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yda-my.sharepoint.com/personal/mlungisi_xulu_nyda_gov_za/Documents/Desktop/"/>
    </mc:Choice>
  </mc:AlternateContent>
  <xr:revisionPtr revIDLastSave="9" documentId="8_{B5F9F902-C031-464F-ACFB-56584D7FFD86}" xr6:coauthVersionLast="47" xr6:coauthVersionMax="47" xr10:uidLastSave="{4FE71E30-C88A-44CA-A369-827AAF37ECFB}"/>
  <bookViews>
    <workbookView xWindow="28680" yWindow="-120" windowWidth="38640" windowHeight="21120" activeTab="3" xr2:uid="{00000000-000D-0000-FFFF-FFFF00000000}"/>
  </bookViews>
  <sheets>
    <sheet name="FEB 2024 - JAN 2025" sheetId="2" r:id="rId1"/>
    <sheet name="FEB 2025 -JAN 2026" sheetId="4" r:id="rId2"/>
    <sheet name="FEB 2026-JAN 2027" sheetId="5" r:id="rId3"/>
    <sheet name="Travel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6" i="4" l="1"/>
  <c r="J31" i="5"/>
  <c r="M30" i="4"/>
  <c r="M26" i="4"/>
  <c r="M25" i="4"/>
  <c r="M21" i="4"/>
  <c r="L16" i="4"/>
  <c r="M43" i="2"/>
  <c r="M41" i="2"/>
  <c r="M39" i="2"/>
  <c r="L13" i="5"/>
  <c r="J47" i="5" l="1"/>
  <c r="L47" i="5"/>
  <c r="K47" i="5"/>
  <c r="K54" i="4"/>
  <c r="L54" i="4"/>
  <c r="M54" i="4"/>
  <c r="M50" i="2" l="1"/>
  <c r="L50" i="2"/>
  <c r="K50" i="2"/>
  <c r="M38" i="2"/>
  <c r="M47" i="2"/>
  <c r="M42" i="2"/>
  <c r="L32" i="2"/>
  <c r="M34" i="2"/>
  <c r="H25" i="2"/>
  <c r="H23" i="2"/>
  <c r="H22" i="2"/>
  <c r="H17" i="2"/>
  <c r="H10" i="2"/>
  <c r="H32" i="2"/>
  <c r="M31" i="2"/>
  <c r="N29" i="2"/>
  <c r="N37" i="2"/>
  <c r="M24" i="2"/>
  <c r="N17" i="2"/>
  <c r="N35" i="2"/>
  <c r="N34" i="2"/>
  <c r="N31" i="2"/>
  <c r="N36" i="2"/>
  <c r="N10" i="2"/>
  <c r="N20" i="2"/>
  <c r="F14" i="2"/>
  <c r="N22" i="2"/>
  <c r="N21" i="2"/>
</calcChain>
</file>

<file path=xl/sharedStrings.xml><?xml version="1.0" encoding="utf-8"?>
<sst xmlns="http://schemas.openxmlformats.org/spreadsheetml/2006/main" count="1354" uniqueCount="583">
  <si>
    <t>Insured Year</t>
  </si>
  <si>
    <t>Excess</t>
  </si>
  <si>
    <t>Gross</t>
  </si>
  <si>
    <t>Net</t>
  </si>
  <si>
    <t>Date of Loss</t>
  </si>
  <si>
    <t xml:space="preserve"> Description</t>
  </si>
  <si>
    <t>Status</t>
  </si>
  <si>
    <t>Settled</t>
  </si>
  <si>
    <t>Date Registered</t>
  </si>
  <si>
    <t>In progress</t>
  </si>
  <si>
    <t xml:space="preserve">Section of Cover </t>
  </si>
  <si>
    <t>COLOUR</t>
  </si>
  <si>
    <t>Green</t>
  </si>
  <si>
    <t xml:space="preserve">Settled </t>
  </si>
  <si>
    <t xml:space="preserve">DESCRIPTION </t>
  </si>
  <si>
    <t>Yellow</t>
  </si>
  <si>
    <t>Red</t>
  </si>
  <si>
    <t>KEY</t>
  </si>
  <si>
    <t>DESCRIPTION</t>
  </si>
  <si>
    <t>In-progress</t>
  </si>
  <si>
    <t xml:space="preserve">Sky Blue </t>
  </si>
  <si>
    <t>Proof of forcibly entry required</t>
  </si>
  <si>
    <t>CLAIMS HISTORY  REPORT</t>
  </si>
  <si>
    <t>Asset ID</t>
  </si>
  <si>
    <t>Asset Label</t>
  </si>
  <si>
    <t>Location</t>
  </si>
  <si>
    <t>User</t>
  </si>
  <si>
    <t>Rejected</t>
  </si>
  <si>
    <t>CLAIMS HISTORY REPORT</t>
  </si>
  <si>
    <t>Net Amount</t>
  </si>
  <si>
    <t xml:space="preserve">TOTAL </t>
  </si>
  <si>
    <t xml:space="preserve">Not yet recognised </t>
  </si>
  <si>
    <t xml:space="preserve">Orange </t>
  </si>
  <si>
    <t>BAR</t>
  </si>
  <si>
    <t>Nelisiwe Gumede</t>
  </si>
  <si>
    <t>06/02/2024</t>
  </si>
  <si>
    <t>PDDD/Durban</t>
  </si>
  <si>
    <t>13/02/2024</t>
  </si>
  <si>
    <t>NYDA COMMERCIAL POLICY</t>
  </si>
  <si>
    <t>12/03/2024</t>
  </si>
  <si>
    <t>Secunda Centre</t>
  </si>
  <si>
    <t>Simphiwe</t>
  </si>
  <si>
    <t xml:space="preserve">East London Centre </t>
  </si>
  <si>
    <t>Bloemfontein</t>
  </si>
  <si>
    <t>MOTOR</t>
  </si>
  <si>
    <t>07/03/2024</t>
  </si>
  <si>
    <t>Motor Accident : Iveco</t>
  </si>
  <si>
    <t>01/03/2024</t>
  </si>
  <si>
    <t>18/03/2024</t>
  </si>
  <si>
    <t>Lusanda</t>
  </si>
  <si>
    <t>Stolen laptop</t>
  </si>
  <si>
    <t>22/03/2024</t>
  </si>
  <si>
    <t>2024/2025</t>
  </si>
  <si>
    <t>Westrand office</t>
  </si>
  <si>
    <t>23/02/2024</t>
  </si>
  <si>
    <t>28/03/2024</t>
  </si>
  <si>
    <t>26/03/2024</t>
  </si>
  <si>
    <t>03/04/2024</t>
  </si>
  <si>
    <t xml:space="preserve">Damaged Laptop </t>
  </si>
  <si>
    <t>Lucricia Ndhlovu</t>
  </si>
  <si>
    <t>Break-in Claim No:</t>
  </si>
  <si>
    <t xml:space="preserve">Stolen laptop : DELL Intel Core i3 </t>
  </si>
  <si>
    <t>22/04/2024</t>
  </si>
  <si>
    <t>27/03/2024</t>
  </si>
  <si>
    <t>Pulane Moadira</t>
  </si>
  <si>
    <t>CE5252-1</t>
  </si>
  <si>
    <t>Claim Number</t>
  </si>
  <si>
    <t>Stolen laptop : DELL Lattitude 5300</t>
  </si>
  <si>
    <t>CE4011</t>
  </si>
  <si>
    <t>CE4011-1</t>
  </si>
  <si>
    <t>CE5252</t>
  </si>
  <si>
    <t>Stolen Laptop : Dell Latitude 3330 2in1 QTY100</t>
  </si>
  <si>
    <t>Woodmead Office</t>
  </si>
  <si>
    <t>Thulamahashe/Lillydale</t>
  </si>
  <si>
    <t>CE4289-1</t>
  </si>
  <si>
    <t>CE4289</t>
  </si>
  <si>
    <t>TBA</t>
  </si>
  <si>
    <t>Welile Ntlebi</t>
  </si>
  <si>
    <t>Minah Ngwetjana</t>
  </si>
  <si>
    <t>13/05/2024</t>
  </si>
  <si>
    <t>Damaged Laptop  : Dell laptop</t>
  </si>
  <si>
    <t>23/04/2024</t>
  </si>
  <si>
    <t>Welkom</t>
  </si>
  <si>
    <t>Paballo Phadi</t>
  </si>
  <si>
    <t>Damaged Tablet; Samsung Galaxy Tab S6 Lite</t>
  </si>
  <si>
    <t>17/05/2024</t>
  </si>
  <si>
    <t>Luyanda Madlanga</t>
  </si>
  <si>
    <t>Stolen laptop: Dell laptop</t>
  </si>
  <si>
    <t>Group Personal Accident</t>
  </si>
  <si>
    <t>GPA</t>
  </si>
  <si>
    <t>20/05/2024</t>
  </si>
  <si>
    <t>16/05/2024</t>
  </si>
  <si>
    <t>Westrand Office</t>
  </si>
  <si>
    <t>Motor</t>
  </si>
  <si>
    <t>30/05/2024</t>
  </si>
  <si>
    <t>Broken stand</t>
  </si>
  <si>
    <t>OE1802-1</t>
  </si>
  <si>
    <t>Rustenburg Centre</t>
  </si>
  <si>
    <t>18/06/2024</t>
  </si>
  <si>
    <t>Sandisi</t>
  </si>
  <si>
    <t>Stolen Laptop</t>
  </si>
  <si>
    <t>02/06/2024</t>
  </si>
  <si>
    <t>21/06/2024</t>
  </si>
  <si>
    <t>Motor Accident : Polokwane</t>
  </si>
  <si>
    <t>Moscow</t>
  </si>
  <si>
    <t>Polokwane</t>
  </si>
  <si>
    <t>Kimberly</t>
  </si>
  <si>
    <t>15/06/2024</t>
  </si>
  <si>
    <t>George</t>
  </si>
  <si>
    <t>OFFICE CONTENTS</t>
  </si>
  <si>
    <t>Asanda</t>
  </si>
  <si>
    <t>09/06/2024</t>
  </si>
  <si>
    <t>05/07/2024</t>
  </si>
  <si>
    <t>Damaged Tablet :  Samsung S6 life with sylus pen</t>
  </si>
  <si>
    <t>HM34JY GP</t>
  </si>
  <si>
    <t>Settled. File closed.</t>
  </si>
  <si>
    <t>Kedibone Bereng</t>
  </si>
  <si>
    <t>25/06/2024</t>
  </si>
  <si>
    <t>Stolen Projector</t>
  </si>
  <si>
    <t>17/07/2024</t>
  </si>
  <si>
    <t>EE</t>
  </si>
  <si>
    <t>KS08DYGP</t>
  </si>
  <si>
    <t>16/07/2024</t>
  </si>
  <si>
    <t>Shadrack</t>
  </si>
  <si>
    <t>Damaged Laptops (Pulane and Thuso)</t>
  </si>
  <si>
    <t>NATIONAL YOUTH DEVELOPMENT AGENCY COMMERCIAL POLICY</t>
  </si>
  <si>
    <t>PERIOD OF INSURANCE: FEBRUARY 2024 - JANUARY 2025</t>
  </si>
  <si>
    <t>Pulane Moadira | Tshepang | Thuso</t>
  </si>
  <si>
    <t>Vusi Ngwenya</t>
  </si>
  <si>
    <t>19/07/2024</t>
  </si>
  <si>
    <t>25/07/2024</t>
  </si>
  <si>
    <t>Lebohang Manyama</t>
  </si>
  <si>
    <t>30/07/2024</t>
  </si>
  <si>
    <t>Damaged Samsung Tablet</t>
  </si>
  <si>
    <t>CE4831</t>
  </si>
  <si>
    <t>05/08/2024</t>
  </si>
  <si>
    <t>Damaged Tablet</t>
  </si>
  <si>
    <t>Mawakhazole Nyatela</t>
  </si>
  <si>
    <t>28/07/2024</t>
  </si>
  <si>
    <t>08/08/2024</t>
  </si>
  <si>
    <t xml:space="preserve">BAR </t>
  </si>
  <si>
    <t>Puleng Rantso</t>
  </si>
  <si>
    <t>13/08/2024</t>
  </si>
  <si>
    <t>Cracked Windscreen ; VW Caddy</t>
  </si>
  <si>
    <t>JN 59 BJ GP</t>
  </si>
  <si>
    <t>Asset not on asset register. File Closed</t>
  </si>
  <si>
    <t>Settled. File Closed.</t>
  </si>
  <si>
    <t>Stolen Tablet</t>
  </si>
  <si>
    <t>Palesa Mafoka</t>
  </si>
  <si>
    <t>07/08/2024</t>
  </si>
  <si>
    <t>20/08/2024</t>
  </si>
  <si>
    <t>CE4544</t>
  </si>
  <si>
    <t>Towing Invoice</t>
  </si>
  <si>
    <t>TN-184225</t>
  </si>
  <si>
    <t>28/08/2024</t>
  </si>
  <si>
    <t>JF 49 ZK GP</t>
  </si>
  <si>
    <t>Claim dismissed - Client to borne costs</t>
  </si>
  <si>
    <t>Gross Amount</t>
  </si>
  <si>
    <t>NYDA found the laptop. File Closed.</t>
  </si>
  <si>
    <t>02/09/2024</t>
  </si>
  <si>
    <t xml:space="preserve">Motor Accident; Opel Combo </t>
  </si>
  <si>
    <t>30/08/2024</t>
  </si>
  <si>
    <t>05/09/2024</t>
  </si>
  <si>
    <t>LS 58 FG GP</t>
  </si>
  <si>
    <t>27/08/2024</t>
  </si>
  <si>
    <t>Motor accident</t>
  </si>
  <si>
    <t>Raoul Weldon</t>
  </si>
  <si>
    <t>Portsheptone</t>
  </si>
  <si>
    <t>CE4526-1</t>
  </si>
  <si>
    <t>Damaged tablet</t>
  </si>
  <si>
    <t>06/09/2024</t>
  </si>
  <si>
    <t>04/09/2024</t>
  </si>
  <si>
    <t>29/08/2024</t>
  </si>
  <si>
    <t>11/09/2024</t>
  </si>
  <si>
    <t>Tshepo Manyama</t>
  </si>
  <si>
    <t>Damaged Dell Laptop</t>
  </si>
  <si>
    <t>13/09/2024</t>
  </si>
  <si>
    <t>Promise Sibanyoni</t>
  </si>
  <si>
    <t>Kwa Thema</t>
  </si>
  <si>
    <t xml:space="preserve"> </t>
  </si>
  <si>
    <t>CE4984</t>
  </si>
  <si>
    <t>18/09/2024</t>
  </si>
  <si>
    <t>Ndlela Thulisa</t>
  </si>
  <si>
    <t>Durban</t>
  </si>
  <si>
    <t>Lost baggage</t>
  </si>
  <si>
    <t>LF 31 TD GP</t>
  </si>
  <si>
    <t>Chipped Windscreen GWM Bakkie</t>
  </si>
  <si>
    <t>CE4820</t>
  </si>
  <si>
    <t>damaged rear windscreen ; GWM steed 5</t>
  </si>
  <si>
    <t>20/09/2024</t>
  </si>
  <si>
    <t>07/10/2024</t>
  </si>
  <si>
    <t>Carlyn Sassman</t>
  </si>
  <si>
    <t>Cape Town</t>
  </si>
  <si>
    <t>Damaged Dell latitude 7490 Laptop</t>
  </si>
  <si>
    <t>CE4216-1</t>
  </si>
  <si>
    <t>25/09/2024</t>
  </si>
  <si>
    <t>10/10/2024</t>
  </si>
  <si>
    <t>Jeremiah Lukas</t>
  </si>
  <si>
    <t>Stolen dell laptop</t>
  </si>
  <si>
    <t>CE4394-1</t>
  </si>
  <si>
    <t>CE5077-1</t>
  </si>
  <si>
    <t>HC 42 KY GP</t>
  </si>
  <si>
    <t>CE4390-1      CE5250-1</t>
  </si>
  <si>
    <t>CE4524-1</t>
  </si>
  <si>
    <t>CE4649-1</t>
  </si>
  <si>
    <t>CE5176-1</t>
  </si>
  <si>
    <t>OE897-1</t>
  </si>
  <si>
    <t>CE4572-1</t>
  </si>
  <si>
    <t>18/10/2024</t>
  </si>
  <si>
    <t>Mr Dikotsi</t>
  </si>
  <si>
    <t>30/09/2024</t>
  </si>
  <si>
    <t>22/10/2024</t>
  </si>
  <si>
    <t>Churchill Mhlaba</t>
  </si>
  <si>
    <t>Damaged Laptop</t>
  </si>
  <si>
    <t>124437834/RES2187</t>
  </si>
  <si>
    <t>01/11/2024</t>
  </si>
  <si>
    <t>Solomzi Tshona</t>
  </si>
  <si>
    <t>12/11/2024</t>
  </si>
  <si>
    <t>GIT</t>
  </si>
  <si>
    <t>CE4877</t>
  </si>
  <si>
    <t>Damaged furniture in transit</t>
  </si>
  <si>
    <t>09/12/2024</t>
  </si>
  <si>
    <t>13/12/2024</t>
  </si>
  <si>
    <t>Kedibone Masuku</t>
  </si>
  <si>
    <t>Sunninghill</t>
  </si>
  <si>
    <t>10/01/2025</t>
  </si>
  <si>
    <t>14/01/2025</t>
  </si>
  <si>
    <t>Sarah Baartman</t>
  </si>
  <si>
    <t>JN 59 CC GP</t>
  </si>
  <si>
    <t>CE4051</t>
  </si>
  <si>
    <t>08/01/2025</t>
  </si>
  <si>
    <t>Nontsikelelo Makaula</t>
  </si>
  <si>
    <t>OC</t>
  </si>
  <si>
    <t>29/11/2024</t>
  </si>
  <si>
    <t>Tweeling</t>
  </si>
  <si>
    <t>21/01/2025</t>
  </si>
  <si>
    <t>Sahluko Tekana</t>
  </si>
  <si>
    <t>Shattered windscreen;VW Caddy</t>
  </si>
  <si>
    <t>22/01/2025</t>
  </si>
  <si>
    <t>Damaged Aircons</t>
  </si>
  <si>
    <t>JD 34 RG GP</t>
  </si>
  <si>
    <t>Damaged laptop</t>
  </si>
  <si>
    <t>Beauty Mogotlane</t>
  </si>
  <si>
    <t>02/01/2025</t>
  </si>
  <si>
    <t>29/01/2025</t>
  </si>
  <si>
    <t>04/02/2025</t>
  </si>
  <si>
    <t>Lungile Thangeni</t>
  </si>
  <si>
    <t>19/01/2025</t>
  </si>
  <si>
    <t>06/02/2025</t>
  </si>
  <si>
    <t>Mduduzi Madonsela</t>
  </si>
  <si>
    <t>Mpumalanga</t>
  </si>
  <si>
    <t>OE1728</t>
  </si>
  <si>
    <t>28/01/2025</t>
  </si>
  <si>
    <t>19/02/2025</t>
  </si>
  <si>
    <t>Zelda</t>
  </si>
  <si>
    <t>CE5183</t>
  </si>
  <si>
    <t>2025/2026</t>
  </si>
  <si>
    <t>18/02/2025</t>
  </si>
  <si>
    <t>Seja</t>
  </si>
  <si>
    <t>CE5251</t>
  </si>
  <si>
    <t>CE4983</t>
  </si>
  <si>
    <t>PERIOD OF INSURANCE: FEBRUARY 2025 - JANUARY 2026</t>
  </si>
  <si>
    <t>PERIOD OF INSURANCE: FEBRUARY 2024 - JANUARY 2027</t>
  </si>
  <si>
    <t>05/03/2025</t>
  </si>
  <si>
    <t>24/03/2025</t>
  </si>
  <si>
    <t>Sabelo Mzuku</t>
  </si>
  <si>
    <t>Sandton</t>
  </si>
  <si>
    <t>CE4511</t>
  </si>
  <si>
    <t>Damage laptop</t>
  </si>
  <si>
    <t>27/03/2025</t>
  </si>
  <si>
    <t>31/03/2025</t>
  </si>
  <si>
    <t>Motor accident involving 3rd party</t>
  </si>
  <si>
    <t>CE5062</t>
  </si>
  <si>
    <t>Damaged dell latitude 3330</t>
  </si>
  <si>
    <t>15/04/2025</t>
  </si>
  <si>
    <t>Philani Zulu</t>
  </si>
  <si>
    <t>Rosettenville</t>
  </si>
  <si>
    <t>16/04/2025</t>
  </si>
  <si>
    <t>23/04/2025</t>
  </si>
  <si>
    <t>Kedumete Matshego</t>
  </si>
  <si>
    <t>CE4000</t>
  </si>
  <si>
    <t>24/04/2025</t>
  </si>
  <si>
    <t>Sabelo Ndlangalala</t>
  </si>
  <si>
    <t>2018 VW Caddy Van damaged side mirror</t>
  </si>
  <si>
    <t xml:space="preserve">Emalahleni </t>
  </si>
  <si>
    <t>Break-in at the Emahleni office</t>
  </si>
  <si>
    <t>19/05/2025</t>
  </si>
  <si>
    <t>Unathi Bonagni</t>
  </si>
  <si>
    <t>Lost laptop in bolt vehicle</t>
  </si>
  <si>
    <t>Vuyiswa Diba</t>
  </si>
  <si>
    <t>20/05/2025</t>
  </si>
  <si>
    <t>East London</t>
  </si>
  <si>
    <t>CE3360</t>
  </si>
  <si>
    <t>07/05/2025</t>
  </si>
  <si>
    <t>FG</t>
  </si>
  <si>
    <t xml:space="preserve">Fraud claim - NYDA employees defrauded agency </t>
  </si>
  <si>
    <t>10/06/2024</t>
  </si>
  <si>
    <t>26/05/2025</t>
  </si>
  <si>
    <t>Sedibeng centre</t>
  </si>
  <si>
    <t>NA</t>
  </si>
  <si>
    <t>N/A</t>
  </si>
  <si>
    <t>30/05/2025</t>
  </si>
  <si>
    <t>03/06/2025</t>
  </si>
  <si>
    <t>24/02/2025</t>
  </si>
  <si>
    <t>13/06/2025</t>
  </si>
  <si>
    <t>Beauty Matlala</t>
  </si>
  <si>
    <t>Mbombela</t>
  </si>
  <si>
    <t>CE4557</t>
  </si>
  <si>
    <t>26/06/2025</t>
  </si>
  <si>
    <t>27/06/2025</t>
  </si>
  <si>
    <t>EC Office</t>
  </si>
  <si>
    <t>Eastern Cape</t>
  </si>
  <si>
    <t>Fire broke out in EC Office</t>
  </si>
  <si>
    <t xml:space="preserve">Vhutshilo Gandamipfa </t>
  </si>
  <si>
    <t>30/06/2025</t>
  </si>
  <si>
    <t>CE4282</t>
  </si>
  <si>
    <t>12/05/2025</t>
  </si>
  <si>
    <t>Glass claim - hit by small rock while following a truck</t>
  </si>
  <si>
    <t>03/07/2025</t>
  </si>
  <si>
    <t>02/07/2025</t>
  </si>
  <si>
    <t>LF31TD GP</t>
  </si>
  <si>
    <t>03/01/2025</t>
  </si>
  <si>
    <t>10/07/2025</t>
  </si>
  <si>
    <t>Thamsanqa Mthembu</t>
  </si>
  <si>
    <t>CE3872</t>
  </si>
  <si>
    <t>Stolen Laptop from employee vehicle</t>
  </si>
  <si>
    <t>01/08/2025</t>
  </si>
  <si>
    <t>05/08/2025</t>
  </si>
  <si>
    <t xml:space="preserve">Sahluko </t>
  </si>
  <si>
    <t>Free State</t>
  </si>
  <si>
    <t>Head on motor collision accident</t>
  </si>
  <si>
    <t>Sechaba Sono</t>
  </si>
  <si>
    <t>Ndumiso Ndlovu</t>
  </si>
  <si>
    <t>Basani Hlabathi</t>
  </si>
  <si>
    <t>Florence</t>
  </si>
  <si>
    <t>Meldy</t>
  </si>
  <si>
    <t>Nicholas Mutsi</t>
  </si>
  <si>
    <t>Victoria</t>
  </si>
  <si>
    <t xml:space="preserve">Okuhle </t>
  </si>
  <si>
    <t>Ncomeka Magopeni</t>
  </si>
  <si>
    <t>Faith Langeni</t>
  </si>
  <si>
    <t>Vuyisile Sibiya</t>
  </si>
  <si>
    <t>Dimakatso Masiteng</t>
  </si>
  <si>
    <t>Victo Mposula</t>
  </si>
  <si>
    <t>Tshiamo Motlahaba</t>
  </si>
  <si>
    <t>Andile Mbatha</t>
  </si>
  <si>
    <t>Lebjana Mahasha</t>
  </si>
  <si>
    <t>Lost assets at the Cape Town office</t>
  </si>
  <si>
    <t>Stolen assets at the Polokwane offcie</t>
  </si>
  <si>
    <t>Food poisoning at event held on 20 Nov 2025</t>
  </si>
  <si>
    <t>Stolen Camera</t>
  </si>
  <si>
    <t>Flooded office due to burst pressure pipe/s</t>
  </si>
  <si>
    <t>ITOO/SC/00028404</t>
  </si>
  <si>
    <t>ADXM021038444</t>
  </si>
  <si>
    <t>CE4347</t>
  </si>
  <si>
    <t>CE4287</t>
  </si>
  <si>
    <t>CE4379</t>
  </si>
  <si>
    <t>CE5022</t>
  </si>
  <si>
    <t>S/N:COGQTV3</t>
  </si>
  <si>
    <t>CE4133</t>
  </si>
  <si>
    <t>CE3870</t>
  </si>
  <si>
    <t>CE5433</t>
  </si>
  <si>
    <t>CE3539</t>
  </si>
  <si>
    <t>CE4348</t>
  </si>
  <si>
    <t>CE4175</t>
  </si>
  <si>
    <t>CE3511</t>
  </si>
  <si>
    <t>CE5763</t>
  </si>
  <si>
    <t>CE5061</t>
  </si>
  <si>
    <t>Contents</t>
  </si>
  <si>
    <t>Baggage</t>
  </si>
  <si>
    <t>Events</t>
  </si>
  <si>
    <t>FIRE</t>
  </si>
  <si>
    <t>18/08/2025</t>
  </si>
  <si>
    <t>26/08/2025</t>
  </si>
  <si>
    <t>30/09/2025</t>
  </si>
  <si>
    <t>04/09/2025</t>
  </si>
  <si>
    <t>05/09/2025</t>
  </si>
  <si>
    <t>16/10/2025</t>
  </si>
  <si>
    <t>03/11/2025</t>
  </si>
  <si>
    <t>30/10/2025</t>
  </si>
  <si>
    <t>11/11/2025</t>
  </si>
  <si>
    <t>20/11/2025</t>
  </si>
  <si>
    <t>31/10/2025</t>
  </si>
  <si>
    <t>24/09/2025</t>
  </si>
  <si>
    <t>08/12/2025</t>
  </si>
  <si>
    <t>25/11/2025</t>
  </si>
  <si>
    <t>02/12/2025</t>
  </si>
  <si>
    <t>26/12/2025</t>
  </si>
  <si>
    <t>01/12/2025</t>
  </si>
  <si>
    <t>29/01/2026</t>
  </si>
  <si>
    <t>02/09/2025</t>
  </si>
  <si>
    <t>18/09/2025</t>
  </si>
  <si>
    <t>24/10/2025</t>
  </si>
  <si>
    <t>06/11/2025</t>
  </si>
  <si>
    <t>24/11/2025</t>
  </si>
  <si>
    <t>10/12/2025</t>
  </si>
  <si>
    <t>09/12/2025</t>
  </si>
  <si>
    <t>12/01/2026</t>
  </si>
  <si>
    <t>04/02/2026</t>
  </si>
  <si>
    <t>Sent AOL to NYDA on 20/07/2026 await signed</t>
  </si>
  <si>
    <t xml:space="preserve">Claim repudiated due to no proof of violent and forcible entry/exit </t>
  </si>
  <si>
    <t>Claim registered, awaiting LOD from NYDA if any | 30/06/2026 still no LOD received |14/07/2026 NYDA advised we can close the claim due to no LOD/approach received</t>
  </si>
  <si>
    <t>14/07/2026 NYDA advised that the asset wasn’t tagged therefore not included on FAR thus not insured, NYDA withdrew claim</t>
  </si>
  <si>
    <t>Claim repudiated due wear and tear | Sent rejection letter to NYDA</t>
  </si>
  <si>
    <t>Alpheus Mosoma</t>
  </si>
  <si>
    <t>Gladys Makwela</t>
  </si>
  <si>
    <t>Njabulo</t>
  </si>
  <si>
    <t>Kharavho Mandiwana</t>
  </si>
  <si>
    <t>Cracked windscreen claim - GROBESDAL</t>
  </si>
  <si>
    <t>Cracked windscreen claim- BUSHBUCKRIDGE</t>
  </si>
  <si>
    <t>Lost keys</t>
  </si>
  <si>
    <t>Shattered windscreen</t>
  </si>
  <si>
    <t>Minor motor damage (scratch to vehicle)</t>
  </si>
  <si>
    <t>JD 34 PW GP</t>
  </si>
  <si>
    <t>JN 59 BT GP</t>
  </si>
  <si>
    <t>JN 59 BX GP</t>
  </si>
  <si>
    <t>KS 08 DY GP</t>
  </si>
  <si>
    <t>JC 19 BG GP</t>
  </si>
  <si>
    <t>30/07/2025</t>
  </si>
  <si>
    <t>27/10/2025</t>
  </si>
  <si>
    <t>04/12/2025</t>
  </si>
  <si>
    <t>05/01/2026</t>
  </si>
  <si>
    <t>19/08/2025</t>
  </si>
  <si>
    <t>20/08/2025</t>
  </si>
  <si>
    <t>19/11/2025</t>
  </si>
  <si>
    <t>20/01/2026</t>
  </si>
  <si>
    <t>2026/2027</t>
  </si>
  <si>
    <t>CE5294</t>
  </si>
  <si>
    <t>Fraud claim - WRSETA</t>
  </si>
  <si>
    <t>Fraud -Mr Unathi</t>
  </si>
  <si>
    <t>Rain Damage: Ceilings were damaged and office furniture damaged again</t>
  </si>
  <si>
    <t>When opening the laptop screws started coming out from the right corner</t>
  </si>
  <si>
    <t>Break in at employee's house</t>
  </si>
  <si>
    <t>Screen not switching on</t>
  </si>
  <si>
    <t>Laptop was charging employee tripped on cable and the laptop fell with the screen and keyboard dislocating slightly</t>
  </si>
  <si>
    <t>Description on claim form not clear - awaiting NYDA to send clear description</t>
  </si>
  <si>
    <t>Tea spilled over onto the laptop</t>
  </si>
  <si>
    <t>The asset stopped workng and is not charging</t>
  </si>
  <si>
    <t>Laptop swictches off and pressess itself</t>
  </si>
  <si>
    <t>Laptop stopped working, it switched off while charging</t>
  </si>
  <si>
    <t>Suspected wear and tear</t>
  </si>
  <si>
    <t>Roof leaking</t>
  </si>
  <si>
    <t>Cracked screen in the airplane craft</t>
  </si>
  <si>
    <t>The laptop does not switch on</t>
  </si>
  <si>
    <t>Stolen Tablet and Dell Screen</t>
  </si>
  <si>
    <t>Damaged screen</t>
  </si>
  <si>
    <t>Suspected car jamming</t>
  </si>
  <si>
    <t>Laptop switched itself off and flips different screens at a time tehn it shut down</t>
  </si>
  <si>
    <t>water damage caused by a burst pipe, which occurred during the festive period when the premises were unoccupied. The escape of water resulted in damage to carpets, walls, skirtings, and certain office furniture.</t>
  </si>
  <si>
    <t>Laptop does not switch on it flickers</t>
  </si>
  <si>
    <t>Tablet slipped and fell</t>
  </si>
  <si>
    <t>WRSETA</t>
  </si>
  <si>
    <t>Unathi</t>
  </si>
  <si>
    <t>West Rand office</t>
  </si>
  <si>
    <t>Carol Sefadi</t>
  </si>
  <si>
    <t>Sonwabo Cangci</t>
  </si>
  <si>
    <t>Johannes Bosadi</t>
  </si>
  <si>
    <t>Prudence Cele</t>
  </si>
  <si>
    <t>Vutshilo Mudau</t>
  </si>
  <si>
    <t>Sphelele Mavuso</t>
  </si>
  <si>
    <t>Lovington Buthelezi</t>
  </si>
  <si>
    <t>Rito Mahlangu</t>
  </si>
  <si>
    <t>Mannini</t>
  </si>
  <si>
    <t>Miracle Khoza</t>
  </si>
  <si>
    <t>East London office</t>
  </si>
  <si>
    <t>Busisiwe Nxumalo</t>
  </si>
  <si>
    <t>George Olyn</t>
  </si>
  <si>
    <t>Jabulani Maswanganyi</t>
  </si>
  <si>
    <t>Zama Msomi</t>
  </si>
  <si>
    <t>Musa Mthombeni</t>
  </si>
  <si>
    <t>Nkileng Nyembe</t>
  </si>
  <si>
    <t>Isaac Shilangu</t>
  </si>
  <si>
    <t>Shamadie Mlundi</t>
  </si>
  <si>
    <t>03/02/2026</t>
  </si>
  <si>
    <t>27/02/2026</t>
  </si>
  <si>
    <t>23/03/2026</t>
  </si>
  <si>
    <t>11/03/2026</t>
  </si>
  <si>
    <t>20/02/2026</t>
  </si>
  <si>
    <t>10/02/2026</t>
  </si>
  <si>
    <t>20/04/2026</t>
  </si>
  <si>
    <t>22/04/2026</t>
  </si>
  <si>
    <t>23/04/2026</t>
  </si>
  <si>
    <t>05/05/2026</t>
  </si>
  <si>
    <t>06/05/2026</t>
  </si>
  <si>
    <t>17/11/2025</t>
  </si>
  <si>
    <t>10/04/2026</t>
  </si>
  <si>
    <t>28/05/2026</t>
  </si>
  <si>
    <t>02/05/2026</t>
  </si>
  <si>
    <t>17/06/2026</t>
  </si>
  <si>
    <t>29/06/2026</t>
  </si>
  <si>
    <t>09/02/2026</t>
  </si>
  <si>
    <t>09/03/2026</t>
  </si>
  <si>
    <t>12/03/2026</t>
  </si>
  <si>
    <t>24/03/2026</t>
  </si>
  <si>
    <t>30/03/2026</t>
  </si>
  <si>
    <t>02/04/2026</t>
  </si>
  <si>
    <t>28/04/2026</t>
  </si>
  <si>
    <t>08/05/2026</t>
  </si>
  <si>
    <t>14/05/2026</t>
  </si>
  <si>
    <t>21/05/2026</t>
  </si>
  <si>
    <t>29/05/2026</t>
  </si>
  <si>
    <t>05/06/2026</t>
  </si>
  <si>
    <t>10/06/2026</t>
  </si>
  <si>
    <t>24/06/2026</t>
  </si>
  <si>
    <t>01/07/2026</t>
  </si>
  <si>
    <t>17/07/2026</t>
  </si>
  <si>
    <t>Claim falls within excess. File Closed</t>
  </si>
  <si>
    <t>30/06/2026 Awaiting pictures, damage report and quote from NYDA | 15/06/2026 Sent NYDA Quote for damage assessemnt reports awaiting feedback on way forward</t>
  </si>
  <si>
    <t xml:space="preserve"> Awaiting quote from NYDA</t>
  </si>
  <si>
    <t>30/06/2026 Awaiting NYDA to send photos of the damaged asset, damage report and quote</t>
  </si>
  <si>
    <t>Awaiting damage report and quote</t>
  </si>
  <si>
    <t>CE3558</t>
  </si>
  <si>
    <t>CE4540 &amp; CE5385</t>
  </si>
  <si>
    <t>CE4766</t>
  </si>
  <si>
    <t>CE3853</t>
  </si>
  <si>
    <t>CE4401</t>
  </si>
  <si>
    <t>CE4427</t>
  </si>
  <si>
    <t>CE3704</t>
  </si>
  <si>
    <t>CE4430</t>
  </si>
  <si>
    <t>CE4293</t>
  </si>
  <si>
    <t>CE4751</t>
  </si>
  <si>
    <t>CE3128</t>
  </si>
  <si>
    <t>CE4095</t>
  </si>
  <si>
    <t>CE3969</t>
  </si>
  <si>
    <t>CE5380</t>
  </si>
  <si>
    <t>CE3835</t>
  </si>
  <si>
    <t>CE4366</t>
  </si>
  <si>
    <t>CE4518</t>
  </si>
  <si>
    <t>PERIOD OF INSURANCE: FEBRUARY 2026 - JANUARY 2027</t>
  </si>
  <si>
    <t>Damaged winscreen</t>
  </si>
  <si>
    <t xml:space="preserve">Damaged sunroof </t>
  </si>
  <si>
    <t>Doreen Mogashoa</t>
  </si>
  <si>
    <t>Thuso Motankisi</t>
  </si>
  <si>
    <t>Jabulile Shongwe</t>
  </si>
  <si>
    <t>JN 59 CH GP</t>
  </si>
  <si>
    <t>LF 85 MF GP</t>
  </si>
  <si>
    <t>JF 49 YW GP</t>
  </si>
  <si>
    <t>HM 34 JY GP</t>
  </si>
  <si>
    <t>Claim amount falls within excess</t>
  </si>
  <si>
    <t>17/02/2026</t>
  </si>
  <si>
    <t>13/05/2026</t>
  </si>
  <si>
    <t>07/07/2026</t>
  </si>
  <si>
    <t>06/02/2026</t>
  </si>
  <si>
    <t>21/04/2026</t>
  </si>
  <si>
    <t>NTU - NYDA advised that the device is still working and only needed a new charger</t>
  </si>
  <si>
    <t>30/06/2026: Awaiting replacement quotation from NYDA.
14/07/2026: NYDA advised that their IT department is assisting with the claim and is sourcing the replacement quotation, which will be shared with us as soon as it becomes available.
30/07/2026: Followed up with NYDA. We are awaiting their response on whether we may proceed with sourcing a replacement quotation on their behalf.</t>
  </si>
  <si>
    <t>Sent reason for late notice, damage report and repair quote to OMI on 25/07/2026 | Awaiting AOL</t>
  </si>
  <si>
    <t>Awaiting damage report and quote, 30/07/2026 sent NYDA a quote for assessments to obtain damage report from Netpoint awaiting their feedback on how to proceed</t>
  </si>
  <si>
    <t>Sent AOL to NYDA on 21/07/2026 await signed for payment</t>
  </si>
  <si>
    <t>Sent AOL to NYDA on 30/07/2026 await signed for payment</t>
  </si>
  <si>
    <t>Awaiting NYDA to take the vehicle to Chris Craft for assessment. quotes and pictures. 30/07/2026 followed with NYDA if they have taken in the vehicle awaiting response.</t>
  </si>
  <si>
    <t>Awaiting NYDA to provide incident report. 30/07/2026 followed up with NYDA awaiting response</t>
  </si>
  <si>
    <t>Sent AOL to Nyda ON 21/07/2026 Await signed for payment</t>
  </si>
  <si>
    <t>24/07/2026</t>
  </si>
  <si>
    <t xml:space="preserve">Awaiting damage report and quote from NYDA. 30/07/2026 sent NYDA quote for obtaining damage report and quote from Netpoint awaiting NYDA to advise they accept the quote so we may issue invoice for payment </t>
  </si>
  <si>
    <t>15/06/2026 OMI has appointed loss adjuster to conduct and assessment 14/07/2026 awaiting OMI to provide update on status of claim |30/07/2026 f/u with OMI on assessment outcome</t>
  </si>
  <si>
    <t>30/06/2026 Awaiting quote from NYDA | 24/07/2026 NYDA advised to send quote as soon as available</t>
  </si>
  <si>
    <t>Authorisation issued to SP. Vehicle booked in on 09/06/2026; repairs delayed due to parts on back order. As at 30/06/2026, booking date TBC pending supplier ETA. 14/07/2026 Parts are on back order , we are awaiting an ETA from the supplier then we can book the vehicle for repair. 31/07/2026 According to the repairer, they are still awaiting the required parts. Unfortunately, there is currently no estimated arrival date available.</t>
  </si>
  <si>
    <t>Pulane claim - awaiting NYDA's response if they did lodge a claim with COIDA | Tshepang claim - Awaiting insurer's feedback | Thuso claim - Awaiting NYDA to furnish all pertinent documents. 14/07/2026 NYDA advised to follow-up and revert to broker</t>
  </si>
  <si>
    <t>2026-2027</t>
  </si>
  <si>
    <t>21/06/2026</t>
  </si>
  <si>
    <t>23/07/2026</t>
  </si>
  <si>
    <t>Mellon Ncube</t>
  </si>
  <si>
    <t>Delayed Luggage</t>
  </si>
  <si>
    <t>Lost luggage</t>
  </si>
  <si>
    <t>China</t>
  </si>
  <si>
    <t>Lost perfume from luggage</t>
  </si>
  <si>
    <t>Awaiting insurer to register claim and revert with required details for validation</t>
  </si>
  <si>
    <t>04/08/2026</t>
  </si>
  <si>
    <t>Trudy</t>
  </si>
  <si>
    <t>CE5056</t>
  </si>
  <si>
    <t>Laptop buttop don’t respond when pressed</t>
  </si>
  <si>
    <t>30/06/2026</t>
  </si>
  <si>
    <t>Walter Bango</t>
  </si>
  <si>
    <t xml:space="preserve">There was a crack then it expnaded from the screen </t>
  </si>
  <si>
    <t>Awaiting incident report ,damage report and quote form NYDA</t>
  </si>
  <si>
    <t>Noluthando Ngcwabe-Cokile</t>
  </si>
  <si>
    <t>Car broken into and laptop stolen</t>
  </si>
  <si>
    <t xml:space="preserve">29/06/2026: Submitted the replacement quotation, reason for late notification, affidavit, and asset list to OMI. Awaiting NYDA to provide proof of forcible entry/exit
</t>
  </si>
  <si>
    <t>Sent AOL to insurer on 06/08/2026 await POP</t>
  </si>
  <si>
    <t>Settled. File closed. However awaiting NYDA to settle excess and collect vehicle</t>
  </si>
  <si>
    <t>Awaiting damage report and quote from NYDA</t>
  </si>
  <si>
    <t>Awaiting quote from NYDA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</si>
</sst>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&quot;R&quot;#,##0.00"/>
    <numFmt numFmtId="166" formatCode="[$R-1C09]#,##0.00"/>
  </numFmts>
  <fonts count="1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2"/>
      <name val="Calibri"/>
      <family val="2"/>
    </font>
    <font>
      <sz val="8"/>
      <name val="Calibri"/>
      <family val="2"/>
      <scheme val="minor"/>
    </font>
    <font>
      <sz val="12"/>
      <name val="Calibri"/>
      <family val="2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</font>
    <font>
      <sz val="12"/>
      <color theme="0"/>
      <name val="Calibri"/>
      <family val="2"/>
      <scheme val="minor"/>
    </font>
    <font>
      <sz val="12"/>
      <color theme="0"/>
      <name val="Calibri"/>
      <family val="2"/>
    </font>
    <font>
      <sz val="12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rgb="FFA9A9A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59">
    <xf numFmtId="0" fontId="1" fillId="0" borderId="0" xfId="0" applyFont="1"/>
    <xf numFmtId="0" fontId="2" fillId="2" borderId="2" xfId="0" applyFont="1" applyFill="1" applyBorder="1" applyAlignment="1">
      <alignment horizontal="center" vertical="center" wrapText="1" readingOrder="1"/>
    </xf>
    <xf numFmtId="0" fontId="1" fillId="0" borderId="2" xfId="0" applyFont="1" applyBorder="1"/>
    <xf numFmtId="0" fontId="1" fillId="4" borderId="2" xfId="0" applyFont="1" applyFill="1" applyBorder="1"/>
    <xf numFmtId="0" fontId="3" fillId="0" borderId="2" xfId="0" applyFont="1" applyBorder="1"/>
    <xf numFmtId="0" fontId="5" fillId="5" borderId="2" xfId="0" applyFont="1" applyFill="1" applyBorder="1"/>
    <xf numFmtId="0" fontId="7" fillId="0" borderId="0" xfId="0" applyFont="1"/>
    <xf numFmtId="0" fontId="0" fillId="9" borderId="2" xfId="0" applyFill="1" applyBorder="1"/>
    <xf numFmtId="0" fontId="1" fillId="9" borderId="2" xfId="0" applyFont="1" applyFill="1" applyBorder="1" applyAlignment="1">
      <alignment horizontal="center"/>
    </xf>
    <xf numFmtId="14" fontId="1" fillId="9" borderId="2" xfId="0" applyNumberFormat="1" applyFont="1" applyFill="1" applyBorder="1" applyAlignment="1">
      <alignment horizontal="center"/>
    </xf>
    <xf numFmtId="166" fontId="1" fillId="9" borderId="2" xfId="1" applyNumberFormat="1" applyFont="1" applyFill="1" applyBorder="1" applyAlignment="1">
      <alignment horizontal="center"/>
    </xf>
    <xf numFmtId="0" fontId="1" fillId="9" borderId="2" xfId="0" applyFont="1" applyFill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9" fillId="0" borderId="0" xfId="0" applyFont="1"/>
    <xf numFmtId="0" fontId="10" fillId="2" borderId="2" xfId="0" applyFont="1" applyFill="1" applyBorder="1" applyAlignment="1">
      <alignment horizontal="center" vertical="center" wrapText="1" readingOrder="1"/>
    </xf>
    <xf numFmtId="0" fontId="11" fillId="10" borderId="2" xfId="0" applyFont="1" applyFill="1" applyBorder="1" applyAlignment="1">
      <alignment horizontal="center" vertical="center" wrapText="1" readingOrder="1"/>
    </xf>
    <xf numFmtId="0" fontId="11" fillId="10" borderId="2" xfId="0" applyFont="1" applyFill="1" applyBorder="1" applyAlignment="1">
      <alignment horizontal="center" vertical="center"/>
    </xf>
    <xf numFmtId="14" fontId="11" fillId="10" borderId="2" xfId="0" quotePrefix="1" applyNumberFormat="1" applyFont="1" applyFill="1" applyBorder="1" applyAlignment="1">
      <alignment horizontal="center" vertical="center"/>
    </xf>
    <xf numFmtId="14" fontId="11" fillId="10" borderId="3" xfId="0" quotePrefix="1" applyNumberFormat="1" applyFont="1" applyFill="1" applyBorder="1" applyAlignment="1">
      <alignment horizontal="center" vertical="center"/>
    </xf>
    <xf numFmtId="0" fontId="11" fillId="10" borderId="3" xfId="0" applyFont="1" applyFill="1" applyBorder="1" applyAlignment="1">
      <alignment horizontal="center" vertical="center"/>
    </xf>
    <xf numFmtId="0" fontId="12" fillId="10" borderId="2" xfId="0" applyFont="1" applyFill="1" applyBorder="1"/>
    <xf numFmtId="0" fontId="12" fillId="10" borderId="2" xfId="0" applyFont="1" applyFill="1" applyBorder="1" applyAlignment="1">
      <alignment horizontal="center" readingOrder="1"/>
    </xf>
    <xf numFmtId="166" fontId="11" fillId="10" borderId="2" xfId="0" applyNumberFormat="1" applyFont="1" applyFill="1" applyBorder="1" applyAlignment="1">
      <alignment horizontal="center" wrapText="1" readingOrder="1"/>
    </xf>
    <xf numFmtId="166" fontId="12" fillId="10" borderId="2" xfId="0" applyNumberFormat="1" applyFont="1" applyFill="1" applyBorder="1" applyAlignment="1">
      <alignment horizontal="center" readingOrder="1"/>
    </xf>
    <xf numFmtId="0" fontId="12" fillId="3" borderId="12" xfId="0" applyFont="1" applyFill="1" applyBorder="1" applyAlignment="1">
      <alignment readingOrder="1"/>
    </xf>
    <xf numFmtId="0" fontId="11" fillId="10" borderId="2" xfId="0" applyFont="1" applyFill="1" applyBorder="1" applyAlignment="1">
      <alignment horizontal="center" wrapText="1" readingOrder="1"/>
    </xf>
    <xf numFmtId="0" fontId="12" fillId="10" borderId="2" xfId="0" applyFont="1" applyFill="1" applyBorder="1" applyAlignment="1">
      <alignment horizontal="center"/>
    </xf>
    <xf numFmtId="0" fontId="12" fillId="10" borderId="2" xfId="0" applyFont="1" applyFill="1" applyBorder="1" applyAlignment="1">
      <alignment horizontal="left"/>
    </xf>
    <xf numFmtId="166" fontId="12" fillId="10" borderId="2" xfId="0" applyNumberFormat="1" applyFont="1" applyFill="1" applyBorder="1" applyAlignment="1">
      <alignment horizontal="center"/>
    </xf>
    <xf numFmtId="0" fontId="12" fillId="10" borderId="2" xfId="0" applyFont="1" applyFill="1" applyBorder="1" applyAlignment="1">
      <alignment horizontal="left" wrapText="1"/>
    </xf>
    <xf numFmtId="0" fontId="9" fillId="0" borderId="12" xfId="0" applyFont="1" applyBorder="1"/>
    <xf numFmtId="0" fontId="9" fillId="10" borderId="2" xfId="0" applyFont="1" applyFill="1" applyBorder="1" applyAlignment="1">
      <alignment horizontal="center"/>
    </xf>
    <xf numFmtId="0" fontId="9" fillId="10" borderId="2" xfId="0" applyFont="1" applyFill="1" applyBorder="1" applyAlignment="1">
      <alignment horizontal="left"/>
    </xf>
    <xf numFmtId="166" fontId="9" fillId="10" borderId="2" xfId="0" applyNumberFormat="1" applyFont="1" applyFill="1" applyBorder="1" applyAlignment="1">
      <alignment horizontal="center"/>
    </xf>
    <xf numFmtId="0" fontId="9" fillId="10" borderId="2" xfId="0" applyFont="1" applyFill="1" applyBorder="1" applyAlignment="1">
      <alignment horizontal="left" wrapText="1"/>
    </xf>
    <xf numFmtId="0" fontId="9" fillId="10" borderId="2" xfId="0" applyFont="1" applyFill="1" applyBorder="1"/>
    <xf numFmtId="166" fontId="9" fillId="10" borderId="2" xfId="1" applyNumberFormat="1" applyFont="1" applyFill="1" applyBorder="1" applyAlignment="1">
      <alignment horizontal="center"/>
    </xf>
    <xf numFmtId="0" fontId="9" fillId="10" borderId="2" xfId="0" applyFont="1" applyFill="1" applyBorder="1" applyAlignment="1">
      <alignment wrapText="1"/>
    </xf>
    <xf numFmtId="0" fontId="9" fillId="3" borderId="0" xfId="0" applyFont="1" applyFill="1"/>
    <xf numFmtId="0" fontId="9" fillId="4" borderId="2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9" fillId="4" borderId="2" xfId="0" applyFont="1" applyFill="1" applyBorder="1"/>
    <xf numFmtId="166" fontId="9" fillId="4" borderId="2" xfId="0" applyNumberFormat="1" applyFont="1" applyFill="1" applyBorder="1" applyAlignment="1">
      <alignment horizontal="center"/>
    </xf>
    <xf numFmtId="0" fontId="12" fillId="4" borderId="2" xfId="0" applyFont="1" applyFill="1" applyBorder="1" applyAlignment="1">
      <alignment wrapText="1"/>
    </xf>
    <xf numFmtId="0" fontId="12" fillId="4" borderId="4" xfId="0" applyFont="1" applyFill="1" applyBorder="1" applyAlignment="1">
      <alignment horizontal="center"/>
    </xf>
    <xf numFmtId="0" fontId="12" fillId="4" borderId="4" xfId="0" applyFont="1" applyFill="1" applyBorder="1" applyAlignment="1">
      <alignment wrapText="1"/>
    </xf>
    <xf numFmtId="0" fontId="12" fillId="10" borderId="2" xfId="0" applyFont="1" applyFill="1" applyBorder="1" applyAlignment="1" applyProtection="1">
      <alignment horizontal="center" vertical="top" wrapText="1"/>
      <protection locked="0"/>
    </xf>
    <xf numFmtId="0" fontId="12" fillId="10" borderId="2" xfId="0" applyFont="1" applyFill="1" applyBorder="1" applyAlignment="1" applyProtection="1">
      <alignment vertical="top"/>
      <protection locked="0"/>
    </xf>
    <xf numFmtId="0" fontId="12" fillId="10" borderId="2" xfId="0" applyFont="1" applyFill="1" applyBorder="1" applyAlignment="1" applyProtection="1">
      <alignment horizontal="center" vertical="top"/>
      <protection locked="0"/>
    </xf>
    <xf numFmtId="0" fontId="12" fillId="4" borderId="2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vertical="top"/>
      <protection locked="0"/>
    </xf>
    <xf numFmtId="0" fontId="12" fillId="4" borderId="2" xfId="0" applyFont="1" applyFill="1" applyBorder="1" applyAlignment="1" applyProtection="1">
      <alignment horizontal="center" vertical="top"/>
      <protection locked="0"/>
    </xf>
    <xf numFmtId="0" fontId="12" fillId="4" borderId="2" xfId="0" applyFont="1" applyFill="1" applyBorder="1" applyAlignment="1" applyProtection="1">
      <alignment vertical="top" wrapText="1"/>
      <protection locked="0"/>
    </xf>
    <xf numFmtId="0" fontId="9" fillId="5" borderId="2" xfId="0" applyFont="1" applyFill="1" applyBorder="1" applyAlignment="1">
      <alignment horizontal="center"/>
    </xf>
    <xf numFmtId="0" fontId="12" fillId="5" borderId="2" xfId="0" applyFont="1" applyFill="1" applyBorder="1" applyAlignment="1" applyProtection="1">
      <alignment horizontal="center" wrapText="1"/>
      <protection locked="0"/>
    </xf>
    <xf numFmtId="0" fontId="9" fillId="5" borderId="2" xfId="0" applyFont="1" applyFill="1" applyBorder="1"/>
    <xf numFmtId="0" fontId="12" fillId="5" borderId="2" xfId="0" applyFont="1" applyFill="1" applyBorder="1" applyAlignment="1" applyProtection="1">
      <alignment horizontal="center"/>
      <protection locked="0"/>
    </xf>
    <xf numFmtId="166" fontId="9" fillId="5" borderId="2" xfId="0" applyNumberFormat="1" applyFont="1" applyFill="1" applyBorder="1" applyAlignment="1">
      <alignment horizontal="center"/>
    </xf>
    <xf numFmtId="0" fontId="12" fillId="10" borderId="2" xfId="0" applyFont="1" applyFill="1" applyBorder="1" applyAlignment="1" applyProtection="1">
      <alignment vertical="top" wrapText="1"/>
      <protection locked="0"/>
    </xf>
    <xf numFmtId="0" fontId="12" fillId="10" borderId="2" xfId="0" applyFont="1" applyFill="1" applyBorder="1" applyAlignment="1" applyProtection="1">
      <alignment horizontal="center" wrapText="1"/>
      <protection locked="0"/>
    </xf>
    <xf numFmtId="0" fontId="12" fillId="10" borderId="2" xfId="0" applyFont="1" applyFill="1" applyBorder="1" applyAlignment="1" applyProtection="1">
      <alignment horizontal="center"/>
      <protection locked="0"/>
    </xf>
    <xf numFmtId="0" fontId="12" fillId="4" borderId="2" xfId="0" applyFont="1" applyFill="1" applyBorder="1" applyAlignment="1" applyProtection="1">
      <alignment horizontal="center" wrapText="1"/>
      <protection locked="0"/>
    </xf>
    <xf numFmtId="0" fontId="12" fillId="4" borderId="2" xfId="0" applyFont="1" applyFill="1" applyBorder="1" applyAlignment="1" applyProtection="1">
      <alignment horizontal="center"/>
      <protection locked="0"/>
    </xf>
    <xf numFmtId="0" fontId="9" fillId="0" borderId="2" xfId="0" applyFont="1" applyBorder="1"/>
    <xf numFmtId="166" fontId="7" fillId="0" borderId="2" xfId="0" applyNumberFormat="1" applyFont="1" applyBorder="1" applyAlignment="1">
      <alignment horizontal="center"/>
    </xf>
    <xf numFmtId="0" fontId="7" fillId="0" borderId="2" xfId="0" applyFont="1" applyBorder="1"/>
    <xf numFmtId="0" fontId="11" fillId="9" borderId="2" xfId="0" applyFont="1" applyFill="1" applyBorder="1"/>
    <xf numFmtId="0" fontId="9" fillId="7" borderId="2" xfId="0" applyFont="1" applyFill="1" applyBorder="1"/>
    <xf numFmtId="0" fontId="9" fillId="6" borderId="2" xfId="0" applyFont="1" applyFill="1" applyBorder="1"/>
    <xf numFmtId="0" fontId="11" fillId="4" borderId="2" xfId="0" applyFont="1" applyFill="1" applyBorder="1" applyAlignment="1">
      <alignment horizontal="center" vertical="center" wrapText="1" readingOrder="1"/>
    </xf>
    <xf numFmtId="0" fontId="12" fillId="4" borderId="2" xfId="0" applyFont="1" applyFill="1" applyBorder="1" applyAlignment="1" applyProtection="1">
      <alignment wrapText="1"/>
      <protection locked="0"/>
    </xf>
    <xf numFmtId="165" fontId="11" fillId="4" borderId="2" xfId="0" applyNumberFormat="1" applyFont="1" applyFill="1" applyBorder="1" applyAlignment="1">
      <alignment horizontal="center" wrapText="1" readingOrder="1"/>
    </xf>
    <xf numFmtId="165" fontId="12" fillId="4" borderId="2" xfId="0" applyNumberFormat="1" applyFont="1" applyFill="1" applyBorder="1" applyAlignment="1">
      <alignment horizontal="center" readingOrder="1"/>
    </xf>
    <xf numFmtId="165" fontId="13" fillId="4" borderId="2" xfId="0" applyNumberFormat="1" applyFont="1" applyFill="1" applyBorder="1" applyAlignment="1">
      <alignment horizontal="center"/>
    </xf>
    <xf numFmtId="0" fontId="12" fillId="4" borderId="2" xfId="0" applyFont="1" applyFill="1" applyBorder="1" applyProtection="1">
      <protection locked="0"/>
    </xf>
    <xf numFmtId="0" fontId="12" fillId="4" borderId="2" xfId="0" applyFont="1" applyFill="1" applyBorder="1" applyAlignment="1" applyProtection="1">
      <alignment horizontal="left" wrapText="1"/>
      <protection locked="0"/>
    </xf>
    <xf numFmtId="0" fontId="11" fillId="4" borderId="2" xfId="0" applyFont="1" applyFill="1" applyBorder="1" applyAlignment="1">
      <alignment horizontal="center" vertical="center"/>
    </xf>
    <xf numFmtId="14" fontId="11" fillId="4" borderId="2" xfId="0" quotePrefix="1" applyNumberFormat="1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2" fillId="4" borderId="2" xfId="0" applyFont="1" applyFill="1" applyBorder="1"/>
    <xf numFmtId="165" fontId="7" fillId="0" borderId="2" xfId="0" applyNumberFormat="1" applyFont="1" applyBorder="1" applyAlignment="1">
      <alignment horizontal="center"/>
    </xf>
    <xf numFmtId="165" fontId="11" fillId="10" borderId="2" xfId="0" applyNumberFormat="1" applyFont="1" applyFill="1" applyBorder="1" applyAlignment="1">
      <alignment horizontal="center" wrapText="1" readingOrder="1"/>
    </xf>
    <xf numFmtId="165" fontId="12" fillId="10" borderId="2" xfId="0" applyNumberFormat="1" applyFont="1" applyFill="1" applyBorder="1" applyAlignment="1">
      <alignment horizontal="center" readingOrder="1"/>
    </xf>
    <xf numFmtId="165" fontId="13" fillId="10" borderId="2" xfId="0" applyNumberFormat="1" applyFont="1" applyFill="1" applyBorder="1" applyAlignment="1">
      <alignment horizontal="center"/>
    </xf>
    <xf numFmtId="0" fontId="12" fillId="10" borderId="2" xfId="0" applyFont="1" applyFill="1" applyBorder="1" applyAlignment="1" applyProtection="1">
      <alignment wrapText="1"/>
      <protection locked="0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2" fillId="10" borderId="2" xfId="0" applyFont="1" applyFill="1" applyBorder="1" applyAlignment="1" applyProtection="1">
      <alignment horizontal="center" vertical="center" wrapText="1"/>
      <protection locked="0"/>
    </xf>
    <xf numFmtId="0" fontId="12" fillId="5" borderId="2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>
      <alignment horizontal="center"/>
    </xf>
    <xf numFmtId="14" fontId="1" fillId="4" borderId="2" xfId="0" applyNumberFormat="1" applyFont="1" applyFill="1" applyBorder="1" applyAlignment="1">
      <alignment horizontal="center"/>
    </xf>
    <xf numFmtId="166" fontId="1" fillId="4" borderId="2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left" vertical="top" wrapText="1"/>
    </xf>
    <xf numFmtId="0" fontId="4" fillId="4" borderId="2" xfId="0" applyFont="1" applyFill="1" applyBorder="1" applyAlignment="1" applyProtection="1">
      <alignment vertical="top"/>
      <protection locked="0"/>
    </xf>
    <xf numFmtId="0" fontId="4" fillId="4" borderId="2" xfId="0" applyFont="1" applyFill="1" applyBorder="1" applyAlignment="1" applyProtection="1">
      <alignment horizontal="center" vertical="top"/>
      <protection locked="0"/>
    </xf>
    <xf numFmtId="0" fontId="7" fillId="0" borderId="0" xfId="0" applyFont="1" applyAlignment="1">
      <alignment horizontal="center"/>
    </xf>
    <xf numFmtId="0" fontId="11" fillId="4" borderId="2" xfId="0" applyFont="1" applyFill="1" applyBorder="1" applyAlignment="1">
      <alignment horizontal="center" wrapText="1" readingOrder="1"/>
    </xf>
    <xf numFmtId="0" fontId="4" fillId="4" borderId="2" xfId="0" applyFont="1" applyFill="1" applyBorder="1" applyProtection="1">
      <protection locked="0"/>
    </xf>
    <xf numFmtId="0" fontId="4" fillId="4" borderId="2" xfId="0" applyFont="1" applyFill="1" applyBorder="1" applyAlignment="1" applyProtection="1">
      <alignment horizontal="center"/>
      <protection locked="0"/>
    </xf>
    <xf numFmtId="0" fontId="11" fillId="4" borderId="3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 readingOrder="1"/>
    </xf>
    <xf numFmtId="0" fontId="14" fillId="0" borderId="0" xfId="0" applyFont="1"/>
    <xf numFmtId="0" fontId="11" fillId="10" borderId="1" xfId="0" applyFont="1" applyFill="1" applyBorder="1" applyAlignment="1">
      <alignment horizontal="center" vertical="center" wrapText="1" readingOrder="1"/>
    </xf>
    <xf numFmtId="14" fontId="12" fillId="10" borderId="0" xfId="0" quotePrefix="1" applyNumberFormat="1" applyFont="1" applyFill="1" applyAlignment="1">
      <alignment horizontal="center"/>
    </xf>
    <xf numFmtId="0" fontId="12" fillId="10" borderId="3" xfId="0" applyFont="1" applyFill="1" applyBorder="1" applyAlignment="1">
      <alignment horizontal="center"/>
    </xf>
    <xf numFmtId="0" fontId="12" fillId="10" borderId="3" xfId="0" applyFont="1" applyFill="1" applyBorder="1" applyAlignment="1">
      <alignment horizontal="center" wrapText="1"/>
    </xf>
    <xf numFmtId="0" fontId="11" fillId="10" borderId="3" xfId="0" applyFont="1" applyFill="1" applyBorder="1" applyAlignment="1">
      <alignment wrapText="1" readingOrder="1"/>
    </xf>
    <xf numFmtId="0" fontId="9" fillId="10" borderId="0" xfId="0" applyFont="1" applyFill="1" applyAlignment="1">
      <alignment horizontal="center"/>
    </xf>
    <xf numFmtId="0" fontId="15" fillId="3" borderId="0" xfId="0" applyFont="1" applyFill="1"/>
    <xf numFmtId="0" fontId="11" fillId="10" borderId="3" xfId="0" applyFont="1" applyFill="1" applyBorder="1" applyAlignment="1">
      <alignment horizontal="center" wrapText="1"/>
    </xf>
    <xf numFmtId="0" fontId="11" fillId="10" borderId="4" xfId="0" applyFont="1" applyFill="1" applyBorder="1" applyAlignment="1">
      <alignment horizontal="center"/>
    </xf>
    <xf numFmtId="0" fontId="12" fillId="10" borderId="3" xfId="0" applyFont="1" applyFill="1" applyBorder="1"/>
    <xf numFmtId="0" fontId="16" fillId="3" borderId="0" xfId="0" applyFont="1" applyFill="1"/>
    <xf numFmtId="165" fontId="12" fillId="10" borderId="3" xfId="0" applyNumberFormat="1" applyFont="1" applyFill="1" applyBorder="1"/>
    <xf numFmtId="0" fontId="11" fillId="10" borderId="5" xfId="0" applyFont="1" applyFill="1" applyBorder="1" applyAlignment="1">
      <alignment horizontal="center"/>
    </xf>
    <xf numFmtId="14" fontId="12" fillId="10" borderId="2" xfId="0" quotePrefix="1" applyNumberFormat="1" applyFont="1" applyFill="1" applyBorder="1" applyAlignment="1">
      <alignment horizontal="center"/>
    </xf>
    <xf numFmtId="14" fontId="12" fillId="10" borderId="3" xfId="0" quotePrefix="1" applyNumberFormat="1" applyFont="1" applyFill="1" applyBorder="1" applyAlignment="1">
      <alignment horizontal="center"/>
    </xf>
    <xf numFmtId="14" fontId="12" fillId="10" borderId="3" xfId="0" applyNumberFormat="1" applyFont="1" applyFill="1" applyBorder="1" applyAlignment="1">
      <alignment horizontal="center"/>
    </xf>
    <xf numFmtId="0" fontId="11" fillId="10" borderId="1" xfId="0" applyFont="1" applyFill="1" applyBorder="1" applyAlignment="1">
      <alignment horizontal="center" wrapText="1" readingOrder="1"/>
    </xf>
    <xf numFmtId="165" fontId="11" fillId="10" borderId="2" xfId="0" applyNumberFormat="1" applyFont="1" applyFill="1" applyBorder="1" applyAlignment="1">
      <alignment horizontal="center" readingOrder="1"/>
    </xf>
    <xf numFmtId="16" fontId="11" fillId="10" borderId="2" xfId="0" applyNumberFormat="1" applyFont="1" applyFill="1" applyBorder="1" applyAlignment="1">
      <alignment horizontal="center" wrapText="1" readingOrder="1"/>
    </xf>
    <xf numFmtId="16" fontId="11" fillId="10" borderId="2" xfId="0" applyNumberFormat="1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wrapText="1" readingOrder="1"/>
    </xf>
    <xf numFmtId="0" fontId="11" fillId="4" borderId="2" xfId="0" quotePrefix="1" applyFont="1" applyFill="1" applyBorder="1" applyAlignment="1">
      <alignment horizontal="center"/>
    </xf>
    <xf numFmtId="14" fontId="12" fillId="4" borderId="2" xfId="0" quotePrefix="1" applyNumberFormat="1" applyFont="1" applyFill="1" applyBorder="1" applyAlignment="1">
      <alignment horizontal="center"/>
    </xf>
    <xf numFmtId="14" fontId="12" fillId="4" borderId="3" xfId="0" quotePrefix="1" applyNumberFormat="1" applyFont="1" applyFill="1" applyBorder="1" applyAlignment="1">
      <alignment horizontal="center" wrapText="1"/>
    </xf>
    <xf numFmtId="0" fontId="12" fillId="4" borderId="3" xfId="0" applyFont="1" applyFill="1" applyBorder="1"/>
    <xf numFmtId="0" fontId="12" fillId="4" borderId="2" xfId="0" applyFont="1" applyFill="1" applyBorder="1" applyAlignment="1">
      <alignment horizontal="center" readingOrder="1"/>
    </xf>
    <xf numFmtId="0" fontId="12" fillId="4" borderId="2" xfId="0" applyFont="1" applyFill="1" applyBorder="1" applyAlignment="1">
      <alignment wrapText="1" readingOrder="1"/>
    </xf>
    <xf numFmtId="14" fontId="11" fillId="10" borderId="2" xfId="0" quotePrefix="1" applyNumberFormat="1" applyFont="1" applyFill="1" applyBorder="1" applyAlignment="1">
      <alignment horizontal="center"/>
    </xf>
    <xf numFmtId="0" fontId="11" fillId="10" borderId="2" xfId="0" applyFont="1" applyFill="1" applyBorder="1" applyAlignment="1">
      <alignment horizontal="center"/>
    </xf>
    <xf numFmtId="0" fontId="11" fillId="10" borderId="3" xfId="0" applyFont="1" applyFill="1" applyBorder="1" applyAlignment="1">
      <alignment horizontal="center"/>
    </xf>
    <xf numFmtId="0" fontId="11" fillId="10" borderId="6" xfId="0" applyFont="1" applyFill="1" applyBorder="1" applyAlignment="1">
      <alignment horizontal="center"/>
    </xf>
    <xf numFmtId="0" fontId="12" fillId="10" borderId="2" xfId="0" applyFont="1" applyFill="1" applyBorder="1" applyAlignment="1">
      <alignment wrapText="1" readingOrder="1"/>
    </xf>
    <xf numFmtId="0" fontId="11" fillId="10" borderId="0" xfId="0" applyFont="1" applyFill="1" applyAlignment="1">
      <alignment horizontal="center"/>
    </xf>
    <xf numFmtId="1" fontId="11" fillId="10" borderId="3" xfId="0" applyNumberFormat="1" applyFont="1" applyFill="1" applyBorder="1" applyAlignment="1">
      <alignment horizontal="center"/>
    </xf>
    <xf numFmtId="14" fontId="11" fillId="10" borderId="3" xfId="0" quotePrefix="1" applyNumberFormat="1" applyFont="1" applyFill="1" applyBorder="1" applyAlignment="1">
      <alignment horizontal="center"/>
    </xf>
    <xf numFmtId="14" fontId="11" fillId="10" borderId="2" xfId="0" applyNumberFormat="1" applyFont="1" applyFill="1" applyBorder="1" applyAlignment="1">
      <alignment horizontal="center"/>
    </xf>
    <xf numFmtId="165" fontId="12" fillId="10" borderId="2" xfId="0" applyNumberFormat="1" applyFont="1" applyFill="1" applyBorder="1" applyAlignment="1">
      <alignment horizontal="center" vertical="top" readingOrder="1"/>
    </xf>
    <xf numFmtId="0" fontId="11" fillId="10" borderId="9" xfId="0" applyFont="1" applyFill="1" applyBorder="1" applyAlignment="1">
      <alignment horizontal="center" wrapText="1" readingOrder="1"/>
    </xf>
    <xf numFmtId="0" fontId="11" fillId="10" borderId="7" xfId="0" applyFont="1" applyFill="1" applyBorder="1" applyAlignment="1">
      <alignment horizontal="center" wrapText="1" readingOrder="1"/>
    </xf>
    <xf numFmtId="0" fontId="11" fillId="10" borderId="8" xfId="0" applyFont="1" applyFill="1" applyBorder="1" applyAlignment="1">
      <alignment horizontal="center" vertical="center" wrapText="1" readingOrder="1"/>
    </xf>
    <xf numFmtId="0" fontId="12" fillId="10" borderId="2" xfId="0" applyFont="1" applyFill="1" applyBorder="1" applyAlignment="1">
      <alignment horizontal="center" vertical="center" readingOrder="1"/>
    </xf>
    <xf numFmtId="165" fontId="11" fillId="10" borderId="2" xfId="0" applyNumberFormat="1" applyFont="1" applyFill="1" applyBorder="1" applyAlignment="1">
      <alignment horizontal="center" vertical="center" wrapText="1" readingOrder="1"/>
    </xf>
    <xf numFmtId="0" fontId="12" fillId="10" borderId="2" xfId="0" applyFont="1" applyFill="1" applyBorder="1" applyAlignment="1">
      <alignment readingOrder="1"/>
    </xf>
    <xf numFmtId="165" fontId="12" fillId="10" borderId="2" xfId="0" applyNumberFormat="1" applyFont="1" applyFill="1" applyBorder="1" applyAlignment="1">
      <alignment horizontal="center" vertical="center" readingOrder="1"/>
    </xf>
    <xf numFmtId="0" fontId="11" fillId="10" borderId="9" xfId="0" applyFont="1" applyFill="1" applyBorder="1" applyAlignment="1">
      <alignment horizontal="center" vertical="center" wrapText="1" readingOrder="1"/>
    </xf>
    <xf numFmtId="0" fontId="17" fillId="10" borderId="0" xfId="0" applyFont="1" applyFill="1" applyAlignment="1">
      <alignment horizontal="center" wrapText="1"/>
    </xf>
    <xf numFmtId="0" fontId="12" fillId="10" borderId="2" xfId="0" applyFont="1" applyFill="1" applyBorder="1" applyAlignment="1">
      <alignment horizontal="left" wrapText="1" readingOrder="1"/>
    </xf>
    <xf numFmtId="0" fontId="9" fillId="0" borderId="2" xfId="0" applyFont="1" applyBorder="1" applyAlignment="1">
      <alignment horizontal="center" vertical="center"/>
    </xf>
    <xf numFmtId="0" fontId="11" fillId="8" borderId="2" xfId="0" applyFont="1" applyFill="1" applyBorder="1"/>
    <xf numFmtId="0" fontId="12" fillId="10" borderId="0" xfId="0" applyFont="1" applyFill="1"/>
    <xf numFmtId="0" fontId="12" fillId="10" borderId="2" xfId="0" applyFont="1" applyFill="1" applyBorder="1" applyProtection="1">
      <protection locked="0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2" fillId="10" borderId="10" xfId="0" applyFont="1" applyFill="1" applyBorder="1" applyAlignment="1">
      <alignment horizontal="center"/>
    </xf>
    <xf numFmtId="0" fontId="12" fillId="10" borderId="3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A9A9A9"/>
      <rgbColor rgb="00E11B22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846666</xdr:colOff>
      <xdr:row>0</xdr:row>
      <xdr:rowOff>84668</xdr:rowOff>
    </xdr:from>
    <xdr:to>
      <xdr:col>4</xdr:col>
      <xdr:colOff>592667</xdr:colOff>
      <xdr:row>4</xdr:row>
      <xdr:rowOff>306918</xdr:rowOff>
    </xdr:to>
    <xdr:pic>
      <xdr:nvPicPr>
        <xdr:cNvPr id="5" name="Picture 4" descr="NYDA board interviews: DA will stand against ANC political patronage ...">
          <a:extLst>
            <a:ext uri="{FF2B5EF4-FFF2-40B4-BE49-F238E27FC236}">
              <a16:creationId xmlns:a16="http://schemas.microsoft.com/office/drawing/2014/main" id="{DBBD67C1-FC4A-231C-AD39-6970D14B3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833" y="84668"/>
          <a:ext cx="3005667" cy="1185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1043517</xdr:colOff>
      <xdr:row>5</xdr:row>
      <xdr:rowOff>166158</xdr:rowOff>
    </xdr:to>
    <xdr:pic>
      <xdr:nvPicPr>
        <xdr:cNvPr id="6" name="Picture 5" descr="NYDA board interviews: DA will stand against ANC political patronage ...">
          <a:extLst>
            <a:ext uri="{FF2B5EF4-FFF2-40B4-BE49-F238E27FC236}">
              <a16:creationId xmlns:a16="http://schemas.microsoft.com/office/drawing/2014/main" id="{A34A6F5F-CFFD-4B95-92BE-128F19325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05667" cy="1185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538692</xdr:colOff>
      <xdr:row>6</xdr:row>
      <xdr:rowOff>194733</xdr:rowOff>
    </xdr:to>
    <xdr:pic>
      <xdr:nvPicPr>
        <xdr:cNvPr id="8" name="Picture 7" descr="NYDA board interviews: DA will stand against ANC political patronage ...">
          <a:extLst>
            <a:ext uri="{FF2B5EF4-FFF2-40B4-BE49-F238E27FC236}">
              <a16:creationId xmlns:a16="http://schemas.microsoft.com/office/drawing/2014/main" id="{392DE365-F853-4FC2-89BA-20E8996F2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05667" cy="1185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Q59"/>
  <sheetViews>
    <sheetView showGridLines="0" zoomScale="90" zoomScaleNormal="90" workbookViewId="0">
      <selection activeCell="M4" sqref="M4"/>
    </sheetView>
  </sheetViews>
  <sheetFormatPr defaultColWidth="9.1796875" defaultRowHeight="15.5" x14ac:dyDescent="0.35"/>
  <cols>
    <col min="1" max="1" width="17" style="13" customWidth="1"/>
    <col min="2" max="2" width="15.54296875" style="13" customWidth="1"/>
    <col min="3" max="3" width="13.453125" style="13" customWidth="1"/>
    <col min="4" max="4" width="19.81640625" style="13" customWidth="1"/>
    <col min="5" max="5" width="17.54296875" style="13" customWidth="1"/>
    <col min="6" max="6" width="22.26953125" style="13" customWidth="1"/>
    <col min="7" max="7" width="10.54296875" style="13" customWidth="1"/>
    <col min="8" max="8" width="12.26953125" style="13" customWidth="1"/>
    <col min="9" max="9" width="44" style="13" customWidth="1"/>
    <col min="10" max="10" width="11.7265625" style="13" customWidth="1"/>
    <col min="11" max="11" width="14.453125" style="13" customWidth="1"/>
    <col min="12" max="12" width="15.1796875" style="13" customWidth="1"/>
    <col min="13" max="13" width="15.26953125" style="13" customWidth="1"/>
    <col min="14" max="14" width="33.81640625" style="13" customWidth="1"/>
    <col min="15" max="17" width="25.81640625" style="13" customWidth="1"/>
    <col min="18" max="18" width="255" style="13" customWidth="1"/>
    <col min="19" max="16384" width="9.1796875" style="13"/>
  </cols>
  <sheetData>
    <row r="3" spans="1:17" x14ac:dyDescent="0.35">
      <c r="H3" s="154" t="s">
        <v>125</v>
      </c>
      <c r="I3" s="154"/>
      <c r="J3" s="154"/>
    </row>
    <row r="4" spans="1:17" ht="28.5" customHeight="1" x14ac:dyDescent="0.35">
      <c r="A4" s="99"/>
      <c r="B4" s="99"/>
      <c r="H4" s="154" t="s">
        <v>126</v>
      </c>
      <c r="I4" s="154"/>
      <c r="J4" s="154"/>
    </row>
    <row r="5" spans="1:17" ht="36" customHeight="1" x14ac:dyDescent="0.35">
      <c r="I5" s="94" t="s">
        <v>22</v>
      </c>
    </row>
    <row r="6" spans="1:17" ht="31" x14ac:dyDescent="0.35">
      <c r="A6" s="100" t="s">
        <v>0</v>
      </c>
      <c r="B6" s="14" t="s">
        <v>4</v>
      </c>
      <c r="C6" s="14" t="s">
        <v>8</v>
      </c>
      <c r="D6" s="14" t="s">
        <v>26</v>
      </c>
      <c r="E6" s="14" t="s">
        <v>10</v>
      </c>
      <c r="F6" s="14" t="s">
        <v>25</v>
      </c>
      <c r="G6" s="14" t="s">
        <v>23</v>
      </c>
      <c r="H6" s="14" t="s">
        <v>24</v>
      </c>
      <c r="I6" s="14" t="s">
        <v>5</v>
      </c>
      <c r="J6" s="14" t="s">
        <v>66</v>
      </c>
      <c r="K6" s="14" t="s">
        <v>1</v>
      </c>
      <c r="L6" s="14" t="s">
        <v>2</v>
      </c>
      <c r="M6" s="14" t="s">
        <v>3</v>
      </c>
      <c r="N6" s="14" t="s">
        <v>6</v>
      </c>
      <c r="P6" s="6"/>
      <c r="Q6" s="101"/>
    </row>
    <row r="7" spans="1:17" x14ac:dyDescent="0.35">
      <c r="A7" s="102" t="s">
        <v>52</v>
      </c>
      <c r="B7" s="103" t="s">
        <v>35</v>
      </c>
      <c r="C7" s="26" t="s">
        <v>37</v>
      </c>
      <c r="D7" s="104" t="s">
        <v>34</v>
      </c>
      <c r="E7" s="104" t="s">
        <v>33</v>
      </c>
      <c r="F7" s="105" t="s">
        <v>36</v>
      </c>
      <c r="G7" s="104" t="s">
        <v>70</v>
      </c>
      <c r="H7" s="104" t="s">
        <v>65</v>
      </c>
      <c r="I7" s="106" t="s">
        <v>71</v>
      </c>
      <c r="J7" s="107">
        <v>124308194</v>
      </c>
      <c r="K7" s="81">
        <v>2716.9</v>
      </c>
      <c r="L7" s="81">
        <v>27169</v>
      </c>
      <c r="M7" s="81">
        <v>24452.1</v>
      </c>
      <c r="N7" s="35" t="s">
        <v>115</v>
      </c>
      <c r="Q7" s="108"/>
    </row>
    <row r="8" spans="1:17" x14ac:dyDescent="0.35">
      <c r="A8" s="102" t="s">
        <v>52</v>
      </c>
      <c r="B8" s="25" t="s">
        <v>39</v>
      </c>
      <c r="C8" s="25" t="s">
        <v>55</v>
      </c>
      <c r="D8" s="109" t="s">
        <v>77</v>
      </c>
      <c r="E8" s="104" t="s">
        <v>33</v>
      </c>
      <c r="F8" s="110" t="s">
        <v>40</v>
      </c>
      <c r="G8" s="104" t="s">
        <v>68</v>
      </c>
      <c r="H8" s="104" t="s">
        <v>69</v>
      </c>
      <c r="I8" s="111" t="s">
        <v>67</v>
      </c>
      <c r="J8" s="25">
        <v>124313557</v>
      </c>
      <c r="K8" s="81">
        <v>2631.9</v>
      </c>
      <c r="L8" s="81">
        <v>26319</v>
      </c>
      <c r="M8" s="81">
        <v>23687.1</v>
      </c>
      <c r="N8" s="35" t="s">
        <v>115</v>
      </c>
      <c r="Q8" s="112"/>
    </row>
    <row r="9" spans="1:17" x14ac:dyDescent="0.35">
      <c r="A9" s="102" t="s">
        <v>52</v>
      </c>
      <c r="B9" s="26" t="s">
        <v>45</v>
      </c>
      <c r="C9" s="26" t="s">
        <v>51</v>
      </c>
      <c r="D9" s="104" t="s">
        <v>41</v>
      </c>
      <c r="E9" s="104" t="s">
        <v>33</v>
      </c>
      <c r="F9" s="26" t="s">
        <v>72</v>
      </c>
      <c r="G9" s="104" t="s">
        <v>199</v>
      </c>
      <c r="H9" s="104" t="s">
        <v>199</v>
      </c>
      <c r="I9" s="113" t="s">
        <v>61</v>
      </c>
      <c r="J9" s="25">
        <v>124310097</v>
      </c>
      <c r="K9" s="81">
        <v>2000</v>
      </c>
      <c r="L9" s="81">
        <v>13364.58</v>
      </c>
      <c r="M9" s="81">
        <v>11364.58</v>
      </c>
      <c r="N9" s="35" t="s">
        <v>115</v>
      </c>
      <c r="Q9" s="112"/>
    </row>
    <row r="10" spans="1:17" x14ac:dyDescent="0.35">
      <c r="A10" s="102" t="s">
        <v>52</v>
      </c>
      <c r="B10" s="26" t="s">
        <v>54</v>
      </c>
      <c r="C10" s="26" t="s">
        <v>57</v>
      </c>
      <c r="D10" s="104" t="s">
        <v>49</v>
      </c>
      <c r="E10" s="104" t="s">
        <v>33</v>
      </c>
      <c r="F10" s="114" t="s">
        <v>42</v>
      </c>
      <c r="G10" s="104" t="s">
        <v>200</v>
      </c>
      <c r="H10" s="104" t="str">
        <f>$G$10</f>
        <v>CE5077-1</v>
      </c>
      <c r="I10" s="111" t="s">
        <v>50</v>
      </c>
      <c r="J10" s="25">
        <v>124316160</v>
      </c>
      <c r="K10" s="81">
        <v>2519.9</v>
      </c>
      <c r="L10" s="81">
        <v>25199</v>
      </c>
      <c r="M10" s="81">
        <v>22679.1</v>
      </c>
      <c r="N10" s="37" t="str">
        <f>$N$9</f>
        <v>Settled. File closed.</v>
      </c>
      <c r="Q10" s="112"/>
    </row>
    <row r="11" spans="1:17" x14ac:dyDescent="0.35">
      <c r="A11" s="102" t="s">
        <v>52</v>
      </c>
      <c r="B11" s="115" t="s">
        <v>47</v>
      </c>
      <c r="C11" s="115" t="s">
        <v>48</v>
      </c>
      <c r="D11" s="116" t="s">
        <v>93</v>
      </c>
      <c r="E11" s="117" t="s">
        <v>44</v>
      </c>
      <c r="F11" s="117" t="s">
        <v>43</v>
      </c>
      <c r="G11" s="117" t="s">
        <v>201</v>
      </c>
      <c r="H11" s="117" t="s">
        <v>201</v>
      </c>
      <c r="I11" s="111" t="s">
        <v>46</v>
      </c>
      <c r="J11" s="25">
        <v>124308765</v>
      </c>
      <c r="K11" s="81">
        <v>91330.04</v>
      </c>
      <c r="L11" s="81">
        <v>913300.4</v>
      </c>
      <c r="M11" s="81">
        <v>821970.36</v>
      </c>
      <c r="N11" s="35" t="s">
        <v>115</v>
      </c>
    </row>
    <row r="12" spans="1:17" x14ac:dyDescent="0.35">
      <c r="A12" s="102" t="s">
        <v>52</v>
      </c>
      <c r="B12" s="26" t="s">
        <v>56</v>
      </c>
      <c r="C12" s="26" t="s">
        <v>55</v>
      </c>
      <c r="D12" s="104" t="s">
        <v>92</v>
      </c>
      <c r="E12" s="104" t="s">
        <v>109</v>
      </c>
      <c r="F12" s="104" t="s">
        <v>53</v>
      </c>
      <c r="G12" s="35"/>
      <c r="H12" s="35"/>
      <c r="I12" s="111" t="s">
        <v>60</v>
      </c>
      <c r="J12" s="21">
        <v>124313314</v>
      </c>
      <c r="K12" s="81">
        <v>11860.2</v>
      </c>
      <c r="L12" s="82">
        <v>237204</v>
      </c>
      <c r="M12" s="82">
        <v>225343.8</v>
      </c>
      <c r="N12" s="35" t="s">
        <v>115</v>
      </c>
    </row>
    <row r="13" spans="1:17" x14ac:dyDescent="0.35">
      <c r="A13" s="118" t="s">
        <v>52</v>
      </c>
      <c r="B13" s="26" t="s">
        <v>63</v>
      </c>
      <c r="C13" s="26" t="s">
        <v>62</v>
      </c>
      <c r="D13" s="104" t="s">
        <v>59</v>
      </c>
      <c r="E13" s="104" t="s">
        <v>33</v>
      </c>
      <c r="F13" s="104" t="s">
        <v>73</v>
      </c>
      <c r="G13" s="104" t="s">
        <v>75</v>
      </c>
      <c r="H13" s="104" t="s">
        <v>74</v>
      </c>
      <c r="I13" s="111" t="s">
        <v>58</v>
      </c>
      <c r="J13" s="21">
        <v>124330698</v>
      </c>
      <c r="K13" s="81">
        <v>2000</v>
      </c>
      <c r="L13" s="82">
        <v>6095</v>
      </c>
      <c r="M13" s="119">
        <v>4095</v>
      </c>
      <c r="N13" s="35" t="s">
        <v>115</v>
      </c>
    </row>
    <row r="14" spans="1:17" x14ac:dyDescent="0.35">
      <c r="A14" s="118" t="s">
        <v>52</v>
      </c>
      <c r="B14" s="115" t="s">
        <v>47</v>
      </c>
      <c r="C14" s="120" t="s">
        <v>62</v>
      </c>
      <c r="D14" s="121" t="s">
        <v>64</v>
      </c>
      <c r="E14" s="120" t="s">
        <v>33</v>
      </c>
      <c r="F14" s="120" t="str">
        <f>$F$11</f>
        <v>Bloemfontein</v>
      </c>
      <c r="G14" s="155" t="s">
        <v>202</v>
      </c>
      <c r="H14" s="156"/>
      <c r="I14" s="111" t="s">
        <v>124</v>
      </c>
      <c r="J14" s="25">
        <v>124335381</v>
      </c>
      <c r="K14" s="81">
        <v>3578.96</v>
      </c>
      <c r="L14" s="82">
        <v>35789.800000000003</v>
      </c>
      <c r="M14" s="82">
        <v>32210.62</v>
      </c>
      <c r="N14" s="35" t="s">
        <v>115</v>
      </c>
    </row>
    <row r="15" spans="1:17" ht="124" x14ac:dyDescent="0.35">
      <c r="A15" s="122" t="s">
        <v>52</v>
      </c>
      <c r="B15" s="123" t="s">
        <v>47</v>
      </c>
      <c r="C15" s="124" t="s">
        <v>90</v>
      </c>
      <c r="D15" s="125" t="s">
        <v>127</v>
      </c>
      <c r="E15" s="98" t="s">
        <v>89</v>
      </c>
      <c r="F15" s="98" t="s">
        <v>43</v>
      </c>
      <c r="G15" s="98"/>
      <c r="H15" s="98"/>
      <c r="I15" s="126" t="s">
        <v>88</v>
      </c>
      <c r="J15" s="127">
        <v>124344641</v>
      </c>
      <c r="K15" s="71" t="s">
        <v>76</v>
      </c>
      <c r="L15" s="72" t="s">
        <v>76</v>
      </c>
      <c r="M15" s="72" t="s">
        <v>76</v>
      </c>
      <c r="N15" s="128" t="s">
        <v>558</v>
      </c>
    </row>
    <row r="16" spans="1:17" ht="31" x14ac:dyDescent="0.35">
      <c r="A16" s="102" t="s">
        <v>52</v>
      </c>
      <c r="B16" s="129" t="s">
        <v>79</v>
      </c>
      <c r="C16" s="130" t="s">
        <v>91</v>
      </c>
      <c r="D16" s="131" t="s">
        <v>78</v>
      </c>
      <c r="E16" s="131" t="s">
        <v>33</v>
      </c>
      <c r="F16" s="131"/>
      <c r="G16" s="35"/>
      <c r="H16" s="35"/>
      <c r="I16" s="111" t="s">
        <v>80</v>
      </c>
      <c r="J16" s="21">
        <v>124342716</v>
      </c>
      <c r="K16" s="81">
        <v>0</v>
      </c>
      <c r="L16" s="82">
        <v>0</v>
      </c>
      <c r="M16" s="82">
        <v>0</v>
      </c>
      <c r="N16" s="37" t="s">
        <v>145</v>
      </c>
    </row>
    <row r="17" spans="1:14" x14ac:dyDescent="0.35">
      <c r="A17" s="102" t="s">
        <v>52</v>
      </c>
      <c r="B17" s="132" t="s">
        <v>81</v>
      </c>
      <c r="C17" s="26" t="s">
        <v>91</v>
      </c>
      <c r="D17" s="104" t="s">
        <v>83</v>
      </c>
      <c r="E17" s="131" t="s">
        <v>33</v>
      </c>
      <c r="F17" s="131" t="s">
        <v>82</v>
      </c>
      <c r="G17" s="131" t="s">
        <v>203</v>
      </c>
      <c r="H17" s="131" t="str">
        <f>$G$17</f>
        <v>CE4524-1</v>
      </c>
      <c r="I17" s="111" t="s">
        <v>84</v>
      </c>
      <c r="J17" s="21">
        <v>124342727</v>
      </c>
      <c r="K17" s="81">
        <v>2000</v>
      </c>
      <c r="L17" s="82">
        <v>3309.85</v>
      </c>
      <c r="M17" s="82">
        <v>1309.8499999999999</v>
      </c>
      <c r="N17" s="133" t="str">
        <f>$N$7</f>
        <v>Settled. File closed.</v>
      </c>
    </row>
    <row r="18" spans="1:14" x14ac:dyDescent="0.35">
      <c r="A18" s="102" t="s">
        <v>52</v>
      </c>
      <c r="B18" s="134" t="s">
        <v>55</v>
      </c>
      <c r="C18" s="26" t="s">
        <v>85</v>
      </c>
      <c r="D18" s="104" t="s">
        <v>86</v>
      </c>
      <c r="E18" s="131" t="s">
        <v>33</v>
      </c>
      <c r="F18" s="131" t="s">
        <v>72</v>
      </c>
      <c r="G18" s="131"/>
      <c r="H18" s="131"/>
      <c r="I18" s="111" t="s">
        <v>87</v>
      </c>
      <c r="J18" s="21">
        <v>124343708</v>
      </c>
      <c r="K18" s="81">
        <v>0</v>
      </c>
      <c r="L18" s="82">
        <v>0</v>
      </c>
      <c r="M18" s="82">
        <v>0</v>
      </c>
      <c r="N18" s="35" t="s">
        <v>158</v>
      </c>
    </row>
    <row r="19" spans="1:14" x14ac:dyDescent="0.35">
      <c r="A19" s="102" t="s">
        <v>52</v>
      </c>
      <c r="B19" s="130" t="s">
        <v>94</v>
      </c>
      <c r="C19" s="130" t="s">
        <v>98</v>
      </c>
      <c r="D19" s="131"/>
      <c r="E19" s="131" t="s">
        <v>109</v>
      </c>
      <c r="F19" s="131" t="s">
        <v>97</v>
      </c>
      <c r="G19" s="131" t="s">
        <v>96</v>
      </c>
      <c r="H19" s="131" t="s">
        <v>96</v>
      </c>
      <c r="I19" s="111" t="s">
        <v>95</v>
      </c>
      <c r="J19" s="21">
        <v>124360741</v>
      </c>
      <c r="K19" s="81">
        <v>2500</v>
      </c>
      <c r="L19" s="82">
        <v>2530</v>
      </c>
      <c r="M19" s="82">
        <v>30</v>
      </c>
      <c r="N19" s="133" t="s">
        <v>115</v>
      </c>
    </row>
    <row r="20" spans="1:14" ht="15.75" customHeight="1" x14ac:dyDescent="0.35">
      <c r="A20" s="102" t="s">
        <v>52</v>
      </c>
      <c r="B20" s="129" t="s">
        <v>101</v>
      </c>
      <c r="C20" s="130" t="s">
        <v>102</v>
      </c>
      <c r="D20" s="131" t="s">
        <v>99</v>
      </c>
      <c r="E20" s="131" t="s">
        <v>33</v>
      </c>
      <c r="F20" s="131"/>
      <c r="G20" s="131" t="s">
        <v>204</v>
      </c>
      <c r="H20" s="131" t="s">
        <v>204</v>
      </c>
      <c r="I20" s="20" t="s">
        <v>100</v>
      </c>
      <c r="J20" s="21">
        <v>124363226</v>
      </c>
      <c r="K20" s="81">
        <v>2000</v>
      </c>
      <c r="L20" s="82">
        <v>3195.96</v>
      </c>
      <c r="M20" s="82">
        <v>1195.96</v>
      </c>
      <c r="N20" s="133" t="str">
        <f>$N$7</f>
        <v>Settled. File closed.</v>
      </c>
    </row>
    <row r="21" spans="1:14" x14ac:dyDescent="0.35">
      <c r="A21" s="118" t="s">
        <v>52</v>
      </c>
      <c r="B21" s="129" t="s">
        <v>107</v>
      </c>
      <c r="C21" s="130" t="s">
        <v>112</v>
      </c>
      <c r="D21" s="131" t="s">
        <v>104</v>
      </c>
      <c r="E21" s="131" t="s">
        <v>44</v>
      </c>
      <c r="F21" s="131" t="s">
        <v>105</v>
      </c>
      <c r="G21" s="131" t="s">
        <v>114</v>
      </c>
      <c r="H21" s="131" t="s">
        <v>114</v>
      </c>
      <c r="I21" s="20" t="s">
        <v>103</v>
      </c>
      <c r="J21" s="21">
        <v>124371269</v>
      </c>
      <c r="K21" s="81">
        <v>5000</v>
      </c>
      <c r="L21" s="82">
        <v>27595.84</v>
      </c>
      <c r="M21" s="82">
        <v>22595.84</v>
      </c>
      <c r="N21" s="37" t="str">
        <f>$N$20</f>
        <v>Settled. File closed.</v>
      </c>
    </row>
    <row r="22" spans="1:14" x14ac:dyDescent="0.35">
      <c r="A22" s="102" t="s">
        <v>52</v>
      </c>
      <c r="B22" s="130" t="s">
        <v>111</v>
      </c>
      <c r="C22" s="130" t="s">
        <v>112</v>
      </c>
      <c r="D22" s="131" t="s">
        <v>110</v>
      </c>
      <c r="E22" s="131" t="s">
        <v>33</v>
      </c>
      <c r="F22" s="131"/>
      <c r="G22" s="131" t="s">
        <v>205</v>
      </c>
      <c r="H22" s="135" t="str">
        <f>$G$22</f>
        <v>CE5176-1</v>
      </c>
      <c r="I22" s="20" t="s">
        <v>113</v>
      </c>
      <c r="J22" s="21">
        <v>124372472</v>
      </c>
      <c r="K22" s="81">
        <v>2000</v>
      </c>
      <c r="L22" s="82">
        <v>5116.8</v>
      </c>
      <c r="M22" s="82">
        <v>3116.8</v>
      </c>
      <c r="N22" s="37" t="str">
        <f>$N$20</f>
        <v>Settled. File closed.</v>
      </c>
    </row>
    <row r="23" spans="1:14" x14ac:dyDescent="0.35">
      <c r="A23" s="102" t="s">
        <v>52</v>
      </c>
      <c r="B23" s="129" t="s">
        <v>117</v>
      </c>
      <c r="C23" s="129" t="s">
        <v>119</v>
      </c>
      <c r="D23" s="136" t="s">
        <v>116</v>
      </c>
      <c r="E23" s="131" t="s">
        <v>120</v>
      </c>
      <c r="F23" s="131" t="s">
        <v>43</v>
      </c>
      <c r="G23" s="131" t="s">
        <v>206</v>
      </c>
      <c r="H23" s="131" t="str">
        <f>$G$23</f>
        <v>OE897-1</v>
      </c>
      <c r="I23" s="20" t="s">
        <v>118</v>
      </c>
      <c r="J23" s="107">
        <v>124379304</v>
      </c>
      <c r="K23" s="81">
        <v>2500</v>
      </c>
      <c r="L23" s="82">
        <v>9000</v>
      </c>
      <c r="M23" s="82">
        <v>6500</v>
      </c>
      <c r="N23" s="37" t="s">
        <v>115</v>
      </c>
    </row>
    <row r="24" spans="1:14" x14ac:dyDescent="0.35">
      <c r="A24" s="118" t="s">
        <v>52</v>
      </c>
      <c r="B24" s="137" t="s">
        <v>122</v>
      </c>
      <c r="C24" s="129" t="s">
        <v>119</v>
      </c>
      <c r="D24" s="136" t="s">
        <v>123</v>
      </c>
      <c r="E24" s="131" t="s">
        <v>44</v>
      </c>
      <c r="F24" s="131" t="s">
        <v>72</v>
      </c>
      <c r="G24" s="131" t="s">
        <v>121</v>
      </c>
      <c r="H24" s="131" t="s">
        <v>121</v>
      </c>
      <c r="I24" s="20" t="s">
        <v>160</v>
      </c>
      <c r="J24" s="21">
        <v>124379326</v>
      </c>
      <c r="K24" s="81">
        <v>5000</v>
      </c>
      <c r="L24" s="82">
        <v>59265.27</v>
      </c>
      <c r="M24" s="82">
        <f>L24-K24</f>
        <v>54265.27</v>
      </c>
      <c r="N24" s="133" t="s">
        <v>146</v>
      </c>
    </row>
    <row r="25" spans="1:14" x14ac:dyDescent="0.35">
      <c r="A25" s="118" t="s">
        <v>52</v>
      </c>
      <c r="B25" s="129" t="s">
        <v>129</v>
      </c>
      <c r="C25" s="129" t="s">
        <v>130</v>
      </c>
      <c r="D25" s="136" t="s">
        <v>128</v>
      </c>
      <c r="E25" s="131" t="s">
        <v>33</v>
      </c>
      <c r="F25" s="131" t="s">
        <v>72</v>
      </c>
      <c r="G25" s="131" t="s">
        <v>207</v>
      </c>
      <c r="H25" s="131" t="str">
        <f>$G$25</f>
        <v>CE4572-1</v>
      </c>
      <c r="I25" s="20" t="s">
        <v>50</v>
      </c>
      <c r="J25" s="21">
        <v>124385524</v>
      </c>
      <c r="K25" s="81">
        <v>2027.29</v>
      </c>
      <c r="L25" s="82">
        <v>20272.849999999999</v>
      </c>
      <c r="M25" s="82">
        <v>18245.560000000001</v>
      </c>
      <c r="N25" s="133" t="s">
        <v>146</v>
      </c>
    </row>
    <row r="26" spans="1:14" x14ac:dyDescent="0.35">
      <c r="A26" s="118" t="s">
        <v>52</v>
      </c>
      <c r="B26" s="129" t="s">
        <v>132</v>
      </c>
      <c r="C26" s="129" t="s">
        <v>135</v>
      </c>
      <c r="D26" s="136" t="s">
        <v>131</v>
      </c>
      <c r="E26" s="131" t="s">
        <v>33</v>
      </c>
      <c r="F26" s="131"/>
      <c r="G26" s="131" t="s">
        <v>134</v>
      </c>
      <c r="H26" s="131" t="s">
        <v>134</v>
      </c>
      <c r="I26" s="20" t="s">
        <v>133</v>
      </c>
      <c r="J26" s="21">
        <v>124388311</v>
      </c>
      <c r="K26" s="81">
        <v>2000</v>
      </c>
      <c r="L26" s="82">
        <v>11960</v>
      </c>
      <c r="M26" s="82">
        <v>9960</v>
      </c>
      <c r="N26" s="133" t="s">
        <v>146</v>
      </c>
    </row>
    <row r="27" spans="1:14" x14ac:dyDescent="0.35">
      <c r="A27" s="102" t="s">
        <v>52</v>
      </c>
      <c r="B27" s="130" t="s">
        <v>132</v>
      </c>
      <c r="C27" s="129" t="s">
        <v>142</v>
      </c>
      <c r="D27" s="136" t="s">
        <v>141</v>
      </c>
      <c r="E27" s="131" t="s">
        <v>44</v>
      </c>
      <c r="F27" s="131" t="s">
        <v>72</v>
      </c>
      <c r="G27" s="131" t="s">
        <v>144</v>
      </c>
      <c r="H27" s="131" t="s">
        <v>144</v>
      </c>
      <c r="I27" s="20" t="s">
        <v>143</v>
      </c>
      <c r="J27" s="21">
        <v>124392329</v>
      </c>
      <c r="K27" s="81">
        <v>0</v>
      </c>
      <c r="L27" s="82">
        <v>4924.47</v>
      </c>
      <c r="M27" s="138">
        <v>4924.47</v>
      </c>
      <c r="N27" s="133" t="s">
        <v>146</v>
      </c>
    </row>
    <row r="28" spans="1:14" x14ac:dyDescent="0.35">
      <c r="A28" s="139" t="s">
        <v>52</v>
      </c>
      <c r="B28" s="140" t="s">
        <v>138</v>
      </c>
      <c r="C28" s="130" t="s">
        <v>139</v>
      </c>
      <c r="D28" s="136" t="s">
        <v>137</v>
      </c>
      <c r="E28" s="131" t="s">
        <v>140</v>
      </c>
      <c r="F28" s="131"/>
      <c r="G28" s="131" t="s">
        <v>187</v>
      </c>
      <c r="H28" s="131" t="s">
        <v>187</v>
      </c>
      <c r="I28" s="20" t="s">
        <v>136</v>
      </c>
      <c r="J28" s="21">
        <v>124390715</v>
      </c>
      <c r="K28" s="81">
        <v>2000</v>
      </c>
      <c r="L28" s="82">
        <v>11960</v>
      </c>
      <c r="M28" s="82">
        <v>9960</v>
      </c>
      <c r="N28" s="133" t="s">
        <v>146</v>
      </c>
    </row>
    <row r="29" spans="1:14" x14ac:dyDescent="0.35">
      <c r="A29" s="102" t="s">
        <v>52</v>
      </c>
      <c r="B29" s="141" t="s">
        <v>149</v>
      </c>
      <c r="C29" s="16" t="s">
        <v>150</v>
      </c>
      <c r="D29" s="18" t="s">
        <v>148</v>
      </c>
      <c r="E29" s="19" t="s">
        <v>33</v>
      </c>
      <c r="F29" s="19"/>
      <c r="G29" s="19" t="s">
        <v>151</v>
      </c>
      <c r="H29" s="19" t="s">
        <v>151</v>
      </c>
      <c r="I29" s="20" t="s">
        <v>147</v>
      </c>
      <c r="J29" s="142">
        <v>124398687</v>
      </c>
      <c r="K29" s="81">
        <v>2000</v>
      </c>
      <c r="L29" s="82">
        <v>3309.85</v>
      </c>
      <c r="M29" s="82">
        <v>1309.8499999999999</v>
      </c>
      <c r="N29" s="133" t="str">
        <f>$N$7</f>
        <v>Settled. File closed.</v>
      </c>
    </row>
    <row r="30" spans="1:14" x14ac:dyDescent="0.35">
      <c r="A30" s="102" t="s">
        <v>52</v>
      </c>
      <c r="B30" s="141"/>
      <c r="C30" s="16" t="s">
        <v>154</v>
      </c>
      <c r="D30" s="136" t="s">
        <v>108</v>
      </c>
      <c r="E30" s="19" t="s">
        <v>44</v>
      </c>
      <c r="F30" s="131" t="s">
        <v>106</v>
      </c>
      <c r="G30" s="19" t="s">
        <v>155</v>
      </c>
      <c r="H30" s="19" t="s">
        <v>155</v>
      </c>
      <c r="I30" s="20" t="s">
        <v>152</v>
      </c>
      <c r="J30" s="142" t="s">
        <v>153</v>
      </c>
      <c r="K30" s="143">
        <v>0</v>
      </c>
      <c r="L30" s="143">
        <v>0</v>
      </c>
      <c r="M30" s="143">
        <v>0</v>
      </c>
      <c r="N30" s="144" t="s">
        <v>156</v>
      </c>
    </row>
    <row r="31" spans="1:14" x14ac:dyDescent="0.35">
      <c r="A31" s="102" t="s">
        <v>52</v>
      </c>
      <c r="B31" s="141" t="s">
        <v>164</v>
      </c>
      <c r="C31" s="16" t="s">
        <v>159</v>
      </c>
      <c r="D31" s="18" t="s">
        <v>123</v>
      </c>
      <c r="E31" s="19" t="s">
        <v>44</v>
      </c>
      <c r="F31" s="19" t="s">
        <v>72</v>
      </c>
      <c r="G31" s="19" t="s">
        <v>163</v>
      </c>
      <c r="H31" s="19" t="s">
        <v>163</v>
      </c>
      <c r="I31" s="20" t="s">
        <v>188</v>
      </c>
      <c r="J31" s="142">
        <v>124403322</v>
      </c>
      <c r="K31" s="143">
        <v>673.09</v>
      </c>
      <c r="L31" s="145">
        <v>2692.25</v>
      </c>
      <c r="M31" s="145">
        <f>L31-K31</f>
        <v>2019.1599999999999</v>
      </c>
      <c r="N31" s="133" t="str">
        <f>$N$29</f>
        <v>Settled. File closed.</v>
      </c>
    </row>
    <row r="32" spans="1:14" x14ac:dyDescent="0.35">
      <c r="A32" s="146" t="s">
        <v>52</v>
      </c>
      <c r="B32" s="141" t="s">
        <v>161</v>
      </c>
      <c r="C32" s="16" t="s">
        <v>162</v>
      </c>
      <c r="D32" s="18" t="s">
        <v>177</v>
      </c>
      <c r="E32" s="19" t="s">
        <v>44</v>
      </c>
      <c r="F32" s="19"/>
      <c r="G32" s="19" t="s">
        <v>185</v>
      </c>
      <c r="H32" s="19" t="str">
        <f>$G$32</f>
        <v>LF 31 TD GP</v>
      </c>
      <c r="I32" s="20" t="s">
        <v>165</v>
      </c>
      <c r="J32" s="21">
        <v>124412746</v>
      </c>
      <c r="K32" s="81">
        <v>5000</v>
      </c>
      <c r="L32" s="82">
        <f>K32+M32</f>
        <v>25906.25</v>
      </c>
      <c r="M32" s="82">
        <v>20906.25</v>
      </c>
      <c r="N32" s="133" t="s">
        <v>115</v>
      </c>
    </row>
    <row r="33" spans="1:14" x14ac:dyDescent="0.35">
      <c r="A33" s="146" t="s">
        <v>52</v>
      </c>
      <c r="B33" s="141" t="s">
        <v>171</v>
      </c>
      <c r="C33" s="16" t="s">
        <v>170</v>
      </c>
      <c r="D33" s="18" t="s">
        <v>166</v>
      </c>
      <c r="E33" s="19" t="s">
        <v>33</v>
      </c>
      <c r="F33" s="19" t="s">
        <v>167</v>
      </c>
      <c r="G33" s="19" t="s">
        <v>168</v>
      </c>
      <c r="H33" s="19" t="s">
        <v>168</v>
      </c>
      <c r="I33" s="20" t="s">
        <v>169</v>
      </c>
      <c r="J33" s="142">
        <v>124406249</v>
      </c>
      <c r="K33" s="81">
        <v>2000</v>
      </c>
      <c r="L33" s="82">
        <v>3309.85</v>
      </c>
      <c r="M33" s="82">
        <v>1309.8499999999999</v>
      </c>
      <c r="N33" s="37" t="s">
        <v>115</v>
      </c>
    </row>
    <row r="34" spans="1:14" x14ac:dyDescent="0.35">
      <c r="A34" s="15" t="s">
        <v>52</v>
      </c>
      <c r="B34" s="141" t="s">
        <v>172</v>
      </c>
      <c r="C34" s="16" t="s">
        <v>173</v>
      </c>
      <c r="D34" s="18" t="s">
        <v>174</v>
      </c>
      <c r="E34" s="19" t="s">
        <v>33</v>
      </c>
      <c r="F34" s="19"/>
      <c r="G34" s="19" t="s">
        <v>180</v>
      </c>
      <c r="H34" s="19" t="s">
        <v>180</v>
      </c>
      <c r="I34" s="20" t="s">
        <v>175</v>
      </c>
      <c r="J34" s="142">
        <v>124410211</v>
      </c>
      <c r="K34" s="81">
        <v>2000</v>
      </c>
      <c r="L34" s="82">
        <v>7820</v>
      </c>
      <c r="M34" s="82">
        <f>L34-K34</f>
        <v>5820</v>
      </c>
      <c r="N34" s="133" t="str">
        <f>$N$29</f>
        <v>Settled. File closed.</v>
      </c>
    </row>
    <row r="35" spans="1:14" x14ac:dyDescent="0.35">
      <c r="A35" s="107" t="s">
        <v>52</v>
      </c>
      <c r="B35" s="16" t="s">
        <v>162</v>
      </c>
      <c r="C35" s="17" t="s">
        <v>176</v>
      </c>
      <c r="D35" s="18" t="s">
        <v>177</v>
      </c>
      <c r="E35" s="19" t="s">
        <v>44</v>
      </c>
      <c r="F35" s="19" t="s">
        <v>178</v>
      </c>
      <c r="G35" s="19" t="s">
        <v>163</v>
      </c>
      <c r="H35" s="19" t="s">
        <v>163</v>
      </c>
      <c r="I35" s="35" t="s">
        <v>186</v>
      </c>
      <c r="J35" s="21">
        <v>124409687</v>
      </c>
      <c r="K35" s="81">
        <v>0</v>
      </c>
      <c r="L35" s="82">
        <v>786.26</v>
      </c>
      <c r="M35" s="82">
        <v>786.26</v>
      </c>
      <c r="N35" s="133" t="str">
        <f>$N$29</f>
        <v>Settled. File closed.</v>
      </c>
    </row>
    <row r="36" spans="1:14" x14ac:dyDescent="0.35">
      <c r="A36" s="15" t="s">
        <v>52</v>
      </c>
      <c r="B36" s="130" t="s">
        <v>189</v>
      </c>
      <c r="C36" s="129" t="s">
        <v>190</v>
      </c>
      <c r="D36" s="136" t="s">
        <v>191</v>
      </c>
      <c r="E36" s="131" t="s">
        <v>33</v>
      </c>
      <c r="F36" s="131" t="s">
        <v>192</v>
      </c>
      <c r="G36" s="131" t="s">
        <v>194</v>
      </c>
      <c r="H36" s="131" t="s">
        <v>194</v>
      </c>
      <c r="I36" s="35" t="s">
        <v>193</v>
      </c>
      <c r="J36" s="107">
        <v>124422145</v>
      </c>
      <c r="K36" s="81">
        <v>2000</v>
      </c>
      <c r="L36" s="82">
        <v>5085.3</v>
      </c>
      <c r="M36" s="82">
        <v>3085.3</v>
      </c>
      <c r="N36" s="133" t="str">
        <f>$N$29</f>
        <v>Settled. File closed.</v>
      </c>
    </row>
    <row r="37" spans="1:14" x14ac:dyDescent="0.35">
      <c r="A37" s="15" t="s">
        <v>52</v>
      </c>
      <c r="B37" s="16" t="s">
        <v>195</v>
      </c>
      <c r="C37" s="17" t="s">
        <v>196</v>
      </c>
      <c r="D37" s="18" t="s">
        <v>197</v>
      </c>
      <c r="E37" s="19" t="s">
        <v>33</v>
      </c>
      <c r="F37" s="19"/>
      <c r="G37" s="19" t="s">
        <v>229</v>
      </c>
      <c r="H37" s="19" t="s">
        <v>229</v>
      </c>
      <c r="I37" s="35" t="s">
        <v>198</v>
      </c>
      <c r="J37" s="21">
        <v>124423567</v>
      </c>
      <c r="K37" s="81">
        <v>2454.9</v>
      </c>
      <c r="L37" s="82">
        <v>24549</v>
      </c>
      <c r="M37" s="82">
        <v>22094.1</v>
      </c>
      <c r="N37" s="133" t="str">
        <f>$N$29</f>
        <v>Settled. File closed.</v>
      </c>
    </row>
    <row r="38" spans="1:14" ht="31" x14ac:dyDescent="0.35">
      <c r="A38" s="15" t="s">
        <v>52</v>
      </c>
      <c r="B38" s="16" t="s">
        <v>171</v>
      </c>
      <c r="C38" s="17" t="s">
        <v>208</v>
      </c>
      <c r="D38" s="18" t="s">
        <v>209</v>
      </c>
      <c r="E38" s="19" t="s">
        <v>218</v>
      </c>
      <c r="F38" s="19" t="s">
        <v>72</v>
      </c>
      <c r="G38" s="19"/>
      <c r="H38" s="19"/>
      <c r="I38" s="35" t="s">
        <v>220</v>
      </c>
      <c r="J38" s="147" t="s">
        <v>214</v>
      </c>
      <c r="K38" s="81">
        <v>2562.46</v>
      </c>
      <c r="L38" s="82">
        <v>51249.27</v>
      </c>
      <c r="M38" s="82">
        <f>L38-K38</f>
        <v>48686.81</v>
      </c>
      <c r="N38" s="133" t="s">
        <v>115</v>
      </c>
    </row>
    <row r="39" spans="1:14" x14ac:dyDescent="0.35">
      <c r="A39" s="15" t="s">
        <v>52</v>
      </c>
      <c r="B39" s="16" t="s">
        <v>210</v>
      </c>
      <c r="C39" s="17" t="s">
        <v>211</v>
      </c>
      <c r="D39" s="18" t="s">
        <v>212</v>
      </c>
      <c r="E39" s="19" t="s">
        <v>33</v>
      </c>
      <c r="F39" s="19"/>
      <c r="G39" s="19"/>
      <c r="H39" s="19"/>
      <c r="I39" s="35" t="s">
        <v>213</v>
      </c>
      <c r="J39" s="21">
        <v>124437862</v>
      </c>
      <c r="K39" s="81">
        <v>2000</v>
      </c>
      <c r="L39" s="82">
        <v>5290</v>
      </c>
      <c r="M39" s="82">
        <f>L39-K39</f>
        <v>3290</v>
      </c>
      <c r="N39" s="148" t="s">
        <v>115</v>
      </c>
    </row>
    <row r="40" spans="1:14" x14ac:dyDescent="0.35">
      <c r="A40" s="15" t="s">
        <v>52</v>
      </c>
      <c r="B40" s="16" t="s">
        <v>215</v>
      </c>
      <c r="C40" s="17" t="s">
        <v>217</v>
      </c>
      <c r="D40" s="18" t="s">
        <v>216</v>
      </c>
      <c r="E40" s="19" t="s">
        <v>33</v>
      </c>
      <c r="F40" s="19" t="s">
        <v>42</v>
      </c>
      <c r="G40" s="19" t="s">
        <v>219</v>
      </c>
      <c r="H40" s="19" t="s">
        <v>219</v>
      </c>
      <c r="I40" s="35" t="s">
        <v>100</v>
      </c>
      <c r="J40" s="21">
        <v>124442604</v>
      </c>
      <c r="K40" s="81">
        <v>2286.9</v>
      </c>
      <c r="L40" s="82">
        <v>22869</v>
      </c>
      <c r="M40" s="82">
        <v>20582.099999999999</v>
      </c>
      <c r="N40" s="144" t="s">
        <v>115</v>
      </c>
    </row>
    <row r="41" spans="1:14" x14ac:dyDescent="0.35">
      <c r="A41" s="15" t="s">
        <v>52</v>
      </c>
      <c r="B41" s="16" t="s">
        <v>221</v>
      </c>
      <c r="C41" s="17" t="s">
        <v>222</v>
      </c>
      <c r="D41" s="18" t="s">
        <v>223</v>
      </c>
      <c r="E41" s="19" t="s">
        <v>33</v>
      </c>
      <c r="F41" s="19" t="s">
        <v>224</v>
      </c>
      <c r="G41" s="19"/>
      <c r="H41" s="19"/>
      <c r="I41" s="35" t="s">
        <v>213</v>
      </c>
      <c r="J41" s="21">
        <v>124462773</v>
      </c>
      <c r="K41" s="81">
        <v>2479.2800000000002</v>
      </c>
      <c r="L41" s="82">
        <v>24792.85</v>
      </c>
      <c r="M41" s="82">
        <f>L41-K41</f>
        <v>22313.57</v>
      </c>
      <c r="N41" s="133" t="s">
        <v>115</v>
      </c>
    </row>
    <row r="42" spans="1:14" x14ac:dyDescent="0.35">
      <c r="A42" s="15" t="s">
        <v>52</v>
      </c>
      <c r="B42" s="16" t="s">
        <v>225</v>
      </c>
      <c r="C42" s="17" t="s">
        <v>226</v>
      </c>
      <c r="D42" s="18" t="s">
        <v>227</v>
      </c>
      <c r="E42" s="19" t="s">
        <v>44</v>
      </c>
      <c r="F42" s="19" t="s">
        <v>224</v>
      </c>
      <c r="G42" s="19" t="s">
        <v>228</v>
      </c>
      <c r="H42" s="19" t="s">
        <v>228</v>
      </c>
      <c r="I42" s="35" t="s">
        <v>143</v>
      </c>
      <c r="J42" s="21">
        <v>124474301</v>
      </c>
      <c r="K42" s="81">
        <v>1231.1099999999999</v>
      </c>
      <c r="L42" s="82">
        <v>4924.47</v>
      </c>
      <c r="M42" s="82">
        <f>L42-K42</f>
        <v>3693.3600000000006</v>
      </c>
      <c r="N42" s="144" t="s">
        <v>115</v>
      </c>
    </row>
    <row r="43" spans="1:14" x14ac:dyDescent="0.35">
      <c r="A43" s="15" t="s">
        <v>52</v>
      </c>
      <c r="B43" s="16" t="s">
        <v>230</v>
      </c>
      <c r="C43" s="17" t="s">
        <v>238</v>
      </c>
      <c r="D43" s="18" t="s">
        <v>231</v>
      </c>
      <c r="E43" s="19" t="s">
        <v>33</v>
      </c>
      <c r="F43" s="19" t="s">
        <v>224</v>
      </c>
      <c r="G43" s="19" t="s">
        <v>260</v>
      </c>
      <c r="H43" s="19" t="s">
        <v>260</v>
      </c>
      <c r="I43" s="35" t="s">
        <v>213</v>
      </c>
      <c r="J43" s="21">
        <v>124480412</v>
      </c>
      <c r="K43" s="81">
        <v>2000</v>
      </c>
      <c r="L43" s="82">
        <v>7176</v>
      </c>
      <c r="M43" s="82">
        <f>L43-K43</f>
        <v>5176</v>
      </c>
      <c r="N43" s="133" t="s">
        <v>115</v>
      </c>
    </row>
    <row r="44" spans="1:14" x14ac:dyDescent="0.35">
      <c r="A44" s="15" t="s">
        <v>52</v>
      </c>
      <c r="B44" s="16" t="s">
        <v>233</v>
      </c>
      <c r="C44" s="17" t="s">
        <v>238</v>
      </c>
      <c r="D44" s="18"/>
      <c r="E44" s="19" t="s">
        <v>232</v>
      </c>
      <c r="F44" s="19" t="s">
        <v>42</v>
      </c>
      <c r="G44" s="19"/>
      <c r="H44" s="19"/>
      <c r="I44" s="35" t="s">
        <v>239</v>
      </c>
      <c r="J44" s="21">
        <v>124480428</v>
      </c>
      <c r="K44" s="81">
        <v>6410.54</v>
      </c>
      <c r="L44" s="82">
        <v>64105.41</v>
      </c>
      <c r="M44" s="82">
        <v>57694.87</v>
      </c>
      <c r="N44" s="133" t="s">
        <v>115</v>
      </c>
    </row>
    <row r="45" spans="1:14" x14ac:dyDescent="0.35">
      <c r="A45" s="15" t="s">
        <v>52</v>
      </c>
      <c r="B45" s="16" t="s">
        <v>235</v>
      </c>
      <c r="C45" s="17" t="s">
        <v>238</v>
      </c>
      <c r="D45" s="18" t="s">
        <v>236</v>
      </c>
      <c r="E45" s="19" t="s">
        <v>44</v>
      </c>
      <c r="F45" s="19" t="s">
        <v>234</v>
      </c>
      <c r="G45" s="19" t="s">
        <v>240</v>
      </c>
      <c r="H45" s="19" t="s">
        <v>240</v>
      </c>
      <c r="I45" s="35" t="s">
        <v>237</v>
      </c>
      <c r="J45" s="21">
        <v>124479769</v>
      </c>
      <c r="K45" s="81">
        <v>1254.1199999999999</v>
      </c>
      <c r="L45" s="82">
        <v>5016.47</v>
      </c>
      <c r="M45" s="82">
        <v>1254.1099999999999</v>
      </c>
      <c r="N45" s="144" t="s">
        <v>115</v>
      </c>
    </row>
    <row r="46" spans="1:14" x14ac:dyDescent="0.35">
      <c r="A46" s="15" t="s">
        <v>52</v>
      </c>
      <c r="B46" s="16" t="s">
        <v>243</v>
      </c>
      <c r="C46" s="17" t="s">
        <v>244</v>
      </c>
      <c r="D46" s="18" t="s">
        <v>242</v>
      </c>
      <c r="E46" s="19" t="s">
        <v>33</v>
      </c>
      <c r="F46" s="19"/>
      <c r="G46" s="19"/>
      <c r="H46" s="19"/>
      <c r="I46" s="35" t="s">
        <v>241</v>
      </c>
      <c r="J46" s="21">
        <v>124485041</v>
      </c>
      <c r="K46" s="81">
        <v>2479.2800000000002</v>
      </c>
      <c r="L46" s="82">
        <v>24792.85</v>
      </c>
      <c r="M46" s="82">
        <v>22313.57</v>
      </c>
      <c r="N46" s="133" t="s">
        <v>115</v>
      </c>
    </row>
    <row r="47" spans="1:14" s="38" customFormat="1" x14ac:dyDescent="0.35">
      <c r="A47" s="15" t="s">
        <v>52</v>
      </c>
      <c r="B47" s="16" t="s">
        <v>245</v>
      </c>
      <c r="C47" s="17" t="s">
        <v>245</v>
      </c>
      <c r="D47" s="18" t="s">
        <v>246</v>
      </c>
      <c r="E47" s="19" t="s">
        <v>44</v>
      </c>
      <c r="F47" s="19" t="s">
        <v>106</v>
      </c>
      <c r="G47" s="19" t="s">
        <v>144</v>
      </c>
      <c r="H47" s="19" t="s">
        <v>144</v>
      </c>
      <c r="I47" s="35" t="s">
        <v>143</v>
      </c>
      <c r="J47" s="21">
        <v>124487069</v>
      </c>
      <c r="K47" s="81">
        <v>1231.1099999999999</v>
      </c>
      <c r="L47" s="82">
        <v>4924.47</v>
      </c>
      <c r="M47" s="82">
        <f>L47-K47</f>
        <v>3693.3600000000006</v>
      </c>
      <c r="N47" s="144" t="s">
        <v>115</v>
      </c>
    </row>
    <row r="48" spans="1:14" s="38" customFormat="1" x14ac:dyDescent="0.35">
      <c r="A48" s="15" t="s">
        <v>52</v>
      </c>
      <c r="B48" s="16" t="s">
        <v>247</v>
      </c>
      <c r="C48" s="17" t="s">
        <v>248</v>
      </c>
      <c r="D48" s="18" t="s">
        <v>249</v>
      </c>
      <c r="E48" s="19" t="s">
        <v>120</v>
      </c>
      <c r="F48" s="19" t="s">
        <v>250</v>
      </c>
      <c r="G48" s="19" t="s">
        <v>251</v>
      </c>
      <c r="H48" s="19" t="s">
        <v>251</v>
      </c>
      <c r="I48" s="35" t="s">
        <v>118</v>
      </c>
      <c r="J48" s="21">
        <v>124490085</v>
      </c>
      <c r="K48" s="81">
        <v>1000</v>
      </c>
      <c r="L48" s="82">
        <v>8999</v>
      </c>
      <c r="M48" s="82">
        <v>7999</v>
      </c>
      <c r="N48" s="133" t="s">
        <v>115</v>
      </c>
    </row>
    <row r="49" spans="1:14" s="38" customFormat="1" x14ac:dyDescent="0.35">
      <c r="A49" s="15" t="s">
        <v>52</v>
      </c>
      <c r="B49" s="130" t="s">
        <v>252</v>
      </c>
      <c r="C49" s="129" t="s">
        <v>253</v>
      </c>
      <c r="D49" s="136" t="s">
        <v>254</v>
      </c>
      <c r="E49" s="131" t="s">
        <v>33</v>
      </c>
      <c r="F49" s="131"/>
      <c r="G49" s="131" t="s">
        <v>255</v>
      </c>
      <c r="H49" s="131" t="s">
        <v>255</v>
      </c>
      <c r="I49" s="35" t="s">
        <v>136</v>
      </c>
      <c r="J49" s="21">
        <v>124496907</v>
      </c>
      <c r="K49" s="81">
        <v>2000</v>
      </c>
      <c r="L49" s="82">
        <v>4998.99</v>
      </c>
      <c r="M49" s="82">
        <v>2998.99</v>
      </c>
      <c r="N49" s="133" t="s">
        <v>115</v>
      </c>
    </row>
    <row r="50" spans="1:14" x14ac:dyDescent="0.35">
      <c r="A50" s="12" t="s">
        <v>30</v>
      </c>
      <c r="B50" s="149"/>
      <c r="C50" s="149"/>
      <c r="D50" s="149"/>
      <c r="E50" s="149"/>
      <c r="F50" s="149"/>
      <c r="G50" s="149"/>
      <c r="H50" s="149"/>
      <c r="I50" s="63"/>
      <c r="J50" s="63"/>
      <c r="K50" s="80">
        <f>SUM(K7:K49)</f>
        <v>188727.97999999995</v>
      </c>
      <c r="L50" s="80">
        <f>SUM(L7:L49)</f>
        <v>1746169.3600000006</v>
      </c>
      <c r="M50" s="80">
        <f>SUM(M7:M49)</f>
        <v>1554932.9200000013</v>
      </c>
      <c r="N50" s="63"/>
    </row>
    <row r="53" spans="1:14" x14ac:dyDescent="0.35">
      <c r="A53" s="6" t="s">
        <v>17</v>
      </c>
      <c r="I53" s="13" t="s">
        <v>179</v>
      </c>
    </row>
    <row r="54" spans="1:14" x14ac:dyDescent="0.35">
      <c r="A54" s="65" t="s">
        <v>14</v>
      </c>
      <c r="B54" s="65" t="s">
        <v>11</v>
      </c>
    </row>
    <row r="55" spans="1:14" x14ac:dyDescent="0.35">
      <c r="A55" s="63" t="s">
        <v>13</v>
      </c>
      <c r="B55" s="150" t="s">
        <v>20</v>
      </c>
    </row>
    <row r="56" spans="1:14" x14ac:dyDescent="0.35">
      <c r="A56" s="63" t="s">
        <v>9</v>
      </c>
      <c r="B56" s="41" t="s">
        <v>15</v>
      </c>
    </row>
    <row r="57" spans="1:14" x14ac:dyDescent="0.35">
      <c r="A57" s="63" t="s">
        <v>31</v>
      </c>
      <c r="B57" s="67" t="s">
        <v>32</v>
      </c>
    </row>
    <row r="58" spans="1:14" x14ac:dyDescent="0.35">
      <c r="A58" s="63" t="s">
        <v>21</v>
      </c>
      <c r="B58" s="68" t="s">
        <v>12</v>
      </c>
    </row>
    <row r="59" spans="1:14" x14ac:dyDescent="0.35">
      <c r="A59" s="63" t="s">
        <v>27</v>
      </c>
      <c r="B59" s="55" t="s">
        <v>16</v>
      </c>
    </row>
  </sheetData>
  <mergeCells count="3">
    <mergeCell ref="H3:J3"/>
    <mergeCell ref="H4:J4"/>
    <mergeCell ref="G14:H14"/>
  </mergeCells>
  <phoneticPr fontId="8" type="noConversion"/>
  <pageMargins left="0.78740157480314998" right="0.78740157480314998" top="0.78740157480314998" bottom="0.78740157480314998" header="0.78740157480314998" footer="0.78740157480314998"/>
  <pageSetup paperSize="9" scale="3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D7F38-F39F-4BED-8F0B-DDB44EB32481}">
  <dimension ref="A3:S62"/>
  <sheetViews>
    <sheetView topLeftCell="D1" workbookViewId="0">
      <selection activeCell="K31" sqref="K31"/>
    </sheetView>
  </sheetViews>
  <sheetFormatPr defaultColWidth="8.81640625" defaultRowHeight="15.5" x14ac:dyDescent="0.35"/>
  <cols>
    <col min="1" max="1" width="14.26953125" style="13" customWidth="1"/>
    <col min="2" max="2" width="15.1796875" style="13" customWidth="1"/>
    <col min="3" max="3" width="15.81640625" style="13" customWidth="1"/>
    <col min="4" max="4" width="19" style="13" customWidth="1"/>
    <col min="5" max="5" width="17.26953125" style="13" customWidth="1"/>
    <col min="6" max="6" width="14.1796875" style="13" customWidth="1"/>
    <col min="7" max="7" width="19.54296875" style="13" customWidth="1"/>
    <col min="8" max="8" width="14.1796875" style="13" customWidth="1"/>
    <col min="9" max="9" width="43.453125" style="13" customWidth="1"/>
    <col min="10" max="10" width="14.81640625" style="13" customWidth="1"/>
    <col min="11" max="11" width="14.7265625" style="13" customWidth="1"/>
    <col min="12" max="12" width="19.81640625" style="13" customWidth="1"/>
    <col min="13" max="13" width="13.1796875" style="13" customWidth="1"/>
    <col min="14" max="14" width="78.26953125" style="13" customWidth="1"/>
    <col min="15" max="16384" width="8.81640625" style="13"/>
  </cols>
  <sheetData>
    <row r="3" spans="1:19" x14ac:dyDescent="0.35">
      <c r="E3" s="154" t="s">
        <v>125</v>
      </c>
      <c r="F3" s="154"/>
      <c r="G3" s="154"/>
      <c r="H3" s="154"/>
      <c r="I3" s="154"/>
      <c r="J3" s="154"/>
      <c r="K3" s="154"/>
      <c r="L3" s="154"/>
      <c r="M3" s="6"/>
      <c r="N3" s="6"/>
      <c r="O3" s="6"/>
      <c r="P3" s="6"/>
      <c r="Q3" s="6"/>
    </row>
    <row r="4" spans="1:19" x14ac:dyDescent="0.35">
      <c r="E4" s="154" t="s">
        <v>261</v>
      </c>
      <c r="F4" s="154"/>
      <c r="G4" s="154"/>
      <c r="H4" s="154"/>
      <c r="I4" s="154"/>
      <c r="J4" s="154"/>
      <c r="K4" s="154"/>
      <c r="L4" s="154"/>
      <c r="M4" s="6"/>
      <c r="N4" s="6"/>
      <c r="O4" s="6"/>
      <c r="P4" s="6"/>
      <c r="Q4" s="6"/>
      <c r="R4" s="6"/>
    </row>
    <row r="5" spans="1:19" x14ac:dyDescent="0.35">
      <c r="E5" s="154" t="s">
        <v>22</v>
      </c>
      <c r="F5" s="154"/>
      <c r="G5" s="154"/>
      <c r="H5" s="154"/>
      <c r="I5" s="154"/>
      <c r="J5" s="154"/>
      <c r="K5" s="154"/>
      <c r="L5" s="154"/>
      <c r="M5" s="154"/>
      <c r="N5" s="6"/>
      <c r="O5" s="6"/>
      <c r="P5" s="6"/>
      <c r="Q5" s="6"/>
      <c r="R5" s="6"/>
      <c r="S5" s="6"/>
    </row>
    <row r="9" spans="1:19" ht="31" x14ac:dyDescent="0.35">
      <c r="A9" s="153" t="s">
        <v>0</v>
      </c>
      <c r="B9" s="14" t="s">
        <v>4</v>
      </c>
      <c r="C9" s="14" t="s">
        <v>8</v>
      </c>
      <c r="D9" s="14" t="s">
        <v>26</v>
      </c>
      <c r="E9" s="14" t="s">
        <v>10</v>
      </c>
      <c r="F9" s="14" t="s">
        <v>25</v>
      </c>
      <c r="G9" s="14" t="s">
        <v>23</v>
      </c>
      <c r="H9" s="14" t="s">
        <v>24</v>
      </c>
      <c r="I9" s="14" t="s">
        <v>5</v>
      </c>
      <c r="J9" s="14" t="s">
        <v>66</v>
      </c>
      <c r="K9" s="14" t="s">
        <v>1</v>
      </c>
      <c r="L9" s="14" t="s">
        <v>2</v>
      </c>
      <c r="M9" s="14" t="s">
        <v>3</v>
      </c>
      <c r="N9" s="14" t="s">
        <v>6</v>
      </c>
    </row>
    <row r="10" spans="1:19" x14ac:dyDescent="0.35">
      <c r="A10" s="25" t="s">
        <v>256</v>
      </c>
      <c r="B10" s="130" t="s">
        <v>257</v>
      </c>
      <c r="C10" s="129" t="s">
        <v>253</v>
      </c>
      <c r="D10" s="136" t="s">
        <v>258</v>
      </c>
      <c r="E10" s="131" t="s">
        <v>33</v>
      </c>
      <c r="F10" s="131"/>
      <c r="G10" s="131" t="s">
        <v>259</v>
      </c>
      <c r="H10" s="131" t="s">
        <v>259</v>
      </c>
      <c r="I10" s="20" t="s">
        <v>100</v>
      </c>
      <c r="J10" s="21">
        <v>124496932</v>
      </c>
      <c r="K10" s="22">
        <v>2286.9</v>
      </c>
      <c r="L10" s="23">
        <v>22869</v>
      </c>
      <c r="M10" s="23">
        <v>20582.099999999999</v>
      </c>
      <c r="N10" s="151" t="s">
        <v>115</v>
      </c>
      <c r="O10" s="24"/>
    </row>
    <row r="11" spans="1:19" x14ac:dyDescent="0.35">
      <c r="A11" s="25" t="s">
        <v>256</v>
      </c>
      <c r="B11" s="26" t="s">
        <v>263</v>
      </c>
      <c r="C11" s="26" t="s">
        <v>264</v>
      </c>
      <c r="D11" s="26" t="s">
        <v>265</v>
      </c>
      <c r="E11" s="26" t="s">
        <v>33</v>
      </c>
      <c r="F11" s="26" t="s">
        <v>266</v>
      </c>
      <c r="G11" s="26" t="s">
        <v>267</v>
      </c>
      <c r="H11" s="26" t="s">
        <v>267</v>
      </c>
      <c r="I11" s="27" t="s">
        <v>268</v>
      </c>
      <c r="J11" s="26">
        <v>124514150</v>
      </c>
      <c r="K11" s="28">
        <v>2000</v>
      </c>
      <c r="L11" s="28">
        <v>19768.5</v>
      </c>
      <c r="M11" s="28">
        <v>17768.5</v>
      </c>
      <c r="N11" s="29" t="s">
        <v>115</v>
      </c>
      <c r="O11" s="30"/>
    </row>
    <row r="12" spans="1:19" x14ac:dyDescent="0.35">
      <c r="A12" s="25" t="s">
        <v>256</v>
      </c>
      <c r="B12" s="31" t="s">
        <v>269</v>
      </c>
      <c r="C12" s="31" t="s">
        <v>270</v>
      </c>
      <c r="D12" s="31" t="s">
        <v>76</v>
      </c>
      <c r="E12" s="31" t="s">
        <v>93</v>
      </c>
      <c r="F12" s="31" t="s">
        <v>76</v>
      </c>
      <c r="G12" s="31" t="s">
        <v>76</v>
      </c>
      <c r="H12" s="31" t="s">
        <v>76</v>
      </c>
      <c r="I12" s="32" t="s">
        <v>271</v>
      </c>
      <c r="J12" s="31">
        <v>124524574</v>
      </c>
      <c r="K12" s="33">
        <v>4000</v>
      </c>
      <c r="L12" s="33" t="s">
        <v>76</v>
      </c>
      <c r="M12" s="33" t="s">
        <v>76</v>
      </c>
      <c r="N12" s="34" t="s">
        <v>115</v>
      </c>
    </row>
    <row r="13" spans="1:19" x14ac:dyDescent="0.35">
      <c r="A13" s="25" t="s">
        <v>256</v>
      </c>
      <c r="B13" s="31" t="s">
        <v>274</v>
      </c>
      <c r="C13" s="31" t="s">
        <v>274</v>
      </c>
      <c r="D13" s="31" t="s">
        <v>275</v>
      </c>
      <c r="E13" s="31" t="s">
        <v>33</v>
      </c>
      <c r="F13" s="35" t="s">
        <v>276</v>
      </c>
      <c r="G13" s="31" t="s">
        <v>272</v>
      </c>
      <c r="H13" s="31" t="s">
        <v>272</v>
      </c>
      <c r="I13" s="35" t="s">
        <v>273</v>
      </c>
      <c r="J13" s="31">
        <v>124528043</v>
      </c>
      <c r="K13" s="33">
        <v>2000</v>
      </c>
      <c r="L13" s="33">
        <v>7532.5</v>
      </c>
      <c r="M13" s="33">
        <v>5532.5</v>
      </c>
      <c r="N13" s="29" t="s">
        <v>115</v>
      </c>
    </row>
    <row r="14" spans="1:19" x14ac:dyDescent="0.35">
      <c r="A14" s="25" t="s">
        <v>256</v>
      </c>
      <c r="B14" s="31" t="s">
        <v>277</v>
      </c>
      <c r="C14" s="31" t="s">
        <v>278</v>
      </c>
      <c r="D14" s="31" t="s">
        <v>279</v>
      </c>
      <c r="E14" s="31" t="s">
        <v>33</v>
      </c>
      <c r="F14" s="31"/>
      <c r="G14" s="31" t="s">
        <v>280</v>
      </c>
      <c r="H14" s="31" t="s">
        <v>280</v>
      </c>
      <c r="I14" s="32" t="s">
        <v>241</v>
      </c>
      <c r="J14" s="31">
        <v>124531758</v>
      </c>
      <c r="K14" s="33">
        <v>2000</v>
      </c>
      <c r="L14" s="33">
        <v>4715</v>
      </c>
      <c r="M14" s="33">
        <v>2715</v>
      </c>
      <c r="N14" s="29" t="s">
        <v>115</v>
      </c>
    </row>
    <row r="15" spans="1:19" x14ac:dyDescent="0.35">
      <c r="A15" s="31" t="s">
        <v>256</v>
      </c>
      <c r="B15" s="31" t="s">
        <v>277</v>
      </c>
      <c r="C15" s="31" t="s">
        <v>281</v>
      </c>
      <c r="D15" s="31" t="s">
        <v>282</v>
      </c>
      <c r="E15" s="31" t="s">
        <v>93</v>
      </c>
      <c r="F15" s="31"/>
      <c r="G15" s="31" t="s">
        <v>228</v>
      </c>
      <c r="H15" s="31" t="s">
        <v>228</v>
      </c>
      <c r="I15" s="32" t="s">
        <v>283</v>
      </c>
      <c r="J15" s="31">
        <v>124538914</v>
      </c>
      <c r="K15" s="33">
        <v>5000</v>
      </c>
      <c r="L15" s="33">
        <v>7921.78</v>
      </c>
      <c r="M15" s="33">
        <v>2927.78</v>
      </c>
      <c r="N15" s="35" t="s">
        <v>115</v>
      </c>
    </row>
    <row r="16" spans="1:19" x14ac:dyDescent="0.35">
      <c r="A16" s="31" t="s">
        <v>256</v>
      </c>
      <c r="B16" s="31" t="s">
        <v>281</v>
      </c>
      <c r="C16" s="31" t="s">
        <v>281</v>
      </c>
      <c r="D16" s="31"/>
      <c r="E16" s="31"/>
      <c r="F16" s="31" t="s">
        <v>284</v>
      </c>
      <c r="G16" s="35"/>
      <c r="H16" s="35"/>
      <c r="I16" s="35" t="s">
        <v>285</v>
      </c>
      <c r="J16" s="31">
        <v>124532819</v>
      </c>
      <c r="K16" s="33">
        <v>3873.6</v>
      </c>
      <c r="L16" s="33">
        <f>M16+K16</f>
        <v>38735.9</v>
      </c>
      <c r="M16" s="33">
        <v>34862.300000000003</v>
      </c>
      <c r="N16" s="35" t="s">
        <v>115</v>
      </c>
    </row>
    <row r="17" spans="1:14" x14ac:dyDescent="0.35">
      <c r="A17" s="31" t="s">
        <v>256</v>
      </c>
      <c r="B17" s="31" t="s">
        <v>233</v>
      </c>
      <c r="C17" s="31" t="s">
        <v>286</v>
      </c>
      <c r="D17" s="31" t="s">
        <v>287</v>
      </c>
      <c r="E17" s="31" t="s">
        <v>33</v>
      </c>
      <c r="F17" s="31" t="s">
        <v>266</v>
      </c>
      <c r="G17" s="31"/>
      <c r="H17" s="31"/>
      <c r="I17" s="35" t="s">
        <v>288</v>
      </c>
      <c r="J17" s="31">
        <v>124544061</v>
      </c>
      <c r="K17" s="36">
        <v>2398.9</v>
      </c>
      <c r="L17" s="36">
        <v>23989</v>
      </c>
      <c r="M17" s="36">
        <v>21590.1</v>
      </c>
      <c r="N17" s="35" t="s">
        <v>115</v>
      </c>
    </row>
    <row r="18" spans="1:14" x14ac:dyDescent="0.35">
      <c r="A18" s="31" t="s">
        <v>256</v>
      </c>
      <c r="B18" s="31" t="s">
        <v>293</v>
      </c>
      <c r="C18" s="31" t="s">
        <v>290</v>
      </c>
      <c r="D18" s="31" t="s">
        <v>289</v>
      </c>
      <c r="E18" s="31" t="s">
        <v>33</v>
      </c>
      <c r="F18" s="31" t="s">
        <v>291</v>
      </c>
      <c r="G18" s="31" t="s">
        <v>292</v>
      </c>
      <c r="H18" s="31" t="s">
        <v>292</v>
      </c>
      <c r="I18" s="35" t="s">
        <v>100</v>
      </c>
      <c r="J18" s="31">
        <v>124545559</v>
      </c>
      <c r="K18" s="33">
        <v>2069</v>
      </c>
      <c r="L18" s="33">
        <v>20699</v>
      </c>
      <c r="M18" s="33">
        <v>18629.099999999999</v>
      </c>
      <c r="N18" s="35" t="s">
        <v>115</v>
      </c>
    </row>
    <row r="19" spans="1:14" x14ac:dyDescent="0.35">
      <c r="A19" s="31" t="s">
        <v>256</v>
      </c>
      <c r="B19" s="31" t="s">
        <v>296</v>
      </c>
      <c r="C19" s="31" t="s">
        <v>297</v>
      </c>
      <c r="D19" s="35"/>
      <c r="E19" s="31" t="s">
        <v>294</v>
      </c>
      <c r="F19" s="35" t="s">
        <v>298</v>
      </c>
      <c r="G19" s="31" t="s">
        <v>299</v>
      </c>
      <c r="H19" s="31" t="s">
        <v>300</v>
      </c>
      <c r="I19" s="35" t="s">
        <v>295</v>
      </c>
      <c r="J19" s="31">
        <v>124546539</v>
      </c>
      <c r="K19" s="33">
        <v>55000</v>
      </c>
      <c r="L19" s="33">
        <v>190000</v>
      </c>
      <c r="M19" s="33">
        <v>135000</v>
      </c>
      <c r="N19" s="37" t="s">
        <v>115</v>
      </c>
    </row>
    <row r="20" spans="1:14" x14ac:dyDescent="0.35">
      <c r="A20" s="31" t="s">
        <v>256</v>
      </c>
      <c r="B20" s="31" t="s">
        <v>301</v>
      </c>
      <c r="C20" s="31" t="s">
        <v>302</v>
      </c>
      <c r="D20" s="31" t="s">
        <v>216</v>
      </c>
      <c r="E20" s="31" t="s">
        <v>33</v>
      </c>
      <c r="F20" s="35"/>
      <c r="G20" s="35"/>
      <c r="H20" s="35"/>
      <c r="I20" s="35" t="s">
        <v>100</v>
      </c>
      <c r="J20" s="31">
        <v>124551113</v>
      </c>
      <c r="K20" s="33">
        <v>2939.9</v>
      </c>
      <c r="L20" s="33">
        <v>29399</v>
      </c>
      <c r="M20" s="33">
        <v>26459.1</v>
      </c>
      <c r="N20" s="35" t="s">
        <v>115</v>
      </c>
    </row>
    <row r="21" spans="1:14" x14ac:dyDescent="0.35">
      <c r="A21" s="31" t="s">
        <v>256</v>
      </c>
      <c r="B21" s="31" t="s">
        <v>303</v>
      </c>
      <c r="C21" s="31" t="s">
        <v>304</v>
      </c>
      <c r="D21" s="31" t="s">
        <v>305</v>
      </c>
      <c r="E21" s="31" t="s">
        <v>33</v>
      </c>
      <c r="F21" s="31" t="s">
        <v>306</v>
      </c>
      <c r="G21" s="31" t="s">
        <v>307</v>
      </c>
      <c r="H21" s="31" t="s">
        <v>307</v>
      </c>
      <c r="I21" s="35" t="s">
        <v>169</v>
      </c>
      <c r="J21" s="31">
        <v>124487374</v>
      </c>
      <c r="K21" s="33">
        <v>2000</v>
      </c>
      <c r="L21" s="33">
        <v>7176</v>
      </c>
      <c r="M21" s="33">
        <f>L21-K21</f>
        <v>5176</v>
      </c>
      <c r="N21" s="35" t="s">
        <v>115</v>
      </c>
    </row>
    <row r="22" spans="1:14" x14ac:dyDescent="0.35">
      <c r="A22" s="31" t="s">
        <v>256</v>
      </c>
      <c r="B22" s="31" t="s">
        <v>308</v>
      </c>
      <c r="C22" s="31" t="s">
        <v>309</v>
      </c>
      <c r="D22" s="31" t="s">
        <v>310</v>
      </c>
      <c r="E22" s="31" t="s">
        <v>232</v>
      </c>
      <c r="F22" s="31" t="s">
        <v>311</v>
      </c>
      <c r="G22" s="35"/>
      <c r="H22" s="35"/>
      <c r="I22" s="35" t="s">
        <v>312</v>
      </c>
      <c r="J22" s="31">
        <v>124562321</v>
      </c>
      <c r="K22" s="33">
        <v>2615.59</v>
      </c>
      <c r="L22" s="33">
        <v>26155.919999999998</v>
      </c>
      <c r="M22" s="33">
        <v>23540.33</v>
      </c>
      <c r="N22" s="35" t="s">
        <v>115</v>
      </c>
    </row>
    <row r="23" spans="1:14" x14ac:dyDescent="0.35">
      <c r="A23" s="31" t="s">
        <v>256</v>
      </c>
      <c r="B23" s="31" t="s">
        <v>316</v>
      </c>
      <c r="C23" s="31" t="s">
        <v>314</v>
      </c>
      <c r="D23" s="31" t="s">
        <v>313</v>
      </c>
      <c r="E23" s="31" t="s">
        <v>33</v>
      </c>
      <c r="F23" s="35"/>
      <c r="G23" s="31" t="s">
        <v>315</v>
      </c>
      <c r="H23" s="31" t="s">
        <v>315</v>
      </c>
      <c r="I23" s="35" t="s">
        <v>213</v>
      </c>
      <c r="J23" s="31">
        <v>124562489</v>
      </c>
      <c r="K23" s="33">
        <v>0</v>
      </c>
      <c r="L23" s="33">
        <v>0</v>
      </c>
      <c r="M23" s="33">
        <v>0</v>
      </c>
      <c r="N23" s="35" t="s">
        <v>544</v>
      </c>
    </row>
    <row r="24" spans="1:14" x14ac:dyDescent="0.35">
      <c r="A24" s="31" t="s">
        <v>256</v>
      </c>
      <c r="B24" s="31" t="s">
        <v>319</v>
      </c>
      <c r="C24" s="31" t="s">
        <v>318</v>
      </c>
      <c r="D24" s="31" t="s">
        <v>177</v>
      </c>
      <c r="E24" s="31" t="s">
        <v>93</v>
      </c>
      <c r="F24" s="35"/>
      <c r="G24" s="31" t="s">
        <v>320</v>
      </c>
      <c r="H24" s="31" t="s">
        <v>320</v>
      </c>
      <c r="I24" s="35" t="s">
        <v>317</v>
      </c>
      <c r="J24" s="31">
        <v>124564914</v>
      </c>
      <c r="K24" s="33">
        <v>340.28</v>
      </c>
      <c r="L24" s="33">
        <v>1361.12</v>
      </c>
      <c r="M24" s="33">
        <v>1020.84</v>
      </c>
      <c r="N24" s="35" t="s">
        <v>115</v>
      </c>
    </row>
    <row r="25" spans="1:14" s="38" customFormat="1" x14ac:dyDescent="0.35">
      <c r="A25" s="31" t="s">
        <v>256</v>
      </c>
      <c r="B25" s="31" t="s">
        <v>321</v>
      </c>
      <c r="C25" s="31" t="s">
        <v>322</v>
      </c>
      <c r="D25" s="31" t="s">
        <v>323</v>
      </c>
      <c r="E25" s="31" t="s">
        <v>33</v>
      </c>
      <c r="F25" s="31" t="s">
        <v>266</v>
      </c>
      <c r="G25" s="31" t="s">
        <v>324</v>
      </c>
      <c r="H25" s="31" t="s">
        <v>324</v>
      </c>
      <c r="I25" s="35" t="s">
        <v>325</v>
      </c>
      <c r="J25" s="31">
        <v>124568108</v>
      </c>
      <c r="K25" s="33">
        <v>2369</v>
      </c>
      <c r="L25" s="33">
        <v>23699</v>
      </c>
      <c r="M25" s="33">
        <f>L25-K25</f>
        <v>21330</v>
      </c>
      <c r="N25" s="35" t="s">
        <v>115</v>
      </c>
    </row>
    <row r="26" spans="1:14" s="38" customFormat="1" x14ac:dyDescent="0.35">
      <c r="A26" s="31" t="s">
        <v>256</v>
      </c>
      <c r="B26" s="31" t="s">
        <v>326</v>
      </c>
      <c r="C26" s="31" t="s">
        <v>327</v>
      </c>
      <c r="D26" s="31" t="s">
        <v>328</v>
      </c>
      <c r="E26" s="31" t="s">
        <v>93</v>
      </c>
      <c r="F26" s="35" t="s">
        <v>329</v>
      </c>
      <c r="G26" s="31" t="s">
        <v>240</v>
      </c>
      <c r="H26" s="31" t="s">
        <v>240</v>
      </c>
      <c r="I26" s="35" t="s">
        <v>330</v>
      </c>
      <c r="J26" s="31">
        <v>124583110</v>
      </c>
      <c r="K26" s="33">
        <v>12530</v>
      </c>
      <c r="L26" s="33">
        <v>250600</v>
      </c>
      <c r="M26" s="33">
        <f>L26-K26</f>
        <v>238070</v>
      </c>
      <c r="N26" s="35" t="s">
        <v>115</v>
      </c>
    </row>
    <row r="27" spans="1:14" ht="76.5" customHeight="1" x14ac:dyDescent="0.35">
      <c r="A27" s="39" t="s">
        <v>256</v>
      </c>
      <c r="B27" s="39" t="s">
        <v>76</v>
      </c>
      <c r="C27" s="39" t="s">
        <v>390</v>
      </c>
      <c r="D27" s="40" t="s">
        <v>192</v>
      </c>
      <c r="E27" s="39" t="s">
        <v>368</v>
      </c>
      <c r="F27" s="41"/>
      <c r="G27" s="40"/>
      <c r="H27" s="40"/>
      <c r="I27" s="41" t="s">
        <v>347</v>
      </c>
      <c r="J27" s="40">
        <v>124637979</v>
      </c>
      <c r="K27" s="42" t="s">
        <v>76</v>
      </c>
      <c r="L27" s="42" t="s">
        <v>76</v>
      </c>
      <c r="M27" s="42" t="s">
        <v>76</v>
      </c>
      <c r="N27" s="43" t="s">
        <v>578</v>
      </c>
    </row>
    <row r="28" spans="1:14" ht="93" x14ac:dyDescent="0.35">
      <c r="A28" s="39" t="s">
        <v>256</v>
      </c>
      <c r="B28" s="39" t="s">
        <v>372</v>
      </c>
      <c r="C28" s="39" t="s">
        <v>390</v>
      </c>
      <c r="D28" s="44" t="s">
        <v>105</v>
      </c>
      <c r="E28" s="39" t="s">
        <v>368</v>
      </c>
      <c r="F28" s="41"/>
      <c r="G28" s="40" t="s">
        <v>353</v>
      </c>
      <c r="H28" s="44" t="s">
        <v>353</v>
      </c>
      <c r="I28" s="41" t="s">
        <v>348</v>
      </c>
      <c r="J28" s="40">
        <v>124593306</v>
      </c>
      <c r="K28" s="42" t="s">
        <v>76</v>
      </c>
      <c r="L28" s="42" t="s">
        <v>76</v>
      </c>
      <c r="M28" s="42" t="s">
        <v>76</v>
      </c>
      <c r="N28" s="45" t="s">
        <v>545</v>
      </c>
    </row>
    <row r="29" spans="1:14" x14ac:dyDescent="0.35">
      <c r="A29" s="31" t="s">
        <v>256</v>
      </c>
      <c r="B29" s="31" t="s">
        <v>181</v>
      </c>
      <c r="C29" s="31">
        <v>45483</v>
      </c>
      <c r="D29" s="59" t="s">
        <v>182</v>
      </c>
      <c r="E29" s="31" t="s">
        <v>369</v>
      </c>
      <c r="F29" s="35"/>
      <c r="G29" s="152"/>
      <c r="H29" s="152"/>
      <c r="I29" s="35" t="s">
        <v>184</v>
      </c>
      <c r="J29" s="60" t="s">
        <v>76</v>
      </c>
      <c r="K29" s="33" t="s">
        <v>76</v>
      </c>
      <c r="L29" s="33" t="s">
        <v>76</v>
      </c>
      <c r="M29" s="33" t="s">
        <v>76</v>
      </c>
      <c r="N29" s="152" t="s">
        <v>115</v>
      </c>
    </row>
    <row r="30" spans="1:14" x14ac:dyDescent="0.35">
      <c r="A30" s="39" t="s">
        <v>256</v>
      </c>
      <c r="B30" s="39" t="s">
        <v>373</v>
      </c>
      <c r="C30" s="39" t="s">
        <v>391</v>
      </c>
      <c r="D30" s="61" t="s">
        <v>331</v>
      </c>
      <c r="E30" s="39" t="s">
        <v>33</v>
      </c>
      <c r="F30" s="41"/>
      <c r="G30" s="74"/>
      <c r="H30" s="74"/>
      <c r="I30" s="41" t="s">
        <v>241</v>
      </c>
      <c r="J30" s="62">
        <v>124601167</v>
      </c>
      <c r="K30" s="42">
        <v>3179.29</v>
      </c>
      <c r="L30" s="42">
        <v>31792.9</v>
      </c>
      <c r="M30" s="42">
        <f>L30-K30</f>
        <v>28613.61</v>
      </c>
      <c r="N30" s="70" t="s">
        <v>579</v>
      </c>
    </row>
    <row r="31" spans="1:14" ht="31" x14ac:dyDescent="0.35">
      <c r="A31" s="39" t="s">
        <v>256</v>
      </c>
      <c r="B31" s="39" t="s">
        <v>94</v>
      </c>
      <c r="C31" s="39" t="s">
        <v>377</v>
      </c>
      <c r="D31" s="61" t="s">
        <v>332</v>
      </c>
      <c r="E31" s="39" t="s">
        <v>33</v>
      </c>
      <c r="F31" s="41"/>
      <c r="G31" s="62" t="s">
        <v>354</v>
      </c>
      <c r="H31" s="62" t="s">
        <v>354</v>
      </c>
      <c r="I31" s="41" t="s">
        <v>241</v>
      </c>
      <c r="J31" s="62">
        <v>124696529</v>
      </c>
      <c r="K31" s="42" t="s">
        <v>76</v>
      </c>
      <c r="L31" s="42" t="s">
        <v>76</v>
      </c>
      <c r="M31" s="42" t="s">
        <v>76</v>
      </c>
      <c r="N31" s="70" t="s">
        <v>546</v>
      </c>
    </row>
    <row r="32" spans="1:14" x14ac:dyDescent="0.35">
      <c r="A32" s="39" t="s">
        <v>256</v>
      </c>
      <c r="B32" s="39" t="s">
        <v>374</v>
      </c>
      <c r="C32" s="39" t="s">
        <v>377</v>
      </c>
      <c r="D32" s="61" t="s">
        <v>333</v>
      </c>
      <c r="E32" s="39" t="s">
        <v>33</v>
      </c>
      <c r="F32" s="41"/>
      <c r="G32" s="62" t="s">
        <v>355</v>
      </c>
      <c r="H32" s="62" t="s">
        <v>355</v>
      </c>
      <c r="I32" s="41" t="s">
        <v>241</v>
      </c>
      <c r="J32" s="62">
        <v>124612667</v>
      </c>
      <c r="K32" s="42">
        <v>2000</v>
      </c>
      <c r="L32" s="42">
        <v>9919.9</v>
      </c>
      <c r="M32" s="42">
        <v>7919.9</v>
      </c>
      <c r="N32" s="70" t="s">
        <v>399</v>
      </c>
    </row>
    <row r="33" spans="1:14" ht="31" x14ac:dyDescent="0.35">
      <c r="A33" s="39" t="s">
        <v>256</v>
      </c>
      <c r="B33" s="39" t="s">
        <v>375</v>
      </c>
      <c r="C33" s="39" t="s">
        <v>377</v>
      </c>
      <c r="D33" s="61" t="s">
        <v>275</v>
      </c>
      <c r="E33" s="39" t="s">
        <v>33</v>
      </c>
      <c r="F33" s="41"/>
      <c r="G33" s="62" t="s">
        <v>356</v>
      </c>
      <c r="H33" s="62" t="s">
        <v>356</v>
      </c>
      <c r="I33" s="41" t="s">
        <v>241</v>
      </c>
      <c r="J33" s="62">
        <v>124612680</v>
      </c>
      <c r="K33" s="42" t="s">
        <v>76</v>
      </c>
      <c r="L33" s="42" t="s">
        <v>76</v>
      </c>
      <c r="M33" s="42" t="s">
        <v>76</v>
      </c>
      <c r="N33" s="70" t="s">
        <v>547</v>
      </c>
    </row>
    <row r="34" spans="1:14" x14ac:dyDescent="0.35">
      <c r="A34" s="31" t="s">
        <v>256</v>
      </c>
      <c r="B34" s="31" t="s">
        <v>376</v>
      </c>
      <c r="C34" s="31" t="s">
        <v>377</v>
      </c>
      <c r="D34" s="59" t="s">
        <v>334</v>
      </c>
      <c r="E34" s="31" t="s">
        <v>33</v>
      </c>
      <c r="F34" s="35"/>
      <c r="G34" s="60" t="s">
        <v>357</v>
      </c>
      <c r="H34" s="60" t="s">
        <v>357</v>
      </c>
      <c r="I34" s="35" t="s">
        <v>50</v>
      </c>
      <c r="J34" s="60">
        <v>124612690</v>
      </c>
      <c r="K34" s="36">
        <v>2286.9</v>
      </c>
      <c r="L34" s="36">
        <v>22869</v>
      </c>
      <c r="M34" s="36">
        <v>20582.099999999999</v>
      </c>
      <c r="N34" s="152" t="s">
        <v>115</v>
      </c>
    </row>
    <row r="35" spans="1:14" x14ac:dyDescent="0.35">
      <c r="A35" s="31" t="s">
        <v>256</v>
      </c>
      <c r="B35" s="31" t="s">
        <v>377</v>
      </c>
      <c r="C35" s="31" t="s">
        <v>392</v>
      </c>
      <c r="D35" s="59" t="s">
        <v>335</v>
      </c>
      <c r="E35" s="31" t="s">
        <v>33</v>
      </c>
      <c r="F35" s="35"/>
      <c r="G35" s="60" t="s">
        <v>358</v>
      </c>
      <c r="H35" s="60" t="s">
        <v>358</v>
      </c>
      <c r="I35" s="35" t="s">
        <v>50</v>
      </c>
      <c r="J35" s="60">
        <v>124616631</v>
      </c>
      <c r="K35" s="36">
        <v>4699</v>
      </c>
      <c r="L35" s="36">
        <v>46999</v>
      </c>
      <c r="M35" s="36">
        <v>42299.1</v>
      </c>
      <c r="N35" s="152" t="s">
        <v>115</v>
      </c>
    </row>
    <row r="36" spans="1:14" x14ac:dyDescent="0.35">
      <c r="A36" s="39" t="s">
        <v>256</v>
      </c>
      <c r="B36" s="39" t="s">
        <v>374</v>
      </c>
      <c r="C36" s="39" t="s">
        <v>379</v>
      </c>
      <c r="D36" s="61" t="s">
        <v>336</v>
      </c>
      <c r="E36" s="39" t="s">
        <v>33</v>
      </c>
      <c r="F36" s="41"/>
      <c r="G36" s="62" t="s">
        <v>359</v>
      </c>
      <c r="H36" s="62" t="s">
        <v>359</v>
      </c>
      <c r="I36" s="41" t="s">
        <v>241</v>
      </c>
      <c r="J36" s="62">
        <v>124619703</v>
      </c>
      <c r="K36" s="42">
        <v>2000</v>
      </c>
      <c r="L36" s="42">
        <v>12903</v>
      </c>
      <c r="M36" s="42">
        <v>10903</v>
      </c>
      <c r="N36" s="70" t="s">
        <v>579</v>
      </c>
    </row>
    <row r="37" spans="1:14" x14ac:dyDescent="0.35">
      <c r="A37" s="39" t="s">
        <v>256</v>
      </c>
      <c r="B37" s="39" t="s">
        <v>378</v>
      </c>
      <c r="C37" s="39" t="s">
        <v>378</v>
      </c>
      <c r="D37" s="61" t="s">
        <v>337</v>
      </c>
      <c r="E37" s="39" t="s">
        <v>33</v>
      </c>
      <c r="F37" s="41"/>
      <c r="G37" s="62" t="s">
        <v>360</v>
      </c>
      <c r="H37" s="62" t="s">
        <v>360</v>
      </c>
      <c r="I37" s="41" t="s">
        <v>241</v>
      </c>
      <c r="J37" s="62">
        <v>124621120</v>
      </c>
      <c r="K37" s="42">
        <v>2000</v>
      </c>
      <c r="L37" s="42">
        <v>2875</v>
      </c>
      <c r="M37" s="42">
        <v>875</v>
      </c>
      <c r="N37" s="70" t="s">
        <v>579</v>
      </c>
    </row>
    <row r="38" spans="1:14" x14ac:dyDescent="0.35">
      <c r="A38" s="53" t="s">
        <v>256</v>
      </c>
      <c r="B38" s="53" t="s">
        <v>379</v>
      </c>
      <c r="C38" s="53" t="s">
        <v>393</v>
      </c>
      <c r="D38" s="54" t="s">
        <v>338</v>
      </c>
      <c r="E38" s="53" t="s">
        <v>33</v>
      </c>
      <c r="F38" s="55"/>
      <c r="G38" s="56" t="s">
        <v>361</v>
      </c>
      <c r="H38" s="56" t="s">
        <v>361</v>
      </c>
      <c r="I38" s="55" t="s">
        <v>50</v>
      </c>
      <c r="J38" s="56">
        <v>124623396</v>
      </c>
      <c r="K38" s="57">
        <v>0</v>
      </c>
      <c r="L38" s="57">
        <v>0</v>
      </c>
      <c r="M38" s="57">
        <v>0</v>
      </c>
      <c r="N38" s="87" t="s">
        <v>400</v>
      </c>
    </row>
    <row r="39" spans="1:14" ht="31" x14ac:dyDescent="0.35">
      <c r="A39" s="39" t="s">
        <v>256</v>
      </c>
      <c r="B39" s="39" t="s">
        <v>380</v>
      </c>
      <c r="C39" s="39" t="s">
        <v>381</v>
      </c>
      <c r="D39" s="61" t="s">
        <v>339</v>
      </c>
      <c r="E39" s="39" t="s">
        <v>33</v>
      </c>
      <c r="F39" s="41"/>
      <c r="G39" s="62" t="s">
        <v>362</v>
      </c>
      <c r="H39" s="62" t="s">
        <v>362</v>
      </c>
      <c r="I39" s="41" t="s">
        <v>241</v>
      </c>
      <c r="J39" s="62">
        <v>124630199</v>
      </c>
      <c r="K39" s="42">
        <v>2000</v>
      </c>
      <c r="L39" s="42">
        <v>2875</v>
      </c>
      <c r="M39" s="42">
        <v>875</v>
      </c>
      <c r="N39" s="70" t="s">
        <v>579</v>
      </c>
    </row>
    <row r="40" spans="1:14" ht="31" x14ac:dyDescent="0.35">
      <c r="A40" s="31" t="s">
        <v>256</v>
      </c>
      <c r="B40" s="31" t="s">
        <v>381</v>
      </c>
      <c r="C40" s="31" t="s">
        <v>394</v>
      </c>
      <c r="D40" s="59" t="s">
        <v>300</v>
      </c>
      <c r="E40" s="31" t="s">
        <v>370</v>
      </c>
      <c r="F40" s="35"/>
      <c r="G40" s="60" t="s">
        <v>300</v>
      </c>
      <c r="H40" s="60" t="s">
        <v>300</v>
      </c>
      <c r="I40" s="35" t="s">
        <v>349</v>
      </c>
      <c r="J40" s="59" t="s">
        <v>352</v>
      </c>
      <c r="K40" s="33">
        <v>0</v>
      </c>
      <c r="L40" s="33">
        <v>0</v>
      </c>
      <c r="M40" s="33">
        <v>0</v>
      </c>
      <c r="N40" s="84" t="s">
        <v>401</v>
      </c>
    </row>
    <row r="41" spans="1:14" ht="31" x14ac:dyDescent="0.35">
      <c r="A41" s="31" t="s">
        <v>256</v>
      </c>
      <c r="B41" s="31" t="s">
        <v>382</v>
      </c>
      <c r="C41" s="31" t="s">
        <v>386</v>
      </c>
      <c r="D41" s="59" t="s">
        <v>340</v>
      </c>
      <c r="E41" s="31" t="s">
        <v>33</v>
      </c>
      <c r="F41" s="35"/>
      <c r="G41" s="60" t="s">
        <v>76</v>
      </c>
      <c r="H41" s="60" t="s">
        <v>76</v>
      </c>
      <c r="I41" s="35" t="s">
        <v>350</v>
      </c>
      <c r="J41" s="60">
        <v>124636791</v>
      </c>
      <c r="K41" s="33">
        <v>0</v>
      </c>
      <c r="L41" s="33">
        <v>0</v>
      </c>
      <c r="M41" s="33">
        <v>0</v>
      </c>
      <c r="N41" s="84" t="s">
        <v>402</v>
      </c>
    </row>
    <row r="42" spans="1:14" ht="14.25" customHeight="1" x14ac:dyDescent="0.35">
      <c r="A42" s="31" t="s">
        <v>256</v>
      </c>
      <c r="B42" s="31" t="s">
        <v>383</v>
      </c>
      <c r="C42" s="31" t="s">
        <v>386</v>
      </c>
      <c r="D42" s="59" t="s">
        <v>341</v>
      </c>
      <c r="E42" s="31" t="s">
        <v>33</v>
      </c>
      <c r="F42" s="35"/>
      <c r="G42" s="60" t="s">
        <v>363</v>
      </c>
      <c r="H42" s="60" t="s">
        <v>363</v>
      </c>
      <c r="I42" s="35" t="s">
        <v>50</v>
      </c>
      <c r="J42" s="60">
        <v>124637443</v>
      </c>
      <c r="K42" s="36">
        <v>4174.8999999999996</v>
      </c>
      <c r="L42" s="36">
        <v>21749</v>
      </c>
      <c r="M42" s="36">
        <v>19574.099999999999</v>
      </c>
      <c r="N42" s="84" t="s">
        <v>115</v>
      </c>
    </row>
    <row r="43" spans="1:14" ht="31" x14ac:dyDescent="0.35">
      <c r="A43" s="39" t="s">
        <v>256</v>
      </c>
      <c r="B43" s="39" t="s">
        <v>384</v>
      </c>
      <c r="C43" s="39" t="s">
        <v>395</v>
      </c>
      <c r="D43" s="61" t="s">
        <v>342</v>
      </c>
      <c r="E43" s="39" t="s">
        <v>33</v>
      </c>
      <c r="F43" s="41"/>
      <c r="G43" s="62" t="s">
        <v>76</v>
      </c>
      <c r="H43" s="62" t="s">
        <v>76</v>
      </c>
      <c r="I43" s="41" t="s">
        <v>241</v>
      </c>
      <c r="J43" s="62">
        <v>124642479</v>
      </c>
      <c r="K43" s="42">
        <v>2000</v>
      </c>
      <c r="L43" s="42">
        <v>11822</v>
      </c>
      <c r="M43" s="42">
        <v>9822</v>
      </c>
      <c r="N43" s="74" t="s">
        <v>399</v>
      </c>
    </row>
    <row r="44" spans="1:14" x14ac:dyDescent="0.35">
      <c r="A44" s="39" t="s">
        <v>256</v>
      </c>
      <c r="B44" s="39" t="s">
        <v>385</v>
      </c>
      <c r="C44" s="39" t="s">
        <v>396</v>
      </c>
      <c r="D44" s="61" t="s">
        <v>343</v>
      </c>
      <c r="E44" s="39" t="s">
        <v>33</v>
      </c>
      <c r="F44" s="41"/>
      <c r="G44" s="62" t="s">
        <v>364</v>
      </c>
      <c r="H44" s="62" t="s">
        <v>364</v>
      </c>
      <c r="I44" s="41" t="s">
        <v>241</v>
      </c>
      <c r="J44" s="62">
        <v>124641575</v>
      </c>
      <c r="K44" s="42">
        <v>2000</v>
      </c>
      <c r="L44" s="42">
        <v>18000</v>
      </c>
      <c r="M44" s="42">
        <v>16000</v>
      </c>
      <c r="N44" s="70" t="s">
        <v>579</v>
      </c>
    </row>
    <row r="45" spans="1:14" ht="31" x14ac:dyDescent="0.35">
      <c r="A45" s="53" t="s">
        <v>256</v>
      </c>
      <c r="B45" s="53" t="s">
        <v>386</v>
      </c>
      <c r="C45" s="53" t="s">
        <v>396</v>
      </c>
      <c r="D45" s="54" t="s">
        <v>344</v>
      </c>
      <c r="E45" s="53" t="s">
        <v>33</v>
      </c>
      <c r="F45" s="55"/>
      <c r="G45" s="56" t="s">
        <v>365</v>
      </c>
      <c r="H45" s="56" t="s">
        <v>365</v>
      </c>
      <c r="I45" s="55" t="s">
        <v>241</v>
      </c>
      <c r="J45" s="56">
        <v>124641788</v>
      </c>
      <c r="K45" s="57">
        <v>0</v>
      </c>
      <c r="L45" s="57">
        <v>0</v>
      </c>
      <c r="M45" s="57">
        <v>0</v>
      </c>
      <c r="N45" s="87" t="s">
        <v>403</v>
      </c>
    </row>
    <row r="46" spans="1:14" x14ac:dyDescent="0.35">
      <c r="A46" s="31" t="s">
        <v>256</v>
      </c>
      <c r="B46" s="31" t="s">
        <v>387</v>
      </c>
      <c r="C46" s="31" t="s">
        <v>387</v>
      </c>
      <c r="D46" s="59" t="s">
        <v>76</v>
      </c>
      <c r="E46" s="31" t="s">
        <v>371</v>
      </c>
      <c r="F46" s="35"/>
      <c r="G46" s="60" t="s">
        <v>76</v>
      </c>
      <c r="H46" s="60" t="s">
        <v>76</v>
      </c>
      <c r="I46" s="35" t="s">
        <v>351</v>
      </c>
      <c r="J46" s="60">
        <v>124676783</v>
      </c>
      <c r="K46" s="33">
        <v>15501</v>
      </c>
      <c r="L46" s="33">
        <v>155010</v>
      </c>
      <c r="M46" s="33">
        <f>L46-K46</f>
        <v>139509</v>
      </c>
      <c r="N46" s="84" t="s">
        <v>115</v>
      </c>
    </row>
    <row r="47" spans="1:14" x14ac:dyDescent="0.35">
      <c r="A47" s="39" t="s">
        <v>256</v>
      </c>
      <c r="B47" s="39" t="s">
        <v>388</v>
      </c>
      <c r="C47" s="39" t="s">
        <v>397</v>
      </c>
      <c r="D47" s="61" t="s">
        <v>345</v>
      </c>
      <c r="E47" s="39" t="s">
        <v>33</v>
      </c>
      <c r="F47" s="41"/>
      <c r="G47" s="62" t="s">
        <v>366</v>
      </c>
      <c r="H47" s="62" t="s">
        <v>366</v>
      </c>
      <c r="I47" s="41" t="s">
        <v>241</v>
      </c>
      <c r="J47" s="62">
        <v>124653691</v>
      </c>
      <c r="K47" s="42">
        <v>2000</v>
      </c>
      <c r="L47" s="42">
        <v>6969</v>
      </c>
      <c r="M47" s="42">
        <v>4969</v>
      </c>
      <c r="N47" s="70" t="s">
        <v>548</v>
      </c>
    </row>
    <row r="48" spans="1:14" x14ac:dyDescent="0.35">
      <c r="A48" s="39" t="s">
        <v>256</v>
      </c>
      <c r="B48" s="39" t="s">
        <v>389</v>
      </c>
      <c r="C48" s="39" t="s">
        <v>398</v>
      </c>
      <c r="D48" s="61" t="s">
        <v>346</v>
      </c>
      <c r="E48" s="39" t="s">
        <v>33</v>
      </c>
      <c r="F48" s="41"/>
      <c r="G48" s="62" t="s">
        <v>367</v>
      </c>
      <c r="H48" s="62" t="s">
        <v>367</v>
      </c>
      <c r="I48" s="41" t="s">
        <v>241</v>
      </c>
      <c r="J48" s="62">
        <v>124667422</v>
      </c>
      <c r="K48" s="42">
        <v>2000</v>
      </c>
      <c r="L48" s="42">
        <v>7791.25</v>
      </c>
      <c r="M48" s="42">
        <v>5791.25</v>
      </c>
      <c r="N48" s="70" t="s">
        <v>549</v>
      </c>
    </row>
    <row r="49" spans="1:14" x14ac:dyDescent="0.35">
      <c r="A49" s="31" t="s">
        <v>256</v>
      </c>
      <c r="B49" s="31" t="s">
        <v>322</v>
      </c>
      <c r="C49" s="31" t="s">
        <v>422</v>
      </c>
      <c r="D49" s="59" t="s">
        <v>404</v>
      </c>
      <c r="E49" s="31" t="s">
        <v>93</v>
      </c>
      <c r="F49" s="35"/>
      <c r="G49" s="60" t="s">
        <v>413</v>
      </c>
      <c r="H49" s="60" t="s">
        <v>413</v>
      </c>
      <c r="I49" s="35" t="s">
        <v>408</v>
      </c>
      <c r="J49" s="60">
        <v>124586966</v>
      </c>
      <c r="K49" s="36">
        <v>661.3</v>
      </c>
      <c r="L49" s="36">
        <v>2300</v>
      </c>
      <c r="M49" s="36">
        <v>1638.7</v>
      </c>
      <c r="N49" s="152" t="s">
        <v>115</v>
      </c>
    </row>
    <row r="50" spans="1:14" x14ac:dyDescent="0.35">
      <c r="A50" s="31" t="s">
        <v>256</v>
      </c>
      <c r="B50" s="31" t="s">
        <v>418</v>
      </c>
      <c r="C50" s="31" t="s">
        <v>423</v>
      </c>
      <c r="D50" s="59" t="s">
        <v>405</v>
      </c>
      <c r="E50" s="31" t="s">
        <v>93</v>
      </c>
      <c r="F50" s="35"/>
      <c r="G50" s="60" t="s">
        <v>414</v>
      </c>
      <c r="H50" s="60" t="s">
        <v>414</v>
      </c>
      <c r="I50" s="35" t="s">
        <v>409</v>
      </c>
      <c r="J50" s="60">
        <v>124588036</v>
      </c>
      <c r="K50" s="36">
        <v>1292.67</v>
      </c>
      <c r="L50" s="36">
        <v>4496.25</v>
      </c>
      <c r="M50" s="36">
        <v>3203.58</v>
      </c>
      <c r="N50" s="152" t="s">
        <v>115</v>
      </c>
    </row>
    <row r="51" spans="1:14" x14ac:dyDescent="0.35">
      <c r="A51" s="31" t="s">
        <v>256</v>
      </c>
      <c r="B51" s="31" t="s">
        <v>419</v>
      </c>
      <c r="C51" s="31" t="s">
        <v>424</v>
      </c>
      <c r="D51" s="59" t="s">
        <v>406</v>
      </c>
      <c r="E51" s="31" t="s">
        <v>93</v>
      </c>
      <c r="F51" s="35"/>
      <c r="G51" s="60" t="s">
        <v>415</v>
      </c>
      <c r="H51" s="60" t="s">
        <v>415</v>
      </c>
      <c r="I51" s="35" t="s">
        <v>410</v>
      </c>
      <c r="J51" s="60">
        <v>124643496</v>
      </c>
      <c r="K51" s="36">
        <v>894.63</v>
      </c>
      <c r="L51" s="36">
        <v>8964.25</v>
      </c>
      <c r="M51" s="36">
        <v>8069.62</v>
      </c>
      <c r="N51" s="152" t="s">
        <v>115</v>
      </c>
    </row>
    <row r="52" spans="1:14" ht="31" x14ac:dyDescent="0.35">
      <c r="A52" s="31" t="s">
        <v>256</v>
      </c>
      <c r="B52" s="31" t="s">
        <v>420</v>
      </c>
      <c r="C52" s="31" t="s">
        <v>396</v>
      </c>
      <c r="D52" s="59" t="s">
        <v>137</v>
      </c>
      <c r="E52" s="31" t="s">
        <v>93</v>
      </c>
      <c r="F52" s="35"/>
      <c r="G52" s="60" t="s">
        <v>416</v>
      </c>
      <c r="H52" s="60" t="s">
        <v>416</v>
      </c>
      <c r="I52" s="35" t="s">
        <v>411</v>
      </c>
      <c r="J52" s="60">
        <v>124641069</v>
      </c>
      <c r="K52" s="36">
        <v>3434.6</v>
      </c>
      <c r="L52" s="36">
        <v>13738.83</v>
      </c>
      <c r="M52" s="36">
        <v>10304.23</v>
      </c>
      <c r="N52" s="152" t="s">
        <v>115</v>
      </c>
    </row>
    <row r="53" spans="1:14" ht="31" x14ac:dyDescent="0.35">
      <c r="A53" s="31" t="s">
        <v>256</v>
      </c>
      <c r="B53" s="31" t="s">
        <v>421</v>
      </c>
      <c r="C53" s="31" t="s">
        <v>425</v>
      </c>
      <c r="D53" s="59" t="s">
        <v>407</v>
      </c>
      <c r="E53" s="31" t="s">
        <v>93</v>
      </c>
      <c r="F53" s="35"/>
      <c r="G53" s="60" t="s">
        <v>417</v>
      </c>
      <c r="H53" s="60" t="s">
        <v>417</v>
      </c>
      <c r="I53" s="35" t="s">
        <v>412</v>
      </c>
      <c r="J53" s="60">
        <v>124658941</v>
      </c>
      <c r="K53" s="33">
        <v>5000</v>
      </c>
      <c r="L53" s="33" t="s">
        <v>76</v>
      </c>
      <c r="M53" s="33" t="s">
        <v>76</v>
      </c>
      <c r="N53" s="84" t="s">
        <v>580</v>
      </c>
    </row>
    <row r="54" spans="1:14" x14ac:dyDescent="0.35">
      <c r="A54" s="63"/>
      <c r="B54" s="12" t="s">
        <v>30</v>
      </c>
      <c r="C54" s="63"/>
      <c r="D54" s="63"/>
      <c r="E54" s="63"/>
      <c r="F54" s="63"/>
      <c r="G54" s="63"/>
      <c r="H54" s="63"/>
      <c r="I54" s="63"/>
      <c r="J54" s="63"/>
      <c r="K54" s="64">
        <f>SUM(K10:K53)</f>
        <v>160547.45999999996</v>
      </c>
      <c r="L54" s="64">
        <f>SUM(L10:L53)</f>
        <v>1055696.1000000001</v>
      </c>
      <c r="M54" s="64">
        <f>SUM(M10:M53)</f>
        <v>906152.83999999985</v>
      </c>
      <c r="N54" s="63"/>
    </row>
    <row r="56" spans="1:14" x14ac:dyDescent="0.35">
      <c r="A56" s="6" t="s">
        <v>17</v>
      </c>
    </row>
    <row r="57" spans="1:14" x14ac:dyDescent="0.35">
      <c r="A57" s="65" t="s">
        <v>14</v>
      </c>
      <c r="B57" s="65" t="s">
        <v>11</v>
      </c>
    </row>
    <row r="58" spans="1:14" x14ac:dyDescent="0.35">
      <c r="A58" s="63" t="s">
        <v>13</v>
      </c>
      <c r="B58" s="66" t="s">
        <v>20</v>
      </c>
    </row>
    <row r="59" spans="1:14" x14ac:dyDescent="0.35">
      <c r="A59" s="63" t="s">
        <v>9</v>
      </c>
      <c r="B59" s="41" t="s">
        <v>15</v>
      </c>
    </row>
    <row r="60" spans="1:14" x14ac:dyDescent="0.35">
      <c r="A60" s="63" t="s">
        <v>31</v>
      </c>
      <c r="B60" s="67" t="s">
        <v>32</v>
      </c>
    </row>
    <row r="61" spans="1:14" x14ac:dyDescent="0.35">
      <c r="A61" s="63" t="s">
        <v>21</v>
      </c>
      <c r="B61" s="68" t="s">
        <v>12</v>
      </c>
    </row>
    <row r="62" spans="1:14" x14ac:dyDescent="0.35">
      <c r="A62" s="63" t="s">
        <v>27</v>
      </c>
      <c r="B62" s="55" t="s">
        <v>16</v>
      </c>
    </row>
  </sheetData>
  <mergeCells count="3">
    <mergeCell ref="E3:L3"/>
    <mergeCell ref="E4:L4"/>
    <mergeCell ref="E5:M5"/>
  </mergeCells>
  <phoneticPr fontId="8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4743F-D275-4C8C-A967-79FBDF415560}">
  <dimension ref="A4:R55"/>
  <sheetViews>
    <sheetView topLeftCell="A26" workbookViewId="0">
      <selection activeCell="H37" sqref="H37:H38"/>
    </sheetView>
  </sheetViews>
  <sheetFormatPr defaultColWidth="8.81640625" defaultRowHeight="15.5" x14ac:dyDescent="0.35"/>
  <cols>
    <col min="1" max="1" width="16" style="13" customWidth="1"/>
    <col min="2" max="2" width="21" style="13" customWidth="1"/>
    <col min="3" max="3" width="16" style="13" customWidth="1"/>
    <col min="4" max="4" width="23" style="13" customWidth="1"/>
    <col min="5" max="5" width="13.1796875" style="13" customWidth="1"/>
    <col min="6" max="6" width="23.1796875" style="13" customWidth="1"/>
    <col min="7" max="7" width="20.7265625" style="13" customWidth="1"/>
    <col min="8" max="8" width="52.81640625" style="13" customWidth="1"/>
    <col min="9" max="9" width="15.81640625" style="13" customWidth="1"/>
    <col min="10" max="10" width="14.54296875" style="13" customWidth="1"/>
    <col min="11" max="11" width="15.7265625" style="13" customWidth="1"/>
    <col min="12" max="12" width="22.7265625" style="13" customWidth="1"/>
    <col min="13" max="13" width="74.1796875" style="13" customWidth="1"/>
    <col min="14" max="16384" width="8.81640625" style="13"/>
  </cols>
  <sheetData>
    <row r="4" spans="1:18" x14ac:dyDescent="0.35">
      <c r="E4" s="154" t="s">
        <v>125</v>
      </c>
      <c r="F4" s="154"/>
      <c r="G4" s="154"/>
      <c r="H4" s="154"/>
      <c r="I4" s="154"/>
      <c r="J4" s="154"/>
      <c r="K4" s="154"/>
      <c r="L4" s="94"/>
      <c r="M4" s="6"/>
      <c r="N4" s="6"/>
      <c r="O4" s="6"/>
      <c r="P4" s="6"/>
    </row>
    <row r="5" spans="1:18" x14ac:dyDescent="0.35">
      <c r="E5" s="154" t="s">
        <v>528</v>
      </c>
      <c r="F5" s="154"/>
      <c r="G5" s="154"/>
      <c r="H5" s="154"/>
      <c r="I5" s="154"/>
      <c r="J5" s="154"/>
      <c r="K5" s="154"/>
      <c r="L5" s="94"/>
      <c r="M5" s="6"/>
      <c r="N5" s="6"/>
      <c r="O5" s="6"/>
      <c r="P5" s="6"/>
      <c r="Q5" s="6"/>
    </row>
    <row r="6" spans="1:18" x14ac:dyDescent="0.35">
      <c r="E6" s="154" t="s">
        <v>22</v>
      </c>
      <c r="F6" s="154"/>
      <c r="G6" s="154"/>
      <c r="H6" s="154"/>
      <c r="I6" s="154"/>
      <c r="J6" s="154"/>
      <c r="K6" s="154"/>
      <c r="L6" s="154"/>
      <c r="M6" s="6"/>
      <c r="N6" s="6"/>
      <c r="O6" s="6"/>
      <c r="P6" s="6"/>
      <c r="Q6" s="6"/>
      <c r="R6" s="6"/>
    </row>
    <row r="10" spans="1:18" ht="39" customHeight="1" x14ac:dyDescent="0.35">
      <c r="A10" s="12" t="s">
        <v>0</v>
      </c>
      <c r="B10" s="14" t="s">
        <v>4</v>
      </c>
      <c r="C10" s="14" t="s">
        <v>8</v>
      </c>
      <c r="D10" s="14" t="s">
        <v>26</v>
      </c>
      <c r="E10" s="14" t="s">
        <v>10</v>
      </c>
      <c r="F10" s="14" t="s">
        <v>23</v>
      </c>
      <c r="G10" s="14" t="s">
        <v>24</v>
      </c>
      <c r="H10" s="14" t="s">
        <v>5</v>
      </c>
      <c r="I10" s="14" t="s">
        <v>66</v>
      </c>
      <c r="J10" s="14" t="s">
        <v>1</v>
      </c>
      <c r="K10" s="14" t="s">
        <v>2</v>
      </c>
      <c r="L10" s="14" t="s">
        <v>3</v>
      </c>
      <c r="M10" s="14" t="s">
        <v>6</v>
      </c>
    </row>
    <row r="11" spans="1:18" x14ac:dyDescent="0.35">
      <c r="A11" s="15" t="s">
        <v>426</v>
      </c>
      <c r="B11" s="46" t="s">
        <v>76</v>
      </c>
      <c r="C11" s="59" t="s">
        <v>490</v>
      </c>
      <c r="D11" s="46" t="s">
        <v>451</v>
      </c>
      <c r="E11" s="86" t="s">
        <v>294</v>
      </c>
      <c r="F11" s="48" t="s">
        <v>300</v>
      </c>
      <c r="G11" s="48" t="s">
        <v>300</v>
      </c>
      <c r="H11" s="47" t="s">
        <v>428</v>
      </c>
      <c r="I11" s="48">
        <v>124670485</v>
      </c>
      <c r="J11" s="81">
        <v>0</v>
      </c>
      <c r="K11" s="82">
        <v>0</v>
      </c>
      <c r="L11" s="83">
        <v>0</v>
      </c>
      <c r="M11" s="47" t="s">
        <v>506</v>
      </c>
      <c r="N11" s="24"/>
    </row>
    <row r="12" spans="1:18" x14ac:dyDescent="0.35">
      <c r="A12" s="15" t="s">
        <v>426</v>
      </c>
      <c r="B12" s="46" t="s">
        <v>76</v>
      </c>
      <c r="C12" s="59" t="s">
        <v>490</v>
      </c>
      <c r="D12" s="46" t="s">
        <v>452</v>
      </c>
      <c r="E12" s="86" t="s">
        <v>294</v>
      </c>
      <c r="F12" s="48" t="s">
        <v>300</v>
      </c>
      <c r="G12" s="48" t="s">
        <v>300</v>
      </c>
      <c r="H12" s="47" t="s">
        <v>429</v>
      </c>
      <c r="I12" s="48">
        <v>124671062</v>
      </c>
      <c r="J12" s="81">
        <v>0</v>
      </c>
      <c r="K12" s="82">
        <v>0</v>
      </c>
      <c r="L12" s="83">
        <v>0</v>
      </c>
      <c r="M12" s="47" t="s">
        <v>506</v>
      </c>
      <c r="N12" s="30"/>
    </row>
    <row r="13" spans="1:18" ht="31" x14ac:dyDescent="0.35">
      <c r="A13" s="15" t="s">
        <v>426</v>
      </c>
      <c r="B13" s="59" t="s">
        <v>473</v>
      </c>
      <c r="C13" s="59" t="s">
        <v>477</v>
      </c>
      <c r="D13" s="60" t="s">
        <v>453</v>
      </c>
      <c r="E13" s="86" t="s">
        <v>368</v>
      </c>
      <c r="F13" s="60" t="s">
        <v>76</v>
      </c>
      <c r="G13" s="60" t="s">
        <v>76</v>
      </c>
      <c r="H13" s="58" t="s">
        <v>430</v>
      </c>
      <c r="I13" s="60">
        <v>124676783</v>
      </c>
      <c r="J13" s="81">
        <v>15501</v>
      </c>
      <c r="K13" s="82">
        <v>155010</v>
      </c>
      <c r="L13" s="83">
        <f>K13-J13</f>
        <v>139509</v>
      </c>
      <c r="M13" s="84" t="s">
        <v>115</v>
      </c>
    </row>
    <row r="14" spans="1:18" ht="46.5" x14ac:dyDescent="0.35">
      <c r="A14" s="69" t="s">
        <v>426</v>
      </c>
      <c r="B14" s="61" t="s">
        <v>474</v>
      </c>
      <c r="C14" s="61" t="s">
        <v>491</v>
      </c>
      <c r="D14" s="61" t="s">
        <v>454</v>
      </c>
      <c r="E14" s="85" t="s">
        <v>33</v>
      </c>
      <c r="F14" s="62" t="s">
        <v>511</v>
      </c>
      <c r="G14" s="62" t="s">
        <v>511</v>
      </c>
      <c r="H14" s="52" t="s">
        <v>431</v>
      </c>
      <c r="I14" s="62">
        <v>124684077</v>
      </c>
      <c r="J14" s="71" t="s">
        <v>76</v>
      </c>
      <c r="K14" s="72" t="s">
        <v>76</v>
      </c>
      <c r="L14" s="73" t="s">
        <v>76</v>
      </c>
      <c r="M14" s="70" t="s">
        <v>554</v>
      </c>
    </row>
    <row r="15" spans="1:18" ht="46.5" x14ac:dyDescent="0.35">
      <c r="A15" s="69" t="s">
        <v>426</v>
      </c>
      <c r="B15" s="61" t="s">
        <v>376</v>
      </c>
      <c r="C15" s="61" t="s">
        <v>492</v>
      </c>
      <c r="D15" s="61" t="s">
        <v>455</v>
      </c>
      <c r="E15" s="85" t="s">
        <v>33</v>
      </c>
      <c r="F15" s="62" t="s">
        <v>512</v>
      </c>
      <c r="G15" s="62" t="s">
        <v>512</v>
      </c>
      <c r="H15" s="74" t="s">
        <v>432</v>
      </c>
      <c r="I15" s="62">
        <v>124686574</v>
      </c>
      <c r="J15" s="71" t="s">
        <v>76</v>
      </c>
      <c r="K15" s="72" t="s">
        <v>76</v>
      </c>
      <c r="L15" s="73" t="s">
        <v>76</v>
      </c>
      <c r="M15" s="70" t="s">
        <v>554</v>
      </c>
    </row>
    <row r="16" spans="1:18" ht="46.5" x14ac:dyDescent="0.35">
      <c r="A16" s="69" t="s">
        <v>426</v>
      </c>
      <c r="B16" s="49" t="s">
        <v>475</v>
      </c>
      <c r="C16" s="49" t="s">
        <v>493</v>
      </c>
      <c r="D16" s="49" t="s">
        <v>456</v>
      </c>
      <c r="E16" s="85" t="s">
        <v>33</v>
      </c>
      <c r="F16" s="51" t="s">
        <v>513</v>
      </c>
      <c r="G16" s="51" t="s">
        <v>513</v>
      </c>
      <c r="H16" s="50" t="s">
        <v>433</v>
      </c>
      <c r="I16" s="62">
        <v>124692086</v>
      </c>
      <c r="J16" s="71" t="s">
        <v>76</v>
      </c>
      <c r="K16" s="72" t="s">
        <v>76</v>
      </c>
      <c r="L16" s="73" t="s">
        <v>76</v>
      </c>
      <c r="M16" s="70" t="s">
        <v>554</v>
      </c>
    </row>
    <row r="17" spans="1:13" ht="46.5" x14ac:dyDescent="0.35">
      <c r="A17" s="69" t="s">
        <v>426</v>
      </c>
      <c r="B17" s="61" t="s">
        <v>476</v>
      </c>
      <c r="C17" s="61" t="s">
        <v>494</v>
      </c>
      <c r="D17" s="61" t="s">
        <v>457</v>
      </c>
      <c r="E17" s="85" t="s">
        <v>33</v>
      </c>
      <c r="F17" s="62" t="s">
        <v>514</v>
      </c>
      <c r="G17" s="62" t="s">
        <v>514</v>
      </c>
      <c r="H17" s="70" t="s">
        <v>434</v>
      </c>
      <c r="I17" s="62">
        <v>124694921</v>
      </c>
      <c r="J17" s="71" t="s">
        <v>76</v>
      </c>
      <c r="K17" s="72" t="s">
        <v>76</v>
      </c>
      <c r="L17" s="73" t="s">
        <v>76</v>
      </c>
      <c r="M17" s="70" t="s">
        <v>554</v>
      </c>
    </row>
    <row r="18" spans="1:13" ht="46.5" x14ac:dyDescent="0.35">
      <c r="A18" s="69" t="s">
        <v>426</v>
      </c>
      <c r="B18" s="61" t="s">
        <v>475</v>
      </c>
      <c r="C18" s="61" t="s">
        <v>495</v>
      </c>
      <c r="D18" s="61" t="s">
        <v>458</v>
      </c>
      <c r="E18" s="85" t="s">
        <v>33</v>
      </c>
      <c r="F18" s="62" t="s">
        <v>515</v>
      </c>
      <c r="G18" s="62" t="s">
        <v>515</v>
      </c>
      <c r="H18" s="52" t="s">
        <v>435</v>
      </c>
      <c r="I18" s="62">
        <v>124692086</v>
      </c>
      <c r="J18" s="71" t="s">
        <v>76</v>
      </c>
      <c r="K18" s="72" t="s">
        <v>76</v>
      </c>
      <c r="L18" s="73" t="s">
        <v>76</v>
      </c>
      <c r="M18" s="70" t="s">
        <v>554</v>
      </c>
    </row>
    <row r="19" spans="1:13" ht="46.5" x14ac:dyDescent="0.35">
      <c r="A19" s="69" t="s">
        <v>426</v>
      </c>
      <c r="B19" s="49" t="s">
        <v>477</v>
      </c>
      <c r="C19" s="49" t="s">
        <v>485</v>
      </c>
      <c r="D19" s="49" t="s">
        <v>459</v>
      </c>
      <c r="E19" s="85" t="s">
        <v>33</v>
      </c>
      <c r="F19" s="51" t="s">
        <v>516</v>
      </c>
      <c r="G19" s="51" t="s">
        <v>516</v>
      </c>
      <c r="H19" s="50" t="s">
        <v>436</v>
      </c>
      <c r="I19" s="51">
        <v>124699580</v>
      </c>
      <c r="J19" s="71" t="s">
        <v>76</v>
      </c>
      <c r="K19" s="72" t="s">
        <v>76</v>
      </c>
      <c r="L19" s="73" t="s">
        <v>76</v>
      </c>
      <c r="M19" s="70" t="s">
        <v>554</v>
      </c>
    </row>
    <row r="20" spans="1:13" ht="46.5" x14ac:dyDescent="0.35">
      <c r="A20" s="69" t="s">
        <v>426</v>
      </c>
      <c r="B20" s="49" t="s">
        <v>478</v>
      </c>
      <c r="C20" s="49" t="s">
        <v>485</v>
      </c>
      <c r="D20" s="49" t="s">
        <v>460</v>
      </c>
      <c r="E20" s="85" t="s">
        <v>33</v>
      </c>
      <c r="F20" s="51" t="s">
        <v>517</v>
      </c>
      <c r="G20" s="51" t="s">
        <v>517</v>
      </c>
      <c r="H20" s="50" t="s">
        <v>437</v>
      </c>
      <c r="I20" s="51">
        <v>124699582</v>
      </c>
      <c r="J20" s="71" t="s">
        <v>76</v>
      </c>
      <c r="K20" s="72" t="s">
        <v>76</v>
      </c>
      <c r="L20" s="73" t="s">
        <v>76</v>
      </c>
      <c r="M20" s="70" t="s">
        <v>554</v>
      </c>
    </row>
    <row r="21" spans="1:13" ht="46.5" x14ac:dyDescent="0.35">
      <c r="A21" s="69" t="s">
        <v>426</v>
      </c>
      <c r="B21" s="49" t="s">
        <v>479</v>
      </c>
      <c r="C21" s="49" t="s">
        <v>481</v>
      </c>
      <c r="D21" s="49" t="s">
        <v>461</v>
      </c>
      <c r="E21" s="85" t="s">
        <v>33</v>
      </c>
      <c r="F21" s="51" t="s">
        <v>518</v>
      </c>
      <c r="G21" s="51" t="s">
        <v>518</v>
      </c>
      <c r="H21" s="50" t="s">
        <v>438</v>
      </c>
      <c r="I21" s="51">
        <v>124705727</v>
      </c>
      <c r="J21" s="71" t="s">
        <v>76</v>
      </c>
      <c r="K21" s="72" t="s">
        <v>76</v>
      </c>
      <c r="L21" s="73" t="s">
        <v>76</v>
      </c>
      <c r="M21" s="70" t="s">
        <v>554</v>
      </c>
    </row>
    <row r="22" spans="1:13" ht="46.5" x14ac:dyDescent="0.35">
      <c r="A22" s="69" t="s">
        <v>426</v>
      </c>
      <c r="B22" s="49" t="s">
        <v>480</v>
      </c>
      <c r="C22" s="49" t="s">
        <v>496</v>
      </c>
      <c r="D22" s="49" t="s">
        <v>462</v>
      </c>
      <c r="E22" s="85" t="s">
        <v>33</v>
      </c>
      <c r="F22" s="51" t="s">
        <v>519</v>
      </c>
      <c r="G22" s="51" t="s">
        <v>519</v>
      </c>
      <c r="H22" s="50" t="s">
        <v>439</v>
      </c>
      <c r="I22" s="51">
        <v>124707910</v>
      </c>
      <c r="J22" s="71" t="s">
        <v>76</v>
      </c>
      <c r="K22" s="72" t="s">
        <v>76</v>
      </c>
      <c r="L22" s="73" t="s">
        <v>76</v>
      </c>
      <c r="M22" s="70" t="s">
        <v>554</v>
      </c>
    </row>
    <row r="23" spans="1:13" ht="46.5" x14ac:dyDescent="0.35">
      <c r="A23" s="69" t="s">
        <v>426</v>
      </c>
      <c r="B23" s="61" t="s">
        <v>481</v>
      </c>
      <c r="C23" s="61" t="s">
        <v>497</v>
      </c>
      <c r="D23" s="61" t="s">
        <v>463</v>
      </c>
      <c r="E23" s="85" t="s">
        <v>33</v>
      </c>
      <c r="F23" s="62" t="s">
        <v>520</v>
      </c>
      <c r="G23" s="62" t="s">
        <v>520</v>
      </c>
      <c r="H23" s="74" t="s">
        <v>440</v>
      </c>
      <c r="I23" s="62">
        <v>124713114</v>
      </c>
      <c r="J23" s="71" t="s">
        <v>76</v>
      </c>
      <c r="K23" s="72" t="s">
        <v>76</v>
      </c>
      <c r="L23" s="73" t="s">
        <v>76</v>
      </c>
      <c r="M23" s="70" t="s">
        <v>554</v>
      </c>
    </row>
    <row r="24" spans="1:13" ht="46.5" x14ac:dyDescent="0.35">
      <c r="A24" s="69" t="s">
        <v>426</v>
      </c>
      <c r="B24" s="61" t="s">
        <v>482</v>
      </c>
      <c r="C24" s="61" t="s">
        <v>497</v>
      </c>
      <c r="D24" s="61" t="s">
        <v>464</v>
      </c>
      <c r="E24" s="85" t="s">
        <v>76</v>
      </c>
      <c r="F24" s="62" t="s">
        <v>300</v>
      </c>
      <c r="G24" s="62" t="s">
        <v>300</v>
      </c>
      <c r="H24" s="74" t="s">
        <v>441</v>
      </c>
      <c r="I24" s="62">
        <v>124713127</v>
      </c>
      <c r="J24" s="71" t="s">
        <v>76</v>
      </c>
      <c r="K24" s="72" t="s">
        <v>76</v>
      </c>
      <c r="L24" s="73" t="s">
        <v>76</v>
      </c>
      <c r="M24" s="52" t="s">
        <v>555</v>
      </c>
    </row>
    <row r="25" spans="1:13" ht="46.5" x14ac:dyDescent="0.35">
      <c r="A25" s="69" t="s">
        <v>426</v>
      </c>
      <c r="B25" s="61" t="s">
        <v>483</v>
      </c>
      <c r="C25" s="61" t="s">
        <v>498</v>
      </c>
      <c r="D25" s="61" t="s">
        <v>465</v>
      </c>
      <c r="E25" s="85" t="s">
        <v>33</v>
      </c>
      <c r="F25" s="62" t="s">
        <v>521</v>
      </c>
      <c r="G25" s="62" t="s">
        <v>521</v>
      </c>
      <c r="H25" s="74" t="s">
        <v>442</v>
      </c>
      <c r="I25" s="62">
        <v>124717684</v>
      </c>
      <c r="J25" s="71" t="s">
        <v>76</v>
      </c>
      <c r="K25" s="72" t="s">
        <v>76</v>
      </c>
      <c r="L25" s="73" t="s">
        <v>76</v>
      </c>
      <c r="M25" s="70" t="s">
        <v>507</v>
      </c>
    </row>
    <row r="26" spans="1:13" s="38" customFormat="1" ht="46.5" x14ac:dyDescent="0.35">
      <c r="A26" s="69" t="s">
        <v>426</v>
      </c>
      <c r="B26" s="61" t="s">
        <v>484</v>
      </c>
      <c r="C26" s="61" t="s">
        <v>499</v>
      </c>
      <c r="D26" s="61" t="s">
        <v>466</v>
      </c>
      <c r="E26" s="85" t="s">
        <v>33</v>
      </c>
      <c r="F26" s="62" t="s">
        <v>522</v>
      </c>
      <c r="G26" s="62" t="s">
        <v>522</v>
      </c>
      <c r="H26" s="74" t="s">
        <v>443</v>
      </c>
      <c r="I26" s="62">
        <v>124721765</v>
      </c>
      <c r="J26" s="71" t="s">
        <v>76</v>
      </c>
      <c r="K26" s="72" t="s">
        <v>76</v>
      </c>
      <c r="L26" s="73" t="s">
        <v>76</v>
      </c>
      <c r="M26" s="70" t="s">
        <v>507</v>
      </c>
    </row>
    <row r="27" spans="1:13" s="38" customFormat="1" ht="31" x14ac:dyDescent="0.35">
      <c r="A27" s="69" t="s">
        <v>426</v>
      </c>
      <c r="B27" s="61" t="s">
        <v>485</v>
      </c>
      <c r="C27" s="61" t="s">
        <v>500</v>
      </c>
      <c r="D27" s="61" t="s">
        <v>467</v>
      </c>
      <c r="E27" s="85" t="s">
        <v>33</v>
      </c>
      <c r="F27" s="62" t="s">
        <v>523</v>
      </c>
      <c r="G27" s="62" t="s">
        <v>523</v>
      </c>
      <c r="H27" s="74" t="s">
        <v>444</v>
      </c>
      <c r="I27" s="62">
        <v>124726304</v>
      </c>
      <c r="J27" s="71" t="s">
        <v>76</v>
      </c>
      <c r="K27" s="72" t="s">
        <v>76</v>
      </c>
      <c r="L27" s="73" t="s">
        <v>76</v>
      </c>
      <c r="M27" s="70" t="s">
        <v>556</v>
      </c>
    </row>
    <row r="28" spans="1:13" ht="46.5" x14ac:dyDescent="0.35">
      <c r="A28" s="69" t="s">
        <v>426</v>
      </c>
      <c r="B28" s="61" t="s">
        <v>486</v>
      </c>
      <c r="C28" s="61" t="s">
        <v>501</v>
      </c>
      <c r="D28" s="61" t="s">
        <v>468</v>
      </c>
      <c r="E28" s="85" t="s">
        <v>120</v>
      </c>
      <c r="F28" s="62" t="s">
        <v>427</v>
      </c>
      <c r="G28" s="62" t="s">
        <v>427</v>
      </c>
      <c r="H28" s="74" t="s">
        <v>445</v>
      </c>
      <c r="I28" s="62">
        <v>124729869</v>
      </c>
      <c r="J28" s="71" t="s">
        <v>76</v>
      </c>
      <c r="K28" s="72" t="s">
        <v>76</v>
      </c>
      <c r="L28" s="73" t="s">
        <v>76</v>
      </c>
      <c r="M28" s="70" t="s">
        <v>507</v>
      </c>
    </row>
    <row r="29" spans="1:13" x14ac:dyDescent="0.35">
      <c r="A29" s="69" t="s">
        <v>426</v>
      </c>
      <c r="B29" s="61" t="s">
        <v>487</v>
      </c>
      <c r="C29" s="61" t="s">
        <v>502</v>
      </c>
      <c r="D29" s="61" t="s">
        <v>469</v>
      </c>
      <c r="E29" s="85" t="s">
        <v>33</v>
      </c>
      <c r="F29" s="62" t="s">
        <v>524</v>
      </c>
      <c r="G29" s="62" t="s">
        <v>524</v>
      </c>
      <c r="H29" s="74" t="s">
        <v>446</v>
      </c>
      <c r="I29" s="62">
        <v>124732204</v>
      </c>
      <c r="J29" s="71" t="s">
        <v>76</v>
      </c>
      <c r="K29" s="72" t="s">
        <v>76</v>
      </c>
      <c r="L29" s="73" t="s">
        <v>76</v>
      </c>
      <c r="M29" s="50" t="s">
        <v>508</v>
      </c>
    </row>
    <row r="30" spans="1:13" ht="31" x14ac:dyDescent="0.35">
      <c r="A30" s="69" t="s">
        <v>426</v>
      </c>
      <c r="B30" s="61" t="s">
        <v>488</v>
      </c>
      <c r="C30" s="61" t="s">
        <v>503</v>
      </c>
      <c r="D30" s="61" t="s">
        <v>470</v>
      </c>
      <c r="E30" s="85" t="s">
        <v>33</v>
      </c>
      <c r="F30" s="62" t="s">
        <v>525</v>
      </c>
      <c r="G30" s="62" t="s">
        <v>525</v>
      </c>
      <c r="H30" s="70" t="s">
        <v>447</v>
      </c>
      <c r="I30" s="62">
        <v>124738069</v>
      </c>
      <c r="J30" s="71" t="s">
        <v>76</v>
      </c>
      <c r="K30" s="72" t="s">
        <v>76</v>
      </c>
      <c r="L30" s="73" t="s">
        <v>76</v>
      </c>
      <c r="M30" s="70" t="s">
        <v>509</v>
      </c>
    </row>
    <row r="31" spans="1:13" ht="62" x14ac:dyDescent="0.35">
      <c r="A31" s="69" t="s">
        <v>426</v>
      </c>
      <c r="B31" s="61" t="s">
        <v>387</v>
      </c>
      <c r="C31" s="61" t="s">
        <v>504</v>
      </c>
      <c r="D31" s="61" t="s">
        <v>92</v>
      </c>
      <c r="E31" s="85" t="s">
        <v>232</v>
      </c>
      <c r="F31" s="62" t="s">
        <v>76</v>
      </c>
      <c r="G31" s="62" t="s">
        <v>76</v>
      </c>
      <c r="H31" s="75" t="s">
        <v>448</v>
      </c>
      <c r="I31" s="62">
        <v>124737484</v>
      </c>
      <c r="J31" s="42">
        <f>K31-L31</f>
        <v>11617.930000000008</v>
      </c>
      <c r="K31" s="42">
        <v>116179.27</v>
      </c>
      <c r="L31" s="42">
        <v>104561.34</v>
      </c>
      <c r="M31" s="74" t="s">
        <v>552</v>
      </c>
    </row>
    <row r="32" spans="1:13" x14ac:dyDescent="0.35">
      <c r="A32" s="69" t="s">
        <v>426</v>
      </c>
      <c r="B32" s="49" t="s">
        <v>489</v>
      </c>
      <c r="C32" s="49" t="s">
        <v>505</v>
      </c>
      <c r="D32" s="51" t="s">
        <v>471</v>
      </c>
      <c r="E32" s="85" t="s">
        <v>33</v>
      </c>
      <c r="F32" s="51" t="s">
        <v>526</v>
      </c>
      <c r="G32" s="51" t="s">
        <v>526</v>
      </c>
      <c r="H32" s="50" t="s">
        <v>449</v>
      </c>
      <c r="I32" s="51">
        <v>124749508</v>
      </c>
      <c r="J32" s="71" t="s">
        <v>76</v>
      </c>
      <c r="K32" s="72" t="s">
        <v>76</v>
      </c>
      <c r="L32" s="73" t="s">
        <v>76</v>
      </c>
      <c r="M32" s="50" t="s">
        <v>510</v>
      </c>
    </row>
    <row r="33" spans="1:13" x14ac:dyDescent="0.35">
      <c r="A33" s="69" t="s">
        <v>426</v>
      </c>
      <c r="B33" s="85" t="s">
        <v>503</v>
      </c>
      <c r="C33" s="85" t="s">
        <v>553</v>
      </c>
      <c r="D33" s="49" t="s">
        <v>472</v>
      </c>
      <c r="E33" s="85" t="s">
        <v>33</v>
      </c>
      <c r="F33" s="51" t="s">
        <v>527</v>
      </c>
      <c r="G33" s="51" t="s">
        <v>527</v>
      </c>
      <c r="H33" s="50" t="s">
        <v>450</v>
      </c>
      <c r="I33" s="51" t="s">
        <v>76</v>
      </c>
      <c r="J33" s="71" t="s">
        <v>76</v>
      </c>
      <c r="K33" s="72" t="s">
        <v>76</v>
      </c>
      <c r="L33" s="73" t="s">
        <v>76</v>
      </c>
      <c r="M33" s="50" t="s">
        <v>510</v>
      </c>
    </row>
    <row r="34" spans="1:13" x14ac:dyDescent="0.35">
      <c r="A34" s="15" t="s">
        <v>426</v>
      </c>
      <c r="B34" s="16" t="s">
        <v>542</v>
      </c>
      <c r="C34" s="17" t="s">
        <v>539</v>
      </c>
      <c r="D34" s="59" t="s">
        <v>531</v>
      </c>
      <c r="E34" s="19" t="s">
        <v>93</v>
      </c>
      <c r="F34" s="19" t="s">
        <v>534</v>
      </c>
      <c r="G34" s="19" t="s">
        <v>534</v>
      </c>
      <c r="H34" s="20" t="s">
        <v>529</v>
      </c>
      <c r="I34" s="48">
        <v>124675432</v>
      </c>
      <c r="J34" s="81" t="s">
        <v>76</v>
      </c>
      <c r="K34" s="82" t="s">
        <v>76</v>
      </c>
      <c r="L34" s="83" t="s">
        <v>76</v>
      </c>
      <c r="M34" s="58" t="s">
        <v>115</v>
      </c>
    </row>
    <row r="35" spans="1:13" x14ac:dyDescent="0.35">
      <c r="A35" s="15" t="s">
        <v>426</v>
      </c>
      <c r="B35" s="16" t="s">
        <v>473</v>
      </c>
      <c r="C35" s="17" t="s">
        <v>476</v>
      </c>
      <c r="D35" s="59" t="s">
        <v>177</v>
      </c>
      <c r="E35" s="19" t="s">
        <v>93</v>
      </c>
      <c r="F35" s="19" t="s">
        <v>185</v>
      </c>
      <c r="G35" s="19" t="s">
        <v>185</v>
      </c>
      <c r="H35" s="20" t="s">
        <v>530</v>
      </c>
      <c r="I35" s="48">
        <v>124686077</v>
      </c>
      <c r="J35" s="81" t="s">
        <v>76</v>
      </c>
      <c r="K35" s="82" t="s">
        <v>76</v>
      </c>
      <c r="L35" s="83" t="s">
        <v>76</v>
      </c>
      <c r="M35" s="58" t="s">
        <v>538</v>
      </c>
    </row>
    <row r="36" spans="1:13" ht="93" x14ac:dyDescent="0.35">
      <c r="A36" s="69" t="s">
        <v>426</v>
      </c>
      <c r="B36" s="76" t="s">
        <v>543</v>
      </c>
      <c r="C36" s="77" t="s">
        <v>540</v>
      </c>
      <c r="D36" s="61" t="s">
        <v>532</v>
      </c>
      <c r="E36" s="78" t="s">
        <v>93</v>
      </c>
      <c r="F36" s="78" t="s">
        <v>163</v>
      </c>
      <c r="G36" s="78" t="s">
        <v>163</v>
      </c>
      <c r="H36" s="79" t="s">
        <v>165</v>
      </c>
      <c r="I36" s="62">
        <v>124716425</v>
      </c>
      <c r="J36" s="71" t="s">
        <v>76</v>
      </c>
      <c r="K36" s="72" t="s">
        <v>76</v>
      </c>
      <c r="L36" s="73" t="s">
        <v>76</v>
      </c>
      <c r="M36" s="52" t="s">
        <v>557</v>
      </c>
    </row>
    <row r="37" spans="1:13" ht="46.5" x14ac:dyDescent="0.35">
      <c r="A37" s="69" t="s">
        <v>426</v>
      </c>
      <c r="B37" s="76" t="s">
        <v>489</v>
      </c>
      <c r="C37" s="77" t="s">
        <v>541</v>
      </c>
      <c r="D37" s="61" t="s">
        <v>533</v>
      </c>
      <c r="E37" s="78" t="s">
        <v>93</v>
      </c>
      <c r="F37" s="78" t="s">
        <v>414</v>
      </c>
      <c r="G37" s="78" t="s">
        <v>414</v>
      </c>
      <c r="H37" s="79" t="s">
        <v>165</v>
      </c>
      <c r="I37" s="62">
        <v>124745000</v>
      </c>
      <c r="J37" s="71" t="s">
        <v>76</v>
      </c>
      <c r="K37" s="72" t="s">
        <v>76</v>
      </c>
      <c r="L37" s="73" t="s">
        <v>76</v>
      </c>
      <c r="M37" s="52" t="s">
        <v>550</v>
      </c>
    </row>
    <row r="38" spans="1:13" ht="31" x14ac:dyDescent="0.35">
      <c r="A38" s="69" t="s">
        <v>426</v>
      </c>
      <c r="B38" s="76" t="s">
        <v>76</v>
      </c>
      <c r="C38" s="77" t="s">
        <v>76</v>
      </c>
      <c r="D38" s="49" t="s">
        <v>76</v>
      </c>
      <c r="E38" s="78" t="s">
        <v>93</v>
      </c>
      <c r="F38" s="78" t="s">
        <v>414</v>
      </c>
      <c r="G38" s="78" t="s">
        <v>414</v>
      </c>
      <c r="H38" s="79" t="s">
        <v>410</v>
      </c>
      <c r="I38" s="62" t="s">
        <v>76</v>
      </c>
      <c r="J38" s="71" t="s">
        <v>76</v>
      </c>
      <c r="K38" s="72" t="s">
        <v>76</v>
      </c>
      <c r="L38" s="73" t="s">
        <v>76</v>
      </c>
      <c r="M38" s="52" t="s">
        <v>551</v>
      </c>
    </row>
    <row r="39" spans="1:13" ht="31" x14ac:dyDescent="0.35">
      <c r="A39" s="69" t="s">
        <v>426</v>
      </c>
      <c r="B39" s="76" t="s">
        <v>76</v>
      </c>
      <c r="C39" s="77" t="s">
        <v>76</v>
      </c>
      <c r="D39" s="49" t="s">
        <v>76</v>
      </c>
      <c r="E39" s="78" t="s">
        <v>93</v>
      </c>
      <c r="F39" s="78" t="s">
        <v>228</v>
      </c>
      <c r="G39" s="78" t="s">
        <v>228</v>
      </c>
      <c r="H39" s="79" t="s">
        <v>410</v>
      </c>
      <c r="I39" s="62" t="s">
        <v>76</v>
      </c>
      <c r="J39" s="71" t="s">
        <v>76</v>
      </c>
      <c r="K39" s="72" t="s">
        <v>76</v>
      </c>
      <c r="L39" s="73" t="s">
        <v>76</v>
      </c>
      <c r="M39" s="52" t="s">
        <v>551</v>
      </c>
    </row>
    <row r="40" spans="1:13" ht="31" x14ac:dyDescent="0.35">
      <c r="A40" s="69" t="s">
        <v>426</v>
      </c>
      <c r="B40" s="76" t="s">
        <v>76</v>
      </c>
      <c r="C40" s="77" t="s">
        <v>76</v>
      </c>
      <c r="D40" s="49" t="s">
        <v>76</v>
      </c>
      <c r="E40" s="78" t="s">
        <v>93</v>
      </c>
      <c r="F40" s="78" t="s">
        <v>416</v>
      </c>
      <c r="G40" s="78" t="s">
        <v>416</v>
      </c>
      <c r="H40" s="79" t="s">
        <v>410</v>
      </c>
      <c r="I40" s="62" t="s">
        <v>76</v>
      </c>
      <c r="J40" s="71" t="s">
        <v>76</v>
      </c>
      <c r="K40" s="72" t="s">
        <v>76</v>
      </c>
      <c r="L40" s="73" t="s">
        <v>76</v>
      </c>
      <c r="M40" s="52" t="s">
        <v>551</v>
      </c>
    </row>
    <row r="41" spans="1:13" ht="31" x14ac:dyDescent="0.35">
      <c r="A41" s="69" t="s">
        <v>426</v>
      </c>
      <c r="B41" s="76" t="s">
        <v>76</v>
      </c>
      <c r="C41" s="77" t="s">
        <v>76</v>
      </c>
      <c r="D41" s="49" t="s">
        <v>76</v>
      </c>
      <c r="E41" s="78" t="s">
        <v>93</v>
      </c>
      <c r="F41" s="78" t="s">
        <v>535</v>
      </c>
      <c r="G41" s="78" t="s">
        <v>535</v>
      </c>
      <c r="H41" s="79" t="s">
        <v>410</v>
      </c>
      <c r="I41" s="62" t="s">
        <v>76</v>
      </c>
      <c r="J41" s="71" t="s">
        <v>76</v>
      </c>
      <c r="K41" s="72" t="s">
        <v>76</v>
      </c>
      <c r="L41" s="73" t="s">
        <v>76</v>
      </c>
      <c r="M41" s="52" t="s">
        <v>551</v>
      </c>
    </row>
    <row r="42" spans="1:13" ht="14.25" customHeight="1" x14ac:dyDescent="0.35">
      <c r="A42" s="69" t="s">
        <v>426</v>
      </c>
      <c r="B42" s="76" t="s">
        <v>76</v>
      </c>
      <c r="C42" s="77" t="s">
        <v>76</v>
      </c>
      <c r="D42" s="49" t="s">
        <v>76</v>
      </c>
      <c r="E42" s="78" t="s">
        <v>93</v>
      </c>
      <c r="F42" s="78" t="s">
        <v>536</v>
      </c>
      <c r="G42" s="78" t="s">
        <v>536</v>
      </c>
      <c r="H42" s="79" t="s">
        <v>410</v>
      </c>
      <c r="I42" s="62" t="s">
        <v>76</v>
      </c>
      <c r="J42" s="71" t="s">
        <v>76</v>
      </c>
      <c r="K42" s="72" t="s">
        <v>76</v>
      </c>
      <c r="L42" s="73" t="s">
        <v>76</v>
      </c>
      <c r="M42" s="52" t="s">
        <v>551</v>
      </c>
    </row>
    <row r="43" spans="1:13" ht="31" x14ac:dyDescent="0.35">
      <c r="A43" s="69" t="s">
        <v>426</v>
      </c>
      <c r="B43" s="76" t="s">
        <v>76</v>
      </c>
      <c r="C43" s="77" t="s">
        <v>76</v>
      </c>
      <c r="D43" s="49" t="s">
        <v>76</v>
      </c>
      <c r="E43" s="78" t="s">
        <v>93</v>
      </c>
      <c r="F43" s="78" t="s">
        <v>537</v>
      </c>
      <c r="G43" s="78" t="s">
        <v>537</v>
      </c>
      <c r="H43" s="79" t="s">
        <v>410</v>
      </c>
      <c r="I43" s="62" t="s">
        <v>76</v>
      </c>
      <c r="J43" s="71" t="s">
        <v>76</v>
      </c>
      <c r="K43" s="72" t="s">
        <v>76</v>
      </c>
      <c r="L43" s="73" t="s">
        <v>76</v>
      </c>
      <c r="M43" s="52" t="s">
        <v>551</v>
      </c>
    </row>
    <row r="44" spans="1:13" x14ac:dyDescent="0.35">
      <c r="A44" s="69" t="s">
        <v>426</v>
      </c>
      <c r="B44" s="69" t="s">
        <v>502</v>
      </c>
      <c r="C44" s="76" t="s">
        <v>568</v>
      </c>
      <c r="D44" s="49" t="s">
        <v>569</v>
      </c>
      <c r="E44" s="78" t="s">
        <v>33</v>
      </c>
      <c r="F44" s="78" t="s">
        <v>570</v>
      </c>
      <c r="G44" s="78" t="s">
        <v>570</v>
      </c>
      <c r="H44" s="79" t="s">
        <v>571</v>
      </c>
      <c r="I44" s="62">
        <v>124756691</v>
      </c>
      <c r="J44" s="71" t="s">
        <v>76</v>
      </c>
      <c r="K44" s="72" t="s">
        <v>76</v>
      </c>
      <c r="L44" s="73" t="s">
        <v>76</v>
      </c>
      <c r="M44" s="52" t="s">
        <v>581</v>
      </c>
    </row>
    <row r="45" spans="1:13" x14ac:dyDescent="0.35">
      <c r="A45" s="69" t="s">
        <v>426</v>
      </c>
      <c r="B45" s="69" t="s">
        <v>572</v>
      </c>
      <c r="C45" s="76" t="s">
        <v>561</v>
      </c>
      <c r="D45" s="49" t="s">
        <v>573</v>
      </c>
      <c r="E45" s="78" t="s">
        <v>33</v>
      </c>
      <c r="F45" s="78" t="s">
        <v>76</v>
      </c>
      <c r="G45" s="78" t="s">
        <v>76</v>
      </c>
      <c r="H45" s="92" t="s">
        <v>574</v>
      </c>
      <c r="I45" s="93">
        <v>124752246</v>
      </c>
      <c r="J45" s="71" t="s">
        <v>76</v>
      </c>
      <c r="K45" s="72" t="s">
        <v>76</v>
      </c>
      <c r="L45" s="73" t="s">
        <v>76</v>
      </c>
      <c r="M45" s="92" t="s">
        <v>575</v>
      </c>
    </row>
    <row r="46" spans="1:13" ht="31" x14ac:dyDescent="0.35">
      <c r="A46" s="95" t="s">
        <v>426</v>
      </c>
      <c r="B46" s="95" t="s">
        <v>503</v>
      </c>
      <c r="C46" s="76" t="s">
        <v>568</v>
      </c>
      <c r="D46" s="49" t="s">
        <v>576</v>
      </c>
      <c r="E46" s="98" t="s">
        <v>33</v>
      </c>
      <c r="F46" s="98" t="s">
        <v>76</v>
      </c>
      <c r="G46" s="98" t="s">
        <v>76</v>
      </c>
      <c r="H46" s="96" t="s">
        <v>577</v>
      </c>
      <c r="I46" s="97">
        <v>124756703</v>
      </c>
      <c r="J46" s="71" t="s">
        <v>76</v>
      </c>
      <c r="K46" s="72" t="s">
        <v>76</v>
      </c>
      <c r="L46" s="73" t="s">
        <v>76</v>
      </c>
      <c r="M46" s="70" t="s">
        <v>582</v>
      </c>
    </row>
    <row r="47" spans="1:13" x14ac:dyDescent="0.35">
      <c r="A47" s="63"/>
      <c r="B47" s="12" t="s">
        <v>30</v>
      </c>
      <c r="C47" s="63"/>
      <c r="D47" s="63"/>
      <c r="E47" s="63"/>
      <c r="F47" s="63"/>
      <c r="G47" s="63"/>
      <c r="H47" s="63"/>
      <c r="I47" s="63"/>
      <c r="J47" s="80">
        <f>SUM(J11:J43)</f>
        <v>27118.930000000008</v>
      </c>
      <c r="K47" s="80">
        <f>SUM(K11:K43)</f>
        <v>271189.27</v>
      </c>
      <c r="L47" s="80">
        <f>SUM(L11:L43)</f>
        <v>244070.34</v>
      </c>
      <c r="M47" s="63"/>
    </row>
    <row r="49" spans="1:2" x14ac:dyDescent="0.35">
      <c r="A49" s="6" t="s">
        <v>17</v>
      </c>
    </row>
    <row r="50" spans="1:2" x14ac:dyDescent="0.35">
      <c r="A50" s="65" t="s">
        <v>14</v>
      </c>
      <c r="B50" s="65" t="s">
        <v>11</v>
      </c>
    </row>
    <row r="51" spans="1:2" x14ac:dyDescent="0.35">
      <c r="A51" s="63" t="s">
        <v>13</v>
      </c>
      <c r="B51" s="66" t="s">
        <v>20</v>
      </c>
    </row>
    <row r="52" spans="1:2" x14ac:dyDescent="0.35">
      <c r="A52" s="63" t="s">
        <v>9</v>
      </c>
      <c r="B52" s="41" t="s">
        <v>15</v>
      </c>
    </row>
    <row r="53" spans="1:2" x14ac:dyDescent="0.35">
      <c r="A53" s="63" t="s">
        <v>31</v>
      </c>
      <c r="B53" s="67" t="s">
        <v>32</v>
      </c>
    </row>
    <row r="54" spans="1:2" x14ac:dyDescent="0.35">
      <c r="A54" s="63" t="s">
        <v>21</v>
      </c>
      <c r="B54" s="68" t="s">
        <v>12</v>
      </c>
    </row>
    <row r="55" spans="1:2" x14ac:dyDescent="0.35">
      <c r="A55" s="63" t="s">
        <v>27</v>
      </c>
      <c r="B55" s="55" t="s">
        <v>16</v>
      </c>
    </row>
  </sheetData>
  <mergeCells count="3">
    <mergeCell ref="E4:K4"/>
    <mergeCell ref="E5:K5"/>
    <mergeCell ref="E6:L6"/>
  </mergeCells>
  <phoneticPr fontId="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6"/>
  <sheetViews>
    <sheetView tabSelected="1" workbookViewId="0">
      <selection activeCell="G30" sqref="G30"/>
    </sheetView>
  </sheetViews>
  <sheetFormatPr defaultRowHeight="14.5" x14ac:dyDescent="0.35"/>
  <cols>
    <col min="1" max="1" width="14.54296875" customWidth="1"/>
    <col min="2" max="2" width="14.1796875" customWidth="1"/>
    <col min="3" max="3" width="14.26953125" customWidth="1"/>
    <col min="4" max="4" width="17.1796875" customWidth="1"/>
    <col min="5" max="5" width="15.453125" customWidth="1"/>
    <col min="6" max="6" width="15.7265625" customWidth="1"/>
    <col min="7" max="7" width="24.1796875" customWidth="1"/>
    <col min="8" max="8" width="12.1796875" customWidth="1"/>
    <col min="10" max="10" width="14.81640625" customWidth="1"/>
    <col min="11" max="11" width="31" customWidth="1"/>
  </cols>
  <sheetData>
    <row r="1" spans="1:11" ht="15.5" x14ac:dyDescent="0.35">
      <c r="A1" s="154" t="s">
        <v>38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</row>
    <row r="2" spans="1:11" ht="15.75" customHeight="1" x14ac:dyDescent="0.35">
      <c r="A2" s="158" t="s">
        <v>262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</row>
    <row r="3" spans="1:11" ht="15.5" x14ac:dyDescent="0.35">
      <c r="A3" s="157" t="s">
        <v>28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</row>
    <row r="4" spans="1:11" ht="26" x14ac:dyDescent="0.35">
      <c r="A4" s="1" t="s">
        <v>0</v>
      </c>
      <c r="B4" s="1" t="s">
        <v>4</v>
      </c>
      <c r="C4" s="1" t="s">
        <v>8</v>
      </c>
      <c r="D4" s="1" t="s">
        <v>26</v>
      </c>
      <c r="E4" s="1" t="s">
        <v>10</v>
      </c>
      <c r="F4" s="1" t="s">
        <v>25</v>
      </c>
      <c r="G4" s="1" t="s">
        <v>5</v>
      </c>
      <c r="H4" s="1" t="s">
        <v>157</v>
      </c>
      <c r="I4" s="1" t="s">
        <v>1</v>
      </c>
      <c r="J4" s="1" t="s">
        <v>29</v>
      </c>
      <c r="K4" s="1" t="s">
        <v>6</v>
      </c>
    </row>
    <row r="5" spans="1:11" x14ac:dyDescent="0.35">
      <c r="A5" s="8" t="s">
        <v>52</v>
      </c>
      <c r="B5" s="9" t="s">
        <v>181</v>
      </c>
      <c r="C5" s="8" t="s">
        <v>190</v>
      </c>
      <c r="D5" s="8" t="s">
        <v>182</v>
      </c>
      <c r="E5" s="8" t="s">
        <v>563</v>
      </c>
      <c r="F5" s="8" t="s">
        <v>183</v>
      </c>
      <c r="G5" s="8" t="s">
        <v>184</v>
      </c>
      <c r="H5" s="10">
        <v>2234.5300000000002</v>
      </c>
      <c r="I5" s="10">
        <v>0</v>
      </c>
      <c r="J5" s="10">
        <v>2234.5300000000002</v>
      </c>
      <c r="K5" s="11" t="s">
        <v>7</v>
      </c>
    </row>
    <row r="6" spans="1:11" ht="43.5" x14ac:dyDescent="0.35">
      <c r="A6" s="88" t="s">
        <v>559</v>
      </c>
      <c r="B6" s="89" t="s">
        <v>560</v>
      </c>
      <c r="C6" s="89" t="s">
        <v>561</v>
      </c>
      <c r="D6" s="88" t="s">
        <v>562</v>
      </c>
      <c r="E6" s="88" t="s">
        <v>564</v>
      </c>
      <c r="F6" s="88" t="s">
        <v>565</v>
      </c>
      <c r="G6" s="88" t="s">
        <v>566</v>
      </c>
      <c r="H6" s="90" t="s">
        <v>76</v>
      </c>
      <c r="I6" s="90" t="s">
        <v>76</v>
      </c>
      <c r="J6" s="90" t="s">
        <v>76</v>
      </c>
      <c r="K6" s="91" t="s">
        <v>567</v>
      </c>
    </row>
    <row r="7" spans="1:1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23" spans="1:11" x14ac:dyDescent="0.35">
      <c r="A23" s="4" t="s">
        <v>18</v>
      </c>
      <c r="B23" s="4" t="s">
        <v>11</v>
      </c>
    </row>
    <row r="24" spans="1:11" x14ac:dyDescent="0.35">
      <c r="A24" s="2" t="s">
        <v>7</v>
      </c>
      <c r="B24" s="7" t="s">
        <v>12</v>
      </c>
    </row>
    <row r="25" spans="1:11" x14ac:dyDescent="0.35">
      <c r="A25" s="2" t="s">
        <v>19</v>
      </c>
      <c r="B25" s="3" t="s">
        <v>15</v>
      </c>
    </row>
    <row r="26" spans="1:11" x14ac:dyDescent="0.35">
      <c r="A26" s="2" t="s">
        <v>27</v>
      </c>
      <c r="B26" s="5" t="s">
        <v>16</v>
      </c>
    </row>
  </sheetData>
  <mergeCells count="3">
    <mergeCell ref="A1:K1"/>
    <mergeCell ref="A3:K3"/>
    <mergeCell ref="A2:K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C950B9CD7AD549A4A704E7275E859B" ma:contentTypeVersion="10" ma:contentTypeDescription="Create a new document." ma:contentTypeScope="" ma:versionID="5e224b008de95f7fc557fae3248fdda5">
  <xsd:schema xmlns:xsd="http://www.w3.org/2001/XMLSchema" xmlns:xs="http://www.w3.org/2001/XMLSchema" xmlns:p="http://schemas.microsoft.com/office/2006/metadata/properties" xmlns:ns3="2dbda984-ee60-4e74-986f-a68b19b03c87" targetNamespace="http://schemas.microsoft.com/office/2006/metadata/properties" ma:root="true" ma:fieldsID="fe731ddade201c2b7fd91017098663eb" ns3:_="">
    <xsd:import namespace="2dbda984-ee60-4e74-986f-a68b19b03c8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bda984-ee60-4e74-986f-a68b19b03c8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bda984-ee60-4e74-986f-a68b19b03c87" xsi:nil="true"/>
  </documentManagement>
</p:properties>
</file>

<file path=customXml/itemProps1.xml><?xml version="1.0" encoding="utf-8"?>
<ds:datastoreItem xmlns:ds="http://schemas.openxmlformats.org/officeDocument/2006/customXml" ds:itemID="{390A947D-5F51-4871-AA7D-D17685CA2E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bda984-ee60-4e74-986f-a68b19b03c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F0C1E3-782A-4072-9A99-795A147653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A9E91B-9E84-43CB-BE87-27870E0598E9}">
  <ds:schemaRefs>
    <ds:schemaRef ds:uri="http://www.w3.org/XML/1998/namespace"/>
    <ds:schemaRef ds:uri="http://purl.org/dc/elements/1.1/"/>
    <ds:schemaRef ds:uri="2dbda984-ee60-4e74-986f-a68b19b03c87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FEB 2024 - JAN 2025</vt:lpstr>
      <vt:lpstr>FEB 2025 -JAN 2026</vt:lpstr>
      <vt:lpstr>FEB 2026-JAN 2027</vt:lpstr>
      <vt:lpstr>Travel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Sithembiso Mthombeni</dc:creator>
  <cp:lastModifiedBy>Mlungisi Xulu</cp:lastModifiedBy>
  <cp:lastPrinted>2024-09-25T06:49:57Z</cp:lastPrinted>
  <dcterms:created xsi:type="dcterms:W3CDTF">2020-10-09T11:55:39Z</dcterms:created>
  <dcterms:modified xsi:type="dcterms:W3CDTF">2026-08-20T04:52:40Z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0x010100DFC950B9CD7AD549A4A704E7275E859B</vt:lpwstr>
  </property>
</Properties>
</file>