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https://satourism-my.sharepoint.com/personal/stanley_southafrica_net/Documents/Documents/02 Projects/01 Tenders/05 TMC UK/01 BSC/Final Template/"/>
    </mc:Choice>
  </mc:AlternateContent>
  <xr:revisionPtr revIDLastSave="60" documentId="8_{0B4F3084-830A-4FA2-9159-9C9D3E7821D6}" xr6:coauthVersionLast="47" xr6:coauthVersionMax="47" xr10:uidLastSave="{E2900424-043D-4EDC-96CA-FFEF164196C5}"/>
  <bookViews>
    <workbookView xWindow="-110" yWindow="-110" windowWidth="19420" windowHeight="10300" tabRatio="653" xr2:uid="{00000000-000D-0000-FFFF-FFFF00000000}"/>
  </bookViews>
  <sheets>
    <sheet name="COVER SHEET" sheetId="33" r:id="rId1"/>
    <sheet name="2. TRANSACTION FEE OFFSITE " sheetId="35" r:id="rId2"/>
    <sheet name="3. MANAGEMENT FEE ONSITE" sheetId="36" state="hidden" r:id="rId3"/>
    <sheet name="4. MANAGEMENT FEE OFFSITE" sheetId="37" state="hidden" r:id="rId4"/>
    <sheet name="Price Declaration " sheetId="26" r:id="rId5"/>
  </sheets>
  <definedNames>
    <definedName name="AA">#REF!</definedName>
    <definedName name="Answers_to_Template4_Q" localSheetId="1">#REF!</definedName>
    <definedName name="Answers_to_Template4_Q" localSheetId="2">#REF!</definedName>
    <definedName name="Answers_to_Template4_Q" localSheetId="3">#REF!</definedName>
    <definedName name="Answers_to_Template4_Q">#REF!</definedName>
    <definedName name="Cost_Changes" localSheetId="1">#REF!</definedName>
    <definedName name="Cost_Changes" localSheetId="2">#REF!</definedName>
    <definedName name="Cost_Changes" localSheetId="3">#REF!</definedName>
    <definedName name="Cost_Changes">#REF!</definedName>
    <definedName name="EE">#REF!</definedName>
    <definedName name="Names_cells" localSheetId="1">#REF!</definedName>
    <definedName name="Names_cells" localSheetId="2">#REF!</definedName>
    <definedName name="Names_cells" localSheetId="3">#REF!</definedName>
    <definedName name="Names_cells">#REF!</definedName>
    <definedName name="_xlnm.Print_Area" localSheetId="1">'2. TRANSACTION FEE OFFSITE '!$A$1:$I$60</definedName>
    <definedName name="_xlnm.Print_Area" localSheetId="2">'3. MANAGEMENT FEE ONSITE'!$B$1:$F$79</definedName>
    <definedName name="_xlnm.Print_Area" localSheetId="3">'4. MANAGEMENT FEE OFFSITE'!$B$1:$F$79</definedName>
    <definedName name="_xlnm.Print_Area" localSheetId="0">'COVER SHEET'!$A$1:$M$46</definedName>
    <definedName name="_xlnm.Print_Area" localSheetId="4">'Price Declaration '!$A$1:$I$48</definedName>
    <definedName name="QQ">#REF!</definedName>
    <definedName name="RR">#REF!</definedName>
    <definedName name="SS">#REF!</definedName>
    <definedName name="TOTAL_E" localSheetId="1">#REF!</definedName>
    <definedName name="TOTAL_E" localSheetId="2">#REF!</definedName>
    <definedName name="TOTAL_E" localSheetId="3">#REF!</definedName>
    <definedName name="TOTAL_E">#REF!</definedName>
    <definedName name="TOTAL_I" localSheetId="1">#REF!</definedName>
    <definedName name="TOTAL_I" localSheetId="2">#REF!</definedName>
    <definedName name="TOTAL_I" localSheetId="3">#REF!</definedName>
    <definedName name="TOTAL_I">#REF!</definedName>
    <definedName name="TOTAL_M" localSheetId="1">#REF!</definedName>
    <definedName name="TOTAL_M" localSheetId="2">#REF!</definedName>
    <definedName name="TOTAL_M" localSheetId="3">#REF!</definedName>
    <definedName name="TOTAL_M">#REF!</definedName>
    <definedName name="TT">#REF!</definedName>
    <definedName name="WW">#REF!</definedName>
    <definedName name="XX" localSheetId="3">#REF!</definedName>
    <definedName name="XX">#REF!</definedName>
    <definedName name="Years" localSheetId="1">#REF!</definedName>
    <definedName name="Years" localSheetId="2">#REF!</definedName>
    <definedName name="Years" localSheetId="3">#REF!</definedName>
    <definedName name="Years">#REF!</definedName>
    <definedName name="YY" localSheetId="3">#REF!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35" l="1"/>
  <c r="H15" i="35"/>
  <c r="H16" i="35"/>
  <c r="H17" i="35"/>
  <c r="H18" i="35"/>
  <c r="H19" i="35"/>
  <c r="H20" i="35"/>
  <c r="H21" i="35"/>
  <c r="H22" i="35"/>
  <c r="H23" i="35"/>
  <c r="H24" i="35"/>
  <c r="H25" i="35"/>
  <c r="H26" i="35"/>
  <c r="H27" i="35"/>
  <c r="H28" i="35"/>
  <c r="H29" i="35"/>
  <c r="H30" i="35"/>
  <c r="H31" i="35"/>
  <c r="H32" i="35"/>
  <c r="H33" i="35"/>
  <c r="H35" i="35"/>
  <c r="H36" i="35"/>
  <c r="H37" i="35"/>
  <c r="H38" i="35"/>
  <c r="H39" i="35"/>
  <c r="H40" i="35"/>
  <c r="H41" i="35"/>
  <c r="H42" i="35"/>
  <c r="H43" i="35"/>
  <c r="H44" i="35"/>
  <c r="H45" i="35"/>
  <c r="H46" i="35"/>
  <c r="H47" i="35"/>
  <c r="H48" i="35"/>
  <c r="H49" i="35"/>
  <c r="H50" i="35"/>
  <c r="H51" i="35"/>
  <c r="H14" i="35"/>
  <c r="E15" i="35"/>
  <c r="E16" i="35"/>
  <c r="E17" i="35"/>
  <c r="E18" i="35"/>
  <c r="E19" i="35"/>
  <c r="E20" i="35"/>
  <c r="E21" i="35"/>
  <c r="E22" i="35"/>
  <c r="E23" i="35"/>
  <c r="E24" i="35"/>
  <c r="E25" i="35"/>
  <c r="E26" i="35"/>
  <c r="E27" i="35"/>
  <c r="E28" i="35"/>
  <c r="E29" i="35"/>
  <c r="E30" i="35"/>
  <c r="E31" i="35"/>
  <c r="E32" i="35"/>
  <c r="E33" i="35"/>
  <c r="E35" i="35"/>
  <c r="E36" i="35"/>
  <c r="E37" i="35"/>
  <c r="E38" i="35"/>
  <c r="E39" i="35"/>
  <c r="E40" i="35"/>
  <c r="E42" i="35"/>
  <c r="E43" i="35"/>
  <c r="E44" i="35"/>
  <c r="E45" i="35"/>
  <c r="E46" i="35"/>
  <c r="E47" i="35"/>
  <c r="E48" i="35"/>
  <c r="E49" i="35"/>
  <c r="E50" i="35"/>
  <c r="E51" i="35"/>
  <c r="E14" i="35"/>
  <c r="F14" i="35" s="1"/>
  <c r="C52" i="35"/>
  <c r="I14" i="35"/>
  <c r="C10" i="26"/>
  <c r="C11" i="26" l="1"/>
  <c r="D47" i="36" l="1"/>
  <c r="D48" i="36"/>
  <c r="E68" i="36" l="1"/>
  <c r="E69" i="36"/>
  <c r="E70" i="36"/>
  <c r="E71" i="36"/>
  <c r="E72" i="36"/>
  <c r="E73" i="36"/>
  <c r="E68" i="37"/>
  <c r="E69" i="37"/>
  <c r="E70" i="37"/>
  <c r="E71" i="37"/>
  <c r="E72" i="37"/>
  <c r="E73" i="37"/>
  <c r="E67" i="36"/>
  <c r="E67" i="37"/>
  <c r="F55" i="36"/>
  <c r="F55" i="37"/>
  <c r="E55" i="36"/>
  <c r="E55" i="37"/>
  <c r="D48" i="37"/>
  <c r="D47" i="37"/>
  <c r="F43" i="36"/>
  <c r="F43" i="37"/>
  <c r="E43" i="36"/>
  <c r="E43" i="37"/>
  <c r="F57" i="36" l="1"/>
  <c r="F61" i="36" s="1"/>
  <c r="F57" i="37"/>
  <c r="F61" i="37" s="1"/>
  <c r="E57" i="36"/>
  <c r="E61" i="36" s="1"/>
  <c r="E57" i="37"/>
  <c r="E61" i="37" s="1"/>
  <c r="D9" i="37"/>
  <c r="D8" i="37"/>
  <c r="D7" i="37"/>
  <c r="D9" i="36"/>
  <c r="D8" i="36"/>
  <c r="D7" i="36"/>
  <c r="I15" i="35"/>
  <c r="I16" i="35"/>
  <c r="I17" i="35"/>
  <c r="I18" i="35"/>
  <c r="I19" i="35"/>
  <c r="I20" i="35"/>
  <c r="I21" i="35"/>
  <c r="I22" i="35"/>
  <c r="I23" i="35"/>
  <c r="I24" i="35"/>
  <c r="I25" i="35"/>
  <c r="I26" i="35"/>
  <c r="I27" i="35"/>
  <c r="I28" i="35"/>
  <c r="I29" i="35"/>
  <c r="I30" i="35"/>
  <c r="I31" i="35"/>
  <c r="I32" i="35"/>
  <c r="I33" i="35"/>
  <c r="I35" i="35"/>
  <c r="I36" i="35"/>
  <c r="I37" i="35"/>
  <c r="I38" i="35"/>
  <c r="I39" i="35"/>
  <c r="I40" i="35"/>
  <c r="I41" i="35"/>
  <c r="I42" i="35"/>
  <c r="I43" i="35"/>
  <c r="I44" i="35"/>
  <c r="I45" i="35"/>
  <c r="I46" i="35"/>
  <c r="I47" i="35"/>
  <c r="I48" i="35"/>
  <c r="I49" i="35"/>
  <c r="I50" i="35"/>
  <c r="I51" i="35"/>
  <c r="F15" i="35"/>
  <c r="F16" i="35"/>
  <c r="F17" i="35"/>
  <c r="F18" i="35"/>
  <c r="F19" i="35"/>
  <c r="F20" i="35"/>
  <c r="F21" i="35"/>
  <c r="F22" i="35"/>
  <c r="F23" i="35"/>
  <c r="F24" i="35"/>
  <c r="F25" i="35"/>
  <c r="F26" i="35"/>
  <c r="F27" i="35"/>
  <c r="F28" i="35"/>
  <c r="F29" i="35"/>
  <c r="F30" i="35"/>
  <c r="F31" i="35"/>
  <c r="F32" i="35"/>
  <c r="F33" i="35"/>
  <c r="F35" i="35"/>
  <c r="F36" i="35"/>
  <c r="F37" i="35"/>
  <c r="F38" i="35"/>
  <c r="F39" i="35"/>
  <c r="F40" i="35"/>
  <c r="F41" i="35"/>
  <c r="F42" i="35"/>
  <c r="F43" i="35"/>
  <c r="F44" i="35"/>
  <c r="F45" i="35"/>
  <c r="F46" i="35"/>
  <c r="F47" i="35"/>
  <c r="F48" i="35"/>
  <c r="F49" i="35"/>
  <c r="F50" i="35"/>
  <c r="F51" i="35"/>
  <c r="C8" i="35"/>
  <c r="C7" i="35"/>
  <c r="I52" i="35" l="1"/>
  <c r="I53" i="35" s="1"/>
  <c r="F52" i="35"/>
  <c r="E62" i="36"/>
  <c r="E63" i="36" s="1"/>
  <c r="E62" i="37"/>
  <c r="E63" i="37" s="1"/>
  <c r="E64" i="37" l="1"/>
  <c r="E64" i="36"/>
  <c r="F53" i="35"/>
  <c r="E54" i="35" s="1"/>
  <c r="A22" i="26" l="1"/>
</calcChain>
</file>

<file path=xl/sharedStrings.xml><?xml version="1.0" encoding="utf-8"?>
<sst xmlns="http://schemas.openxmlformats.org/spreadsheetml/2006/main" count="280" uniqueCount="153">
  <si>
    <t>Description</t>
  </si>
  <si>
    <t>PRICING SUBMISSION</t>
  </si>
  <si>
    <t>BIDDER NAME</t>
  </si>
  <si>
    <t>SMS Notifications</t>
  </si>
  <si>
    <t>Cancellations</t>
  </si>
  <si>
    <t>Bus/Coach Bookings</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</si>
  <si>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</si>
  <si>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</si>
  <si>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</si>
  <si>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</si>
  <si>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</si>
  <si>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</si>
  <si>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</si>
  <si>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</si>
  <si>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</si>
  <si>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</si>
  <si>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</si>
  <si>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</si>
  <si>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</si>
  <si>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</si>
  <si>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</si>
  <si>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</si>
  <si>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</si>
  <si>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</si>
  <si>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</si>
  <si>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</si>
  <si>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</si>
  <si>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</si>
  <si>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</si>
  <si>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</si>
  <si>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</si>
  <si>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</si>
  <si>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</si>
  <si>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</si>
  <si>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</si>
  <si>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</si>
  <si>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</si>
  <si>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</si>
  <si>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</si>
  <si>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</si>
  <si>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</si>
  <si>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</si>
  <si>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</si>
  <si>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</si>
  <si>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</si>
  <si>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</si>
  <si>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</si>
  <si>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</si>
  <si>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</si>
  <si>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</si>
  <si>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</si>
  <si>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</si>
  <si>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</si>
  <si>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</si>
  <si>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</si>
  <si>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</si>
  <si>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Compensation</t>
  </si>
  <si>
    <t>TEMPLATE 1: TRANSACTION FEE MODEL</t>
  </si>
  <si>
    <t>ON-SITE SERVICES</t>
  </si>
  <si>
    <t>OFF-SITE SERVICES</t>
  </si>
  <si>
    <t>1.  STRUCTURE OF THE TENDER</t>
  </si>
  <si>
    <t>2.  GENERAL INSTRUCTIONS FOR COMPLETING THE PRICING SCHEDULE TEMPLATES</t>
  </si>
  <si>
    <t>2.1  Tender submission format</t>
  </si>
  <si>
    <t>2.2  Input spreadsheets</t>
  </si>
  <si>
    <t>2.3  Currency and VAT</t>
  </si>
  <si>
    <t>TEMPLATE 3: MANAGEMENT FEE MODEL</t>
  </si>
  <si>
    <t>TEMPLATE 4: MANAGEMENT FEE MODEL</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</si>
  <si>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</si>
  <si>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</si>
  <si>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</si>
  <si>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</si>
  <si>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</si>
  <si>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</si>
  <si>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</si>
  <si>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</si>
  <si>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</si>
  <si>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</si>
  <si>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</si>
  <si>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</si>
  <si>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</si>
  <si>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See Section 15.2 of the bid document</t>
  </si>
  <si>
    <t>* Communication (SMS, Email alerts, 
Industry updates)</t>
  </si>
  <si>
    <t>Marketing</t>
  </si>
  <si>
    <t>Technology (Software Licences)</t>
  </si>
  <si>
    <t>Computing / GDS Fees</t>
  </si>
  <si>
    <t>Office Leasing (if applicable)</t>
  </si>
  <si>
    <t>Utility bills (phone, broadband, electricity, etc.</t>
  </si>
  <si>
    <t>Assocciation membership fees</t>
  </si>
  <si>
    <t>Banking Services (Interest, Merchant Fees, etc.)</t>
  </si>
  <si>
    <t>Profit</t>
  </si>
  <si>
    <t>Annual Cost
(Excl VAT)</t>
  </si>
  <si>
    <t xml:space="preserve">Variable Costs </t>
  </si>
  <si>
    <t>Estimated #</t>
  </si>
  <si>
    <t>Courier Services</t>
  </si>
  <si>
    <t>Visa Services</t>
  </si>
  <si>
    <t>Stationery (Estimated per annum)</t>
  </si>
  <si>
    <t>Training &amp; Recruitment (own Staff estimated per annum)</t>
  </si>
  <si>
    <t>Cost of Additional items (per incident)</t>
  </si>
  <si>
    <t>Office Leasing (not applicable for on-site)</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</si>
  <si>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</si>
  <si>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</si>
  <si>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</si>
  <si>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</si>
  <si>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</si>
  <si>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Percentage Split between Online Booking  and Traditional Booking</t>
  </si>
  <si>
    <t>Percentage Traditional</t>
  </si>
  <si>
    <t>Percentage Online</t>
  </si>
  <si>
    <t>These services will only be done on request from the Tendering Institution and will be invoiced accordingly.
These costs are ADDITIONAL to the monthly Management Fee.
These items will not be used for evaluation purposes.</t>
  </si>
  <si>
    <t>2.2.1 The Pricing Schedule templates are contained within the one (1) Excel Workbook</t>
  </si>
  <si>
    <t>2.2.2 Bidders must not  make any changes to the spreadsheets or change the formatting of the Pricing Schedule.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</si>
  <si>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</si>
  <si>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PRICE THAT WILL BE USED FOR EVALUATION PURPOSES</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</si>
  <si>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</si>
  <si>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</si>
  <si>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Total Fixed Annual Cost (Excl VAT)</t>
  </si>
  <si>
    <t>Total Variable Annual Cost (Excl VAT)</t>
  </si>
  <si>
    <t>GRAND TOTAL PER ANNUM (Excl VAT)</t>
  </si>
  <si>
    <t>SPLIT GRAND TOTAL PER ANNUM (Excl VAT)</t>
  </si>
  <si>
    <t>TOTAL PER ANNUM (Excl VAT)</t>
  </si>
  <si>
    <r>
      <t xml:space="preserve">GRAND TOTAL PER ANNUM (Incl VAT)  </t>
    </r>
    <r>
      <rPr>
        <b/>
        <sz val="12"/>
        <color rgb="FFFF0000"/>
        <rFont val="Arial"/>
        <family val="2"/>
      </rPr>
      <t xml:space="preserve">
(PRICE THAT WILL BE USED FOR EVALUATION PURPOSES</t>
    </r>
  </si>
  <si>
    <t>ESTIMATED TRANSACTION VOLUMES PER ANNUM *</t>
  </si>
  <si>
    <t>MONTHLY MANAGEMENT FEE (Incl VAT)</t>
  </si>
  <si>
    <t>2.1.1 Bidders must submit  a paper copy and an electronic copy of the Pricing Schedule. In the event of a discrepancy, the
         paper copy will prevail.</t>
  </si>
  <si>
    <t>2.1.3 Bidders must complete and submit the templates attached ,which is/are transactional fee model onsite and offsite</t>
  </si>
  <si>
    <r>
      <t>We understand that South African Tourism</t>
    </r>
    <r>
      <rPr>
        <sz val="10"/>
        <rFont val="Arial"/>
        <family val="2"/>
      </rPr>
      <t xml:space="preserve"> are not bound to accept the lowest or any offer and that we must bear all costs which we have incurred in connection with preparing and submitting this bid.</t>
    </r>
  </si>
  <si>
    <t>Matching of invoices to supporting documents</t>
  </si>
  <si>
    <t xml:space="preserve"> Traditional Booking Only </t>
  </si>
  <si>
    <t>Template 1: Transaction Fee (Off-Site)</t>
  </si>
  <si>
    <t>Template 2: Management Fee (Off-Site)</t>
  </si>
  <si>
    <r>
      <t>Having read through and examined the Request For Quotation (RFQ)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South African Tourism at the following total amounts (including VAT). </t>
    </r>
    <r>
      <rPr>
        <sz val="10"/>
        <color theme="1"/>
        <rFont val="Arial"/>
        <family val="2"/>
      </rPr>
      <t>The contract is based on administration cost charged by the appointed agency not inclusive of the third party costs, the inclusive cost with estimated hours are for evaluation purposes.</t>
    </r>
  </si>
  <si>
    <t>Other (Billback)</t>
  </si>
  <si>
    <t>Other (Invoice Processing Fee)</t>
  </si>
  <si>
    <t>Other (Online Booking Automation Fee)</t>
  </si>
  <si>
    <t>Other (Manual Upload Fee)</t>
  </si>
  <si>
    <t>Other (Mobile App/Duty of Care) If Required</t>
  </si>
  <si>
    <t xml:space="preserve">Print name of signatory: ……………………………………………………………………………. </t>
  </si>
  <si>
    <t xml:space="preserve">Designation: ………………………………………………………………………………………….  </t>
  </si>
  <si>
    <t xml:space="preserve">FOR AND ON BEHALF OF: </t>
  </si>
  <si>
    <t>Tel No: …….....................………………………………….</t>
  </si>
  <si>
    <t>Fax No: …….................…………………………………….</t>
  </si>
  <si>
    <t>Cell No: …….................…………………………………….</t>
  </si>
  <si>
    <t>Email:…….................……………………………………….</t>
  </si>
  <si>
    <r>
      <t>This spreadsheet contains the financial response templates for the bid. The bid pricing submission instructions in this doc</t>
    </r>
    <r>
      <rPr>
        <sz val="11"/>
        <color theme="1"/>
        <rFont val="Arial"/>
        <family val="2"/>
      </rPr>
      <t>ument must be read in conjunction with instructions or notes embedded in the various tabs of spreadsheet (Pricing Schedule). The contract is based on administration cost charged by the appointed agency not inclusive of the third party costs, the inclusive cost with estimated hours are for evaluation purposes.</t>
    </r>
  </si>
  <si>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</si>
  <si>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*Air Transaction - Each separate flight segment reservation identified by a separate flight number in a PNR</t>
  </si>
  <si>
    <t>ANNEXURE A</t>
  </si>
  <si>
    <t>THE PROVISION OF TRAVEL MANAGEMENT SERVICES FOR A PERIOD OF THREE YEARS</t>
  </si>
  <si>
    <t>2.3.1 All Bidders’ pricing must be quoted in EURO.</t>
  </si>
  <si>
    <t>Tour operator/DMC itineraries</t>
  </si>
  <si>
    <t>Train bookings – Domestic</t>
  </si>
  <si>
    <t>RFP 322/25</t>
  </si>
  <si>
    <t>2.2.3 Cells are formatted to automatically indicate EURO, ordinary text fields and percentages (%) where 
         applicable.</t>
  </si>
  <si>
    <t>We undertake to hold this offer open for acceptance for a period of 6 months  from the date of submission of offers. We further undertake that upon final acceptance of our offer, we will commence with the provision of service when required to do so by South African Tourism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</si>
</sst>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R&quot;\ * #,##0.00_ ;_ &quot;R&quot;\ * \-#,##0.00_ ;_ &quot;R&quot;\ * &quot;-&quot;??_ ;_ @_ "/>
    <numFmt numFmtId="165" formatCode="[$€-2]\ #,##0.00"/>
  </numFmts>
  <fonts count="29"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i/>
      <sz val="11"/>
      <color indexed="1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
      <sz val="11"/>
      <color theme="1"/>
      <name val="Arial"/>
      <family val="2"/>
    </font>
    <font>
      <sz val="10"/>
      <color theme="1"/>
      <name val="Arial"/>
      <family val="2"/>
    </font>
  </fonts>
  <fills count="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2">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6" fillId="3" borderId="3" xfId="0" applyFont="1" applyFill="1" applyBorder="1"/>
    <xf numFmtId="0" fontId="8" fillId="3" borderId="0" xfId="0" applyFont="1" applyFill="1"/>
    <xf numFmtId="0" fontId="8" fillId="3" borderId="8" xfId="0" applyFont="1" applyFill="1" applyBorder="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8"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6" fillId="0" borderId="2"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0" fontId="6" fillId="0" borderId="24" xfId="0"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30" xfId="0" applyFont="1" applyFill="1" applyBorder="1"/>
    <xf numFmtId="0" fontId="8" fillId="3" borderId="31" xfId="0" applyFont="1" applyFill="1" applyBorder="1"/>
    <xf numFmtId="0" fontId="8" fillId="3" borderId="32" xfId="0" applyFont="1" applyFill="1" applyBorder="1"/>
    <xf numFmtId="0" fontId="6" fillId="3" borderId="0" xfId="0" applyFont="1" applyFill="1" applyAlignment="1">
      <alignment horizontal="left"/>
    </xf>
    <xf numFmtId="0" fontId="11" fillId="3" borderId="0" xfId="0" applyFont="1" applyFill="1" applyAlignment="1">
      <alignment horizontal="center"/>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164" fontId="6" fillId="3" borderId="8" xfId="1"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8" fillId="0" borderId="3" xfId="0" applyFont="1" applyBorder="1" applyAlignment="1">
      <alignment horizontal="center"/>
    </xf>
    <xf numFmtId="0" fontId="6" fillId="0" borderId="0" xfId="0" applyFont="1" applyAlignment="1">
      <alignment horizontal="center"/>
    </xf>
    <xf numFmtId="164" fontId="6" fillId="0" borderId="2" xfId="1" applyFont="1" applyFill="1" applyBorder="1"/>
    <xf numFmtId="0" fontId="8" fillId="0" borderId="18" xfId="0" applyFont="1" applyBorder="1" applyAlignment="1">
      <alignment horizontal="center"/>
    </xf>
    <xf numFmtId="0" fontId="8" fillId="0" borderId="18" xfId="0" applyFont="1" applyBorder="1" applyAlignment="1">
      <alignment horizontal="justify" vertical="center" wrapText="1"/>
    </xf>
    <xf numFmtId="0" fontId="8" fillId="0" borderId="16" xfId="0" applyFont="1" applyBorder="1" applyAlignment="1">
      <alignment horizontal="center"/>
    </xf>
    <xf numFmtId="0" fontId="8" fillId="0" borderId="16" xfId="0" applyFont="1" applyBorder="1" applyAlignment="1">
      <alignment horizontal="justify" vertical="center" wrapText="1"/>
    </xf>
    <xf numFmtId="0" fontId="8" fillId="0" borderId="17" xfId="0" applyFont="1" applyBorder="1" applyAlignment="1">
      <alignment horizontal="center"/>
    </xf>
    <xf numFmtId="0" fontId="8" fillId="0" borderId="17" xfId="0" applyFont="1" applyBorder="1" applyAlignment="1">
      <alignment horizontal="justify" vertical="center" wrapText="1"/>
    </xf>
    <xf numFmtId="0" fontId="8" fillId="3" borderId="0" xfId="0" applyFont="1" applyFill="1" applyAlignment="1">
      <alignment horizontal="justify" vertical="center" wrapText="1"/>
    </xf>
    <xf numFmtId="164" fontId="8" fillId="3" borderId="0" xfId="1" applyFont="1" applyFill="1" applyBorder="1"/>
    <xf numFmtId="0" fontId="15" fillId="0" borderId="0" xfId="0" applyFont="1" applyAlignment="1">
      <alignment horizontal="justify" vertical="center" wrapText="1"/>
    </xf>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xf>
    <xf numFmtId="0" fontId="8" fillId="0" borderId="0" xfId="0" applyFont="1" applyAlignment="1">
      <alignment vertical="top" wrapText="1"/>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164" fontId="8" fillId="6" borderId="8"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8" xfId="1" applyFont="1" applyFill="1" applyBorder="1"/>
    <xf numFmtId="164" fontId="6" fillId="6" borderId="16" xfId="1" applyFont="1" applyFill="1" applyBorder="1"/>
    <xf numFmtId="164" fontId="8" fillId="6" borderId="17" xfId="1" applyFont="1" applyFill="1" applyBorder="1"/>
    <xf numFmtId="0" fontId="8" fillId="3" borderId="0" xfId="0" applyFont="1" applyFill="1" applyAlignment="1">
      <alignment horizontal="left"/>
    </xf>
    <xf numFmtId="0" fontId="6" fillId="3" borderId="22" xfId="0" applyFont="1" applyFill="1" applyBorder="1" applyAlignment="1">
      <alignment horizontal="left"/>
    </xf>
    <xf numFmtId="0" fontId="6" fillId="7" borderId="16" xfId="0" applyFont="1" applyFill="1" applyBorder="1" applyAlignment="1">
      <alignment horizontal="center"/>
    </xf>
    <xf numFmtId="0" fontId="6" fillId="3" borderId="22"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8" xfId="2"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8" fillId="0" borderId="3" xfId="0" applyFont="1" applyBorder="1" applyAlignment="1">
      <alignment horizontal="center" vertical="top"/>
    </xf>
    <xf numFmtId="0" fontId="10" fillId="0" borderId="0" xfId="0" applyFont="1" applyAlignment="1">
      <alignment horizontal="center" vertical="top" wrapText="1"/>
    </xf>
    <xf numFmtId="0" fontId="10" fillId="0" borderId="8" xfId="0" applyFont="1" applyBorder="1" applyAlignment="1">
      <alignment horizontal="center" vertical="top" wrapText="1"/>
    </xf>
    <xf numFmtId="10" fontId="10" fillId="7" borderId="2" xfId="2" applyNumberFormat="1" applyFont="1" applyFill="1" applyBorder="1" applyAlignment="1">
      <alignment horizontal="center" vertical="center" wrapText="1"/>
    </xf>
    <xf numFmtId="164"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6" fillId="7" borderId="16" xfId="0" applyFont="1" applyFill="1" applyBorder="1" applyAlignment="1">
      <alignment horizontal="center" vertical="top"/>
    </xf>
    <xf numFmtId="9" fontId="8" fillId="6" borderId="2" xfId="0" applyNumberFormat="1" applyFont="1" applyFill="1" applyBorder="1"/>
    <xf numFmtId="165" fontId="8" fillId="6" borderId="0" xfId="1" applyNumberFormat="1" applyFont="1" applyFill="1" applyBorder="1"/>
    <xf numFmtId="165" fontId="8" fillId="0" borderId="0" xfId="1" applyNumberFormat="1" applyFont="1" applyBorder="1"/>
    <xf numFmtId="165" fontId="8" fillId="0" borderId="16" xfId="1" applyNumberFormat="1" applyFont="1" applyBorder="1"/>
    <xf numFmtId="165" fontId="8" fillId="0" borderId="28" xfId="1" applyNumberFormat="1" applyFont="1" applyBorder="1"/>
    <xf numFmtId="165" fontId="8" fillId="6" borderId="0" xfId="1" applyNumberFormat="1" applyFont="1" applyFill="1" applyBorder="1" applyAlignment="1">
      <alignment vertical="top"/>
    </xf>
    <xf numFmtId="165" fontId="8" fillId="0" borderId="16" xfId="1" applyNumberFormat="1" applyFont="1" applyBorder="1" applyAlignment="1">
      <alignment vertical="top"/>
    </xf>
    <xf numFmtId="165" fontId="8" fillId="6" borderId="0" xfId="1" applyNumberFormat="1" applyFont="1" applyFill="1" applyBorder="1" applyAlignment="1">
      <alignment vertical="center"/>
    </xf>
    <xf numFmtId="165" fontId="8" fillId="0" borderId="28" xfId="1" applyNumberFormat="1" applyFont="1" applyBorder="1" applyAlignment="1">
      <alignment vertical="top"/>
    </xf>
    <xf numFmtId="165" fontId="8" fillId="6" borderId="0" xfId="2" applyNumberFormat="1" applyFont="1" applyFill="1" applyBorder="1"/>
    <xf numFmtId="165" fontId="6" fillId="0" borderId="2" xfId="1" applyNumberFormat="1" applyFont="1" applyBorder="1"/>
    <xf numFmtId="165" fontId="6" fillId="3" borderId="18" xfId="0" applyNumberFormat="1" applyFont="1" applyFill="1" applyBorder="1" applyAlignment="1">
      <alignment horizontal="center" vertical="center"/>
    </xf>
    <xf numFmtId="165" fontId="6" fillId="0" borderId="27" xfId="1" applyNumberFormat="1" applyFont="1" applyBorder="1"/>
    <xf numFmtId="0" fontId="7" fillId="3" borderId="20"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8" borderId="1" xfId="0" applyFont="1" applyFill="1" applyBorder="1" applyAlignment="1">
      <alignment horizontal="center"/>
    </xf>
    <xf numFmtId="0" fontId="8" fillId="3" borderId="1" xfId="0" applyFont="1" applyFill="1" applyBorder="1" applyAlignment="1">
      <alignment horizontal="center" wrapText="1"/>
    </xf>
    <xf numFmtId="0" fontId="8" fillId="3" borderId="1" xfId="0" applyFont="1" applyFill="1" applyBorder="1" applyAlignment="1">
      <alignment horizontal="center"/>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9" xfId="0" applyFont="1" applyFill="1" applyBorder="1" applyAlignment="1">
      <alignment horizontal="left"/>
    </xf>
    <xf numFmtId="0" fontId="6" fillId="3" borderId="14" xfId="0" applyFont="1" applyFill="1" applyBorder="1" applyAlignment="1">
      <alignment horizontal="left"/>
    </xf>
    <xf numFmtId="165" fontId="23" fillId="3" borderId="9" xfId="1" applyNumberFormat="1" applyFont="1" applyFill="1" applyBorder="1" applyAlignment="1">
      <alignment vertical="center"/>
    </xf>
    <xf numFmtId="165" fontId="23" fillId="3" borderId="15" xfId="1" applyNumberFormat="1" applyFont="1" applyFill="1" applyBorder="1" applyAlignment="1">
      <alignment vertical="center"/>
    </xf>
    <xf numFmtId="165" fontId="23" fillId="3" borderId="10" xfId="1" applyNumberFormat="1" applyFont="1" applyFill="1" applyBorder="1" applyAlignment="1">
      <alignment vertical="center"/>
    </xf>
    <xf numFmtId="0" fontId="22" fillId="3" borderId="9" xfId="0" applyFont="1" applyFill="1" applyBorder="1" applyAlignment="1">
      <alignment horizontal="left" vertical="center" wrapText="1"/>
    </xf>
    <xf numFmtId="0" fontId="22" fillId="3" borderId="15"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20"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8" fillId="4" borderId="9" xfId="0" applyFont="1" applyFill="1" applyBorder="1" applyAlignment="1">
      <alignment horizontal="center"/>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Border="1" applyAlignment="1">
      <alignment horizontal="left" vertical="center" wrapText="1"/>
    </xf>
    <xf numFmtId="0" fontId="14" fillId="0" borderId="5" xfId="0" applyFont="1" applyBorder="1" applyAlignment="1">
      <alignment horizontal="left" vertical="center" wrapText="1"/>
    </xf>
    <xf numFmtId="164" fontId="13" fillId="0" borderId="16"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Alignment="1">
      <alignment horizontal="left" vertical="top"/>
    </xf>
    <xf numFmtId="164" fontId="21" fillId="3" borderId="9" xfId="1" applyFont="1" applyFill="1" applyBorder="1" applyAlignment="1">
      <alignment horizontal="center" vertical="center" wrapText="1"/>
    </xf>
    <xf numFmtId="164" fontId="21" fillId="3" borderId="10" xfId="1"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5" xfId="0" applyFont="1" applyBorder="1" applyAlignment="1">
      <alignment horizontal="left" vertical="center" wrapText="1"/>
    </xf>
    <xf numFmtId="0" fontId="6" fillId="0" borderId="10" xfId="0" applyFont="1" applyBorder="1" applyAlignment="1">
      <alignment horizontal="left" vertical="center" wrapText="1"/>
    </xf>
    <xf numFmtId="164" fontId="23" fillId="3" borderId="9" xfId="1" applyFont="1" applyFill="1" applyBorder="1" applyAlignment="1">
      <alignment horizontal="center" vertical="center" wrapText="1"/>
    </xf>
    <xf numFmtId="164" fontId="23" fillId="3" borderId="10" xfId="1" applyFont="1" applyFill="1" applyBorder="1" applyAlignment="1">
      <alignment horizontal="center" vertical="center" wrapText="1"/>
    </xf>
    <xf numFmtId="0" fontId="13" fillId="0" borderId="5" xfId="0" applyFont="1" applyBorder="1" applyAlignment="1">
      <alignment horizontal="left" vertical="center" wrapText="1"/>
    </xf>
    <xf numFmtId="0" fontId="0" fillId="3" borderId="3" xfId="0" applyFill="1" applyBorder="1"/>
    <xf numFmtId="0" fontId="0" fillId="3" borderId="0" xfId="0" applyFill="1"/>
    <xf numFmtId="0" fontId="0" fillId="3" borderId="8" xfId="0" applyFill="1" applyBorder="1"/>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5"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8" borderId="2" xfId="0" applyFont="1" applyFill="1" applyBorder="1" applyAlignment="1">
      <alignment horizontal="center" wrapText="1"/>
    </xf>
    <xf numFmtId="0" fontId="8" fillId="3" borderId="2" xfId="0" applyFont="1" applyFill="1" applyBorder="1" applyAlignment="1">
      <alignment horizontal="center" wrapText="1"/>
    </xf>
    <xf numFmtId="165" fontId="3" fillId="0" borderId="13" xfId="0" applyNumberFormat="1" applyFont="1" applyBorder="1" applyAlignment="1">
      <alignment horizontal="left"/>
    </xf>
    <xf numFmtId="165"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7" fillId="3" borderId="9" xfId="0" applyFont="1" applyFill="1" applyBorder="1" applyAlignment="1">
      <alignment horizontal="left"/>
    </xf>
    <xf numFmtId="0" fontId="17" fillId="3" borderId="15" xfId="0" applyFont="1" applyFill="1" applyBorder="1" applyAlignment="1">
      <alignment horizontal="left"/>
    </xf>
    <xf numFmtId="0" fontId="17" fillId="3" borderId="10" xfId="0" applyFont="1" applyFill="1" applyBorder="1" applyAlignment="1">
      <alignment horizontal="left"/>
    </xf>
    <xf numFmtId="0" fontId="0" fillId="3" borderId="0" xfId="0" applyFill="1" applyAlignment="1">
      <alignment vertical="top" wrapText="1"/>
    </xf>
    <xf numFmtId="0" fontId="0" fillId="3" borderId="8" xfId="0" applyFill="1" applyBorder="1" applyAlignment="1">
      <alignmen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tretch>
          <a:fillRect/>
        </a:stretch>
      </xdr:blipFill>
      <xdr:spPr>
        <a:xfrm>
          <a:off x="8096250" y="7429499"/>
          <a:ext cx="341630" cy="328930"/>
        </a:xfrm>
        <a:prstGeom prst="rect">
          <a:avLst/>
        </a:prstGeom>
      </xdr:spPr>
    </xdr:pic>
    <xdr:clientData/>
  </xdr:twoCellAnchor>
  <xdr:twoCellAnchor editAs="oneCell">
    <xdr:from>
      <xdr:col>3</xdr:col>
      <xdr:colOff>313266</xdr:colOff>
      <xdr:row>1</xdr:row>
      <xdr:rowOff>143933</xdr:rowOff>
    </xdr:from>
    <xdr:to>
      <xdr:col>8</xdr:col>
      <xdr:colOff>333445</xdr:colOff>
      <xdr:row>9</xdr:row>
      <xdr:rowOff>60113</xdr:rowOff>
    </xdr:to>
    <xdr:pic>
      <xdr:nvPicPr>
        <xdr:cNvPr id="9" name="Picture 8" descr="C:\Users\theo\Downloads\SAT Corporate logo (2).jpg">
          <a:extLst>
            <a:ext uri="{FF2B5EF4-FFF2-40B4-BE49-F238E27FC236}">
              <a16:creationId xmlns:a16="http://schemas.microsoft.com/office/drawing/2014/main" id="{4CECFA18-34B6-4571-AFD2-736CD4C9EDF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42066" y="313266"/>
          <a:ext cx="3068179" cy="132164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334484</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a:stretch>
          <a:fillRect/>
        </a:stretch>
      </xdr:blipFill>
      <xdr:spPr>
        <a:xfrm>
          <a:off x="10646569" y="1470023"/>
          <a:ext cx="341630" cy="322580"/>
        </a:xfrm>
        <a:prstGeom prst="rect">
          <a:avLst/>
        </a:prstGeom>
      </xdr:spPr>
    </xdr:pic>
    <xdr:clientData/>
  </xdr:twoCellAnchor>
  <xdr:twoCellAnchor>
    <xdr:from>
      <xdr:col>9</xdr:col>
      <xdr:colOff>107163</xdr:colOff>
      <xdr:row>50</xdr:row>
      <xdr:rowOff>119061</xdr:rowOff>
    </xdr:from>
    <xdr:to>
      <xdr:col>14</xdr:col>
      <xdr:colOff>561982</xdr:colOff>
      <xdr:row>52</xdr:row>
      <xdr:rowOff>428624</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50</xdr:row>
      <xdr:rowOff>160335</xdr:rowOff>
    </xdr:from>
    <xdr:to>
      <xdr:col>9</xdr:col>
      <xdr:colOff>505149</xdr:colOff>
      <xdr:row>52</xdr:row>
      <xdr:rowOff>78103</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a:fillRect/>
        </a:stretch>
      </xdr:blipFill>
      <xdr:spPr>
        <a:xfrm>
          <a:off x="10575138" y="11185523"/>
          <a:ext cx="341630" cy="322580"/>
        </a:xfrm>
        <a:prstGeom prst="rect">
          <a:avLst/>
        </a:prstGeom>
      </xdr:spPr>
    </xdr:pic>
    <xdr:clientData/>
  </xdr:twoCellAnchor>
  <xdr:twoCellAnchor>
    <xdr:from>
      <xdr:col>9</xdr:col>
      <xdr:colOff>107164</xdr:colOff>
      <xdr:row>53</xdr:row>
      <xdr:rowOff>11906</xdr:rowOff>
    </xdr:from>
    <xdr:to>
      <xdr:col>14</xdr:col>
      <xdr:colOff>561983</xdr:colOff>
      <xdr:row>54</xdr:row>
      <xdr:rowOff>47625</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53</xdr:row>
      <xdr:rowOff>53179</xdr:rowOff>
    </xdr:from>
    <xdr:to>
      <xdr:col>9</xdr:col>
      <xdr:colOff>534518</xdr:colOff>
      <xdr:row>53</xdr:row>
      <xdr:rowOff>369409</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stretch>
          <a:fillRect/>
        </a:stretch>
      </xdr:blipFill>
      <xdr:spPr>
        <a:xfrm>
          <a:off x="10610857" y="11935617"/>
          <a:ext cx="341630" cy="322580"/>
        </a:xfrm>
        <a:prstGeom prst="rect">
          <a:avLst/>
        </a:prstGeom>
      </xdr:spPr>
    </xdr:pic>
    <xdr:clientData/>
  </xdr:twoCellAnchor>
  <xdr:twoCellAnchor>
    <xdr:from>
      <xdr:col>9</xdr:col>
      <xdr:colOff>119070</xdr:colOff>
      <xdr:row>55</xdr:row>
      <xdr:rowOff>250029</xdr:rowOff>
    </xdr:from>
    <xdr:to>
      <xdr:col>14</xdr:col>
      <xdr:colOff>573889</xdr:colOff>
      <xdr:row>57</xdr:row>
      <xdr:rowOff>202405</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55</xdr:row>
      <xdr:rowOff>291303</xdr:rowOff>
    </xdr:from>
    <xdr:to>
      <xdr:col>9</xdr:col>
      <xdr:colOff>504356</xdr:colOff>
      <xdr:row>56</xdr:row>
      <xdr:rowOff>244790</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1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505144</xdr:colOff>
      <xdr:row>27</xdr:row>
      <xdr:rowOff>173354</xdr:rowOff>
    </xdr:to>
    <xdr:pic>
      <xdr:nvPicPr>
        <xdr:cNvPr id="14" name="Picture 13">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1"/>
        <a:stretch>
          <a:fillRect/>
        </a:stretch>
      </xdr:blipFill>
      <xdr:spPr>
        <a:xfrm>
          <a:off x="10575133" y="6149180"/>
          <a:ext cx="341630" cy="322580"/>
        </a:xfrm>
        <a:prstGeom prst="rect">
          <a:avLst/>
        </a:prstGeom>
      </xdr:spPr>
    </xdr:pic>
    <xdr:clientData/>
  </xdr:twoCellAnchor>
  <xdr:twoCellAnchor editAs="oneCell">
    <xdr:from>
      <xdr:col>0</xdr:col>
      <xdr:colOff>0</xdr:colOff>
      <xdr:row>0</xdr:row>
      <xdr:rowOff>66675</xdr:rowOff>
    </xdr:from>
    <xdr:to>
      <xdr:col>1</xdr:col>
      <xdr:colOff>794809</xdr:colOff>
      <xdr:row>4</xdr:row>
      <xdr:rowOff>25400</xdr:rowOff>
    </xdr:to>
    <xdr:pic>
      <xdr:nvPicPr>
        <xdr:cNvPr id="3" name="Picture 2" descr="C:\Users\theo\Downloads\SAT Corporate logo (2).jpg">
          <a:extLst>
            <a:ext uri="{FF2B5EF4-FFF2-40B4-BE49-F238E27FC236}">
              <a16:creationId xmlns:a16="http://schemas.microsoft.com/office/drawing/2014/main" id="{3A646067-C606-4BDD-B248-C78DD33359F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66675"/>
          <a:ext cx="1277409" cy="7715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a:fillRect/>
        </a:stretch>
      </xdr:blipFill>
      <xdr:spPr>
        <a:xfrm>
          <a:off x="8848725" y="1489073"/>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8734430" y="14951868"/>
          <a:ext cx="2705095" cy="8596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8784436" y="14993142"/>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8734432" y="16530638"/>
          <a:ext cx="2743194" cy="5953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a:fillRect/>
        </a:stretch>
      </xdr:blipFill>
      <xdr:spPr>
        <a:xfrm>
          <a:off x="8858255" y="16571911"/>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8727287" y="20769261"/>
          <a:ext cx="2836063" cy="86201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359090</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2"/>
        <a:stretch>
          <a:fillRect/>
        </a:stretch>
      </xdr:blipFill>
      <xdr:spPr>
        <a:xfrm>
          <a:off x="8777293" y="20639085"/>
          <a:ext cx="341630" cy="322580"/>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8763000" y="2505074"/>
          <a:ext cx="2790825" cy="10763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2"/>
        <a:stretch>
          <a:fillRect/>
        </a:stretch>
      </xdr:blipFill>
      <xdr:spPr>
        <a:xfrm>
          <a:off x="8813006" y="2546349"/>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8696326" y="18135599"/>
          <a:ext cx="2838450"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2"/>
        <a:stretch>
          <a:fillRect/>
        </a:stretch>
      </xdr:blipFill>
      <xdr:spPr>
        <a:xfrm>
          <a:off x="8746331" y="18005424"/>
          <a:ext cx="341630" cy="32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a:extLst>
            <a:ext uri="{FF2B5EF4-FFF2-40B4-BE49-F238E27FC236}">
              <a16:creationId xmlns:a16="http://schemas.microsoft.com/office/drawing/2014/main" id="{00000000-0008-0000-0300-00000B000000}"/>
            </a:ext>
          </a:extLst>
        </xdr:cNvPr>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a:extLst>
            <a:ext uri="{FF2B5EF4-FFF2-40B4-BE49-F238E27FC236}">
              <a16:creationId xmlns:a16="http://schemas.microsoft.com/office/drawing/2014/main" id="{00000000-0008-0000-0300-00000D000000}"/>
            </a:ext>
          </a:extLst>
        </xdr:cNvPr>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148168</xdr:colOff>
      <xdr:row>9</xdr:row>
      <xdr:rowOff>105833</xdr:rowOff>
    </xdr:from>
    <xdr:to>
      <xdr:col>9</xdr:col>
      <xdr:colOff>2582334</xdr:colOff>
      <xdr:row>11</xdr:row>
      <xdr:rowOff>63500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9</xdr:row>
      <xdr:rowOff>147106</xdr:rowOff>
    </xdr:from>
    <xdr:to>
      <xdr:col>9</xdr:col>
      <xdr:colOff>524723</xdr:colOff>
      <xdr:row>10</xdr:row>
      <xdr:rowOff>297345</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15</xdr:row>
      <xdr:rowOff>57150</xdr:rowOff>
    </xdr:from>
    <xdr:to>
      <xdr:col>9</xdr:col>
      <xdr:colOff>2582334</xdr:colOff>
      <xdr:row>19</xdr:row>
      <xdr:rowOff>0</xdr:rowOff>
    </xdr:to>
    <xdr:sp macro="" textlink="">
      <xdr:nvSpPr>
        <xdr:cNvPr id="7" name="Text Box 2">
          <a:extLst>
            <a:ext uri="{FF2B5EF4-FFF2-40B4-BE49-F238E27FC236}">
              <a16:creationId xmlns:a16="http://schemas.microsoft.com/office/drawing/2014/main" id="{00000000-0008-0000-04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15</xdr:row>
      <xdr:rowOff>87840</xdr:rowOff>
    </xdr:from>
    <xdr:to>
      <xdr:col>9</xdr:col>
      <xdr:colOff>507789</xdr:colOff>
      <xdr:row>17</xdr:row>
      <xdr:rowOff>121663</xdr:rowOff>
    </xdr:to>
    <xdr:pic>
      <xdr:nvPicPr>
        <xdr:cNvPr id="8" name="Picture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22</xdr:row>
      <xdr:rowOff>137584</xdr:rowOff>
    </xdr:from>
    <xdr:to>
      <xdr:col>9</xdr:col>
      <xdr:colOff>2434170</xdr:colOff>
      <xdr:row>24</xdr:row>
      <xdr:rowOff>0</xdr:rowOff>
    </xdr:to>
    <xdr:sp macro="" textlink="">
      <xdr:nvSpPr>
        <xdr:cNvPr id="9" name="Text Box 2">
          <a:extLst>
            <a:ext uri="{FF2B5EF4-FFF2-40B4-BE49-F238E27FC236}">
              <a16:creationId xmlns:a16="http://schemas.microsoft.com/office/drawing/2014/main" id="{00000000-0008-0000-04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23</xdr:row>
      <xdr:rowOff>20107</xdr:rowOff>
    </xdr:from>
    <xdr:to>
      <xdr:col>9</xdr:col>
      <xdr:colOff>474988</xdr:colOff>
      <xdr:row>23</xdr:row>
      <xdr:rowOff>371429</xdr:rowOff>
    </xdr:to>
    <xdr:pic>
      <xdr:nvPicPr>
        <xdr:cNvPr id="10" name="Picture 9">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550333</xdr:colOff>
      <xdr:row>0</xdr:row>
      <xdr:rowOff>0</xdr:rowOff>
    </xdr:from>
    <xdr:to>
      <xdr:col>5</xdr:col>
      <xdr:colOff>517172</xdr:colOff>
      <xdr:row>7</xdr:row>
      <xdr:rowOff>144992</xdr:rowOff>
    </xdr:to>
    <xdr:pic>
      <xdr:nvPicPr>
        <xdr:cNvPr id="11" name="Picture 10" descr="C:\Users\theo\Downloads\SAT Corporate logo (2).jpg">
          <a:extLst>
            <a:ext uri="{FF2B5EF4-FFF2-40B4-BE49-F238E27FC236}">
              <a16:creationId xmlns:a16="http://schemas.microsoft.com/office/drawing/2014/main" id="{00000000-0008-0000-04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00111" y="0"/>
          <a:ext cx="3092450" cy="1284111"/>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zoomScale="90" zoomScaleNormal="90" zoomScaleSheetLayoutView="90" workbookViewId="0">
      <selection activeCell="E17" sqref="E17:L17"/>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54" t="s">
        <v>145</v>
      </c>
      <c r="K2" s="154"/>
      <c r="L2" s="154"/>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58" t="s">
        <v>1</v>
      </c>
      <c r="B14" s="159"/>
      <c r="C14" s="159"/>
      <c r="D14" s="159"/>
      <c r="E14" s="159"/>
      <c r="F14" s="159"/>
      <c r="G14" s="159"/>
      <c r="H14" s="159"/>
      <c r="I14" s="159"/>
      <c r="J14" s="159"/>
      <c r="K14" s="159"/>
      <c r="L14" s="159"/>
      <c r="M14" s="160"/>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11</v>
      </c>
      <c r="B17" s="8"/>
      <c r="C17" s="8"/>
      <c r="D17" s="8"/>
      <c r="E17" s="161" t="s">
        <v>150</v>
      </c>
      <c r="F17" s="162"/>
      <c r="G17" s="162"/>
      <c r="H17" s="162"/>
      <c r="I17" s="162"/>
      <c r="J17" s="162"/>
      <c r="K17" s="162"/>
      <c r="L17" s="163"/>
      <c r="M17" s="9"/>
    </row>
    <row r="18" spans="1:13" ht="16" thickBot="1" x14ac:dyDescent="0.4">
      <c r="A18" s="7"/>
      <c r="B18" s="8"/>
      <c r="C18" s="8"/>
      <c r="D18" s="8"/>
      <c r="E18" s="15"/>
      <c r="F18" s="15"/>
      <c r="G18" s="15"/>
      <c r="H18" s="15"/>
      <c r="I18" s="15"/>
      <c r="J18" s="15"/>
      <c r="K18" s="15"/>
      <c r="L18" s="15"/>
      <c r="M18" s="9"/>
    </row>
    <row r="19" spans="1:13" ht="46.5" customHeight="1" thickBot="1" x14ac:dyDescent="0.45">
      <c r="A19" s="10" t="s">
        <v>12</v>
      </c>
      <c r="B19" s="8"/>
      <c r="C19" s="8"/>
      <c r="D19" s="8"/>
      <c r="E19" s="164" t="s">
        <v>146</v>
      </c>
      <c r="F19" s="165"/>
      <c r="G19" s="165"/>
      <c r="H19" s="165"/>
      <c r="I19" s="165"/>
      <c r="J19" s="165"/>
      <c r="K19" s="165"/>
      <c r="L19" s="166"/>
      <c r="M19" s="9"/>
    </row>
    <row r="20" spans="1:13" ht="16" thickBot="1" x14ac:dyDescent="0.4">
      <c r="A20" s="7"/>
      <c r="B20" s="8"/>
      <c r="C20" s="8"/>
      <c r="D20" s="8"/>
      <c r="E20" s="15"/>
      <c r="F20" s="15"/>
      <c r="G20" s="15"/>
      <c r="H20" s="15"/>
      <c r="I20" s="15"/>
      <c r="J20" s="15"/>
      <c r="K20" s="15"/>
      <c r="L20" s="15"/>
      <c r="M20" s="9"/>
    </row>
    <row r="21" spans="1:13" ht="45.75" customHeight="1" thickBot="1" x14ac:dyDescent="0.45">
      <c r="A21" s="10" t="s">
        <v>2</v>
      </c>
      <c r="B21" s="8"/>
      <c r="C21" s="8"/>
      <c r="D21" s="8"/>
      <c r="E21" s="167"/>
      <c r="F21" s="168"/>
      <c r="G21" s="168"/>
      <c r="H21" s="168"/>
      <c r="I21" s="168"/>
      <c r="J21" s="168"/>
      <c r="K21" s="168"/>
      <c r="L21" s="169"/>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58" t="s">
        <v>13</v>
      </c>
      <c r="B24" s="159"/>
      <c r="C24" s="159"/>
      <c r="D24" s="159"/>
      <c r="E24" s="159"/>
      <c r="F24" s="159"/>
      <c r="G24" s="159"/>
      <c r="H24" s="159"/>
      <c r="I24" s="159"/>
      <c r="J24" s="159"/>
      <c r="K24" s="159"/>
      <c r="L24" s="159"/>
      <c r="M24" s="160"/>
    </row>
    <row r="25" spans="1:13" x14ac:dyDescent="0.25">
      <c r="A25" s="7"/>
      <c r="B25" s="8"/>
      <c r="C25" s="8"/>
      <c r="D25" s="8"/>
      <c r="E25" s="8"/>
      <c r="F25" s="8"/>
      <c r="G25" s="8"/>
      <c r="H25" s="8"/>
      <c r="I25" s="8"/>
      <c r="J25" s="8"/>
      <c r="K25" s="8"/>
      <c r="L25" s="8"/>
      <c r="M25" s="9"/>
    </row>
    <row r="26" spans="1:13" s="2" customFormat="1" ht="14" x14ac:dyDescent="0.3">
      <c r="A26" s="170" t="s">
        <v>60</v>
      </c>
      <c r="B26" s="171"/>
      <c r="C26" s="171"/>
      <c r="D26" s="171"/>
      <c r="E26" s="171"/>
      <c r="F26" s="171"/>
      <c r="G26" s="171"/>
      <c r="H26" s="171"/>
      <c r="I26" s="171"/>
      <c r="J26" s="171"/>
      <c r="K26" s="171"/>
      <c r="L26" s="171"/>
      <c r="M26" s="172"/>
    </row>
    <row r="27" spans="1:13" s="2" customFormat="1" ht="76.5" customHeight="1" x14ac:dyDescent="0.3">
      <c r="A27" s="155" t="s">
        <v>142</v>
      </c>
      <c r="B27" s="156"/>
      <c r="C27" s="156"/>
      <c r="D27" s="156"/>
      <c r="E27" s="156"/>
      <c r="F27" s="156"/>
      <c r="G27" s="156"/>
      <c r="H27" s="156"/>
      <c r="I27" s="156"/>
      <c r="J27" s="156"/>
      <c r="K27" s="156"/>
      <c r="L27" s="156"/>
      <c r="M27" s="157"/>
    </row>
    <row r="28" spans="1:13" s="2" customFormat="1" ht="14" x14ac:dyDescent="0.3">
      <c r="A28" s="155"/>
      <c r="B28" s="156"/>
      <c r="C28" s="156"/>
      <c r="D28" s="156"/>
      <c r="E28" s="156"/>
      <c r="F28" s="156"/>
      <c r="G28" s="156"/>
      <c r="H28" s="156"/>
      <c r="I28" s="156"/>
      <c r="J28" s="156"/>
      <c r="K28" s="156"/>
      <c r="L28" s="156"/>
      <c r="M28" s="157"/>
    </row>
    <row r="29" spans="1:13" s="2" customFormat="1" ht="14" x14ac:dyDescent="0.3">
      <c r="A29" s="170" t="s">
        <v>61</v>
      </c>
      <c r="B29" s="171"/>
      <c r="C29" s="171"/>
      <c r="D29" s="171"/>
      <c r="E29" s="171"/>
      <c r="F29" s="171"/>
      <c r="G29" s="171"/>
      <c r="H29" s="171"/>
      <c r="I29" s="171"/>
      <c r="J29" s="171"/>
      <c r="K29" s="171"/>
      <c r="L29" s="171"/>
      <c r="M29" s="172"/>
    </row>
    <row r="30" spans="1:13" s="2" customFormat="1" ht="14" x14ac:dyDescent="0.3">
      <c r="A30" s="173" t="s">
        <v>62</v>
      </c>
      <c r="B30" s="174"/>
      <c r="C30" s="174"/>
      <c r="D30" s="174"/>
      <c r="E30" s="174"/>
      <c r="F30" s="174"/>
      <c r="G30" s="174"/>
      <c r="H30" s="174"/>
      <c r="I30" s="174"/>
      <c r="J30" s="174"/>
      <c r="K30" s="174"/>
      <c r="L30" s="174"/>
      <c r="M30" s="175"/>
    </row>
    <row r="31" spans="1:13" s="2" customFormat="1" ht="38.25" customHeight="1" x14ac:dyDescent="0.3">
      <c r="A31" s="155" t="s">
        <v>122</v>
      </c>
      <c r="B31" s="156"/>
      <c r="C31" s="156"/>
      <c r="D31" s="156"/>
      <c r="E31" s="156"/>
      <c r="F31" s="156"/>
      <c r="G31" s="156"/>
      <c r="H31" s="156"/>
      <c r="I31" s="156"/>
      <c r="J31" s="156"/>
      <c r="K31" s="156"/>
      <c r="L31" s="156"/>
      <c r="M31" s="157"/>
    </row>
    <row r="32" spans="1:13" s="2" customFormat="1" ht="19.5" customHeight="1" x14ac:dyDescent="0.3">
      <c r="A32" s="155" t="s">
        <v>14</v>
      </c>
      <c r="B32" s="156"/>
      <c r="C32" s="156"/>
      <c r="D32" s="156"/>
      <c r="E32" s="156"/>
      <c r="F32" s="156"/>
      <c r="G32" s="156"/>
      <c r="H32" s="156"/>
      <c r="I32" s="156"/>
      <c r="J32" s="156"/>
      <c r="K32" s="156"/>
      <c r="L32" s="156"/>
      <c r="M32" s="157"/>
    </row>
    <row r="33" spans="1:13" s="2" customFormat="1" ht="35.25" customHeight="1" x14ac:dyDescent="0.3">
      <c r="A33" s="155" t="s">
        <v>123</v>
      </c>
      <c r="B33" s="156"/>
      <c r="C33" s="156"/>
      <c r="D33" s="156"/>
      <c r="E33" s="156"/>
      <c r="F33" s="156"/>
      <c r="G33" s="156"/>
      <c r="H33" s="156"/>
      <c r="I33" s="156"/>
      <c r="J33" s="156"/>
      <c r="K33" s="156"/>
      <c r="L33" s="156"/>
      <c r="M33" s="157"/>
    </row>
    <row r="34" spans="1:13" s="2" customFormat="1" ht="21" customHeight="1" x14ac:dyDescent="0.3">
      <c r="A34" s="155"/>
      <c r="B34" s="156"/>
      <c r="C34" s="156"/>
      <c r="D34" s="156"/>
      <c r="E34" s="156"/>
      <c r="F34" s="156"/>
      <c r="G34" s="156"/>
      <c r="H34" s="156"/>
      <c r="I34" s="156"/>
      <c r="J34" s="156"/>
      <c r="K34" s="156"/>
      <c r="L34" s="156"/>
      <c r="M34" s="157"/>
    </row>
    <row r="35" spans="1:13" s="2" customFormat="1" ht="30.75" customHeight="1" x14ac:dyDescent="0.3">
      <c r="A35" s="173" t="s">
        <v>63</v>
      </c>
      <c r="B35" s="174"/>
      <c r="C35" s="174"/>
      <c r="D35" s="174"/>
      <c r="E35" s="174"/>
      <c r="F35" s="174"/>
      <c r="G35" s="174"/>
      <c r="H35" s="174"/>
      <c r="I35" s="174"/>
      <c r="J35" s="174"/>
      <c r="K35" s="174"/>
      <c r="L35" s="174"/>
      <c r="M35" s="175"/>
    </row>
    <row r="36" spans="1:13" s="2" customFormat="1" ht="21.75" customHeight="1" x14ac:dyDescent="0.3">
      <c r="A36" s="155" t="s">
        <v>108</v>
      </c>
      <c r="B36" s="156"/>
      <c r="C36" s="156"/>
      <c r="D36" s="156"/>
      <c r="E36" s="156"/>
      <c r="F36" s="156"/>
      <c r="G36" s="156"/>
      <c r="H36" s="156"/>
      <c r="I36" s="156"/>
      <c r="J36" s="156"/>
      <c r="K36" s="156"/>
      <c r="L36" s="156"/>
      <c r="M36" s="157"/>
    </row>
    <row r="37" spans="1:13" s="2" customFormat="1" ht="24" customHeight="1" x14ac:dyDescent="0.3">
      <c r="A37" s="155" t="s">
        <v>109</v>
      </c>
      <c r="B37" s="156"/>
      <c r="C37" s="156"/>
      <c r="D37" s="156"/>
      <c r="E37" s="156"/>
      <c r="F37" s="156"/>
      <c r="G37" s="156"/>
      <c r="H37" s="156"/>
      <c r="I37" s="156"/>
      <c r="J37" s="156"/>
      <c r="K37" s="156"/>
      <c r="L37" s="156"/>
      <c r="M37" s="157"/>
    </row>
    <row r="38" spans="1:13" s="2" customFormat="1" ht="36" customHeight="1" x14ac:dyDescent="0.3">
      <c r="A38" s="155" t="s">
        <v>151</v>
      </c>
      <c r="B38" s="156"/>
      <c r="C38" s="156"/>
      <c r="D38" s="156"/>
      <c r="E38" s="156"/>
      <c r="F38" s="156"/>
      <c r="G38" s="156"/>
      <c r="H38" s="156"/>
      <c r="I38" s="156"/>
      <c r="J38" s="156"/>
      <c r="K38" s="156"/>
      <c r="L38" s="156"/>
      <c r="M38" s="157"/>
    </row>
    <row r="39" spans="1:13" s="2" customFormat="1" ht="36" customHeight="1" x14ac:dyDescent="0.3">
      <c r="A39" s="155" t="s">
        <v>110</v>
      </c>
      <c r="B39" s="156"/>
      <c r="C39" s="156"/>
      <c r="D39" s="156"/>
      <c r="E39" s="156"/>
      <c r="F39" s="156"/>
      <c r="G39" s="156"/>
      <c r="H39" s="156"/>
      <c r="I39" s="156"/>
      <c r="J39" s="156"/>
      <c r="K39" s="156"/>
      <c r="L39" s="156"/>
      <c r="M39" s="157"/>
    </row>
    <row r="40" spans="1:13" s="2" customFormat="1" ht="49" customHeight="1" x14ac:dyDescent="0.3">
      <c r="A40" s="155" t="s">
        <v>143</v>
      </c>
      <c r="B40" s="156"/>
      <c r="C40" s="156"/>
      <c r="D40" s="156"/>
      <c r="E40" s="156"/>
      <c r="F40" s="156"/>
      <c r="G40" s="156"/>
      <c r="H40" s="156"/>
      <c r="I40" s="156"/>
      <c r="J40" s="156"/>
      <c r="K40" s="156"/>
      <c r="L40" s="156"/>
      <c r="M40" s="157"/>
    </row>
    <row r="41" spans="1:13" s="2" customFormat="1" ht="14" x14ac:dyDescent="0.3">
      <c r="A41" s="155"/>
      <c r="B41" s="156"/>
      <c r="C41" s="156"/>
      <c r="D41" s="156"/>
      <c r="E41" s="156"/>
      <c r="F41" s="156"/>
      <c r="G41" s="156"/>
      <c r="H41" s="156"/>
      <c r="I41" s="156"/>
      <c r="J41" s="156"/>
      <c r="K41" s="156"/>
      <c r="L41" s="156"/>
      <c r="M41" s="157"/>
    </row>
    <row r="42" spans="1:13" s="2" customFormat="1" ht="14" x14ac:dyDescent="0.3">
      <c r="A42" s="155"/>
      <c r="B42" s="156"/>
      <c r="C42" s="156"/>
      <c r="D42" s="156"/>
      <c r="E42" s="156"/>
      <c r="F42" s="156"/>
      <c r="G42" s="156"/>
      <c r="H42" s="156"/>
      <c r="I42" s="156"/>
      <c r="J42" s="156"/>
      <c r="K42" s="156"/>
      <c r="L42" s="156"/>
      <c r="M42" s="157"/>
    </row>
    <row r="43" spans="1:13" s="2" customFormat="1" ht="14" x14ac:dyDescent="0.3">
      <c r="A43" s="180" t="s">
        <v>64</v>
      </c>
      <c r="B43" s="181"/>
      <c r="C43" s="181"/>
      <c r="D43" s="181"/>
      <c r="E43" s="181"/>
      <c r="F43" s="181"/>
      <c r="G43" s="181"/>
      <c r="H43" s="181"/>
      <c r="I43" s="181"/>
      <c r="J43" s="181"/>
      <c r="K43" s="181"/>
      <c r="L43" s="181"/>
      <c r="M43" s="182"/>
    </row>
    <row r="44" spans="1:13" s="2" customFormat="1" ht="21.75" customHeight="1" x14ac:dyDescent="0.3">
      <c r="A44" s="183" t="s">
        <v>147</v>
      </c>
      <c r="B44" s="184"/>
      <c r="C44" s="184"/>
      <c r="D44" s="184"/>
      <c r="E44" s="184"/>
      <c r="F44" s="184"/>
      <c r="G44" s="184"/>
      <c r="H44" s="184"/>
      <c r="I44" s="184"/>
      <c r="J44" s="184"/>
      <c r="K44" s="184"/>
      <c r="L44" s="184"/>
      <c r="M44" s="185"/>
    </row>
    <row r="45" spans="1:13" s="2" customFormat="1" ht="36" customHeight="1" x14ac:dyDescent="0.3">
      <c r="A45" s="155" t="s">
        <v>15</v>
      </c>
      <c r="B45" s="156"/>
      <c r="C45" s="156"/>
      <c r="D45" s="156"/>
      <c r="E45" s="156"/>
      <c r="F45" s="156"/>
      <c r="G45" s="156"/>
      <c r="H45" s="156"/>
      <c r="I45" s="156"/>
      <c r="J45" s="156"/>
      <c r="K45" s="156"/>
      <c r="L45" s="156"/>
      <c r="M45" s="157"/>
    </row>
    <row r="46" spans="1:13" s="2" customFormat="1" ht="14.5" thickBot="1" x14ac:dyDescent="0.35">
      <c r="A46" s="176"/>
      <c r="B46" s="177"/>
      <c r="C46" s="177"/>
      <c r="D46" s="177"/>
      <c r="E46" s="177"/>
      <c r="F46" s="177"/>
      <c r="G46" s="177"/>
      <c r="H46" s="177"/>
      <c r="I46" s="177"/>
      <c r="J46" s="177"/>
      <c r="K46" s="177"/>
      <c r="L46" s="177"/>
      <c r="M46" s="178"/>
    </row>
    <row r="47" spans="1:13" s="2" customFormat="1" ht="14" x14ac:dyDescent="0.3">
      <c r="A47" s="179"/>
      <c r="B47" s="179"/>
      <c r="C47" s="179"/>
      <c r="D47" s="179"/>
      <c r="E47" s="179"/>
      <c r="F47" s="179"/>
      <c r="G47" s="179"/>
      <c r="H47" s="179"/>
      <c r="I47" s="179"/>
      <c r="J47" s="179"/>
      <c r="K47" s="179"/>
      <c r="L47" s="179"/>
      <c r="M47" s="179"/>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300" verticalDpi="300"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1"/>
  <sheetViews>
    <sheetView view="pageBreakPreview" zoomScale="90" zoomScaleNormal="75" zoomScaleSheetLayoutView="90" workbookViewId="0">
      <selection activeCell="D55" sqref="D55"/>
    </sheetView>
  </sheetViews>
  <sheetFormatPr defaultColWidth="9.1796875" defaultRowHeight="14" x14ac:dyDescent="0.3"/>
  <cols>
    <col min="1" max="1" width="7" style="2" customWidth="1"/>
    <col min="2" max="2" width="41.453125" style="2" customWidth="1"/>
    <col min="3" max="3" width="14.54296875" style="2" customWidth="1"/>
    <col min="4" max="5" width="13.5429687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3"/>
      <c r="B1" s="34"/>
      <c r="C1" s="126" t="s">
        <v>57</v>
      </c>
      <c r="D1" s="126"/>
      <c r="E1" s="126"/>
      <c r="F1" s="126"/>
      <c r="G1" s="126"/>
      <c r="H1" s="126"/>
      <c r="I1" s="35"/>
    </row>
    <row r="2" spans="1:9" x14ac:dyDescent="0.3">
      <c r="A2" s="36"/>
      <c r="B2" s="13"/>
      <c r="C2" s="127"/>
      <c r="D2" s="127"/>
      <c r="E2" s="127"/>
      <c r="F2" s="127"/>
      <c r="G2" s="127"/>
      <c r="H2" s="127"/>
      <c r="I2" s="37"/>
    </row>
    <row r="3" spans="1:9" x14ac:dyDescent="0.3">
      <c r="A3" s="36"/>
      <c r="B3" s="13"/>
      <c r="C3" s="127"/>
      <c r="D3" s="127"/>
      <c r="E3" s="127"/>
      <c r="F3" s="127"/>
      <c r="G3" s="127"/>
      <c r="H3" s="127"/>
      <c r="I3" s="37"/>
    </row>
    <row r="4" spans="1:9" ht="21.75" customHeight="1" x14ac:dyDescent="0.4">
      <c r="A4" s="36"/>
      <c r="B4" s="13"/>
      <c r="C4" s="128" t="s">
        <v>59</v>
      </c>
      <c r="D4" s="128"/>
      <c r="E4" s="128"/>
      <c r="F4" s="128"/>
      <c r="G4" s="128"/>
      <c r="H4" s="128"/>
      <c r="I4" s="37"/>
    </row>
    <row r="5" spans="1:9" ht="14.25" customHeight="1" x14ac:dyDescent="0.3">
      <c r="A5" s="36"/>
      <c r="B5" s="13"/>
      <c r="C5" s="32"/>
      <c r="D5" s="32"/>
      <c r="E5" s="32"/>
      <c r="F5" s="32"/>
      <c r="G5" s="32"/>
      <c r="H5" s="32"/>
      <c r="I5" s="37"/>
    </row>
    <row r="6" spans="1:9" ht="14.25" customHeight="1" x14ac:dyDescent="0.3">
      <c r="A6" s="36"/>
      <c r="B6" s="13"/>
      <c r="C6" s="32"/>
      <c r="D6" s="32"/>
      <c r="E6" s="32"/>
      <c r="F6" s="32"/>
      <c r="G6" s="32"/>
      <c r="H6" s="32"/>
      <c r="I6" s="37"/>
    </row>
    <row r="7" spans="1:9" ht="22.5" customHeight="1" x14ac:dyDescent="0.3">
      <c r="A7" s="93" t="s">
        <v>11</v>
      </c>
      <c r="B7" s="20"/>
      <c r="C7" s="138" t="str">
        <f>'COVER SHEET'!$E17</f>
        <v>RFP 322/25</v>
      </c>
      <c r="D7" s="138"/>
      <c r="E7" s="138"/>
      <c r="F7" s="138"/>
      <c r="G7" s="138"/>
      <c r="H7" s="138"/>
      <c r="I7" s="37"/>
    </row>
    <row r="8" spans="1:9" ht="36.75" customHeight="1" x14ac:dyDescent="0.3">
      <c r="A8" s="93" t="s">
        <v>12</v>
      </c>
      <c r="B8" s="20"/>
      <c r="C8" s="139" t="str">
        <f>'COVER SHEET'!$E19</f>
        <v>THE PROVISION OF TRAVEL MANAGEMENT SERVICES FOR A PERIOD OF THREE YEARS</v>
      </c>
      <c r="D8" s="139"/>
      <c r="E8" s="139"/>
      <c r="F8" s="139"/>
      <c r="G8" s="139"/>
      <c r="H8" s="139"/>
      <c r="I8" s="37"/>
    </row>
    <row r="9" spans="1:9" ht="40" customHeight="1" x14ac:dyDescent="0.3">
      <c r="A9" s="93" t="s">
        <v>2</v>
      </c>
      <c r="B9" s="20"/>
      <c r="C9" s="140"/>
      <c r="D9" s="140"/>
      <c r="E9" s="140"/>
      <c r="F9" s="140"/>
      <c r="G9" s="140"/>
      <c r="H9" s="140"/>
      <c r="I9" s="37"/>
    </row>
    <row r="10" spans="1:9" ht="29.25" customHeight="1" x14ac:dyDescent="0.3">
      <c r="A10" s="93"/>
      <c r="B10" s="20"/>
      <c r="C10" s="21"/>
      <c r="D10" s="21"/>
      <c r="E10" s="21"/>
      <c r="F10" s="21"/>
      <c r="G10" s="21"/>
      <c r="H10" s="21"/>
      <c r="I10" s="37"/>
    </row>
    <row r="11" spans="1:9" ht="29.25" customHeight="1" thickBot="1" x14ac:dyDescent="0.45">
      <c r="A11" s="93" t="s">
        <v>52</v>
      </c>
      <c r="B11" s="20"/>
      <c r="C11" s="21"/>
      <c r="D11" s="128"/>
      <c r="E11" s="128"/>
      <c r="F11" s="21"/>
      <c r="G11" s="21"/>
      <c r="H11" s="21"/>
      <c r="I11" s="37"/>
    </row>
    <row r="12" spans="1:9" ht="14.5" thickBot="1" x14ac:dyDescent="0.35">
      <c r="A12" s="141"/>
      <c r="B12" s="142"/>
      <c r="C12" s="143"/>
      <c r="D12" s="133" t="s">
        <v>50</v>
      </c>
      <c r="E12" s="134"/>
      <c r="F12" s="135"/>
      <c r="G12" s="136" t="s">
        <v>51</v>
      </c>
      <c r="H12" s="136"/>
      <c r="I12" s="137"/>
    </row>
    <row r="13" spans="1:9" s="3" customFormat="1" ht="28.5" thickBot="1" x14ac:dyDescent="0.35">
      <c r="A13" s="38" t="s">
        <v>16</v>
      </c>
      <c r="B13" s="26" t="s">
        <v>46</v>
      </c>
      <c r="C13" s="27" t="s">
        <v>44</v>
      </c>
      <c r="D13" s="27" t="s">
        <v>45</v>
      </c>
      <c r="E13" s="27" t="s">
        <v>48</v>
      </c>
      <c r="F13" s="27" t="s">
        <v>49</v>
      </c>
      <c r="G13" s="27" t="s">
        <v>45</v>
      </c>
      <c r="H13" s="28" t="s">
        <v>48</v>
      </c>
      <c r="I13" s="39" t="s">
        <v>49</v>
      </c>
    </row>
    <row r="14" spans="1:9" ht="15.65" customHeight="1" x14ac:dyDescent="0.3">
      <c r="A14" s="40">
        <v>1</v>
      </c>
      <c r="B14" s="16" t="s">
        <v>17</v>
      </c>
      <c r="C14" s="94">
        <v>60</v>
      </c>
      <c r="D14" s="114"/>
      <c r="E14" s="115">
        <f>D14*1.2</f>
        <v>0</v>
      </c>
      <c r="F14" s="116">
        <f>E14*C14</f>
        <v>0</v>
      </c>
      <c r="G14" s="114"/>
      <c r="H14" s="115">
        <f>G14*1.2</f>
        <v>0</v>
      </c>
      <c r="I14" s="117">
        <f>H14*C14</f>
        <v>0</v>
      </c>
    </row>
    <row r="15" spans="1:9" x14ac:dyDescent="0.3">
      <c r="A15" s="40">
        <v>2</v>
      </c>
      <c r="B15" s="16" t="s">
        <v>18</v>
      </c>
      <c r="C15" s="94">
        <v>0</v>
      </c>
      <c r="D15" s="114"/>
      <c r="E15" s="115">
        <f t="shared" ref="E15:E51" si="0">D15*1.2</f>
        <v>0</v>
      </c>
      <c r="F15" s="116">
        <f t="shared" ref="F15:F51" si="1">E15*C15</f>
        <v>0</v>
      </c>
      <c r="G15" s="114"/>
      <c r="H15" s="115">
        <f t="shared" ref="H15:H51" si="2">G15*1.2</f>
        <v>0</v>
      </c>
      <c r="I15" s="117">
        <f t="shared" ref="I15:I51" si="3">H15*C15</f>
        <v>0</v>
      </c>
    </row>
    <row r="16" spans="1:9" x14ac:dyDescent="0.3">
      <c r="A16" s="40">
        <v>3</v>
      </c>
      <c r="B16" s="16" t="s">
        <v>19</v>
      </c>
      <c r="C16" s="94">
        <v>100</v>
      </c>
      <c r="D16" s="114"/>
      <c r="E16" s="115">
        <f t="shared" si="0"/>
        <v>0</v>
      </c>
      <c r="F16" s="116">
        <f t="shared" si="1"/>
        <v>0</v>
      </c>
      <c r="G16" s="114"/>
      <c r="H16" s="115">
        <f t="shared" si="2"/>
        <v>0</v>
      </c>
      <c r="I16" s="117">
        <f t="shared" si="3"/>
        <v>0</v>
      </c>
    </row>
    <row r="17" spans="1:9" x14ac:dyDescent="0.3">
      <c r="A17" s="40">
        <v>4</v>
      </c>
      <c r="B17" s="16" t="s">
        <v>20</v>
      </c>
      <c r="C17" s="94">
        <v>5</v>
      </c>
      <c r="D17" s="114"/>
      <c r="E17" s="115">
        <f t="shared" si="0"/>
        <v>0</v>
      </c>
      <c r="F17" s="116">
        <f t="shared" si="1"/>
        <v>0</v>
      </c>
      <c r="G17" s="114"/>
      <c r="H17" s="115">
        <f t="shared" si="2"/>
        <v>0</v>
      </c>
      <c r="I17" s="117">
        <f t="shared" si="3"/>
        <v>0</v>
      </c>
    </row>
    <row r="18" spans="1:9" x14ac:dyDescent="0.3">
      <c r="A18" s="40">
        <v>5</v>
      </c>
      <c r="B18" s="16" t="s">
        <v>21</v>
      </c>
      <c r="C18" s="94">
        <v>5</v>
      </c>
      <c r="D18" s="114"/>
      <c r="E18" s="115">
        <f t="shared" si="0"/>
        <v>0</v>
      </c>
      <c r="F18" s="116">
        <f t="shared" si="1"/>
        <v>0</v>
      </c>
      <c r="G18" s="114"/>
      <c r="H18" s="115">
        <f t="shared" si="2"/>
        <v>0</v>
      </c>
      <c r="I18" s="117">
        <f t="shared" si="3"/>
        <v>0</v>
      </c>
    </row>
    <row r="19" spans="1:9" x14ac:dyDescent="0.3">
      <c r="A19" s="40">
        <v>6</v>
      </c>
      <c r="B19" s="16" t="s">
        <v>22</v>
      </c>
      <c r="C19" s="94">
        <v>5</v>
      </c>
      <c r="D19" s="114"/>
      <c r="E19" s="115">
        <f t="shared" si="0"/>
        <v>0</v>
      </c>
      <c r="F19" s="116">
        <f t="shared" si="1"/>
        <v>0</v>
      </c>
      <c r="G19" s="114"/>
      <c r="H19" s="115">
        <f t="shared" si="2"/>
        <v>0</v>
      </c>
      <c r="I19" s="117">
        <f t="shared" si="3"/>
        <v>0</v>
      </c>
    </row>
    <row r="20" spans="1:9" x14ac:dyDescent="0.3">
      <c r="A20" s="40">
        <v>7</v>
      </c>
      <c r="B20" s="16" t="s">
        <v>32</v>
      </c>
      <c r="C20" s="94">
        <v>5</v>
      </c>
      <c r="D20" s="114"/>
      <c r="E20" s="115">
        <f t="shared" si="0"/>
        <v>0</v>
      </c>
      <c r="F20" s="116">
        <f t="shared" si="1"/>
        <v>0</v>
      </c>
      <c r="G20" s="114"/>
      <c r="H20" s="115">
        <f t="shared" si="2"/>
        <v>0</v>
      </c>
      <c r="I20" s="117">
        <f t="shared" si="3"/>
        <v>0</v>
      </c>
    </row>
    <row r="21" spans="1:9" x14ac:dyDescent="0.3">
      <c r="A21" s="40">
        <v>8</v>
      </c>
      <c r="B21" s="16" t="s">
        <v>33</v>
      </c>
      <c r="C21" s="94">
        <v>5</v>
      </c>
      <c r="D21" s="114"/>
      <c r="E21" s="115">
        <f t="shared" si="0"/>
        <v>0</v>
      </c>
      <c r="F21" s="116">
        <f t="shared" si="1"/>
        <v>0</v>
      </c>
      <c r="G21" s="114"/>
      <c r="H21" s="115">
        <f t="shared" si="2"/>
        <v>0</v>
      </c>
      <c r="I21" s="117">
        <f t="shared" si="3"/>
        <v>0</v>
      </c>
    </row>
    <row r="22" spans="1:9" x14ac:dyDescent="0.3">
      <c r="A22" s="40">
        <v>9</v>
      </c>
      <c r="B22" s="16" t="s">
        <v>34</v>
      </c>
      <c r="C22" s="94">
        <v>5</v>
      </c>
      <c r="D22" s="114"/>
      <c r="E22" s="115">
        <f t="shared" si="0"/>
        <v>0</v>
      </c>
      <c r="F22" s="116">
        <f t="shared" si="1"/>
        <v>0</v>
      </c>
      <c r="G22" s="114"/>
      <c r="H22" s="115">
        <f t="shared" si="2"/>
        <v>0</v>
      </c>
      <c r="I22" s="117">
        <f t="shared" si="3"/>
        <v>0</v>
      </c>
    </row>
    <row r="23" spans="1:9" x14ac:dyDescent="0.3">
      <c r="A23" s="40">
        <v>10</v>
      </c>
      <c r="B23" s="16" t="s">
        <v>23</v>
      </c>
      <c r="C23" s="94">
        <v>10</v>
      </c>
      <c r="D23" s="114"/>
      <c r="E23" s="115">
        <f t="shared" si="0"/>
        <v>0</v>
      </c>
      <c r="F23" s="116">
        <f t="shared" si="1"/>
        <v>0</v>
      </c>
      <c r="G23" s="114"/>
      <c r="H23" s="115">
        <f t="shared" si="2"/>
        <v>0</v>
      </c>
      <c r="I23" s="117">
        <f t="shared" si="3"/>
        <v>0</v>
      </c>
    </row>
    <row r="24" spans="1:9" x14ac:dyDescent="0.3">
      <c r="A24" s="40">
        <v>11</v>
      </c>
      <c r="B24" s="16" t="s">
        <v>24</v>
      </c>
      <c r="C24" s="94">
        <v>0</v>
      </c>
      <c r="D24" s="114"/>
      <c r="E24" s="115">
        <f t="shared" si="0"/>
        <v>0</v>
      </c>
      <c r="F24" s="116">
        <f t="shared" si="1"/>
        <v>0</v>
      </c>
      <c r="G24" s="114"/>
      <c r="H24" s="115">
        <f t="shared" si="2"/>
        <v>0</v>
      </c>
      <c r="I24" s="117">
        <f t="shared" si="3"/>
        <v>0</v>
      </c>
    </row>
    <row r="25" spans="1:9" x14ac:dyDescent="0.3">
      <c r="A25" s="40">
        <v>12</v>
      </c>
      <c r="B25" s="16" t="s">
        <v>25</v>
      </c>
      <c r="C25" s="94">
        <v>10</v>
      </c>
      <c r="D25" s="114"/>
      <c r="E25" s="115">
        <f t="shared" si="0"/>
        <v>0</v>
      </c>
      <c r="F25" s="116">
        <f t="shared" si="1"/>
        <v>0</v>
      </c>
      <c r="G25" s="114"/>
      <c r="H25" s="115">
        <f t="shared" si="2"/>
        <v>0</v>
      </c>
      <c r="I25" s="117">
        <f t="shared" si="3"/>
        <v>0</v>
      </c>
    </row>
    <row r="26" spans="1:9" x14ac:dyDescent="0.3">
      <c r="A26" s="40">
        <v>13</v>
      </c>
      <c r="B26" s="16" t="s">
        <v>29</v>
      </c>
      <c r="C26" s="94">
        <v>20</v>
      </c>
      <c r="D26" s="114"/>
      <c r="E26" s="115">
        <f t="shared" si="0"/>
        <v>0</v>
      </c>
      <c r="F26" s="116">
        <f t="shared" si="1"/>
        <v>0</v>
      </c>
      <c r="G26" s="114"/>
      <c r="H26" s="115">
        <f t="shared" si="2"/>
        <v>0</v>
      </c>
      <c r="I26" s="117">
        <f t="shared" si="3"/>
        <v>0</v>
      </c>
    </row>
    <row r="27" spans="1:9" x14ac:dyDescent="0.3">
      <c r="A27" s="40">
        <v>14</v>
      </c>
      <c r="B27" s="16" t="s">
        <v>30</v>
      </c>
      <c r="C27" s="94">
        <v>0</v>
      </c>
      <c r="D27" s="114"/>
      <c r="E27" s="115">
        <f t="shared" si="0"/>
        <v>0</v>
      </c>
      <c r="F27" s="116">
        <f t="shared" si="1"/>
        <v>0</v>
      </c>
      <c r="G27" s="114"/>
      <c r="H27" s="115">
        <f t="shared" si="2"/>
        <v>0</v>
      </c>
      <c r="I27" s="117">
        <f t="shared" si="3"/>
        <v>0</v>
      </c>
    </row>
    <row r="28" spans="1:9" x14ac:dyDescent="0.3">
      <c r="A28" s="40">
        <v>15</v>
      </c>
      <c r="B28" s="16" t="s">
        <v>31</v>
      </c>
      <c r="C28" s="94">
        <v>0</v>
      </c>
      <c r="D28" s="114"/>
      <c r="E28" s="115">
        <f t="shared" si="0"/>
        <v>0</v>
      </c>
      <c r="F28" s="116">
        <f t="shared" si="1"/>
        <v>0</v>
      </c>
      <c r="G28" s="114"/>
      <c r="H28" s="115">
        <f t="shared" si="2"/>
        <v>0</v>
      </c>
      <c r="I28" s="117">
        <f t="shared" si="3"/>
        <v>0</v>
      </c>
    </row>
    <row r="29" spans="1:9" x14ac:dyDescent="0.3">
      <c r="A29" s="40">
        <v>16</v>
      </c>
      <c r="B29" s="16" t="s">
        <v>26</v>
      </c>
      <c r="C29" s="94">
        <v>150</v>
      </c>
      <c r="D29" s="114"/>
      <c r="E29" s="115">
        <f t="shared" si="0"/>
        <v>0</v>
      </c>
      <c r="F29" s="116">
        <f t="shared" si="1"/>
        <v>0</v>
      </c>
      <c r="G29" s="114"/>
      <c r="H29" s="115">
        <f t="shared" si="2"/>
        <v>0</v>
      </c>
      <c r="I29" s="117">
        <f t="shared" si="3"/>
        <v>0</v>
      </c>
    </row>
    <row r="30" spans="1:9" x14ac:dyDescent="0.3">
      <c r="A30" s="40">
        <v>17</v>
      </c>
      <c r="B30" s="16" t="s">
        <v>27</v>
      </c>
      <c r="C30" s="94">
        <v>0</v>
      </c>
      <c r="D30" s="114"/>
      <c r="E30" s="115">
        <f t="shared" si="0"/>
        <v>0</v>
      </c>
      <c r="F30" s="116">
        <f t="shared" si="1"/>
        <v>0</v>
      </c>
      <c r="G30" s="114"/>
      <c r="H30" s="115">
        <f t="shared" si="2"/>
        <v>0</v>
      </c>
      <c r="I30" s="117">
        <f t="shared" si="3"/>
        <v>0</v>
      </c>
    </row>
    <row r="31" spans="1:9" x14ac:dyDescent="0.3">
      <c r="A31" s="40">
        <v>18</v>
      </c>
      <c r="B31" s="16" t="s">
        <v>28</v>
      </c>
      <c r="C31" s="94">
        <v>150</v>
      </c>
      <c r="D31" s="114"/>
      <c r="E31" s="115">
        <f t="shared" si="0"/>
        <v>0</v>
      </c>
      <c r="F31" s="116">
        <f t="shared" si="1"/>
        <v>0</v>
      </c>
      <c r="G31" s="114"/>
      <c r="H31" s="115">
        <f t="shared" si="2"/>
        <v>0</v>
      </c>
      <c r="I31" s="117">
        <f t="shared" si="3"/>
        <v>0</v>
      </c>
    </row>
    <row r="32" spans="1:9" x14ac:dyDescent="0.3">
      <c r="A32" s="40">
        <v>19</v>
      </c>
      <c r="B32" s="16" t="s">
        <v>5</v>
      </c>
      <c r="C32" s="94">
        <v>0</v>
      </c>
      <c r="D32" s="114"/>
      <c r="E32" s="115">
        <f t="shared" si="0"/>
        <v>0</v>
      </c>
      <c r="F32" s="116">
        <f t="shared" si="1"/>
        <v>0</v>
      </c>
      <c r="G32" s="114"/>
      <c r="H32" s="115">
        <f t="shared" si="2"/>
        <v>0</v>
      </c>
      <c r="I32" s="117">
        <f t="shared" si="3"/>
        <v>0</v>
      </c>
    </row>
    <row r="33" spans="1:9" x14ac:dyDescent="0.3">
      <c r="A33" s="40">
        <v>20</v>
      </c>
      <c r="B33" s="16" t="s">
        <v>149</v>
      </c>
      <c r="C33" s="94">
        <v>60</v>
      </c>
      <c r="D33" s="114"/>
      <c r="E33" s="115">
        <f t="shared" si="0"/>
        <v>0</v>
      </c>
      <c r="F33" s="116">
        <f t="shared" si="1"/>
        <v>0</v>
      </c>
      <c r="G33" s="114"/>
      <c r="H33" s="115">
        <f t="shared" si="2"/>
        <v>0</v>
      </c>
      <c r="I33" s="117">
        <f t="shared" si="3"/>
        <v>0</v>
      </c>
    </row>
    <row r="34" spans="1:9" x14ac:dyDescent="0.3">
      <c r="A34" s="40">
        <v>21</v>
      </c>
      <c r="B34" s="16" t="s">
        <v>148</v>
      </c>
      <c r="C34" s="94">
        <v>15</v>
      </c>
      <c r="D34" s="114"/>
      <c r="E34" s="115"/>
      <c r="F34" s="116"/>
      <c r="G34" s="114"/>
      <c r="H34" s="115"/>
      <c r="I34" s="117"/>
    </row>
    <row r="35" spans="1:9" ht="28" x14ac:dyDescent="0.3">
      <c r="A35" s="40">
        <v>22</v>
      </c>
      <c r="B35" s="16" t="s">
        <v>41</v>
      </c>
      <c r="C35" s="94">
        <v>0</v>
      </c>
      <c r="D35" s="114"/>
      <c r="E35" s="115">
        <f t="shared" si="0"/>
        <v>0</v>
      </c>
      <c r="F35" s="116">
        <f t="shared" si="1"/>
        <v>0</v>
      </c>
      <c r="G35" s="114"/>
      <c r="H35" s="115">
        <f t="shared" si="2"/>
        <v>0</v>
      </c>
      <c r="I35" s="117">
        <f t="shared" si="3"/>
        <v>0</v>
      </c>
    </row>
    <row r="36" spans="1:9" ht="13.5" customHeight="1" x14ac:dyDescent="0.3">
      <c r="A36" s="40">
        <v>23</v>
      </c>
      <c r="B36" s="17" t="s">
        <v>39</v>
      </c>
      <c r="C36" s="94">
        <v>0</v>
      </c>
      <c r="D36" s="114"/>
      <c r="E36" s="115">
        <f t="shared" si="0"/>
        <v>0</v>
      </c>
      <c r="F36" s="116">
        <f t="shared" si="1"/>
        <v>0</v>
      </c>
      <c r="G36" s="114"/>
      <c r="H36" s="115">
        <f t="shared" si="2"/>
        <v>0</v>
      </c>
      <c r="I36" s="117">
        <f t="shared" si="3"/>
        <v>0</v>
      </c>
    </row>
    <row r="37" spans="1:9" ht="31.5" customHeight="1" x14ac:dyDescent="0.3">
      <c r="A37" s="40">
        <v>24</v>
      </c>
      <c r="B37" s="77" t="s">
        <v>3</v>
      </c>
      <c r="C37" s="112">
        <v>0</v>
      </c>
      <c r="D37" s="118"/>
      <c r="E37" s="115">
        <f t="shared" si="0"/>
        <v>0</v>
      </c>
      <c r="F37" s="119">
        <f t="shared" si="1"/>
        <v>0</v>
      </c>
      <c r="G37" s="120"/>
      <c r="H37" s="115">
        <f t="shared" si="2"/>
        <v>0</v>
      </c>
      <c r="I37" s="121">
        <f t="shared" si="3"/>
        <v>0</v>
      </c>
    </row>
    <row r="38" spans="1:9" x14ac:dyDescent="0.3">
      <c r="A38" s="40">
        <v>25</v>
      </c>
      <c r="B38" s="16" t="s">
        <v>37</v>
      </c>
      <c r="C38" s="94">
        <v>0</v>
      </c>
      <c r="D38" s="114"/>
      <c r="E38" s="115">
        <f t="shared" si="0"/>
        <v>0</v>
      </c>
      <c r="F38" s="116">
        <f t="shared" si="1"/>
        <v>0</v>
      </c>
      <c r="G38" s="114"/>
      <c r="H38" s="115">
        <f t="shared" si="2"/>
        <v>0</v>
      </c>
      <c r="I38" s="117">
        <f t="shared" si="3"/>
        <v>0</v>
      </c>
    </row>
    <row r="39" spans="1:9" x14ac:dyDescent="0.3">
      <c r="A39" s="40">
        <v>26</v>
      </c>
      <c r="B39" s="16" t="s">
        <v>4</v>
      </c>
      <c r="C39" s="94">
        <v>10</v>
      </c>
      <c r="D39" s="114"/>
      <c r="E39" s="115">
        <f t="shared" si="0"/>
        <v>0</v>
      </c>
      <c r="F39" s="116">
        <f t="shared" si="1"/>
        <v>0</v>
      </c>
      <c r="G39" s="114"/>
      <c r="H39" s="115">
        <f t="shared" si="2"/>
        <v>0</v>
      </c>
      <c r="I39" s="117">
        <f t="shared" si="3"/>
        <v>0</v>
      </c>
    </row>
    <row r="40" spans="1:9" x14ac:dyDescent="0.3">
      <c r="A40" s="40">
        <v>27</v>
      </c>
      <c r="B40" s="16" t="s">
        <v>38</v>
      </c>
      <c r="C40" s="94">
        <v>50</v>
      </c>
      <c r="D40" s="114"/>
      <c r="E40" s="115">
        <f t="shared" si="0"/>
        <v>0</v>
      </c>
      <c r="F40" s="116">
        <f t="shared" si="1"/>
        <v>0</v>
      </c>
      <c r="G40" s="114"/>
      <c r="H40" s="115">
        <f t="shared" si="2"/>
        <v>0</v>
      </c>
      <c r="I40" s="117">
        <f t="shared" si="3"/>
        <v>0</v>
      </c>
    </row>
    <row r="41" spans="1:9" x14ac:dyDescent="0.3">
      <c r="A41" s="40">
        <v>28</v>
      </c>
      <c r="B41" s="16" t="s">
        <v>40</v>
      </c>
      <c r="C41" s="94">
        <v>20</v>
      </c>
      <c r="D41" s="114"/>
      <c r="E41" s="115">
        <f t="shared" si="0"/>
        <v>0</v>
      </c>
      <c r="F41" s="116">
        <f t="shared" si="1"/>
        <v>0</v>
      </c>
      <c r="G41" s="114"/>
      <c r="H41" s="115">
        <f t="shared" si="2"/>
        <v>0</v>
      </c>
      <c r="I41" s="117">
        <f t="shared" si="3"/>
        <v>0</v>
      </c>
    </row>
    <row r="42" spans="1:9" x14ac:dyDescent="0.3">
      <c r="A42" s="40">
        <v>29</v>
      </c>
      <c r="B42" s="16" t="s">
        <v>42</v>
      </c>
      <c r="C42" s="94">
        <v>0</v>
      </c>
      <c r="D42" s="114"/>
      <c r="E42" s="115">
        <f t="shared" si="0"/>
        <v>0</v>
      </c>
      <c r="F42" s="116">
        <f t="shared" si="1"/>
        <v>0</v>
      </c>
      <c r="G42" s="114"/>
      <c r="H42" s="115">
        <f t="shared" si="2"/>
        <v>0</v>
      </c>
      <c r="I42" s="117">
        <f t="shared" si="3"/>
        <v>0</v>
      </c>
    </row>
    <row r="43" spans="1:9" x14ac:dyDescent="0.3">
      <c r="A43" s="40">
        <v>30</v>
      </c>
      <c r="B43" s="16" t="s">
        <v>43</v>
      </c>
      <c r="C43" s="94">
        <v>0</v>
      </c>
      <c r="D43" s="114"/>
      <c r="E43" s="115">
        <f t="shared" si="0"/>
        <v>0</v>
      </c>
      <c r="F43" s="116">
        <f t="shared" si="1"/>
        <v>0</v>
      </c>
      <c r="G43" s="114"/>
      <c r="H43" s="115">
        <f t="shared" si="2"/>
        <v>0</v>
      </c>
      <c r="I43" s="117">
        <f t="shared" si="3"/>
        <v>0</v>
      </c>
    </row>
    <row r="44" spans="1:9" ht="29.25" customHeight="1" x14ac:dyDescent="0.3">
      <c r="A44" s="40">
        <v>31</v>
      </c>
      <c r="B44" s="16" t="s">
        <v>35</v>
      </c>
      <c r="C44" s="94">
        <v>0</v>
      </c>
      <c r="D44" s="114"/>
      <c r="E44" s="115">
        <f t="shared" si="0"/>
        <v>0</v>
      </c>
      <c r="F44" s="116">
        <f t="shared" si="1"/>
        <v>0</v>
      </c>
      <c r="G44" s="114"/>
      <c r="H44" s="115">
        <f t="shared" si="2"/>
        <v>0</v>
      </c>
      <c r="I44" s="117">
        <f t="shared" si="3"/>
        <v>0</v>
      </c>
    </row>
    <row r="45" spans="1:9" x14ac:dyDescent="0.3">
      <c r="A45" s="40">
        <v>32</v>
      </c>
      <c r="B45" s="16" t="s">
        <v>36</v>
      </c>
      <c r="C45" s="94">
        <v>0</v>
      </c>
      <c r="D45" s="114"/>
      <c r="E45" s="115">
        <f t="shared" si="0"/>
        <v>0</v>
      </c>
      <c r="F45" s="116">
        <f t="shared" si="1"/>
        <v>0</v>
      </c>
      <c r="G45" s="114"/>
      <c r="H45" s="115">
        <f t="shared" si="2"/>
        <v>0</v>
      </c>
      <c r="I45" s="117">
        <f t="shared" si="3"/>
        <v>0</v>
      </c>
    </row>
    <row r="46" spans="1:9" x14ac:dyDescent="0.3">
      <c r="A46" s="40">
        <v>33</v>
      </c>
      <c r="B46" s="2" t="s">
        <v>125</v>
      </c>
      <c r="C46" s="94">
        <v>0</v>
      </c>
      <c r="D46" s="114"/>
      <c r="E46" s="115">
        <f t="shared" si="0"/>
        <v>0</v>
      </c>
      <c r="F46" s="116">
        <f t="shared" si="1"/>
        <v>0</v>
      </c>
      <c r="G46" s="114"/>
      <c r="H46" s="115">
        <f t="shared" si="2"/>
        <v>0</v>
      </c>
      <c r="I46" s="117">
        <f t="shared" si="3"/>
        <v>0</v>
      </c>
    </row>
    <row r="47" spans="1:9" x14ac:dyDescent="0.3">
      <c r="A47" s="40">
        <v>34</v>
      </c>
      <c r="B47" s="2" t="s">
        <v>130</v>
      </c>
      <c r="C47" s="94"/>
      <c r="D47" s="114"/>
      <c r="E47" s="115">
        <f t="shared" si="0"/>
        <v>0</v>
      </c>
      <c r="F47" s="116">
        <f t="shared" si="1"/>
        <v>0</v>
      </c>
      <c r="G47" s="114"/>
      <c r="H47" s="115">
        <f t="shared" si="2"/>
        <v>0</v>
      </c>
      <c r="I47" s="117">
        <f t="shared" si="3"/>
        <v>0</v>
      </c>
    </row>
    <row r="48" spans="1:9" x14ac:dyDescent="0.3">
      <c r="A48" s="40">
        <v>35</v>
      </c>
      <c r="B48" s="2" t="s">
        <v>131</v>
      </c>
      <c r="C48" s="94"/>
      <c r="D48" s="122"/>
      <c r="E48" s="115">
        <f t="shared" si="0"/>
        <v>0</v>
      </c>
      <c r="F48" s="116">
        <f t="shared" si="1"/>
        <v>0</v>
      </c>
      <c r="G48" s="114"/>
      <c r="H48" s="115">
        <f t="shared" si="2"/>
        <v>0</v>
      </c>
      <c r="I48" s="117">
        <f t="shared" si="3"/>
        <v>0</v>
      </c>
    </row>
    <row r="49" spans="1:9" x14ac:dyDescent="0.3">
      <c r="A49" s="40">
        <v>36</v>
      </c>
      <c r="B49" s="2" t="s">
        <v>132</v>
      </c>
      <c r="C49" s="94"/>
      <c r="D49" s="114"/>
      <c r="E49" s="115">
        <f t="shared" si="0"/>
        <v>0</v>
      </c>
      <c r="F49" s="116">
        <f t="shared" si="1"/>
        <v>0</v>
      </c>
      <c r="G49" s="114"/>
      <c r="H49" s="115">
        <f t="shared" si="2"/>
        <v>0</v>
      </c>
      <c r="I49" s="117">
        <f t="shared" si="3"/>
        <v>0</v>
      </c>
    </row>
    <row r="50" spans="1:9" x14ac:dyDescent="0.3">
      <c r="A50" s="40">
        <v>37</v>
      </c>
      <c r="B50" s="2" t="s">
        <v>133</v>
      </c>
      <c r="C50" s="94"/>
      <c r="D50" s="114"/>
      <c r="E50" s="115">
        <f t="shared" si="0"/>
        <v>0</v>
      </c>
      <c r="F50" s="116">
        <f t="shared" si="1"/>
        <v>0</v>
      </c>
      <c r="G50" s="114"/>
      <c r="H50" s="115">
        <f t="shared" si="2"/>
        <v>0</v>
      </c>
      <c r="I50" s="117">
        <f t="shared" si="3"/>
        <v>0</v>
      </c>
    </row>
    <row r="51" spans="1:9" ht="14.5" thickBot="1" x14ac:dyDescent="0.35">
      <c r="A51" s="40">
        <v>38</v>
      </c>
      <c r="B51" s="2" t="s">
        <v>134</v>
      </c>
      <c r="C51" s="94"/>
      <c r="D51" s="114"/>
      <c r="E51" s="115">
        <f t="shared" si="0"/>
        <v>0</v>
      </c>
      <c r="F51" s="116">
        <f t="shared" si="1"/>
        <v>0</v>
      </c>
      <c r="G51" s="114"/>
      <c r="H51" s="115">
        <f t="shared" si="2"/>
        <v>0</v>
      </c>
      <c r="I51" s="117">
        <f t="shared" si="3"/>
        <v>0</v>
      </c>
    </row>
    <row r="52" spans="1:9" s="1" customFormat="1" ht="14.5" thickBot="1" x14ac:dyDescent="0.35">
      <c r="A52" s="41"/>
      <c r="B52" s="22" t="s">
        <v>8</v>
      </c>
      <c r="C52" s="25">
        <f>SUM(C14:C51)</f>
        <v>685</v>
      </c>
      <c r="D52" s="23"/>
      <c r="E52" s="23"/>
      <c r="F52" s="123">
        <f>SUM(F14:F51)</f>
        <v>0</v>
      </c>
      <c r="G52" s="23"/>
      <c r="H52" s="23"/>
      <c r="I52" s="125">
        <f>SUM(I14:I51)</f>
        <v>0</v>
      </c>
    </row>
    <row r="53" spans="1:9" ht="45" customHeight="1" thickBot="1" x14ac:dyDescent="0.35">
      <c r="A53" s="152" t="s">
        <v>126</v>
      </c>
      <c r="B53" s="153"/>
      <c r="C53" s="101"/>
      <c r="D53" s="102" t="s">
        <v>105</v>
      </c>
      <c r="E53" s="99"/>
      <c r="F53" s="124">
        <f>F52*E53</f>
        <v>0</v>
      </c>
      <c r="G53" s="11"/>
      <c r="H53" s="100"/>
      <c r="I53" s="124">
        <f>I52*H53</f>
        <v>0</v>
      </c>
    </row>
    <row r="54" spans="1:9" ht="59.5" customHeight="1" thickBot="1" x14ac:dyDescent="0.35">
      <c r="A54" s="149" t="s">
        <v>111</v>
      </c>
      <c r="B54" s="150"/>
      <c r="C54" s="150"/>
      <c r="D54" s="151"/>
      <c r="E54" s="146">
        <f>F53+I53</f>
        <v>0</v>
      </c>
      <c r="F54" s="147"/>
      <c r="G54" s="147"/>
      <c r="H54" s="147"/>
      <c r="I54" s="148"/>
    </row>
    <row r="55" spans="1:9" ht="36" customHeight="1" x14ac:dyDescent="0.3">
      <c r="A55" s="95"/>
      <c r="B55" s="96"/>
      <c r="C55" s="96"/>
      <c r="D55" s="11"/>
      <c r="E55" s="97"/>
      <c r="F55" s="13"/>
      <c r="G55" s="11"/>
      <c r="H55" s="98"/>
      <c r="I55" s="37"/>
    </row>
    <row r="56" spans="1:9" ht="29.25" customHeight="1" thickBot="1" x14ac:dyDescent="0.45">
      <c r="A56" s="144" t="s">
        <v>53</v>
      </c>
      <c r="B56" s="145"/>
      <c r="C56" s="92"/>
      <c r="D56" s="128"/>
      <c r="E56" s="128"/>
      <c r="F56" s="21"/>
      <c r="G56" s="21"/>
      <c r="H56" s="21"/>
      <c r="I56" s="37"/>
    </row>
    <row r="57" spans="1:9" ht="28.5" thickBot="1" x14ac:dyDescent="0.35">
      <c r="A57" s="42" t="s">
        <v>10</v>
      </c>
      <c r="B57" s="31" t="s">
        <v>0</v>
      </c>
      <c r="C57" s="27" t="s">
        <v>9</v>
      </c>
      <c r="D57" s="129" t="s">
        <v>54</v>
      </c>
      <c r="E57" s="129"/>
      <c r="F57" s="129"/>
      <c r="G57" s="129"/>
      <c r="H57" s="129"/>
      <c r="I57" s="130"/>
    </row>
    <row r="58" spans="1:9" ht="43.5" customHeight="1" thickBot="1" x14ac:dyDescent="0.35">
      <c r="A58" s="43">
        <v>1</v>
      </c>
      <c r="B58" s="30" t="s">
        <v>55</v>
      </c>
      <c r="C58" s="113"/>
      <c r="D58" s="131"/>
      <c r="E58" s="131"/>
      <c r="F58" s="131"/>
      <c r="G58" s="131"/>
      <c r="H58" s="131"/>
      <c r="I58" s="132"/>
    </row>
    <row r="59" spans="1:9" x14ac:dyDescent="0.3">
      <c r="A59" s="36"/>
      <c r="B59" s="13"/>
      <c r="C59" s="13"/>
      <c r="D59" s="13"/>
      <c r="E59" s="13"/>
      <c r="F59" s="13"/>
      <c r="G59" s="13"/>
      <c r="H59" s="13"/>
      <c r="I59" s="37"/>
    </row>
    <row r="60" spans="1:9" ht="18.649999999999999" customHeight="1" thickBot="1" x14ac:dyDescent="0.35">
      <c r="A60" s="44"/>
      <c r="B60" s="45" t="s">
        <v>144</v>
      </c>
      <c r="C60" s="45"/>
      <c r="D60" s="45"/>
      <c r="E60" s="45"/>
      <c r="F60" s="45"/>
      <c r="G60" s="45"/>
      <c r="H60" s="45"/>
      <c r="I60" s="46"/>
    </row>
    <row r="61" spans="1:9" ht="14.5" thickTop="1" x14ac:dyDescent="0.3"/>
  </sheetData>
  <mergeCells count="16">
    <mergeCell ref="C1:H3"/>
    <mergeCell ref="C4:H4"/>
    <mergeCell ref="D56:E56"/>
    <mergeCell ref="D57:I57"/>
    <mergeCell ref="D58:I58"/>
    <mergeCell ref="D12:F12"/>
    <mergeCell ref="G12:I12"/>
    <mergeCell ref="C7:H7"/>
    <mergeCell ref="C8:H8"/>
    <mergeCell ref="C9:H9"/>
    <mergeCell ref="D11:E11"/>
    <mergeCell ref="A12:C12"/>
    <mergeCell ref="A56:B56"/>
    <mergeCell ref="E54:I54"/>
    <mergeCell ref="A54:D54"/>
    <mergeCell ref="A53:B53"/>
  </mergeCells>
  <printOptions horizontalCentered="1"/>
  <pageMargins left="0.51181102362204722" right="0.11811023622047245" top="0.74803149606299213" bottom="0.74803149606299213" header="0.31496062992125984" footer="0.31496062992125984"/>
  <pageSetup paperSize="9" scale="63" fitToHeight="18" orientation="portrait" horizontalDpi="300" verticalDpi="300"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9"/>
  <sheetViews>
    <sheetView view="pageBreakPreview" zoomScaleNormal="100" zoomScaleSheetLayoutView="100" workbookViewId="0"/>
  </sheetViews>
  <sheetFormatPr defaultColWidth="9.1796875" defaultRowHeight="14" x14ac:dyDescent="0.3"/>
  <cols>
    <col min="1" max="1" width="4.1796875" style="2" customWidth="1"/>
    <col min="2" max="2" width="7" style="2" customWidth="1"/>
    <col min="3" max="3" width="43" style="2" customWidth="1"/>
    <col min="4" max="4" width="14.54296875" style="2" customWidth="1"/>
    <col min="5" max="5" width="29.453125" style="2" customWidth="1"/>
    <col min="6" max="6" width="31.453125" style="2" customWidth="1"/>
    <col min="7" max="7" width="44.54296875" style="2" customWidth="1"/>
    <col min="8" max="16384" width="9.1796875" style="2"/>
  </cols>
  <sheetData>
    <row r="1" spans="2:6" x14ac:dyDescent="0.3">
      <c r="B1" s="49"/>
      <c r="C1" s="50"/>
      <c r="D1" s="186" t="s">
        <v>65</v>
      </c>
      <c r="E1" s="186"/>
      <c r="F1" s="187"/>
    </row>
    <row r="2" spans="2:6" x14ac:dyDescent="0.3">
      <c r="B2" s="19"/>
      <c r="C2" s="13"/>
      <c r="D2" s="127"/>
      <c r="E2" s="127"/>
      <c r="F2" s="188"/>
    </row>
    <row r="3" spans="2:6" x14ac:dyDescent="0.3">
      <c r="B3" s="19"/>
      <c r="C3" s="13"/>
      <c r="D3" s="127"/>
      <c r="E3" s="127"/>
      <c r="F3" s="188"/>
    </row>
    <row r="4" spans="2:6" ht="21.75" customHeight="1" x14ac:dyDescent="0.4">
      <c r="B4" s="19"/>
      <c r="C4" s="13"/>
      <c r="D4" s="128" t="s">
        <v>58</v>
      </c>
      <c r="E4" s="128"/>
      <c r="F4" s="189"/>
    </row>
    <row r="5" spans="2:6" ht="14.25" customHeight="1" x14ac:dyDescent="0.3">
      <c r="B5" s="19"/>
      <c r="C5" s="13"/>
      <c r="D5" s="32"/>
      <c r="E5" s="32"/>
      <c r="F5" s="51"/>
    </row>
    <row r="6" spans="2:6" ht="14.25" customHeight="1" x14ac:dyDescent="0.3">
      <c r="B6" s="19"/>
      <c r="C6" s="13"/>
      <c r="D6" s="32"/>
      <c r="E6" s="32"/>
      <c r="F6" s="51"/>
    </row>
    <row r="7" spans="2:6" ht="22.5" customHeight="1" x14ac:dyDescent="0.3">
      <c r="B7" s="12" t="s">
        <v>11</v>
      </c>
      <c r="C7" s="20"/>
      <c r="D7" s="140" t="str">
        <f>'COVER SHEET'!$E17</f>
        <v>RFP 322/25</v>
      </c>
      <c r="E7" s="140"/>
      <c r="F7" s="190"/>
    </row>
    <row r="8" spans="2:6" ht="36.75" customHeight="1" x14ac:dyDescent="0.3">
      <c r="B8" s="12" t="s">
        <v>12</v>
      </c>
      <c r="C8" s="20"/>
      <c r="D8" s="139" t="str">
        <f>'COVER SHEET'!$E19</f>
        <v>THE PROVISION OF TRAVEL MANAGEMENT SERVICES FOR A PERIOD OF THREE YEARS</v>
      </c>
      <c r="E8" s="139"/>
      <c r="F8" s="191"/>
    </row>
    <row r="9" spans="2:6" ht="29.25" customHeight="1" x14ac:dyDescent="0.3">
      <c r="B9" s="12" t="s">
        <v>2</v>
      </c>
      <c r="C9" s="20"/>
      <c r="D9" s="140">
        <f>'COVER SHEET'!$E21</f>
        <v>0</v>
      </c>
      <c r="E9" s="140"/>
      <c r="F9" s="190"/>
    </row>
    <row r="10" spans="2:6" ht="29.25" customHeight="1" thickBot="1" x14ac:dyDescent="0.35">
      <c r="B10" s="12"/>
      <c r="C10" s="20"/>
      <c r="D10" s="21"/>
      <c r="E10" s="21"/>
      <c r="F10" s="52"/>
    </row>
    <row r="11" spans="2:6" ht="29.25" customHeight="1" thickBot="1" x14ac:dyDescent="0.35">
      <c r="B11" s="205" t="s">
        <v>120</v>
      </c>
      <c r="C11" s="206"/>
      <c r="D11" s="210"/>
      <c r="E11" s="211"/>
      <c r="F11" s="14"/>
    </row>
    <row r="12" spans="2:6" ht="16.5" customHeight="1" x14ac:dyDescent="0.35">
      <c r="B12" s="53"/>
      <c r="C12" s="47"/>
      <c r="D12" s="212" t="s">
        <v>80</v>
      </c>
      <c r="E12" s="212"/>
      <c r="F12" s="54"/>
    </row>
    <row r="13" spans="2:6" ht="29.25" customHeight="1" thickBot="1" x14ac:dyDescent="0.45">
      <c r="B13" s="12" t="s">
        <v>67</v>
      </c>
      <c r="C13" s="20"/>
      <c r="D13" s="21"/>
      <c r="E13" s="48"/>
      <c r="F13" s="52"/>
    </row>
    <row r="14" spans="2:6" ht="14.5" thickBot="1" x14ac:dyDescent="0.35">
      <c r="B14" s="192"/>
      <c r="C14" s="142"/>
      <c r="D14" s="143"/>
      <c r="E14" s="31" t="s">
        <v>50</v>
      </c>
      <c r="F14" s="31" t="s">
        <v>51</v>
      </c>
    </row>
    <row r="15" spans="2:6" s="3" customFormat="1" ht="28.5" thickBot="1" x14ac:dyDescent="0.35">
      <c r="B15" s="26" t="s">
        <v>16</v>
      </c>
      <c r="C15" s="26" t="s">
        <v>46</v>
      </c>
      <c r="D15" s="27"/>
      <c r="E15" s="27" t="s">
        <v>90</v>
      </c>
      <c r="F15" s="27" t="s">
        <v>90</v>
      </c>
    </row>
    <row r="16" spans="2:6" s="3" customFormat="1" ht="14.5" thickBot="1" x14ac:dyDescent="0.35">
      <c r="B16" s="197" t="s">
        <v>68</v>
      </c>
      <c r="C16" s="198"/>
      <c r="D16" s="27" t="s">
        <v>92</v>
      </c>
      <c r="E16" s="27"/>
      <c r="F16" s="27"/>
    </row>
    <row r="17" spans="2:6" x14ac:dyDescent="0.3">
      <c r="B17" s="103">
        <v>1</v>
      </c>
      <c r="C17" s="16" t="s">
        <v>56</v>
      </c>
      <c r="D17" s="79"/>
      <c r="E17" s="80"/>
      <c r="F17" s="81"/>
    </row>
    <row r="18" spans="2:6" x14ac:dyDescent="0.3">
      <c r="B18" s="103"/>
      <c r="C18" s="16" t="s">
        <v>69</v>
      </c>
      <c r="D18" s="79"/>
      <c r="E18" s="82"/>
      <c r="F18" s="81"/>
    </row>
    <row r="19" spans="2:6" x14ac:dyDescent="0.3">
      <c r="B19" s="103"/>
      <c r="C19" s="16" t="s">
        <v>70</v>
      </c>
      <c r="D19" s="79"/>
      <c r="E19" s="82"/>
      <c r="F19" s="81"/>
    </row>
    <row r="20" spans="2:6" x14ac:dyDescent="0.3">
      <c r="B20" s="103"/>
      <c r="C20" s="16" t="s">
        <v>71</v>
      </c>
      <c r="D20" s="79"/>
      <c r="E20" s="82"/>
      <c r="F20" s="81"/>
    </row>
    <row r="21" spans="2:6" x14ac:dyDescent="0.3">
      <c r="B21" s="103"/>
      <c r="C21" s="16" t="s">
        <v>72</v>
      </c>
      <c r="D21" s="79"/>
      <c r="E21" s="82"/>
      <c r="F21" s="81"/>
    </row>
    <row r="22" spans="2:6" x14ac:dyDescent="0.3">
      <c r="B22" s="103"/>
      <c r="C22" s="16" t="s">
        <v>73</v>
      </c>
      <c r="D22" s="79"/>
      <c r="E22" s="82"/>
      <c r="F22" s="81"/>
    </row>
    <row r="23" spans="2:6" x14ac:dyDescent="0.3">
      <c r="B23" s="103"/>
      <c r="C23" s="16" t="s">
        <v>74</v>
      </c>
      <c r="D23" s="79"/>
      <c r="E23" s="82"/>
      <c r="F23" s="81"/>
    </row>
    <row r="24" spans="2:6" ht="33" customHeight="1" x14ac:dyDescent="0.3">
      <c r="B24" s="103"/>
      <c r="C24" s="16" t="s">
        <v>75</v>
      </c>
      <c r="D24" s="79"/>
      <c r="E24" s="82"/>
      <c r="F24" s="81"/>
    </row>
    <row r="25" spans="2:6" x14ac:dyDescent="0.3">
      <c r="B25" s="103"/>
      <c r="C25" s="16" t="s">
        <v>76</v>
      </c>
      <c r="D25" s="79"/>
      <c r="E25" s="82"/>
      <c r="F25" s="81"/>
    </row>
    <row r="26" spans="2:6" x14ac:dyDescent="0.3">
      <c r="B26" s="103"/>
      <c r="C26" s="16" t="s">
        <v>77</v>
      </c>
      <c r="D26" s="79"/>
      <c r="E26" s="82"/>
      <c r="F26" s="81"/>
    </row>
    <row r="27" spans="2:6" ht="28" x14ac:dyDescent="0.3">
      <c r="B27" s="103">
        <v>2</v>
      </c>
      <c r="C27" s="16" t="s">
        <v>78</v>
      </c>
      <c r="D27" s="79"/>
      <c r="E27" s="82"/>
      <c r="F27" s="81"/>
    </row>
    <row r="28" spans="2:6" ht="28" x14ac:dyDescent="0.3">
      <c r="B28" s="103">
        <v>3</v>
      </c>
      <c r="C28" s="16" t="s">
        <v>79</v>
      </c>
      <c r="D28" s="79"/>
      <c r="E28" s="82"/>
      <c r="F28" s="81"/>
    </row>
    <row r="29" spans="2:6" ht="28" x14ac:dyDescent="0.3">
      <c r="B29" s="103">
        <v>4</v>
      </c>
      <c r="C29" s="16" t="s">
        <v>81</v>
      </c>
      <c r="D29" s="83"/>
      <c r="E29" s="82"/>
      <c r="F29" s="81"/>
    </row>
    <row r="30" spans="2:6" x14ac:dyDescent="0.3">
      <c r="B30" s="103">
        <v>5</v>
      </c>
      <c r="C30" s="16" t="s">
        <v>82</v>
      </c>
      <c r="D30" s="79"/>
      <c r="E30" s="82"/>
      <c r="F30" s="81"/>
    </row>
    <row r="31" spans="2:6" x14ac:dyDescent="0.3">
      <c r="B31" s="103">
        <v>6</v>
      </c>
      <c r="C31" s="16" t="s">
        <v>83</v>
      </c>
      <c r="D31" s="79"/>
      <c r="E31" s="82"/>
      <c r="F31" s="81"/>
    </row>
    <row r="32" spans="2:6" x14ac:dyDescent="0.3">
      <c r="B32" s="103">
        <v>7</v>
      </c>
      <c r="C32" s="16" t="s">
        <v>84</v>
      </c>
      <c r="D32" s="79"/>
      <c r="E32" s="82"/>
      <c r="F32" s="81"/>
    </row>
    <row r="33" spans="1:9" x14ac:dyDescent="0.3">
      <c r="B33" s="103">
        <v>8</v>
      </c>
      <c r="C33" s="70" t="s">
        <v>98</v>
      </c>
      <c r="D33" s="79"/>
      <c r="E33" s="82"/>
      <c r="F33" s="81"/>
    </row>
    <row r="34" spans="1:9" x14ac:dyDescent="0.3">
      <c r="B34" s="103">
        <v>9</v>
      </c>
      <c r="C34" s="16" t="s">
        <v>86</v>
      </c>
      <c r="D34" s="79"/>
      <c r="E34" s="82"/>
      <c r="F34" s="81"/>
    </row>
    <row r="35" spans="1:9" ht="13.5" customHeight="1" x14ac:dyDescent="0.3">
      <c r="B35" s="103">
        <v>10</v>
      </c>
      <c r="C35" s="16" t="s">
        <v>87</v>
      </c>
      <c r="D35" s="79"/>
      <c r="E35" s="82"/>
      <c r="F35" s="81"/>
    </row>
    <row r="36" spans="1:9" ht="31.5" customHeight="1" x14ac:dyDescent="0.3">
      <c r="A36" s="76"/>
      <c r="B36" s="103">
        <v>11</v>
      </c>
      <c r="C36" s="77" t="s">
        <v>88</v>
      </c>
      <c r="D36" s="84"/>
      <c r="E36" s="85"/>
      <c r="F36" s="86"/>
      <c r="G36" s="76"/>
      <c r="H36" s="76"/>
      <c r="I36" s="76"/>
    </row>
    <row r="37" spans="1:9" x14ac:dyDescent="0.3">
      <c r="B37" s="103">
        <v>12</v>
      </c>
      <c r="C37" s="2" t="s">
        <v>47</v>
      </c>
      <c r="D37" s="79"/>
      <c r="E37" s="82"/>
      <c r="F37" s="81"/>
    </row>
    <row r="38" spans="1:9" x14ac:dyDescent="0.3">
      <c r="B38" s="103">
        <v>13</v>
      </c>
      <c r="C38" s="2" t="s">
        <v>47</v>
      </c>
      <c r="D38" s="79"/>
      <c r="E38" s="82"/>
      <c r="F38" s="81"/>
    </row>
    <row r="39" spans="1:9" x14ac:dyDescent="0.3">
      <c r="B39" s="103">
        <v>14</v>
      </c>
      <c r="C39" s="2" t="s">
        <v>47</v>
      </c>
      <c r="D39" s="79"/>
      <c r="E39" s="82"/>
      <c r="F39" s="81"/>
    </row>
    <row r="40" spans="1:9" x14ac:dyDescent="0.3">
      <c r="B40" s="103">
        <v>15</v>
      </c>
      <c r="C40" s="2" t="s">
        <v>47</v>
      </c>
      <c r="D40" s="79"/>
      <c r="E40" s="82"/>
      <c r="F40" s="81"/>
    </row>
    <row r="41" spans="1:9" x14ac:dyDescent="0.3">
      <c r="B41" s="103">
        <v>16</v>
      </c>
      <c r="C41" s="2" t="s">
        <v>47</v>
      </c>
      <c r="D41" s="79"/>
      <c r="E41" s="82"/>
      <c r="F41" s="81"/>
    </row>
    <row r="42" spans="1:9" ht="14.5" thickBot="1" x14ac:dyDescent="0.35">
      <c r="B42" s="103">
        <v>17</v>
      </c>
      <c r="C42" s="2" t="s">
        <v>89</v>
      </c>
      <c r="D42" s="79"/>
      <c r="E42" s="82"/>
      <c r="F42" s="81"/>
    </row>
    <row r="43" spans="1:9" s="1" customFormat="1" ht="29.25" customHeight="1" thickBot="1" x14ac:dyDescent="0.35">
      <c r="B43" s="199" t="s">
        <v>114</v>
      </c>
      <c r="C43" s="200"/>
      <c r="D43" s="201"/>
      <c r="E43" s="24">
        <f>SUM(E17:E42)</f>
        <v>0</v>
      </c>
      <c r="F43" s="24">
        <f>SUM(F17:F42)</f>
        <v>0</v>
      </c>
    </row>
    <row r="44" spans="1:9" ht="14.5" thickBot="1" x14ac:dyDescent="0.35">
      <c r="B44" s="109"/>
      <c r="C44" s="110"/>
      <c r="D44" s="109"/>
      <c r="E44" s="111"/>
      <c r="F44" s="111"/>
    </row>
    <row r="45" spans="1:9" ht="14.5" thickBot="1" x14ac:dyDescent="0.35">
      <c r="B45" s="192"/>
      <c r="C45" s="142"/>
      <c r="D45" s="143"/>
      <c r="E45" s="31" t="s">
        <v>50</v>
      </c>
      <c r="F45" s="31" t="s">
        <v>51</v>
      </c>
    </row>
    <row r="46" spans="1:9" ht="28.5" thickBot="1" x14ac:dyDescent="0.35">
      <c r="B46" s="197" t="s">
        <v>91</v>
      </c>
      <c r="C46" s="198"/>
      <c r="D46" s="27" t="s">
        <v>92</v>
      </c>
      <c r="E46" s="27" t="s">
        <v>90</v>
      </c>
      <c r="F46" s="27" t="s">
        <v>90</v>
      </c>
    </row>
    <row r="47" spans="1:9" ht="28" x14ac:dyDescent="0.3">
      <c r="B47" s="59">
        <v>1</v>
      </c>
      <c r="C47" s="16" t="s">
        <v>112</v>
      </c>
      <c r="D47" s="87">
        <f>20*12</f>
        <v>240</v>
      </c>
      <c r="E47" s="88"/>
      <c r="F47" s="89"/>
    </row>
    <row r="48" spans="1:9" ht="56" x14ac:dyDescent="0.3">
      <c r="B48" s="59">
        <v>2</v>
      </c>
      <c r="C48" s="16" t="s">
        <v>113</v>
      </c>
      <c r="D48" s="79">
        <f>50*12</f>
        <v>600</v>
      </c>
      <c r="E48" s="90"/>
      <c r="F48" s="89"/>
    </row>
    <row r="49" spans="2:6" x14ac:dyDescent="0.3">
      <c r="B49" s="59">
        <v>3</v>
      </c>
      <c r="C49" s="16" t="s">
        <v>95</v>
      </c>
      <c r="D49" s="79"/>
      <c r="E49" s="90"/>
      <c r="F49" s="89"/>
    </row>
    <row r="50" spans="2:6" ht="28" x14ac:dyDescent="0.3">
      <c r="B50" s="59">
        <v>4</v>
      </c>
      <c r="C50" s="16" t="s">
        <v>96</v>
      </c>
      <c r="D50" s="79"/>
      <c r="E50" s="90"/>
      <c r="F50" s="89"/>
    </row>
    <row r="51" spans="2:6" x14ac:dyDescent="0.3">
      <c r="B51" s="59">
        <v>5</v>
      </c>
      <c r="C51" s="16" t="s">
        <v>47</v>
      </c>
      <c r="D51" s="79"/>
      <c r="E51" s="90"/>
      <c r="F51" s="89"/>
    </row>
    <row r="52" spans="2:6" x14ac:dyDescent="0.3">
      <c r="B52" s="59">
        <v>6</v>
      </c>
      <c r="C52" s="16" t="s">
        <v>47</v>
      </c>
      <c r="D52" s="79"/>
      <c r="E52" s="90"/>
      <c r="F52" s="89"/>
    </row>
    <row r="53" spans="2:6" x14ac:dyDescent="0.3">
      <c r="B53" s="59">
        <v>7</v>
      </c>
      <c r="C53" s="16" t="s">
        <v>47</v>
      </c>
      <c r="D53" s="79"/>
      <c r="E53" s="90"/>
      <c r="F53" s="89"/>
    </row>
    <row r="54" spans="2:6" ht="14.5" thickBot="1" x14ac:dyDescent="0.35">
      <c r="B54" s="59">
        <v>8</v>
      </c>
      <c r="C54" s="16" t="s">
        <v>47</v>
      </c>
      <c r="D54" s="79"/>
      <c r="E54" s="90"/>
      <c r="F54" s="89"/>
    </row>
    <row r="55" spans="2:6" ht="28.5" customHeight="1" thickBot="1" x14ac:dyDescent="0.35">
      <c r="B55" s="199" t="s">
        <v>115</v>
      </c>
      <c r="C55" s="200"/>
      <c r="D55" s="201"/>
      <c r="E55" s="24">
        <f>SUM(E47:E54)</f>
        <v>0</v>
      </c>
      <c r="F55" s="24">
        <f>SUM(F47:F54)</f>
        <v>0</v>
      </c>
    </row>
    <row r="56" spans="2:6" ht="5.25" customHeight="1" thickBot="1" x14ac:dyDescent="0.35">
      <c r="B56" s="59"/>
      <c r="C56" s="16"/>
      <c r="D56" s="60"/>
      <c r="E56" s="57"/>
      <c r="F56" s="58"/>
    </row>
    <row r="57" spans="2:6" ht="29.25" customHeight="1" thickBot="1" x14ac:dyDescent="0.35">
      <c r="B57" s="199" t="s">
        <v>118</v>
      </c>
      <c r="C57" s="200"/>
      <c r="D57" s="201"/>
      <c r="E57" s="61">
        <f>E43+E55</f>
        <v>0</v>
      </c>
      <c r="F57" s="61">
        <f>F43+F55</f>
        <v>0</v>
      </c>
    </row>
    <row r="58" spans="2:6" ht="6" customHeight="1" thickBot="1" x14ac:dyDescent="0.35">
      <c r="B58" s="59"/>
      <c r="C58" s="16"/>
      <c r="D58" s="60"/>
      <c r="E58" s="207"/>
      <c r="F58" s="208"/>
    </row>
    <row r="59" spans="2:6" ht="30.75" customHeight="1" thickBot="1" x14ac:dyDescent="0.35">
      <c r="B59" s="194" t="s">
        <v>104</v>
      </c>
      <c r="C59" s="195"/>
      <c r="D59" s="196"/>
      <c r="E59" s="106">
        <v>0.2</v>
      </c>
      <c r="F59" s="106">
        <v>0.8</v>
      </c>
    </row>
    <row r="60" spans="2:6" ht="14.25" customHeight="1" thickBot="1" x14ac:dyDescent="0.35">
      <c r="B60" s="59"/>
      <c r="C60" s="16"/>
      <c r="D60" s="60"/>
      <c r="E60" s="104" t="s">
        <v>105</v>
      </c>
      <c r="F60" s="105" t="s">
        <v>106</v>
      </c>
    </row>
    <row r="61" spans="2:6" ht="30.75" customHeight="1" thickBot="1" x14ac:dyDescent="0.35">
      <c r="B61" s="215" t="s">
        <v>117</v>
      </c>
      <c r="C61" s="216"/>
      <c r="D61" s="217"/>
      <c r="E61" s="107">
        <f>E57*E59</f>
        <v>0</v>
      </c>
      <c r="F61" s="107">
        <f>F57*F59</f>
        <v>0</v>
      </c>
    </row>
    <row r="62" spans="2:6" ht="33" customHeight="1" thickBot="1" x14ac:dyDescent="0.35">
      <c r="B62" s="202" t="s">
        <v>116</v>
      </c>
      <c r="C62" s="203"/>
      <c r="D62" s="204"/>
      <c r="E62" s="213">
        <f>E61+F61</f>
        <v>0</v>
      </c>
      <c r="F62" s="214"/>
    </row>
    <row r="63" spans="2:6" ht="45.75" customHeight="1" thickBot="1" x14ac:dyDescent="0.35">
      <c r="B63" s="202" t="s">
        <v>119</v>
      </c>
      <c r="C63" s="203"/>
      <c r="D63" s="204"/>
      <c r="E63" s="218">
        <f>E62*1.14</f>
        <v>0</v>
      </c>
      <c r="F63" s="219"/>
    </row>
    <row r="64" spans="2:6" ht="29.25" customHeight="1" thickBot="1" x14ac:dyDescent="0.35">
      <c r="B64" s="202" t="s">
        <v>121</v>
      </c>
      <c r="C64" s="203"/>
      <c r="D64" s="204"/>
      <c r="E64" s="213">
        <f>E63/12</f>
        <v>0</v>
      </c>
      <c r="F64" s="214"/>
    </row>
    <row r="65" spans="2:6" ht="17.25" customHeight="1" thickBot="1" x14ac:dyDescent="0.35">
      <c r="B65" s="59"/>
      <c r="C65" s="16"/>
      <c r="D65" s="60"/>
      <c r="E65" s="57"/>
      <c r="F65" s="58"/>
    </row>
    <row r="66" spans="2:6" ht="28.5" thickBot="1" x14ac:dyDescent="0.35">
      <c r="B66" s="26"/>
      <c r="C66" s="56" t="s">
        <v>97</v>
      </c>
      <c r="D66" s="27" t="s">
        <v>45</v>
      </c>
      <c r="E66" s="27" t="s">
        <v>48</v>
      </c>
      <c r="F66" s="58"/>
    </row>
    <row r="67" spans="2:6" ht="24" customHeight="1" x14ac:dyDescent="0.3">
      <c r="B67" s="62">
        <v>1</v>
      </c>
      <c r="C67" s="63" t="s">
        <v>93</v>
      </c>
      <c r="D67" s="80"/>
      <c r="E67" s="80">
        <f>D67*1.14</f>
        <v>0</v>
      </c>
      <c r="F67" s="209" t="s">
        <v>107</v>
      </c>
    </row>
    <row r="68" spans="2:6" ht="24" customHeight="1" x14ac:dyDescent="0.3">
      <c r="B68" s="64">
        <v>2</v>
      </c>
      <c r="C68" s="65" t="s">
        <v>94</v>
      </c>
      <c r="D68" s="82"/>
      <c r="E68" s="82">
        <f t="shared" ref="E68:E73" si="0">D68*1.14</f>
        <v>0</v>
      </c>
      <c r="F68" s="209"/>
    </row>
    <row r="69" spans="2:6" ht="24" customHeight="1" x14ac:dyDescent="0.3">
      <c r="B69" s="64">
        <v>3</v>
      </c>
      <c r="C69" s="65" t="s">
        <v>43</v>
      </c>
      <c r="D69" s="82"/>
      <c r="E69" s="82">
        <f t="shared" si="0"/>
        <v>0</v>
      </c>
      <c r="F69" s="209"/>
    </row>
    <row r="70" spans="2:6" ht="24" customHeight="1" x14ac:dyDescent="0.3">
      <c r="B70" s="64">
        <v>4</v>
      </c>
      <c r="C70" s="65" t="s">
        <v>47</v>
      </c>
      <c r="D70" s="82"/>
      <c r="E70" s="82">
        <f t="shared" si="0"/>
        <v>0</v>
      </c>
      <c r="F70" s="209"/>
    </row>
    <row r="71" spans="2:6" ht="24" customHeight="1" x14ac:dyDescent="0.3">
      <c r="B71" s="64">
        <v>5</v>
      </c>
      <c r="C71" s="65" t="s">
        <v>47</v>
      </c>
      <c r="D71" s="82"/>
      <c r="E71" s="82">
        <f t="shared" si="0"/>
        <v>0</v>
      </c>
      <c r="F71" s="209"/>
    </row>
    <row r="72" spans="2:6" ht="24" customHeight="1" x14ac:dyDescent="0.3">
      <c r="B72" s="64">
        <v>6</v>
      </c>
      <c r="C72" s="65" t="s">
        <v>47</v>
      </c>
      <c r="D72" s="82"/>
      <c r="E72" s="82">
        <f t="shared" si="0"/>
        <v>0</v>
      </c>
      <c r="F72" s="209"/>
    </row>
    <row r="73" spans="2:6" ht="24" customHeight="1" thickBot="1" x14ac:dyDescent="0.35">
      <c r="B73" s="66">
        <v>7</v>
      </c>
      <c r="C73" s="67" t="s">
        <v>47</v>
      </c>
      <c r="D73" s="91"/>
      <c r="E73" s="91">
        <f t="shared" si="0"/>
        <v>0</v>
      </c>
      <c r="F73" s="209"/>
    </row>
    <row r="74" spans="2:6" x14ac:dyDescent="0.3">
      <c r="B74" s="12"/>
      <c r="C74" s="68"/>
      <c r="D74" s="13"/>
      <c r="E74" s="69"/>
      <c r="F74" s="55"/>
    </row>
    <row r="75" spans="2:6" ht="29.25" customHeight="1" thickBot="1" x14ac:dyDescent="0.45">
      <c r="B75" s="193" t="s">
        <v>53</v>
      </c>
      <c r="C75" s="145"/>
      <c r="D75" s="21"/>
      <c r="E75" s="48"/>
      <c r="F75" s="52"/>
    </row>
    <row r="76" spans="2:6" ht="28.5" thickBot="1" x14ac:dyDescent="0.35">
      <c r="B76" s="31" t="s">
        <v>10</v>
      </c>
      <c r="C76" s="31" t="s">
        <v>0</v>
      </c>
      <c r="D76" s="27" t="s">
        <v>9</v>
      </c>
      <c r="E76" s="129" t="s">
        <v>54</v>
      </c>
      <c r="F76" s="129"/>
    </row>
    <row r="77" spans="2:6" ht="43.5" customHeight="1" thickBot="1" x14ac:dyDescent="0.35">
      <c r="B77" s="29">
        <v>1</v>
      </c>
      <c r="C77" s="30" t="s">
        <v>55</v>
      </c>
      <c r="D77" s="78"/>
      <c r="E77" s="131"/>
      <c r="F77" s="131"/>
    </row>
    <row r="78" spans="2:6" x14ac:dyDescent="0.3">
      <c r="B78" s="50"/>
      <c r="C78" s="50"/>
      <c r="D78" s="50"/>
      <c r="E78" s="50"/>
      <c r="F78" s="50"/>
    </row>
    <row r="79" spans="2:6" x14ac:dyDescent="0.3">
      <c r="B79" s="13"/>
      <c r="C79" s="13"/>
      <c r="D79" s="13"/>
      <c r="E79" s="13"/>
      <c r="F79" s="13"/>
    </row>
  </sheetData>
  <mergeCells count="28">
    <mergeCell ref="B11:C11"/>
    <mergeCell ref="E58:F58"/>
    <mergeCell ref="F67:F73"/>
    <mergeCell ref="D11:E11"/>
    <mergeCell ref="D12:E12"/>
    <mergeCell ref="B45:D45"/>
    <mergeCell ref="E64:F64"/>
    <mergeCell ref="E62:F62"/>
    <mergeCell ref="B62:D62"/>
    <mergeCell ref="B61:D61"/>
    <mergeCell ref="B63:D63"/>
    <mergeCell ref="E63:F63"/>
    <mergeCell ref="B16:C16"/>
    <mergeCell ref="E77:F77"/>
    <mergeCell ref="B14:D14"/>
    <mergeCell ref="B75:C75"/>
    <mergeCell ref="E76:F76"/>
    <mergeCell ref="B59:D59"/>
    <mergeCell ref="B46:C46"/>
    <mergeCell ref="B57:D57"/>
    <mergeCell ref="B43:D43"/>
    <mergeCell ref="B55:D55"/>
    <mergeCell ref="B64:D64"/>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9"/>
  <sheetViews>
    <sheetView view="pageBreakPreview" zoomScaleNormal="100" zoomScaleSheetLayoutView="100" workbookViewId="0"/>
  </sheetViews>
  <sheetFormatPr defaultColWidth="9.1796875" defaultRowHeight="14" x14ac:dyDescent="0.3"/>
  <cols>
    <col min="1" max="1" width="4.1796875" style="2" customWidth="1"/>
    <col min="2" max="2" width="7" style="2" customWidth="1"/>
    <col min="3" max="3" width="43" style="2" customWidth="1"/>
    <col min="4" max="4" width="14.54296875" style="2" customWidth="1"/>
    <col min="5" max="5" width="29.453125" style="2" customWidth="1"/>
    <col min="6" max="6" width="31.453125" style="2" customWidth="1"/>
    <col min="7" max="7" width="44.54296875" style="2" customWidth="1"/>
    <col min="8" max="16384" width="9.1796875" style="2"/>
  </cols>
  <sheetData>
    <row r="1" spans="2:6" x14ac:dyDescent="0.3">
      <c r="B1" s="49"/>
      <c r="C1" s="50"/>
      <c r="D1" s="186" t="s">
        <v>66</v>
      </c>
      <c r="E1" s="186"/>
      <c r="F1" s="187"/>
    </row>
    <row r="2" spans="2:6" x14ac:dyDescent="0.3">
      <c r="B2" s="19"/>
      <c r="C2" s="13"/>
      <c r="D2" s="127"/>
      <c r="E2" s="127"/>
      <c r="F2" s="188"/>
    </row>
    <row r="3" spans="2:6" x14ac:dyDescent="0.3">
      <c r="B3" s="19"/>
      <c r="C3" s="13"/>
      <c r="D3" s="127"/>
      <c r="E3" s="127"/>
      <c r="F3" s="188"/>
    </row>
    <row r="4" spans="2:6" ht="21.75" customHeight="1" x14ac:dyDescent="0.4">
      <c r="B4" s="19"/>
      <c r="C4" s="13"/>
      <c r="D4" s="128" t="s">
        <v>59</v>
      </c>
      <c r="E4" s="128"/>
      <c r="F4" s="189"/>
    </row>
    <row r="5" spans="2:6" ht="14.25" customHeight="1" x14ac:dyDescent="0.3">
      <c r="B5" s="19"/>
      <c r="C5" s="13"/>
      <c r="D5" s="32"/>
      <c r="E5" s="32"/>
      <c r="F5" s="51"/>
    </row>
    <row r="6" spans="2:6" ht="14.25" customHeight="1" x14ac:dyDescent="0.3">
      <c r="B6" s="19"/>
      <c r="C6" s="13"/>
      <c r="D6" s="32"/>
      <c r="E6" s="32"/>
      <c r="F6" s="51"/>
    </row>
    <row r="7" spans="2:6" ht="22.5" customHeight="1" x14ac:dyDescent="0.3">
      <c r="B7" s="12" t="s">
        <v>11</v>
      </c>
      <c r="C7" s="20"/>
      <c r="D7" s="140" t="str">
        <f>'COVER SHEET'!$E17</f>
        <v>RFP 322/25</v>
      </c>
      <c r="E7" s="140"/>
      <c r="F7" s="190"/>
    </row>
    <row r="8" spans="2:6" ht="36.75" customHeight="1" x14ac:dyDescent="0.3">
      <c r="B8" s="12" t="s">
        <v>12</v>
      </c>
      <c r="C8" s="20"/>
      <c r="D8" s="139" t="str">
        <f>'COVER SHEET'!$E19</f>
        <v>THE PROVISION OF TRAVEL MANAGEMENT SERVICES FOR A PERIOD OF THREE YEARS</v>
      </c>
      <c r="E8" s="139"/>
      <c r="F8" s="191"/>
    </row>
    <row r="9" spans="2:6" ht="29.25" customHeight="1" x14ac:dyDescent="0.3">
      <c r="B9" s="12" t="s">
        <v>2</v>
      </c>
      <c r="C9" s="20"/>
      <c r="D9" s="140">
        <f>'COVER SHEET'!$E21</f>
        <v>0</v>
      </c>
      <c r="E9" s="140"/>
      <c r="F9" s="190"/>
    </row>
    <row r="10" spans="2:6" ht="29.25" customHeight="1" thickBot="1" x14ac:dyDescent="0.35">
      <c r="B10" s="12"/>
      <c r="C10" s="20"/>
      <c r="D10" s="21"/>
      <c r="E10" s="21"/>
      <c r="F10" s="52"/>
    </row>
    <row r="11" spans="2:6" ht="35.25" customHeight="1" thickBot="1" x14ac:dyDescent="0.35">
      <c r="B11" s="205" t="s">
        <v>120</v>
      </c>
      <c r="C11" s="206"/>
      <c r="D11" s="210"/>
      <c r="E11" s="211"/>
      <c r="F11" s="14"/>
    </row>
    <row r="12" spans="2:6" ht="16.5" customHeight="1" x14ac:dyDescent="0.35">
      <c r="B12" s="53"/>
      <c r="C12" s="47"/>
      <c r="D12" s="212" t="s">
        <v>80</v>
      </c>
      <c r="E12" s="212"/>
      <c r="F12" s="54"/>
    </row>
    <row r="13" spans="2:6" ht="29.25" customHeight="1" thickBot="1" x14ac:dyDescent="0.45">
      <c r="B13" s="12" t="s">
        <v>67</v>
      </c>
      <c r="C13" s="20"/>
      <c r="D13" s="21"/>
      <c r="E13" s="48"/>
      <c r="F13" s="52"/>
    </row>
    <row r="14" spans="2:6" ht="14.5" thickBot="1" x14ac:dyDescent="0.35">
      <c r="B14" s="192"/>
      <c r="C14" s="142"/>
      <c r="D14" s="143"/>
      <c r="E14" s="31" t="s">
        <v>50</v>
      </c>
      <c r="F14" s="31" t="s">
        <v>51</v>
      </c>
    </row>
    <row r="15" spans="2:6" s="3" customFormat="1" ht="28.5" thickBot="1" x14ac:dyDescent="0.35">
      <c r="B15" s="26" t="s">
        <v>16</v>
      </c>
      <c r="C15" s="26" t="s">
        <v>46</v>
      </c>
      <c r="D15" s="27"/>
      <c r="E15" s="27" t="s">
        <v>90</v>
      </c>
      <c r="F15" s="27" t="s">
        <v>90</v>
      </c>
    </row>
    <row r="16" spans="2:6" s="3" customFormat="1" ht="14.5" thickBot="1" x14ac:dyDescent="0.35">
      <c r="B16" s="197" t="s">
        <v>68</v>
      </c>
      <c r="C16" s="198"/>
      <c r="D16" s="27" t="s">
        <v>92</v>
      </c>
      <c r="E16" s="27"/>
      <c r="F16" s="27"/>
    </row>
    <row r="17" spans="2:6" x14ac:dyDescent="0.3">
      <c r="B17" s="103">
        <v>1</v>
      </c>
      <c r="C17" s="16" t="s">
        <v>56</v>
      </c>
      <c r="D17" s="79"/>
      <c r="E17" s="80"/>
      <c r="F17" s="81"/>
    </row>
    <row r="18" spans="2:6" x14ac:dyDescent="0.3">
      <c r="B18" s="103"/>
      <c r="C18" s="16" t="s">
        <v>69</v>
      </c>
      <c r="D18" s="79"/>
      <c r="E18" s="82"/>
      <c r="F18" s="81"/>
    </row>
    <row r="19" spans="2:6" x14ac:dyDescent="0.3">
      <c r="B19" s="103"/>
      <c r="C19" s="16" t="s">
        <v>70</v>
      </c>
      <c r="D19" s="79"/>
      <c r="E19" s="82"/>
      <c r="F19" s="81"/>
    </row>
    <row r="20" spans="2:6" x14ac:dyDescent="0.3">
      <c r="B20" s="103"/>
      <c r="C20" s="16" t="s">
        <v>71</v>
      </c>
      <c r="D20" s="79"/>
      <c r="E20" s="82"/>
      <c r="F20" s="81"/>
    </row>
    <row r="21" spans="2:6" x14ac:dyDescent="0.3">
      <c r="B21" s="103"/>
      <c r="C21" s="16" t="s">
        <v>72</v>
      </c>
      <c r="D21" s="79"/>
      <c r="E21" s="82"/>
      <c r="F21" s="81"/>
    </row>
    <row r="22" spans="2:6" x14ac:dyDescent="0.3">
      <c r="B22" s="103"/>
      <c r="C22" s="16" t="s">
        <v>73</v>
      </c>
      <c r="D22" s="79"/>
      <c r="E22" s="82"/>
      <c r="F22" s="81"/>
    </row>
    <row r="23" spans="2:6" x14ac:dyDescent="0.3">
      <c r="B23" s="103"/>
      <c r="C23" s="16" t="s">
        <v>74</v>
      </c>
      <c r="D23" s="79"/>
      <c r="E23" s="82"/>
      <c r="F23" s="81"/>
    </row>
    <row r="24" spans="2:6" ht="33" customHeight="1" x14ac:dyDescent="0.3">
      <c r="B24" s="103"/>
      <c r="C24" s="16" t="s">
        <v>75</v>
      </c>
      <c r="D24" s="79"/>
      <c r="E24" s="82"/>
      <c r="F24" s="81"/>
    </row>
    <row r="25" spans="2:6" x14ac:dyDescent="0.3">
      <c r="B25" s="103"/>
      <c r="C25" s="16" t="s">
        <v>76</v>
      </c>
      <c r="D25" s="79"/>
      <c r="E25" s="82"/>
      <c r="F25" s="81"/>
    </row>
    <row r="26" spans="2:6" x14ac:dyDescent="0.3">
      <c r="B26" s="103"/>
      <c r="C26" s="16" t="s">
        <v>77</v>
      </c>
      <c r="D26" s="79"/>
      <c r="E26" s="82"/>
      <c r="F26" s="81"/>
    </row>
    <row r="27" spans="2:6" ht="28" x14ac:dyDescent="0.3">
      <c r="B27" s="103">
        <v>2</v>
      </c>
      <c r="C27" s="16" t="s">
        <v>78</v>
      </c>
      <c r="D27" s="79"/>
      <c r="E27" s="82"/>
      <c r="F27" s="81"/>
    </row>
    <row r="28" spans="2:6" ht="28" x14ac:dyDescent="0.3">
      <c r="B28" s="103">
        <v>3</v>
      </c>
      <c r="C28" s="16" t="s">
        <v>79</v>
      </c>
      <c r="D28" s="79"/>
      <c r="E28" s="82"/>
      <c r="F28" s="81"/>
    </row>
    <row r="29" spans="2:6" ht="28" x14ac:dyDescent="0.3">
      <c r="B29" s="103">
        <v>4</v>
      </c>
      <c r="C29" s="16" t="s">
        <v>81</v>
      </c>
      <c r="D29" s="83"/>
      <c r="E29" s="82"/>
      <c r="F29" s="81"/>
    </row>
    <row r="30" spans="2:6" x14ac:dyDescent="0.3">
      <c r="B30" s="103">
        <v>5</v>
      </c>
      <c r="C30" s="16" t="s">
        <v>82</v>
      </c>
      <c r="D30" s="79"/>
      <c r="E30" s="82"/>
      <c r="F30" s="81"/>
    </row>
    <row r="31" spans="2:6" x14ac:dyDescent="0.3">
      <c r="B31" s="103">
        <v>6</v>
      </c>
      <c r="C31" s="16" t="s">
        <v>83</v>
      </c>
      <c r="D31" s="79"/>
      <c r="E31" s="82"/>
      <c r="F31" s="81"/>
    </row>
    <row r="32" spans="2:6" x14ac:dyDescent="0.3">
      <c r="B32" s="103">
        <v>7</v>
      </c>
      <c r="C32" s="16" t="s">
        <v>84</v>
      </c>
      <c r="D32" s="79"/>
      <c r="E32" s="82"/>
      <c r="F32" s="81"/>
    </row>
    <row r="33" spans="1:9" x14ac:dyDescent="0.3">
      <c r="B33" s="103">
        <v>8</v>
      </c>
      <c r="C33" s="16" t="s">
        <v>85</v>
      </c>
      <c r="D33" s="79"/>
      <c r="E33" s="82"/>
      <c r="F33" s="81"/>
    </row>
    <row r="34" spans="1:9" x14ac:dyDescent="0.3">
      <c r="B34" s="103">
        <v>9</v>
      </c>
      <c r="C34" s="16" t="s">
        <v>86</v>
      </c>
      <c r="D34" s="79"/>
      <c r="E34" s="82"/>
      <c r="F34" s="81"/>
    </row>
    <row r="35" spans="1:9" ht="13.5" customHeight="1" x14ac:dyDescent="0.3">
      <c r="B35" s="103">
        <v>10</v>
      </c>
      <c r="C35" s="16" t="s">
        <v>87</v>
      </c>
      <c r="D35" s="79"/>
      <c r="E35" s="82"/>
      <c r="F35" s="81"/>
    </row>
    <row r="36" spans="1:9" ht="31.5" customHeight="1" x14ac:dyDescent="0.3">
      <c r="A36" s="76"/>
      <c r="B36" s="103">
        <v>11</v>
      </c>
      <c r="C36" s="77" t="s">
        <v>88</v>
      </c>
      <c r="D36" s="84"/>
      <c r="E36" s="85"/>
      <c r="F36" s="86"/>
      <c r="G36" s="76"/>
      <c r="H36" s="76"/>
      <c r="I36" s="76"/>
    </row>
    <row r="37" spans="1:9" x14ac:dyDescent="0.3">
      <c r="B37" s="103">
        <v>12</v>
      </c>
      <c r="C37" s="2" t="s">
        <v>47</v>
      </c>
      <c r="D37" s="79"/>
      <c r="E37" s="82"/>
      <c r="F37" s="81"/>
    </row>
    <row r="38" spans="1:9" x14ac:dyDescent="0.3">
      <c r="B38" s="103">
        <v>13</v>
      </c>
      <c r="C38" s="2" t="s">
        <v>47</v>
      </c>
      <c r="D38" s="79"/>
      <c r="E38" s="82"/>
      <c r="F38" s="81"/>
    </row>
    <row r="39" spans="1:9" x14ac:dyDescent="0.3">
      <c r="B39" s="103">
        <v>14</v>
      </c>
      <c r="C39" s="2" t="s">
        <v>47</v>
      </c>
      <c r="D39" s="79"/>
      <c r="E39" s="82"/>
      <c r="F39" s="81"/>
    </row>
    <row r="40" spans="1:9" x14ac:dyDescent="0.3">
      <c r="B40" s="103">
        <v>15</v>
      </c>
      <c r="C40" s="2" t="s">
        <v>47</v>
      </c>
      <c r="D40" s="79"/>
      <c r="E40" s="82"/>
      <c r="F40" s="81"/>
    </row>
    <row r="41" spans="1:9" x14ac:dyDescent="0.3">
      <c r="B41" s="103">
        <v>16</v>
      </c>
      <c r="C41" s="2" t="s">
        <v>47</v>
      </c>
      <c r="D41" s="79"/>
      <c r="E41" s="82"/>
      <c r="F41" s="81"/>
    </row>
    <row r="42" spans="1:9" ht="14.5" thickBot="1" x14ac:dyDescent="0.35">
      <c r="B42" s="103">
        <v>17</v>
      </c>
      <c r="C42" s="2" t="s">
        <v>89</v>
      </c>
      <c r="D42" s="79"/>
      <c r="E42" s="82"/>
      <c r="F42" s="81"/>
    </row>
    <row r="43" spans="1:9" s="1" customFormat="1" ht="29.25" customHeight="1" thickBot="1" x14ac:dyDescent="0.35">
      <c r="B43" s="199" t="s">
        <v>114</v>
      </c>
      <c r="C43" s="200"/>
      <c r="D43" s="201"/>
      <c r="E43" s="24">
        <f>SUM(E17:E42)</f>
        <v>0</v>
      </c>
      <c r="F43" s="24">
        <f>SUM(F17:F42)</f>
        <v>0</v>
      </c>
    </row>
    <row r="44" spans="1:9" ht="14.5" thickBot="1" x14ac:dyDescent="0.35">
      <c r="B44" s="109"/>
      <c r="C44" s="110"/>
      <c r="D44" s="109"/>
      <c r="E44" s="111"/>
      <c r="F44" s="111"/>
    </row>
    <row r="45" spans="1:9" ht="14.5" thickBot="1" x14ac:dyDescent="0.35">
      <c r="B45" s="192"/>
      <c r="C45" s="142"/>
      <c r="D45" s="143"/>
      <c r="E45" s="31" t="s">
        <v>50</v>
      </c>
      <c r="F45" s="31" t="s">
        <v>51</v>
      </c>
    </row>
    <row r="46" spans="1:9" ht="28.5" thickBot="1" x14ac:dyDescent="0.35">
      <c r="B46" s="197" t="s">
        <v>91</v>
      </c>
      <c r="C46" s="198"/>
      <c r="D46" s="27" t="s">
        <v>92</v>
      </c>
      <c r="E46" s="27" t="s">
        <v>90</v>
      </c>
      <c r="F46" s="27" t="s">
        <v>90</v>
      </c>
    </row>
    <row r="47" spans="1:9" ht="28" x14ac:dyDescent="0.3">
      <c r="B47" s="59">
        <v>1</v>
      </c>
      <c r="C47" s="16" t="s">
        <v>112</v>
      </c>
      <c r="D47" s="87">
        <f>20*12</f>
        <v>240</v>
      </c>
      <c r="E47" s="88"/>
      <c r="F47" s="89"/>
    </row>
    <row r="48" spans="1:9" ht="56" x14ac:dyDescent="0.3">
      <c r="B48" s="59">
        <v>2</v>
      </c>
      <c r="C48" s="16" t="s">
        <v>113</v>
      </c>
      <c r="D48" s="79">
        <f>50*12</f>
        <v>600</v>
      </c>
      <c r="E48" s="90"/>
      <c r="F48" s="89"/>
    </row>
    <row r="49" spans="2:6" x14ac:dyDescent="0.3">
      <c r="B49" s="59">
        <v>3</v>
      </c>
      <c r="C49" s="16" t="s">
        <v>95</v>
      </c>
      <c r="D49" s="79"/>
      <c r="E49" s="90"/>
      <c r="F49" s="89"/>
    </row>
    <row r="50" spans="2:6" ht="28" x14ac:dyDescent="0.3">
      <c r="B50" s="59">
        <v>4</v>
      </c>
      <c r="C50" s="16" t="s">
        <v>96</v>
      </c>
      <c r="D50" s="79"/>
      <c r="E50" s="90"/>
      <c r="F50" s="89"/>
    </row>
    <row r="51" spans="2:6" x14ac:dyDescent="0.3">
      <c r="B51" s="59">
        <v>5</v>
      </c>
      <c r="C51" s="16" t="s">
        <v>47</v>
      </c>
      <c r="D51" s="79"/>
      <c r="E51" s="90"/>
      <c r="F51" s="89"/>
    </row>
    <row r="52" spans="2:6" x14ac:dyDescent="0.3">
      <c r="B52" s="59">
        <v>6</v>
      </c>
      <c r="C52" s="16" t="s">
        <v>47</v>
      </c>
      <c r="D52" s="79"/>
      <c r="E52" s="90"/>
      <c r="F52" s="89"/>
    </row>
    <row r="53" spans="2:6" x14ac:dyDescent="0.3">
      <c r="B53" s="59">
        <v>7</v>
      </c>
      <c r="C53" s="16" t="s">
        <v>47</v>
      </c>
      <c r="D53" s="79"/>
      <c r="E53" s="90"/>
      <c r="F53" s="89"/>
    </row>
    <row r="54" spans="2:6" ht="14.5" thickBot="1" x14ac:dyDescent="0.35">
      <c r="B54" s="59">
        <v>8</v>
      </c>
      <c r="C54" s="16" t="s">
        <v>47</v>
      </c>
      <c r="D54" s="79"/>
      <c r="E54" s="90"/>
      <c r="F54" s="89"/>
    </row>
    <row r="55" spans="2:6" ht="28.5" customHeight="1" thickBot="1" x14ac:dyDescent="0.35">
      <c r="B55" s="199" t="s">
        <v>115</v>
      </c>
      <c r="C55" s="200"/>
      <c r="D55" s="201"/>
      <c r="E55" s="24">
        <f>SUM(E47:E54)</f>
        <v>0</v>
      </c>
      <c r="F55" s="24">
        <f>SUM(F47:F54)</f>
        <v>0</v>
      </c>
    </row>
    <row r="56" spans="2:6" ht="5.25" customHeight="1" thickBot="1" x14ac:dyDescent="0.35">
      <c r="B56" s="59"/>
      <c r="C56" s="16"/>
      <c r="D56" s="60"/>
      <c r="E56" s="57"/>
      <c r="F56" s="58"/>
    </row>
    <row r="57" spans="2:6" ht="29.25" customHeight="1" thickBot="1" x14ac:dyDescent="0.35">
      <c r="B57" s="199" t="s">
        <v>118</v>
      </c>
      <c r="C57" s="200"/>
      <c r="D57" s="201"/>
      <c r="E57" s="61">
        <f>E43+E55</f>
        <v>0</v>
      </c>
      <c r="F57" s="61">
        <f>F43+F55</f>
        <v>0</v>
      </c>
    </row>
    <row r="58" spans="2:6" ht="6" customHeight="1" thickBot="1" x14ac:dyDescent="0.35">
      <c r="B58" s="59"/>
      <c r="C58" s="16"/>
      <c r="D58" s="60"/>
      <c r="E58" s="207"/>
      <c r="F58" s="220"/>
    </row>
    <row r="59" spans="2:6" ht="30.75" customHeight="1" thickBot="1" x14ac:dyDescent="0.35">
      <c r="B59" s="194" t="s">
        <v>104</v>
      </c>
      <c r="C59" s="195"/>
      <c r="D59" s="196"/>
      <c r="E59" s="106">
        <v>0.2</v>
      </c>
      <c r="F59" s="106">
        <v>0.8</v>
      </c>
    </row>
    <row r="60" spans="2:6" ht="14.25" customHeight="1" thickBot="1" x14ac:dyDescent="0.35">
      <c r="B60" s="59"/>
      <c r="C60" s="16"/>
      <c r="D60" s="60"/>
      <c r="E60" s="104" t="s">
        <v>105</v>
      </c>
      <c r="F60" s="105" t="s">
        <v>106</v>
      </c>
    </row>
    <row r="61" spans="2:6" ht="30.75" customHeight="1" thickBot="1" x14ac:dyDescent="0.35">
      <c r="B61" s="215" t="s">
        <v>117</v>
      </c>
      <c r="C61" s="216"/>
      <c r="D61" s="217"/>
      <c r="E61" s="108">
        <f>E57*E59</f>
        <v>0</v>
      </c>
      <c r="F61" s="108">
        <f>F57*F59</f>
        <v>0</v>
      </c>
    </row>
    <row r="62" spans="2:6" ht="33" customHeight="1" thickBot="1" x14ac:dyDescent="0.35">
      <c r="B62" s="202" t="s">
        <v>116</v>
      </c>
      <c r="C62" s="203"/>
      <c r="D62" s="204"/>
      <c r="E62" s="213">
        <f>E61+F61</f>
        <v>0</v>
      </c>
      <c r="F62" s="214"/>
    </row>
    <row r="63" spans="2:6" ht="45.75" customHeight="1" thickBot="1" x14ac:dyDescent="0.35">
      <c r="B63" s="202" t="s">
        <v>119</v>
      </c>
      <c r="C63" s="203"/>
      <c r="D63" s="204"/>
      <c r="E63" s="218">
        <f>E62*1.14</f>
        <v>0</v>
      </c>
      <c r="F63" s="219"/>
    </row>
    <row r="64" spans="2:6" ht="29.25" customHeight="1" thickBot="1" x14ac:dyDescent="0.35">
      <c r="B64" s="202" t="s">
        <v>121</v>
      </c>
      <c r="C64" s="203"/>
      <c r="D64" s="204"/>
      <c r="E64" s="213">
        <f>E63/12</f>
        <v>0</v>
      </c>
      <c r="F64" s="214"/>
    </row>
    <row r="65" spans="2:6" ht="17.25" customHeight="1" thickBot="1" x14ac:dyDescent="0.35">
      <c r="B65" s="59"/>
      <c r="C65" s="16"/>
      <c r="D65" s="60"/>
      <c r="E65" s="57"/>
      <c r="F65" s="58"/>
    </row>
    <row r="66" spans="2:6" ht="28.5" thickBot="1" x14ac:dyDescent="0.35">
      <c r="B66" s="26"/>
      <c r="C66" s="56" t="s">
        <v>97</v>
      </c>
      <c r="D66" s="27" t="s">
        <v>45</v>
      </c>
      <c r="E66" s="27" t="s">
        <v>48</v>
      </c>
      <c r="F66" s="58"/>
    </row>
    <row r="67" spans="2:6" ht="24" customHeight="1" x14ac:dyDescent="0.3">
      <c r="B67" s="62">
        <v>1</v>
      </c>
      <c r="C67" s="63" t="s">
        <v>93</v>
      </c>
      <c r="D67" s="80"/>
      <c r="E67" s="80">
        <f>D67*1.14</f>
        <v>0</v>
      </c>
      <c r="F67" s="209" t="s">
        <v>107</v>
      </c>
    </row>
    <row r="68" spans="2:6" ht="24" customHeight="1" x14ac:dyDescent="0.3">
      <c r="B68" s="64">
        <v>2</v>
      </c>
      <c r="C68" s="65" t="s">
        <v>94</v>
      </c>
      <c r="D68" s="82"/>
      <c r="E68" s="82">
        <f t="shared" ref="E68:E73" si="0">D68*1.14</f>
        <v>0</v>
      </c>
      <c r="F68" s="209"/>
    </row>
    <row r="69" spans="2:6" ht="24" customHeight="1" x14ac:dyDescent="0.3">
      <c r="B69" s="64">
        <v>3</v>
      </c>
      <c r="C69" s="65" t="s">
        <v>43</v>
      </c>
      <c r="D69" s="82"/>
      <c r="E69" s="82">
        <f t="shared" si="0"/>
        <v>0</v>
      </c>
      <c r="F69" s="209"/>
    </row>
    <row r="70" spans="2:6" ht="24" customHeight="1" x14ac:dyDescent="0.3">
      <c r="B70" s="64">
        <v>4</v>
      </c>
      <c r="C70" s="65" t="s">
        <v>47</v>
      </c>
      <c r="D70" s="82"/>
      <c r="E70" s="82">
        <f t="shared" si="0"/>
        <v>0</v>
      </c>
      <c r="F70" s="209"/>
    </row>
    <row r="71" spans="2:6" ht="24" customHeight="1" x14ac:dyDescent="0.3">
      <c r="B71" s="64">
        <v>5</v>
      </c>
      <c r="C71" s="65" t="s">
        <v>47</v>
      </c>
      <c r="D71" s="82"/>
      <c r="E71" s="82">
        <f t="shared" si="0"/>
        <v>0</v>
      </c>
      <c r="F71" s="209"/>
    </row>
    <row r="72" spans="2:6" ht="24" customHeight="1" x14ac:dyDescent="0.3">
      <c r="B72" s="64">
        <v>6</v>
      </c>
      <c r="C72" s="65" t="s">
        <v>47</v>
      </c>
      <c r="D72" s="82"/>
      <c r="E72" s="82">
        <f t="shared" si="0"/>
        <v>0</v>
      </c>
      <c r="F72" s="209"/>
    </row>
    <row r="73" spans="2:6" ht="24" customHeight="1" thickBot="1" x14ac:dyDescent="0.35">
      <c r="B73" s="66">
        <v>7</v>
      </c>
      <c r="C73" s="67" t="s">
        <v>47</v>
      </c>
      <c r="D73" s="91"/>
      <c r="E73" s="91">
        <f t="shared" si="0"/>
        <v>0</v>
      </c>
      <c r="F73" s="209"/>
    </row>
    <row r="74" spans="2:6" x14ac:dyDescent="0.3">
      <c r="B74" s="12"/>
      <c r="C74" s="68"/>
      <c r="D74" s="13"/>
      <c r="E74" s="69"/>
      <c r="F74" s="55"/>
    </row>
    <row r="75" spans="2:6" ht="29.25" customHeight="1" thickBot="1" x14ac:dyDescent="0.45">
      <c r="B75" s="193" t="s">
        <v>53</v>
      </c>
      <c r="C75" s="145"/>
      <c r="D75" s="21"/>
      <c r="E75" s="48"/>
      <c r="F75" s="52"/>
    </row>
    <row r="76" spans="2:6" ht="28.5" thickBot="1" x14ac:dyDescent="0.35">
      <c r="B76" s="31" t="s">
        <v>10</v>
      </c>
      <c r="C76" s="31" t="s">
        <v>0</v>
      </c>
      <c r="D76" s="27" t="s">
        <v>9</v>
      </c>
      <c r="E76" s="129" t="s">
        <v>54</v>
      </c>
      <c r="F76" s="129"/>
    </row>
    <row r="77" spans="2:6" ht="43.5" customHeight="1" thickBot="1" x14ac:dyDescent="0.35">
      <c r="B77" s="29">
        <v>1</v>
      </c>
      <c r="C77" s="30" t="s">
        <v>55</v>
      </c>
      <c r="D77" s="78"/>
      <c r="E77" s="131"/>
      <c r="F77" s="131"/>
    </row>
    <row r="78" spans="2:6" x14ac:dyDescent="0.3">
      <c r="B78" s="50"/>
      <c r="C78" s="50"/>
      <c r="D78" s="50"/>
      <c r="E78" s="50"/>
      <c r="F78" s="50"/>
    </row>
    <row r="79" spans="2:6" x14ac:dyDescent="0.3">
      <c r="B79" s="13"/>
      <c r="C79" s="13"/>
      <c r="D79" s="13"/>
      <c r="E79" s="13"/>
      <c r="F79" s="13"/>
    </row>
  </sheetData>
  <mergeCells count="28">
    <mergeCell ref="B11:C11"/>
    <mergeCell ref="E58:F58"/>
    <mergeCell ref="F67:F73"/>
    <mergeCell ref="D11:E11"/>
    <mergeCell ref="D12:E12"/>
    <mergeCell ref="B45:D45"/>
    <mergeCell ref="E64:F64"/>
    <mergeCell ref="E62:F62"/>
    <mergeCell ref="B62:D62"/>
    <mergeCell ref="B61:D61"/>
    <mergeCell ref="B63:D63"/>
    <mergeCell ref="E63:F63"/>
    <mergeCell ref="B16:C16"/>
    <mergeCell ref="E77:F77"/>
    <mergeCell ref="B14:D14"/>
    <mergeCell ref="B75:C75"/>
    <mergeCell ref="E76:F76"/>
    <mergeCell ref="B59:D59"/>
    <mergeCell ref="B46:C46"/>
    <mergeCell ref="B57:D57"/>
    <mergeCell ref="B43:D43"/>
    <mergeCell ref="B55:D55"/>
    <mergeCell ref="B64:D64"/>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50"/>
  </sheetPr>
  <dimension ref="A1:I48"/>
  <sheetViews>
    <sheetView view="pageBreakPreview" zoomScaleNormal="100" zoomScaleSheetLayoutView="100" workbookViewId="0">
      <selection activeCell="A29" sqref="A29:I29"/>
    </sheetView>
  </sheetViews>
  <sheetFormatPr defaultRowHeight="12.5" x14ac:dyDescent="0.25"/>
  <cols>
    <col min="1" max="1" width="25" customWidth="1"/>
    <col min="2" max="2" width="13.54296875" customWidth="1"/>
    <col min="5" max="5" width="13.81640625" customWidth="1"/>
    <col min="7" max="7" width="11.1796875" customWidth="1"/>
    <col min="10" max="10" width="39.4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x14ac:dyDescent="0.25">
      <c r="A7" s="7"/>
      <c r="B7" s="8"/>
      <c r="C7" s="8"/>
      <c r="D7" s="8"/>
      <c r="E7" s="8"/>
      <c r="F7" s="8"/>
      <c r="G7" s="8"/>
      <c r="H7" s="8"/>
      <c r="I7" s="9"/>
    </row>
    <row r="8" spans="1:9" x14ac:dyDescent="0.25">
      <c r="A8" s="7"/>
      <c r="B8" s="8"/>
      <c r="C8" s="8"/>
      <c r="D8" s="8"/>
      <c r="E8" s="8"/>
      <c r="F8" s="8"/>
      <c r="G8" s="8"/>
      <c r="H8" s="8"/>
      <c r="I8" s="9"/>
    </row>
    <row r="9" spans="1:9" ht="13" thickBot="1" x14ac:dyDescent="0.3">
      <c r="A9" s="7"/>
      <c r="B9" s="8"/>
      <c r="C9" s="8"/>
      <c r="D9" s="8"/>
      <c r="E9" s="8"/>
      <c r="F9" s="8"/>
      <c r="G9" s="8"/>
      <c r="H9" s="8"/>
      <c r="I9" s="9"/>
    </row>
    <row r="10" spans="1:9" ht="14.5" thickBot="1" x14ac:dyDescent="0.35">
      <c r="A10" s="227" t="s">
        <v>11</v>
      </c>
      <c r="B10" s="227"/>
      <c r="C10" s="234" t="str">
        <f>'COVER SHEET'!$E$17</f>
        <v>RFP 322/25</v>
      </c>
      <c r="D10" s="234"/>
      <c r="E10" s="234"/>
      <c r="F10" s="234"/>
      <c r="G10" s="234"/>
      <c r="H10" s="234"/>
      <c r="I10" s="234"/>
    </row>
    <row r="11" spans="1:9" ht="42" customHeight="1" thickBot="1" x14ac:dyDescent="0.35">
      <c r="A11" s="227" t="s">
        <v>12</v>
      </c>
      <c r="B11" s="227"/>
      <c r="C11" s="235" t="str">
        <f>'COVER SHEET'!$E$19</f>
        <v>THE PROVISION OF TRAVEL MANAGEMENT SERVICES FOR A PERIOD OF THREE YEARS</v>
      </c>
      <c r="D11" s="235"/>
      <c r="E11" s="235"/>
      <c r="F11" s="235"/>
      <c r="G11" s="235"/>
      <c r="H11" s="235"/>
      <c r="I11" s="235"/>
    </row>
    <row r="12" spans="1:9" ht="22.5" customHeight="1" thickBot="1" x14ac:dyDescent="0.35">
      <c r="A12" s="227" t="s">
        <v>2</v>
      </c>
      <c r="B12" s="227"/>
      <c r="C12" s="235"/>
      <c r="D12" s="235"/>
      <c r="E12" s="235"/>
      <c r="F12" s="235"/>
      <c r="G12" s="235"/>
      <c r="H12" s="235"/>
      <c r="I12" s="235"/>
    </row>
    <row r="13" spans="1:9" x14ac:dyDescent="0.25">
      <c r="A13" s="7"/>
      <c r="B13" s="8"/>
      <c r="C13" s="8"/>
      <c r="D13" s="8"/>
      <c r="E13" s="8"/>
      <c r="F13" s="8"/>
      <c r="G13" s="8"/>
      <c r="H13" s="8"/>
      <c r="I13" s="9"/>
    </row>
    <row r="14" spans="1:9" x14ac:dyDescent="0.25">
      <c r="A14" s="7"/>
      <c r="B14" s="8"/>
      <c r="C14" s="8"/>
      <c r="D14" s="8"/>
      <c r="E14" s="8"/>
      <c r="F14" s="8"/>
      <c r="G14" s="8"/>
      <c r="H14" s="8"/>
      <c r="I14" s="9"/>
    </row>
    <row r="15" spans="1:9" ht="14" x14ac:dyDescent="0.3">
      <c r="A15" s="228" t="s">
        <v>7</v>
      </c>
      <c r="B15" s="229"/>
      <c r="C15" s="229"/>
      <c r="D15" s="229"/>
      <c r="E15" s="229"/>
      <c r="F15" s="229"/>
      <c r="G15" s="229"/>
      <c r="H15" s="229"/>
      <c r="I15" s="230"/>
    </row>
    <row r="16" spans="1:9" x14ac:dyDescent="0.25">
      <c r="A16" s="18" t="s">
        <v>6</v>
      </c>
      <c r="B16" s="8"/>
      <c r="C16" s="8"/>
      <c r="D16" s="8"/>
      <c r="E16" s="8"/>
      <c r="F16" s="8"/>
      <c r="G16" s="8"/>
      <c r="H16" s="8"/>
      <c r="I16" s="9"/>
    </row>
    <row r="17" spans="1:9" x14ac:dyDescent="0.25">
      <c r="A17" s="18"/>
      <c r="B17" s="8"/>
      <c r="C17" s="8"/>
      <c r="D17" s="8"/>
      <c r="E17" s="8"/>
      <c r="F17" s="8"/>
      <c r="G17" s="8"/>
      <c r="H17" s="8"/>
      <c r="I17" s="9"/>
    </row>
    <row r="18" spans="1:9" ht="54.75" customHeight="1" x14ac:dyDescent="0.25">
      <c r="A18" s="231" t="s">
        <v>129</v>
      </c>
      <c r="B18" s="232"/>
      <c r="C18" s="232"/>
      <c r="D18" s="232"/>
      <c r="E18" s="232"/>
      <c r="F18" s="232"/>
      <c r="G18" s="232"/>
      <c r="H18" s="232"/>
      <c r="I18" s="233"/>
    </row>
    <row r="19" spans="1:9" x14ac:dyDescent="0.25">
      <c r="A19" s="221"/>
      <c r="B19" s="222"/>
      <c r="C19" s="222"/>
      <c r="D19" s="222"/>
      <c r="E19" s="222"/>
      <c r="F19" s="222"/>
      <c r="G19" s="222"/>
      <c r="H19" s="222"/>
      <c r="I19" s="223"/>
    </row>
    <row r="20" spans="1:9" ht="13" thickBot="1" x14ac:dyDescent="0.3">
      <c r="A20" s="18"/>
      <c r="B20" s="74"/>
      <c r="C20" s="74"/>
      <c r="D20" s="74"/>
      <c r="E20" s="74"/>
      <c r="F20" s="74"/>
      <c r="G20" s="74"/>
      <c r="H20" s="74"/>
      <c r="I20" s="75"/>
    </row>
    <row r="21" spans="1:9" ht="13" x14ac:dyDescent="0.3">
      <c r="A21" s="224" t="s">
        <v>127</v>
      </c>
      <c r="B21" s="225"/>
      <c r="C21" s="225"/>
      <c r="D21" s="225"/>
      <c r="E21" s="225"/>
      <c r="F21" s="225"/>
      <c r="G21" s="225"/>
      <c r="H21" s="225"/>
      <c r="I21" s="226"/>
    </row>
    <row r="22" spans="1:9" ht="28.5" customHeight="1" x14ac:dyDescent="0.35">
      <c r="A22" s="236">
        <f>'2. TRANSACTION FEE OFFSITE '!E54</f>
        <v>0</v>
      </c>
      <c r="B22" s="237"/>
      <c r="C22" s="238" t="s">
        <v>100</v>
      </c>
      <c r="D22" s="238"/>
      <c r="E22" s="239"/>
      <c r="F22" s="239"/>
      <c r="G22" s="239"/>
      <c r="H22" s="240"/>
      <c r="I22" s="241"/>
    </row>
    <row r="23" spans="1:9" ht="25.5" customHeight="1" x14ac:dyDescent="0.25">
      <c r="A23" s="254" t="s">
        <v>99</v>
      </c>
      <c r="B23" s="255"/>
      <c r="C23" s="255"/>
      <c r="D23" s="255"/>
      <c r="E23" s="255"/>
      <c r="F23" s="255"/>
      <c r="G23" s="255"/>
      <c r="H23" s="255"/>
      <c r="I23" s="256"/>
    </row>
    <row r="24" spans="1:9" ht="34.5" customHeight="1" thickBot="1" x14ac:dyDescent="0.3">
      <c r="A24" s="242"/>
      <c r="B24" s="243"/>
      <c r="C24" s="243"/>
      <c r="D24" s="243"/>
      <c r="E24" s="243"/>
      <c r="F24" s="243"/>
      <c r="G24" s="243"/>
      <c r="H24" s="243"/>
      <c r="I24" s="244"/>
    </row>
    <row r="25" spans="1:9" ht="13" x14ac:dyDescent="0.3">
      <c r="A25" s="71"/>
      <c r="B25" s="72"/>
      <c r="C25" s="72"/>
      <c r="D25" s="72"/>
      <c r="E25" s="72"/>
      <c r="F25" s="72"/>
      <c r="G25" s="72"/>
      <c r="H25" s="72"/>
      <c r="I25" s="73"/>
    </row>
    <row r="26" spans="1:9" ht="13" thickBot="1" x14ac:dyDescent="0.3">
      <c r="A26" s="18"/>
      <c r="B26" s="74"/>
      <c r="C26" s="74"/>
      <c r="D26" s="74"/>
      <c r="E26" s="74"/>
      <c r="F26" s="74"/>
      <c r="G26" s="74"/>
      <c r="H26" s="74"/>
      <c r="I26" s="75"/>
    </row>
    <row r="27" spans="1:9" ht="13" x14ac:dyDescent="0.3">
      <c r="A27" s="224" t="s">
        <v>128</v>
      </c>
      <c r="B27" s="225"/>
      <c r="C27" s="225"/>
      <c r="D27" s="225"/>
      <c r="E27" s="225"/>
      <c r="F27" s="225"/>
      <c r="G27" s="225"/>
      <c r="H27" s="225"/>
      <c r="I27" s="226"/>
    </row>
    <row r="28" spans="1:9" ht="30.75" customHeight="1" x14ac:dyDescent="0.35">
      <c r="A28" s="236"/>
      <c r="B28" s="237"/>
      <c r="C28" s="238" t="s">
        <v>100</v>
      </c>
      <c r="D28" s="238"/>
      <c r="E28" s="239"/>
      <c r="F28" s="239"/>
      <c r="G28" s="239"/>
      <c r="H28" s="240"/>
      <c r="I28" s="241"/>
    </row>
    <row r="29" spans="1:9" x14ac:dyDescent="0.25">
      <c r="A29" s="254" t="s">
        <v>99</v>
      </c>
      <c r="B29" s="255"/>
      <c r="C29" s="255"/>
      <c r="D29" s="255"/>
      <c r="E29" s="255"/>
      <c r="F29" s="255"/>
      <c r="G29" s="255"/>
      <c r="H29" s="255"/>
      <c r="I29" s="256"/>
    </row>
    <row r="30" spans="1:9" ht="29.25" customHeight="1" thickBot="1" x14ac:dyDescent="0.3">
      <c r="A30" s="242"/>
      <c r="B30" s="243"/>
      <c r="C30" s="243"/>
      <c r="D30" s="243"/>
      <c r="E30" s="243"/>
      <c r="F30" s="243"/>
      <c r="G30" s="243"/>
      <c r="H30" s="243"/>
      <c r="I30" s="244"/>
    </row>
    <row r="31" spans="1:9" x14ac:dyDescent="0.25">
      <c r="A31" s="221"/>
      <c r="B31" s="222"/>
      <c r="C31" s="222"/>
      <c r="D31" s="222"/>
      <c r="E31" s="222"/>
      <c r="F31" s="222"/>
      <c r="G31" s="222"/>
      <c r="H31" s="222"/>
      <c r="I31" s="223"/>
    </row>
    <row r="32" spans="1:9" ht="39" customHeight="1" x14ac:dyDescent="0.25">
      <c r="A32" s="231" t="s">
        <v>152</v>
      </c>
      <c r="B32" s="232"/>
      <c r="C32" s="232"/>
      <c r="D32" s="232"/>
      <c r="E32" s="232"/>
      <c r="F32" s="232"/>
      <c r="G32" s="232"/>
      <c r="H32" s="232"/>
      <c r="I32" s="233"/>
    </row>
    <row r="33" spans="1:9" x14ac:dyDescent="0.25">
      <c r="A33" s="221"/>
      <c r="B33" s="222"/>
      <c r="C33" s="222"/>
      <c r="D33" s="222"/>
      <c r="E33" s="222"/>
      <c r="F33" s="222"/>
      <c r="G33" s="222"/>
      <c r="H33" s="222"/>
      <c r="I33" s="223"/>
    </row>
    <row r="34" spans="1:9" ht="27.75" customHeight="1" x14ac:dyDescent="0.25">
      <c r="A34" s="231" t="s">
        <v>124</v>
      </c>
      <c r="B34" s="260"/>
      <c r="C34" s="260"/>
      <c r="D34" s="260"/>
      <c r="E34" s="260"/>
      <c r="F34" s="260"/>
      <c r="G34" s="260"/>
      <c r="H34" s="260"/>
      <c r="I34" s="261"/>
    </row>
    <row r="35" spans="1:9" ht="10.5" customHeight="1" x14ac:dyDescent="0.25">
      <c r="A35" s="248"/>
      <c r="B35" s="222"/>
      <c r="C35" s="222"/>
      <c r="D35" s="222"/>
      <c r="E35" s="222"/>
      <c r="F35" s="222"/>
      <c r="G35" s="222"/>
      <c r="H35" s="222"/>
      <c r="I35" s="223"/>
    </row>
    <row r="36" spans="1:9" ht="38.25" customHeight="1" x14ac:dyDescent="0.25">
      <c r="A36" s="231" t="s">
        <v>101</v>
      </c>
      <c r="B36" s="260"/>
      <c r="C36" s="260"/>
      <c r="D36" s="260"/>
      <c r="E36" s="260"/>
      <c r="F36" s="260"/>
      <c r="G36" s="260"/>
      <c r="H36" s="260"/>
      <c r="I36" s="261"/>
    </row>
    <row r="37" spans="1:9" ht="13" thickBot="1" x14ac:dyDescent="0.3">
      <c r="A37" s="221"/>
      <c r="B37" s="222"/>
      <c r="C37" s="222"/>
      <c r="D37" s="222"/>
      <c r="E37" s="222"/>
      <c r="F37" s="222"/>
      <c r="G37" s="222"/>
      <c r="H37" s="222"/>
      <c r="I37" s="223"/>
    </row>
    <row r="38" spans="1:9" ht="55" customHeight="1" thickBot="1" x14ac:dyDescent="0.35">
      <c r="A38" s="257" t="s">
        <v>102</v>
      </c>
      <c r="B38" s="258"/>
      <c r="C38" s="259"/>
      <c r="D38" s="72"/>
      <c r="E38" s="257" t="s">
        <v>103</v>
      </c>
      <c r="F38" s="258"/>
      <c r="G38" s="258"/>
      <c r="H38" s="258"/>
      <c r="I38" s="259"/>
    </row>
    <row r="39" spans="1:9" ht="22.5" customHeight="1" x14ac:dyDescent="0.25">
      <c r="A39" s="248" t="s">
        <v>135</v>
      </c>
      <c r="B39" s="222"/>
      <c r="C39" s="222"/>
      <c r="D39" s="222"/>
      <c r="E39" s="222"/>
      <c r="F39" s="222"/>
      <c r="G39" s="222"/>
      <c r="H39" s="222"/>
      <c r="I39" s="223"/>
    </row>
    <row r="40" spans="1:9" ht="23.25" customHeight="1" x14ac:dyDescent="0.25">
      <c r="A40" s="248" t="s">
        <v>136</v>
      </c>
      <c r="B40" s="222"/>
      <c r="C40" s="222"/>
      <c r="D40" s="222"/>
      <c r="E40" s="222"/>
      <c r="F40" s="222"/>
      <c r="G40" s="222"/>
      <c r="H40" s="222"/>
      <c r="I40" s="223"/>
    </row>
    <row r="41" spans="1:9" x14ac:dyDescent="0.25">
      <c r="A41" s="221"/>
      <c r="B41" s="222"/>
      <c r="C41" s="222"/>
      <c r="D41" s="222"/>
      <c r="E41" s="222"/>
      <c r="F41" s="222"/>
      <c r="G41" s="222"/>
      <c r="H41" s="222"/>
      <c r="I41" s="223"/>
    </row>
    <row r="42" spans="1:9" ht="13" x14ac:dyDescent="0.3">
      <c r="A42" s="249" t="s">
        <v>137</v>
      </c>
      <c r="B42" s="250"/>
      <c r="C42" s="250"/>
      <c r="D42" s="250"/>
      <c r="E42" s="250"/>
      <c r="F42" s="250"/>
      <c r="G42" s="250"/>
      <c r="H42" s="250"/>
      <c r="I42" s="251"/>
    </row>
    <row r="43" spans="1:9" x14ac:dyDescent="0.25">
      <c r="A43" s="221"/>
      <c r="B43" s="222"/>
      <c r="C43" s="222"/>
      <c r="D43" s="222"/>
      <c r="E43" s="222"/>
      <c r="F43" s="222"/>
      <c r="G43" s="222"/>
      <c r="H43" s="222"/>
      <c r="I43" s="223"/>
    </row>
    <row r="44" spans="1:9" x14ac:dyDescent="0.25">
      <c r="A44" s="248" t="s">
        <v>138</v>
      </c>
      <c r="B44" s="252"/>
      <c r="C44" s="252"/>
      <c r="D44" s="252"/>
      <c r="E44" s="252"/>
      <c r="F44" s="252"/>
      <c r="G44" s="252"/>
      <c r="H44" s="252"/>
      <c r="I44" s="253"/>
    </row>
    <row r="45" spans="1:9" x14ac:dyDescent="0.25">
      <c r="A45" s="248" t="s">
        <v>139</v>
      </c>
      <c r="B45" s="252"/>
      <c r="C45" s="252"/>
      <c r="D45" s="252"/>
      <c r="E45" s="252"/>
      <c r="F45" s="252"/>
      <c r="G45" s="252"/>
      <c r="H45" s="252"/>
      <c r="I45" s="253"/>
    </row>
    <row r="46" spans="1:9" x14ac:dyDescent="0.25">
      <c r="A46" s="248" t="s">
        <v>140</v>
      </c>
      <c r="B46" s="252"/>
      <c r="C46" s="252"/>
      <c r="D46" s="252"/>
      <c r="E46" s="252"/>
      <c r="F46" s="252"/>
      <c r="G46" s="252"/>
      <c r="H46" s="252"/>
      <c r="I46" s="253"/>
    </row>
    <row r="47" spans="1:9" x14ac:dyDescent="0.25">
      <c r="A47" s="248" t="s">
        <v>141</v>
      </c>
      <c r="B47" s="252"/>
      <c r="C47" s="252"/>
      <c r="D47" s="252"/>
      <c r="E47" s="252"/>
      <c r="F47" s="252"/>
      <c r="G47" s="252"/>
      <c r="H47" s="252"/>
      <c r="I47" s="253"/>
    </row>
    <row r="48" spans="1:9" ht="13" thickBot="1" x14ac:dyDescent="0.3">
      <c r="A48" s="245"/>
      <c r="B48" s="246"/>
      <c r="C48" s="246"/>
      <c r="D48" s="246"/>
      <c r="E48" s="246"/>
      <c r="F48" s="246"/>
      <c r="G48" s="246"/>
      <c r="H48" s="246"/>
      <c r="I48" s="247"/>
    </row>
  </sheetData>
  <mergeCells count="42">
    <mergeCell ref="A30:I30"/>
    <mergeCell ref="A23:I23"/>
    <mergeCell ref="A38:C38"/>
    <mergeCell ref="E38:I38"/>
    <mergeCell ref="A35:I35"/>
    <mergeCell ref="A36:I36"/>
    <mergeCell ref="A37:I37"/>
    <mergeCell ref="A33:I33"/>
    <mergeCell ref="A34:I34"/>
    <mergeCell ref="A29:I29"/>
    <mergeCell ref="A28:B28"/>
    <mergeCell ref="C28:D28"/>
    <mergeCell ref="E28:G28"/>
    <mergeCell ref="H28:I28"/>
    <mergeCell ref="A31:I31"/>
    <mergeCell ref="A32:I32"/>
    <mergeCell ref="A48:I48"/>
    <mergeCell ref="A39:I39"/>
    <mergeCell ref="A40:I40"/>
    <mergeCell ref="A41:I41"/>
    <mergeCell ref="A42:I42"/>
    <mergeCell ref="A43:I43"/>
    <mergeCell ref="A44:I44"/>
    <mergeCell ref="A45:I45"/>
    <mergeCell ref="A46:I46"/>
    <mergeCell ref="A47:I47"/>
    <mergeCell ref="A22:B22"/>
    <mergeCell ref="C22:D22"/>
    <mergeCell ref="E22:G22"/>
    <mergeCell ref="H22:I22"/>
    <mergeCell ref="A27:I27"/>
    <mergeCell ref="A24:I24"/>
    <mergeCell ref="A19:I19"/>
    <mergeCell ref="A21:I21"/>
    <mergeCell ref="A10:B10"/>
    <mergeCell ref="A11:B11"/>
    <mergeCell ref="A12:B12"/>
    <mergeCell ref="A15:I15"/>
    <mergeCell ref="A18:I18"/>
    <mergeCell ref="C10:I10"/>
    <mergeCell ref="C11:I11"/>
    <mergeCell ref="C12:I12"/>
  </mergeCells>
  <printOptions horizontalCentered="1"/>
  <pageMargins left="0.51181102362204722" right="0.11811023622047245" top="0.74803149606299213" bottom="0.74803149606299213" header="0.31496062992125984" footer="0.31496062992125984"/>
  <pageSetup paperSize="9" scale="90" fitToHeight="18" orientation="portrait" horizontalDpi="300" verticalDpi="300" r:id="rId1"/>
  <headerFooter>
    <oddFooter>&amp;L&amp;D&amp;C&amp;P of &amp;N&amp;R&amp;A</oddFooter>
  </headerFooter>
  <rowBreaks count="1" manualBreakCount="1">
    <brk id="30"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56BAF34CBFF7438E9E134FC943911B" ma:contentTypeVersion="15" ma:contentTypeDescription="Create a new document." ma:contentTypeScope="" ma:versionID="3989b086635c74960cde0f2babb10085">
  <xsd:schema xmlns:xsd="http://www.w3.org/2001/XMLSchema" xmlns:xs="http://www.w3.org/2001/XMLSchema" xmlns:p="http://schemas.microsoft.com/office/2006/metadata/properties" xmlns:ns2="9d5169df-af77-4b29-ba84-80944ed19d7c" xmlns:ns3="cf34c353-ae2d-4803-b3fd-6f6b15fd6fdf" targetNamespace="http://schemas.microsoft.com/office/2006/metadata/properties" ma:root="true" ma:fieldsID="092c8c29043b40b726c845920a2295b5" ns2:_="" ns3:_="">
    <xsd:import namespace="9d5169df-af77-4b29-ba84-80944ed19d7c"/>
    <xsd:import namespace="cf34c353-ae2d-4803-b3fd-6f6b15fd6f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5169df-af77-4b29-ba84-80944ed19d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0674ff-6501-4c29-9dab-9646025f74c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Sign-off status" ma:internalName="Sign_x002d_off_x0020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34c353-ae2d-4803-b3fd-6f6b15fd6f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cd75ea-c461-403a-8038-e010be975283}" ma:internalName="TaxCatchAll" ma:showField="CatchAllData" ma:web="cf34c353-ae2d-4803-b3fd-6f6b15fd6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f34c353-ae2d-4803-b3fd-6f6b15fd6fdf" xsi:nil="true"/>
    <_Flow_SignoffStatus xmlns="9d5169df-af77-4b29-ba84-80944ed19d7c" xsi:nil="true"/>
    <lcf76f155ced4ddcb4097134ff3c332f xmlns="9d5169df-af77-4b29-ba84-80944ed19d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0FF645-9BE4-4D67-A3B1-B87769EFE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5169df-af77-4b29-ba84-80944ed19d7c"/>
    <ds:schemaRef ds:uri="cf34c353-ae2d-4803-b3fd-6f6b15fd6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A446E-E35B-41C5-9B51-CDD4C8CFF474}">
  <ds:schemaRefs>
    <ds:schemaRef ds:uri="http://schemas.microsoft.com/sharepoint/v3/contenttype/forms"/>
  </ds:schemaRefs>
</ds:datastoreItem>
</file>

<file path=customXml/itemProps3.xml><?xml version="1.0" encoding="utf-8"?>
<ds:datastoreItem xmlns:ds="http://schemas.openxmlformats.org/officeDocument/2006/customXml" ds:itemID="{E482C39C-467F-45B2-8FBF-3C5C19430BBF}">
  <ds:schemaRefs>
    <ds:schemaRef ds:uri="http://schemas.microsoft.com/office/2006/metadata/properties"/>
    <ds:schemaRef ds:uri="http://schemas.microsoft.com/office/infopath/2007/PartnerControls"/>
    <ds:schemaRef ds:uri="cf34c353-ae2d-4803-b3fd-6f6b15fd6fdf"/>
    <ds:schemaRef ds:uri="9d5169df-af77-4b29-ba84-80944ed19d7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 SHEET</vt:lpstr>
      <vt:lpstr>2. TRANSACTION FEE OFFSITE </vt:lpstr>
      <vt:lpstr>3. MANAGEMENT FEE ONSITE</vt:lpstr>
      <vt:lpstr>4. MANAGEMENT FEE OFFSITE</vt:lpstr>
      <vt:lpstr>Price Declaration </vt:lpstr>
      <vt:lpstr>'2. TRANSACTION FEE OFFSITE '!Print_Area</vt:lpstr>
      <vt:lpstr>'3. MANAGEMENT FEE ONSITE'!Print_Area</vt:lpstr>
      <vt:lpstr>'4. MANAGEMENT FEE OFFSITE'!Print_Area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Takalani Ramovha</dc:creator>
  <cp:lastModifiedBy>Takalani Sinyosi</cp:lastModifiedBy>
  <cp:lastPrinted>2022-02-14T06:34:39Z</cp:lastPrinted>
  <dcterms:created xsi:type="dcterms:W3CDTF">2007-09-21T10:17:54Z</dcterms:created>
  <dcterms:modified xsi:type="dcterms:W3CDTF">2026-02-04T08:19:30Z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0x0101009956BAF34CBFF7438E9E134FC943911B</vt:lpwstr>
  </property>
  <property fmtid="{D5CDD505-2E9C-101B-9397-08002B2CF9AE}" pid="3" name="MediaServiceImageTags">
    <vt:lpwstr/>
  </property>
</Properties>
</file>