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energyfund.sharepoint.com/sites/Procurement/Procurement Operational 20252026/Above 1 000 000 transactions/RFP - Cleaning (New)/"/>
    </mc:Choice>
  </mc:AlternateContent>
  <xr:revisionPtr revIDLastSave="3" documentId="8_{7F32B034-D137-4B84-8A26-66FE43F82BF6}" xr6:coauthVersionLast="47" xr6:coauthVersionMax="47" xr10:uidLastSave="{78A71EEC-7663-4DB8-96DF-FACD84D7E68A}"/>
  <bookViews>
    <workbookView xWindow="28680" yWindow="-120" windowWidth="29040" windowHeight="15720" xr2:uid="{00000000-000D-0000-FFFF-FFFF00000000}"/>
  </bookViews>
  <sheets>
    <sheet name="CLEANING SERVICES " sheetId="11" r:id="rId1"/>
  </sheets>
  <externalReferences>
    <externalReference r:id="rId2"/>
  </externalReferences>
  <definedNames>
    <definedName name="BuildingStandard">[1]Lookup!$N$3:$N$4</definedName>
    <definedName name="Mandatory1">[1]Lookup!$F$4:$F$5</definedName>
    <definedName name="NonMandatory">[1]Lookup!$H$4:$H$4</definedName>
    <definedName name="Region">[1]Lookup!$Q$3:$Q$77</definedName>
    <definedName name="YesNo">[1]Lookup!$B$3:$B$4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1" l="1"/>
  <c r="H19" i="11" s="1"/>
  <c r="H61" i="11"/>
  <c r="L53" i="11"/>
  <c r="J53" i="11"/>
  <c r="H53" i="11"/>
  <c r="L52" i="11"/>
  <c r="J52" i="11"/>
  <c r="H52" i="11"/>
  <c r="L51" i="11"/>
  <c r="J51" i="11"/>
  <c r="H51" i="11"/>
  <c r="L50" i="11"/>
  <c r="J50" i="11"/>
  <c r="H50" i="11"/>
  <c r="L49" i="11"/>
  <c r="J49" i="11"/>
  <c r="H49" i="11"/>
  <c r="K43" i="11"/>
  <c r="I43" i="11"/>
  <c r="G43" i="11"/>
  <c r="L42" i="11"/>
  <c r="J42" i="11"/>
  <c r="H42" i="11"/>
  <c r="K54" i="11"/>
  <c r="I54" i="11"/>
  <c r="G54" i="11"/>
  <c r="L41" i="11"/>
  <c r="J41" i="11"/>
  <c r="H41" i="11"/>
  <c r="L40" i="11"/>
  <c r="J40" i="11"/>
  <c r="H40" i="11"/>
  <c r="L39" i="11"/>
  <c r="J39" i="11"/>
  <c r="H39" i="11"/>
  <c r="L38" i="11"/>
  <c r="J38" i="11"/>
  <c r="H38" i="11"/>
  <c r="L37" i="11"/>
  <c r="J37" i="11"/>
  <c r="H37" i="11"/>
  <c r="K30" i="11"/>
  <c r="I30" i="11"/>
  <c r="L29" i="11"/>
  <c r="J29" i="11"/>
  <c r="H29" i="11"/>
  <c r="L28" i="11"/>
  <c r="J28" i="11"/>
  <c r="H28" i="11"/>
  <c r="G30" i="11"/>
  <c r="K22" i="11"/>
  <c r="I22" i="11"/>
  <c r="L21" i="11"/>
  <c r="J21" i="11"/>
  <c r="H21" i="11"/>
  <c r="L20" i="11"/>
  <c r="J20" i="11"/>
  <c r="H20" i="11"/>
  <c r="L19" i="11"/>
  <c r="J19" i="11"/>
  <c r="J30" i="11" l="1"/>
  <c r="G22" i="11"/>
  <c r="L43" i="11"/>
  <c r="J43" i="11"/>
  <c r="G45" i="11" s="1"/>
  <c r="H43" i="11"/>
  <c r="H63" i="11"/>
  <c r="G65" i="11" s="1"/>
  <c r="I61" i="11"/>
  <c r="I63" i="11" s="1"/>
  <c r="G63" i="11"/>
  <c r="L54" i="11"/>
  <c r="H30" i="11"/>
  <c r="H54" i="11"/>
  <c r="J54" i="11"/>
  <c r="L30" i="11"/>
  <c r="H22" i="11"/>
  <c r="J22" i="11"/>
  <c r="L22" i="11"/>
  <c r="K81" i="11"/>
  <c r="I81" i="11"/>
  <c r="G81" i="11"/>
  <c r="I79" i="11"/>
  <c r="K80" i="11"/>
  <c r="I80" i="11"/>
  <c r="G80" i="11"/>
  <c r="G79" i="11"/>
  <c r="J82" i="11"/>
  <c r="H82" i="11"/>
  <c r="F82" i="11"/>
  <c r="J13" i="11"/>
  <c r="F13" i="11"/>
  <c r="I72" i="11"/>
  <c r="G70" i="11"/>
  <c r="G72" i="11" s="1"/>
  <c r="G11" i="11"/>
  <c r="G10" i="11"/>
  <c r="G9" i="11"/>
  <c r="G8" i="11"/>
  <c r="H72" i="11"/>
  <c r="K79" i="11"/>
  <c r="I11" i="11"/>
  <c r="I10" i="11"/>
  <c r="I9" i="11"/>
  <c r="I8" i="11"/>
  <c r="K11" i="11"/>
  <c r="K10" i="11"/>
  <c r="K9" i="11"/>
  <c r="K8" i="11"/>
  <c r="G32" i="11" l="1"/>
  <c r="G56" i="11"/>
  <c r="E91" i="11" s="1"/>
  <c r="G24" i="11"/>
  <c r="E90" i="11" s="1"/>
  <c r="G74" i="11"/>
  <c r="K13" i="11"/>
  <c r="G82" i="11"/>
  <c r="K82" i="11"/>
  <c r="I82" i="11"/>
  <c r="G13" i="11"/>
  <c r="E92" i="11" l="1"/>
  <c r="E93" i="11"/>
  <c r="I13" i="11"/>
  <c r="H13" i="11"/>
  <c r="G84" i="11" l="1"/>
  <c r="E94" i="11" s="1"/>
  <c r="G15" i="11"/>
  <c r="E89" i="11" s="1"/>
  <c r="E95" i="11" s="1"/>
</calcChain>
</file>

<file path=xl/sharedStrings.xml><?xml version="1.0" encoding="utf-8"?>
<sst xmlns="http://schemas.openxmlformats.org/spreadsheetml/2006/main" count="170" uniqueCount="81">
  <si>
    <t>ITEM</t>
  </si>
  <si>
    <t xml:space="preserve">EQUIPMENT RENTAL </t>
  </si>
  <si>
    <t>FREQUENCY</t>
  </si>
  <si>
    <t>Total Cost EXCL. VAT</t>
  </si>
  <si>
    <t xml:space="preserve"> VAT@15%</t>
  </si>
  <si>
    <t>DESCRIPTION</t>
  </si>
  <si>
    <t xml:space="preserve">Monthly </t>
  </si>
  <si>
    <t>ITEM DESCRIPTION</t>
  </si>
  <si>
    <t>TOTAL EXC. VAT</t>
  </si>
  <si>
    <t>VAT @15%</t>
  </si>
  <si>
    <t xml:space="preserve">TABLE 3 : QUARTERLY  SERVICES </t>
  </si>
  <si>
    <t xml:space="preserve">Quarterly </t>
  </si>
  <si>
    <t xml:space="preserve">APPOINTMENT OF THE SERVICE PROVIDER TO RENDER CLEANING SERVICES, TO THE SANPC REFINERY FOR A PERIOD OF 36 MONTHS (3 YEARS) </t>
  </si>
  <si>
    <t xml:space="preserve">ITEM DISCRIPTION </t>
  </si>
  <si>
    <t xml:space="preserve">TABLE 1 : GENERAL </t>
  </si>
  <si>
    <t xml:space="preserve">MONTHLY COST - YEAR 1 </t>
  </si>
  <si>
    <t xml:space="preserve">TOTAL COST FOR YEAR 1 </t>
  </si>
  <si>
    <t>MONTHLY COST - YEAR 2</t>
  </si>
  <si>
    <t>TOTAL COST FOR YEAR 2</t>
  </si>
  <si>
    <t>MONTHLY COST - YEAR 3</t>
  </si>
  <si>
    <t>TOTAL COST FOR YEAR 3</t>
  </si>
  <si>
    <t xml:space="preserve">Site Manager </t>
  </si>
  <si>
    <t xml:space="preserve">FREQUENCY </t>
  </si>
  <si>
    <t>2 x Cleaning Supervisors</t>
  </si>
  <si>
    <t>QUARTERLY COST - YEAR 2</t>
  </si>
  <si>
    <t>QUARTERLY COST - YEAR 3</t>
  </si>
  <si>
    <t xml:space="preserve">GRAND TOTAL COST FOR RENDERING  SERVICES  FOR 3 YEARS (VAT INCL) - GENERAL COSTS </t>
  </si>
  <si>
    <t xml:space="preserve">GRAND TOTAL COST FOR RENDERING  SERVICES  FOR 3 YEARS (VAT INCL) - SPECIAL CONDITIONS </t>
  </si>
  <si>
    <t xml:space="preserve">GRAND TOTAL COST FOR RENDERING  SERVICES  FOR 3 YEARS (VAT INCL) - QUARTERLY SERVICES </t>
  </si>
  <si>
    <t xml:space="preserve">4. TOTAL COST FORRENDERING CLEANING SERVICES FOR A PERIOD OF 36 MONTHS </t>
  </si>
  <si>
    <t xml:space="preserve">Special Conditions </t>
  </si>
  <si>
    <t xml:space="preserve">Quarterly Services </t>
  </si>
  <si>
    <t xml:space="preserve">Management  Fee </t>
  </si>
  <si>
    <t>QUARTERLY COST - YEAR 1</t>
  </si>
  <si>
    <t xml:space="preserve">General </t>
  </si>
  <si>
    <t xml:space="preserve">Annualy </t>
  </si>
  <si>
    <t xml:space="preserve">Carpet &amp; Upholstery Steam/Deep Cleaning (estimate of 60 - chairs, cushions &amp; couches)  </t>
  </si>
  <si>
    <t xml:space="preserve">10 x Cleaners for weekends (2 weekends  - 8hrs per day) - Saturdays Only </t>
  </si>
  <si>
    <t xml:space="preserve">Window Cleaning (Height - 2 story Building) </t>
  </si>
  <si>
    <t xml:space="preserve">Buffing Machines  </t>
  </si>
  <si>
    <t xml:space="preserve">Vacuum Cleaners </t>
  </si>
  <si>
    <t>Carpet &amp; Upholstery Cleaning Machines  (including blower)</t>
  </si>
  <si>
    <t>Industrial Cleaning Machines :
-Wet Pick-Up Machine 
- High Pressure Cleaner</t>
  </si>
  <si>
    <t xml:space="preserve">QUANTITY </t>
  </si>
  <si>
    <t xml:space="preserve">Cherry Picker </t>
  </si>
  <si>
    <t xml:space="preserve">Quartely </t>
  </si>
  <si>
    <t xml:space="preserve">QUARTERLY COST - YEAR 1 </t>
  </si>
  <si>
    <t xml:space="preserve">GRAND TOTAL COST FOR RENDERING  SERVICES  FOR 3 YEARS (VAT INCL) - MONTHLY EQUIPMENT RENTAL </t>
  </si>
  <si>
    <t xml:space="preserve">GRAND TOTAL COST FOR RENDERING  SERVICES  FOR 3 YEARS (VAT INCL) - QUARTERLY EQUIPMENT RENTAL </t>
  </si>
  <si>
    <r>
      <t xml:space="preserve">3 Ply Toilet Paper </t>
    </r>
    <r>
      <rPr>
        <sz val="10"/>
        <color rgb="FF000000"/>
        <rFont val="Century Gothic"/>
        <family val="2"/>
      </rPr>
      <t xml:space="preserve"> (Pack of 48)</t>
    </r>
  </si>
  <si>
    <t>Micro Fibre Cloths –  Yellow, Blue , Bathrooms (Pack of 3)</t>
  </si>
  <si>
    <t xml:space="preserve">Jumbo Blue Cloth </t>
  </si>
  <si>
    <t xml:space="preserve">Jumbo Rolls </t>
  </si>
  <si>
    <t xml:space="preserve">Toilet Bin liners </t>
  </si>
  <si>
    <t xml:space="preserve">Brooms </t>
  </si>
  <si>
    <t xml:space="preserve">Mops </t>
  </si>
  <si>
    <t xml:space="preserve">Buckets </t>
  </si>
  <si>
    <t xml:space="preserve">Gear Press Trolley  </t>
  </si>
  <si>
    <t xml:space="preserve">Scoop &amp; Broom  </t>
  </si>
  <si>
    <t xml:space="preserve">Window Cleaning Kit  </t>
  </si>
  <si>
    <t xml:space="preserve">Extended Long Pole  </t>
  </si>
  <si>
    <t xml:space="preserve">TABLE 2 : MONTHLY RENTAL EQUIPMENT </t>
  </si>
  <si>
    <t xml:space="preserve">TABLE 3 : QUARTERLY RENTAL EQUIPMENT </t>
  </si>
  <si>
    <t xml:space="preserve">GRAND TOTAL COST FOR RENDERING  SERVICES  FOR 3 YEARS (VAT INCL) - MONTHLY CONSUMABLES </t>
  </si>
  <si>
    <t xml:space="preserve">TABLE 4:QUARTELY CONSUMABLES </t>
  </si>
  <si>
    <t xml:space="preserve">Cleaning Chemicals  (Liquid Furniture Polish, Floor Polish, Insect Spray, Ant powder , Scourers, Spray Bottles with triggers, Furniture Spray Polish, Floor Striper, Window Cleaners , Cleaning chemicals etc) </t>
  </si>
  <si>
    <t>Quarterly</t>
  </si>
  <si>
    <t xml:space="preserve">Annually </t>
  </si>
  <si>
    <t>Annually</t>
  </si>
  <si>
    <t xml:space="preserve">TABLE 7 : SPECIAL CONDITIONS </t>
  </si>
  <si>
    <t xml:space="preserve">TABLE 5: MONTHLY CONSUMABLES </t>
  </si>
  <si>
    <t xml:space="preserve">TABLE 6: ANNUAL CONSUMABLES </t>
  </si>
  <si>
    <t xml:space="preserve">GRAND TOTAL COST FOR RENDERING  SERVICES  FOR 3 YEARS (VAT INCL) - QUARTELY CONSUMABLES </t>
  </si>
  <si>
    <t xml:space="preserve">GRAND TOTAL COST FOR RENDERING  SERVICES  FOR 3 YEARS (VAT INCL) - ANNUAL CONSUMABLES </t>
  </si>
  <si>
    <t xml:space="preserve">Rental  Equipment </t>
  </si>
  <si>
    <t xml:space="preserve">Consumables </t>
  </si>
  <si>
    <t>COST</t>
  </si>
  <si>
    <t>45 x Cleaners for all sites within the Refinery (Weekdays - 8hr shift)</t>
  </si>
  <si>
    <t>5  x Cleaning Relievers  for all sites within the Refinery (Weekdays - 8hr shift)</t>
  </si>
  <si>
    <t>15 x Additional Cleaners, inclusive of the 2 supervisors (one per shift) . During the Plant Shutdown - 31 days in July of Every Year   .  2 shifts : Day Shift  (12 hrs) &amp; Night shift (12 hrs)</t>
  </si>
  <si>
    <t xml:space="preserve">GRAND TOTAL OFFER FOR 3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</si>
</sst>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&quot;R&quot;\ #,##0.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2"/>
      <name val="Arial Narrow"/>
      <family val="2"/>
    </font>
    <font>
      <sz val="8"/>
      <name val="Calibri"/>
      <family val="2"/>
      <scheme val="minor"/>
    </font>
    <font>
      <sz val="9"/>
      <color rgb="FF000000"/>
      <name val="Century Gothic"/>
      <family val="2"/>
    </font>
    <font>
      <b/>
      <sz val="12"/>
      <color theme="1"/>
      <name val="Arial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11" fillId="4" borderId="14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3" fillId="2" borderId="0" xfId="0" applyFont="1" applyFill="1"/>
    <xf numFmtId="0" fontId="9" fillId="5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vertical="center"/>
    </xf>
    <xf numFmtId="0" fontId="12" fillId="6" borderId="16" xfId="0" applyFont="1" applyFill="1" applyBorder="1" applyAlignment="1">
      <alignment horizontal="center" vertical="center" wrapText="1"/>
    </xf>
    <xf numFmtId="0" fontId="10" fillId="3" borderId="7" xfId="0" applyFont="1" applyFill="1" applyBorder="1"/>
    <xf numFmtId="166" fontId="9" fillId="7" borderId="10" xfId="7" applyNumberFormat="1" applyFont="1" applyFill="1" applyBorder="1" applyAlignment="1"/>
    <xf numFmtId="166" fontId="9" fillId="7" borderId="7" xfId="7" applyNumberFormat="1" applyFont="1" applyFill="1" applyBorder="1" applyAlignment="1"/>
    <xf numFmtId="9" fontId="5" fillId="2" borderId="1" xfId="5" applyFont="1" applyFill="1" applyBorder="1" applyAlignment="1">
      <alignment vertical="center"/>
    </xf>
    <xf numFmtId="0" fontId="17" fillId="0" borderId="5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center" vertical="center" wrapText="1"/>
    </xf>
    <xf numFmtId="166" fontId="5" fillId="2" borderId="3" xfId="4" applyNumberFormat="1" applyFont="1" applyFill="1" applyBorder="1" applyProtection="1">
      <protection locked="0"/>
    </xf>
    <xf numFmtId="166" fontId="5" fillId="2" borderId="1" xfId="4" applyNumberFormat="1" applyFont="1" applyFill="1" applyBorder="1" applyProtection="1">
      <protection locked="0"/>
    </xf>
    <xf numFmtId="166" fontId="5" fillId="2" borderId="1" xfId="7" applyNumberFormat="1" applyFont="1" applyFill="1" applyBorder="1" applyAlignment="1"/>
    <xf numFmtId="0" fontId="12" fillId="6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justify" vertical="center" wrapText="1"/>
    </xf>
    <xf numFmtId="0" fontId="11" fillId="4" borderId="22" xfId="0" applyFont="1" applyFill="1" applyBorder="1" applyAlignment="1">
      <alignment horizontal="center" vertical="top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166" fontId="9" fillId="2" borderId="0" xfId="4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/>
    </xf>
    <xf numFmtId="0" fontId="12" fillId="6" borderId="2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/>
    </xf>
    <xf numFmtId="166" fontId="5" fillId="2" borderId="18" xfId="7" applyNumberFormat="1" applyFont="1" applyFill="1" applyBorder="1" applyAlignment="1"/>
    <xf numFmtId="166" fontId="9" fillId="7" borderId="8" xfId="7" applyNumberFormat="1" applyFont="1" applyFill="1" applyBorder="1" applyAlignment="1"/>
    <xf numFmtId="0" fontId="12" fillId="6" borderId="26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20" xfId="0" applyFont="1" applyBorder="1" applyAlignment="1">
      <alignment horizontal="center"/>
    </xf>
    <xf numFmtId="0" fontId="17" fillId="0" borderId="12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166" fontId="5" fillId="2" borderId="27" xfId="4" applyNumberFormat="1" applyFont="1" applyFill="1" applyBorder="1" applyProtection="1">
      <protection locked="0"/>
    </xf>
    <xf numFmtId="166" fontId="5" fillId="2" borderId="0" xfId="7" applyNumberFormat="1" applyFont="1" applyFill="1" applyBorder="1" applyAlignment="1">
      <alignment horizontal="right"/>
    </xf>
    <xf numFmtId="166" fontId="5" fillId="2" borderId="0" xfId="7" applyNumberFormat="1" applyFont="1" applyFill="1" applyBorder="1" applyAlignment="1"/>
    <xf numFmtId="166" fontId="11" fillId="7" borderId="16" xfId="0" applyNumberFormat="1" applyFont="1" applyFill="1" applyBorder="1" applyAlignment="1">
      <alignment vertical="center" wrapText="1"/>
    </xf>
    <xf numFmtId="0" fontId="12" fillId="6" borderId="25" xfId="0" applyFont="1" applyFill="1" applyBorder="1" applyAlignment="1">
      <alignment vertical="center" wrapText="1"/>
    </xf>
    <xf numFmtId="9" fontId="5" fillId="2" borderId="3" xfId="5" applyFont="1" applyFill="1" applyBorder="1" applyAlignment="1">
      <alignment vertical="center"/>
    </xf>
    <xf numFmtId="166" fontId="11" fillId="7" borderId="8" xfId="0" applyNumberFormat="1" applyFont="1" applyFill="1" applyBorder="1" applyAlignment="1">
      <alignment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3" borderId="8" xfId="0" applyFont="1" applyFill="1" applyBorder="1"/>
    <xf numFmtId="0" fontId="12" fillId="6" borderId="11" xfId="0" applyFont="1" applyFill="1" applyBorder="1" applyAlignment="1">
      <alignment horizontal="center" vertical="center" wrapText="1"/>
    </xf>
    <xf numFmtId="0" fontId="5" fillId="0" borderId="18" xfId="0" applyFont="1" applyBorder="1"/>
    <xf numFmtId="166" fontId="11" fillId="7" borderId="32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12" fillId="2" borderId="0" xfId="0" applyFont="1" applyFill="1" applyAlignment="1">
      <alignment horizontal="center" vertical="center" wrapText="1"/>
    </xf>
    <xf numFmtId="0" fontId="5" fillId="2" borderId="1" xfId="0" applyFont="1" applyFill="1" applyBorder="1"/>
    <xf numFmtId="0" fontId="10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166" fontId="9" fillId="2" borderId="1" xfId="7" applyNumberFormat="1" applyFont="1" applyFill="1" applyBorder="1" applyAlignment="1"/>
    <xf numFmtId="166" fontId="9" fillId="2" borderId="1" xfId="4" applyNumberFormat="1" applyFont="1" applyFill="1" applyBorder="1" applyAlignment="1" applyProtection="1">
      <alignment vertical="center"/>
    </xf>
    <xf numFmtId="166" fontId="5" fillId="2" borderId="21" xfId="4" applyNumberFormat="1" applyFont="1" applyFill="1" applyBorder="1" applyProtection="1">
      <protection locked="0"/>
    </xf>
    <xf numFmtId="0" fontId="9" fillId="5" borderId="34" xfId="0" applyFont="1" applyFill="1" applyBorder="1" applyAlignment="1">
      <alignment vertical="center"/>
    </xf>
    <xf numFmtId="0" fontId="9" fillId="5" borderId="3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166" fontId="9" fillId="2" borderId="0" xfId="4" applyNumberFormat="1" applyFont="1" applyFill="1" applyBorder="1" applyAlignment="1" applyProtection="1">
      <alignment vertical="center"/>
    </xf>
    <xf numFmtId="166" fontId="9" fillId="7" borderId="11" xfId="7" applyNumberFormat="1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166" fontId="11" fillId="7" borderId="10" xfId="0" applyNumberFormat="1" applyFont="1" applyFill="1" applyBorder="1" applyAlignment="1">
      <alignment vertical="center" wrapText="1"/>
    </xf>
    <xf numFmtId="166" fontId="9" fillId="7" borderId="35" xfId="7" applyNumberFormat="1" applyFont="1" applyFill="1" applyBorder="1" applyAlignment="1"/>
    <xf numFmtId="0" fontId="17" fillId="0" borderId="4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justify" vertical="center" wrapText="1"/>
    </xf>
    <xf numFmtId="0" fontId="19" fillId="2" borderId="5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/>
    </xf>
    <xf numFmtId="166" fontId="9" fillId="2" borderId="7" xfId="7" applyNumberFormat="1" applyFont="1" applyFill="1" applyBorder="1" applyAlignment="1"/>
    <xf numFmtId="166" fontId="11" fillId="2" borderId="16" xfId="0" applyNumberFormat="1" applyFont="1" applyFill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166" fontId="5" fillId="2" borderId="34" xfId="4" applyNumberFormat="1" applyFont="1" applyFill="1" applyBorder="1" applyProtection="1">
      <protection locked="0"/>
    </xf>
    <xf numFmtId="166" fontId="5" fillId="2" borderId="37" xfId="7" applyNumberFormat="1" applyFont="1" applyFill="1" applyBorder="1" applyAlignment="1"/>
    <xf numFmtId="166" fontId="5" fillId="2" borderId="38" xfId="7" applyNumberFormat="1" applyFont="1" applyFill="1" applyBorder="1" applyAlignment="1"/>
    <xf numFmtId="166" fontId="11" fillId="2" borderId="39" xfId="0" applyNumberFormat="1" applyFont="1" applyFill="1" applyBorder="1" applyAlignment="1">
      <alignment vertical="center" wrapText="1"/>
    </xf>
    <xf numFmtId="166" fontId="9" fillId="7" borderId="6" xfId="7" applyNumberFormat="1" applyFont="1" applyFill="1" applyBorder="1" applyAlignment="1"/>
    <xf numFmtId="0" fontId="11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10" fillId="2" borderId="7" xfId="0" applyFont="1" applyFill="1" applyBorder="1"/>
    <xf numFmtId="0" fontId="10" fillId="2" borderId="8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66" fontId="9" fillId="2" borderId="8" xfId="7" applyNumberFormat="1" applyFont="1" applyFill="1" applyBorder="1" applyAlignment="1"/>
    <xf numFmtId="166" fontId="9" fillId="2" borderId="11" xfId="7" applyNumberFormat="1" applyFont="1" applyFill="1" applyBorder="1" applyAlignment="1"/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17" fillId="0" borderId="35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22" fillId="0" borderId="13" xfId="0" applyFont="1" applyBorder="1" applyAlignment="1">
      <alignment horizontal="justify" vertical="center" wrapText="1"/>
    </xf>
    <xf numFmtId="0" fontId="22" fillId="0" borderId="12" xfId="0" applyFont="1" applyBorder="1" applyAlignment="1">
      <alignment horizontal="justify" vertical="center" wrapText="1"/>
    </xf>
    <xf numFmtId="0" fontId="19" fillId="2" borderId="33" xfId="0" applyFont="1" applyFill="1" applyBorder="1" applyAlignment="1">
      <alignment horizontal="justify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9" fontId="5" fillId="2" borderId="41" xfId="5" applyFont="1" applyFill="1" applyBorder="1" applyAlignment="1">
      <alignment vertical="center"/>
    </xf>
    <xf numFmtId="0" fontId="15" fillId="0" borderId="4" xfId="0" applyFont="1" applyBorder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66" fontId="5" fillId="2" borderId="32" xfId="5" applyNumberFormat="1" applyFont="1" applyFill="1" applyBorder="1" applyAlignment="1">
      <alignment horizontal="center" vertical="center"/>
    </xf>
    <xf numFmtId="166" fontId="5" fillId="2" borderId="9" xfId="5" applyNumberFormat="1" applyFont="1" applyFill="1" applyBorder="1" applyAlignment="1">
      <alignment horizontal="center" vertical="center"/>
    </xf>
    <xf numFmtId="166" fontId="5" fillId="2" borderId="30" xfId="5" applyNumberFormat="1" applyFont="1" applyFill="1" applyBorder="1" applyAlignment="1">
      <alignment horizontal="center" vertical="center"/>
    </xf>
    <xf numFmtId="166" fontId="5" fillId="2" borderId="27" xfId="5" applyNumberFormat="1" applyFont="1" applyFill="1" applyBorder="1" applyAlignment="1">
      <alignment horizontal="center" vertical="center"/>
    </xf>
    <xf numFmtId="166" fontId="5" fillId="2" borderId="19" xfId="5" applyNumberFormat="1" applyFont="1" applyFill="1" applyBorder="1" applyAlignment="1">
      <alignment horizontal="center" vertical="center"/>
    </xf>
    <xf numFmtId="166" fontId="5" fillId="2" borderId="29" xfId="5" applyNumberFormat="1" applyFont="1" applyFill="1" applyBorder="1" applyAlignment="1">
      <alignment horizontal="center" vertical="center"/>
    </xf>
    <xf numFmtId="166" fontId="9" fillId="7" borderId="11" xfId="4" applyNumberFormat="1" applyFont="1" applyFill="1" applyBorder="1" applyAlignment="1" applyProtection="1">
      <alignment horizontal="center" vertical="center"/>
    </xf>
    <xf numFmtId="166" fontId="9" fillId="7" borderId="19" xfId="4" applyNumberFormat="1" applyFont="1" applyFill="1" applyBorder="1" applyAlignment="1" applyProtection="1">
      <alignment horizontal="center" vertical="center"/>
    </xf>
    <xf numFmtId="166" fontId="9" fillId="7" borderId="29" xfId="4" applyNumberFormat="1" applyFont="1" applyFill="1" applyBorder="1" applyAlignment="1" applyProtection="1">
      <alignment horizontal="center" vertical="center"/>
    </xf>
    <xf numFmtId="166" fontId="9" fillId="7" borderId="11" xfId="7" applyNumberFormat="1" applyFont="1" applyFill="1" applyBorder="1" applyAlignment="1">
      <alignment horizontal="center"/>
    </xf>
    <xf numFmtId="166" fontId="9" fillId="7" borderId="19" xfId="7" applyNumberFormat="1" applyFont="1" applyFill="1" applyBorder="1" applyAlignment="1">
      <alignment horizontal="center"/>
    </xf>
    <xf numFmtId="166" fontId="9" fillId="7" borderId="29" xfId="7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 vertical="center" wrapText="1"/>
    </xf>
    <xf numFmtId="166" fontId="9" fillId="7" borderId="36" xfId="4" applyNumberFormat="1" applyFont="1" applyFill="1" applyBorder="1" applyAlignment="1" applyProtection="1">
      <alignment horizontal="center" vertical="center"/>
    </xf>
    <xf numFmtId="166" fontId="9" fillId="7" borderId="1" xfId="4" applyNumberFormat="1" applyFont="1" applyFill="1" applyBorder="1" applyAlignment="1" applyProtection="1">
      <alignment horizontal="center" vertical="center"/>
    </xf>
    <xf numFmtId="166" fontId="9" fillId="7" borderId="18" xfId="4" applyNumberFormat="1" applyFont="1" applyFill="1" applyBorder="1" applyAlignment="1" applyProtection="1">
      <alignment horizontal="center" vertical="center"/>
    </xf>
    <xf numFmtId="166" fontId="9" fillId="7" borderId="40" xfId="4" applyNumberFormat="1" applyFont="1" applyFill="1" applyBorder="1" applyAlignment="1" applyProtection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9" fillId="2" borderId="0" xfId="5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/>
    </xf>
    <xf numFmtId="0" fontId="7" fillId="0" borderId="2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6" fontId="9" fillId="7" borderId="8" xfId="5" applyNumberFormat="1" applyFont="1" applyFill="1" applyBorder="1" applyAlignment="1">
      <alignment horizontal="center" vertical="center"/>
    </xf>
    <xf numFmtId="166" fontId="9" fillId="7" borderId="9" xfId="5" applyNumberFormat="1" applyFont="1" applyFill="1" applyBorder="1" applyAlignment="1">
      <alignment horizontal="center" vertical="center"/>
    </xf>
    <xf numFmtId="166" fontId="9" fillId="7" borderId="1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8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5" fillId="2" borderId="1" xfId="5" applyNumberFormat="1" applyFont="1" applyFill="1" applyBorder="1" applyAlignment="1">
      <alignment horizontal="center" vertical="center"/>
    </xf>
    <xf numFmtId="166" fontId="9" fillId="7" borderId="42" xfId="5" applyNumberFormat="1" applyFont="1" applyFill="1" applyBorder="1" applyAlignment="1">
      <alignment horizontal="center"/>
    </xf>
    <xf numFmtId="166" fontId="9" fillId="7" borderId="40" xfId="5" applyNumberFormat="1" applyFont="1" applyFill="1" applyBorder="1" applyAlignment="1">
      <alignment horizontal="center"/>
    </xf>
    <xf numFmtId="166" fontId="9" fillId="7" borderId="36" xfId="5" applyNumberFormat="1" applyFont="1" applyFill="1" applyBorder="1" applyAlignment="1">
      <alignment horizontal="center"/>
    </xf>
    <xf numFmtId="166" fontId="9" fillId="7" borderId="43" xfId="5" applyNumberFormat="1" applyFont="1" applyFill="1" applyBorder="1" applyAlignment="1">
      <alignment horizontal="center"/>
    </xf>
    <xf numFmtId="166" fontId="9" fillId="7" borderId="44" xfId="5" applyNumberFormat="1" applyFont="1" applyFill="1" applyBorder="1" applyAlignment="1">
      <alignment horizontal="center"/>
    </xf>
    <xf numFmtId="166" fontId="9" fillId="7" borderId="45" xfId="5" applyNumberFormat="1" applyFont="1" applyFill="1" applyBorder="1" applyAlignment="1">
      <alignment horizontal="center"/>
    </xf>
  </cellXfs>
  <cellStyles count="8">
    <cellStyle name="Comma" xfId="4" builtinId="3"/>
    <cellStyle name="Comma 2" xfId="6" xr:uid="{00000000-0005-0000-0000-000001000000}"/>
    <cellStyle name="Currency" xfId="7" builtinId="4"/>
    <cellStyle name="Hyperlink 2" xfId="3" xr:uid="{00000000-0005-0000-0000-000002000000}"/>
    <cellStyle name="Normal" xfId="0" builtinId="0"/>
    <cellStyle name="Normal 2 2" xfId="1" xr:uid="{00000000-0005-0000-0000-000004000000}"/>
    <cellStyle name="Normal 3 2" xfId="2" xr:uid="{00000000-0005-0000-0000-000005000000}"/>
    <cellStyle name="Percent" xfId="5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</xdr:colOff>
      <xdr:row>0</xdr:row>
      <xdr:rowOff>44823</xdr:rowOff>
    </xdr:from>
    <xdr:to>
      <xdr:col>3</xdr:col>
      <xdr:colOff>616322</xdr:colOff>
      <xdr:row>0</xdr:row>
      <xdr:rowOff>1434351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4AB736-7524-E5B9-4529-CDFF1FA3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29" y="44823"/>
          <a:ext cx="1736911" cy="138952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0</xdr:row>
      <xdr:rowOff>22411</xdr:rowOff>
    </xdr:from>
    <xdr:to>
      <xdr:col>7</xdr:col>
      <xdr:colOff>1208836</xdr:colOff>
      <xdr:row>1</xdr:row>
      <xdr:rowOff>22412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2DB06DF-2089-4E18-8016-B91365A7F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8" r="4033"/>
        <a:stretch/>
      </xdr:blipFill>
      <xdr:spPr bwMode="auto">
        <a:xfrm>
          <a:off x="11127441" y="22411"/>
          <a:ext cx="2710424" cy="1512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2027147\Documents\INFRASTRUCTURE%20MNGT\Business%20case%20TFM\Example%20RFP\Attachment%203%20-%20Annex%20A%20-%20RM3830%20Deliverables%20Matrix%20all%20Lots%20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 Package"/>
      <sheetName val="Building Information"/>
      <sheetName val="Service Matrix"/>
      <sheetName val="Requirements"/>
      <sheetName val="Building Specifics"/>
      <sheetName val="Asset Collection"/>
      <sheetName val="Reactive Works"/>
      <sheetName val="Lookup"/>
    </sheetNames>
    <sheetDataSet>
      <sheetData sheetId="0"/>
      <sheetData sheetId="1"/>
      <sheetData sheetId="2">
        <row r="4">
          <cell r="E4" t="str">
            <v>Building Name</v>
          </cell>
        </row>
      </sheetData>
      <sheetData sheetId="3">
        <row r="8">
          <cell r="H8">
            <v>0</v>
          </cell>
        </row>
      </sheetData>
      <sheetData sheetId="4"/>
      <sheetData sheetId="5"/>
      <sheetData sheetId="6"/>
      <sheetData sheetId="7"/>
      <sheetData sheetId="8">
        <row r="3">
          <cell r="B3" t="str">
            <v>Yes</v>
          </cell>
          <cell r="N3" t="str">
            <v>Standard</v>
          </cell>
          <cell r="Q3" t="str">
            <v>Tees Valley and Durham</v>
          </cell>
        </row>
        <row r="4">
          <cell r="B4" t="str">
            <v>No</v>
          </cell>
          <cell r="F4" t="str">
            <v>Yes - Std</v>
          </cell>
          <cell r="H4" t="str">
            <v>Yes - Non-Std</v>
          </cell>
          <cell r="N4" t="str">
            <v>Non-Standard</v>
          </cell>
          <cell r="Q4" t="str">
            <v>Northumberland and Tyne and Wear</v>
          </cell>
        </row>
        <row r="5">
          <cell r="F5" t="str">
            <v>Yes - Non-Std</v>
          </cell>
          <cell r="Q5" t="str">
            <v>Cumbria</v>
          </cell>
        </row>
        <row r="6">
          <cell r="Q6" t="str">
            <v>Greater Manchester</v>
          </cell>
        </row>
        <row r="7">
          <cell r="Q7" t="str">
            <v>Lancashire</v>
          </cell>
        </row>
        <row r="8">
          <cell r="Q8" t="str">
            <v>Cheshire</v>
          </cell>
        </row>
        <row r="9">
          <cell r="Q9" t="str">
            <v>Merseyside</v>
          </cell>
        </row>
        <row r="10">
          <cell r="Q10" t="str">
            <v>East Yorkshire and Northern Lincolnshire</v>
          </cell>
        </row>
        <row r="11">
          <cell r="Q11" t="str">
            <v>North Yorkshire</v>
          </cell>
        </row>
        <row r="12">
          <cell r="Q12" t="str">
            <v>South Yorkshire</v>
          </cell>
        </row>
        <row r="13">
          <cell r="Q13" t="str">
            <v>West Yorkshire</v>
          </cell>
        </row>
        <row r="14">
          <cell r="Q14" t="str">
            <v>Derbyshire and Nottinghamshire</v>
          </cell>
        </row>
        <row r="15">
          <cell r="Q15" t="str">
            <v>Leicestershire, Rutland and Northamptonshire</v>
          </cell>
        </row>
        <row r="16">
          <cell r="Q16" t="str">
            <v>Lincolnshire</v>
          </cell>
        </row>
        <row r="17">
          <cell r="Q17" t="str">
            <v>Herefordshire, Worcestershire and Warwickshire</v>
          </cell>
        </row>
        <row r="18">
          <cell r="Q18" t="str">
            <v>Shropshire and Staffordshire</v>
          </cell>
        </row>
        <row r="19">
          <cell r="Q19" t="str">
            <v>West Midlands (county)</v>
          </cell>
        </row>
        <row r="20">
          <cell r="Q20" t="str">
            <v>East Anglia</v>
          </cell>
        </row>
        <row r="21">
          <cell r="Q21" t="str">
            <v>Bedfordshire and Hertfordshire</v>
          </cell>
        </row>
        <row r="22">
          <cell r="Q22" t="str">
            <v>Essex</v>
          </cell>
        </row>
        <row r="23">
          <cell r="Q23" t="str">
            <v>Inner London – West</v>
          </cell>
        </row>
        <row r="24">
          <cell r="Q24" t="str">
            <v>Inner London – East</v>
          </cell>
        </row>
        <row r="25">
          <cell r="Q25" t="str">
            <v>Outer London – East and North East</v>
          </cell>
        </row>
        <row r="26">
          <cell r="Q26" t="str">
            <v>Outer London – South</v>
          </cell>
        </row>
        <row r="27">
          <cell r="Q27" t="str">
            <v>Outer London – West and North West</v>
          </cell>
        </row>
        <row r="28">
          <cell r="Q28" t="str">
            <v>Berkshire, Buckinghamshire and Oxfordshire</v>
          </cell>
        </row>
        <row r="29">
          <cell r="Q29" t="str">
            <v>Surrey, East and West Sussex</v>
          </cell>
        </row>
        <row r="30">
          <cell r="Q30" t="str">
            <v>Hampshire and Isle of Wight</v>
          </cell>
        </row>
        <row r="31">
          <cell r="Q31" t="str">
            <v>Kent</v>
          </cell>
        </row>
        <row r="32">
          <cell r="Q32" t="str">
            <v>Gloucestershire, Wiltshire and Bristol/Bath area</v>
          </cell>
        </row>
        <row r="33">
          <cell r="Q33" t="str">
            <v>Dorset and Somerset</v>
          </cell>
        </row>
        <row r="34">
          <cell r="Q34" t="str">
            <v>Cornwall and Isles of Scilly</v>
          </cell>
        </row>
        <row r="35">
          <cell r="Q35" t="str">
            <v>Devon</v>
          </cell>
        </row>
        <row r="36">
          <cell r="Q36" t="str">
            <v>Isle of Anglesey</v>
          </cell>
        </row>
        <row r="37">
          <cell r="Q37" t="str">
            <v>Gwynedd</v>
          </cell>
        </row>
        <row r="38">
          <cell r="Q38" t="str">
            <v>Conwy and Denbighshire</v>
          </cell>
        </row>
        <row r="39">
          <cell r="Q39" t="str">
            <v>South West Wales (Ceredigion, Carmarthenshire, Pembrokeshire)</v>
          </cell>
        </row>
        <row r="40">
          <cell r="Q40" t="str">
            <v>Central Valleys (Merthyr Tydfil, Rhondda Cynon Taff)</v>
          </cell>
        </row>
        <row r="41">
          <cell r="Q41" t="str">
            <v>Gwent Valleys (Blaenau Gwent, Caerphilly, Torfaen)</v>
          </cell>
        </row>
        <row r="42">
          <cell r="Q42" t="str">
            <v>Bridgend and Neath Port Talbot</v>
          </cell>
        </row>
        <row r="43">
          <cell r="Q43" t="str">
            <v>Swansea</v>
          </cell>
        </row>
        <row r="44">
          <cell r="Q44" t="str">
            <v>Monmouthshire and Newport</v>
          </cell>
        </row>
        <row r="45">
          <cell r="Q45" t="str">
            <v>Cardiff and Vale of Glamorgan</v>
          </cell>
        </row>
        <row r="46">
          <cell r="Q46" t="str">
            <v>Flintshire and Wrexham</v>
          </cell>
        </row>
        <row r="47">
          <cell r="Q47" t="str">
            <v>Powys</v>
          </cell>
        </row>
        <row r="48">
          <cell r="Q48" t="str">
            <v>Angus and Dundee</v>
          </cell>
        </row>
        <row r="49">
          <cell r="Q49" t="str">
            <v>Clackmannanshire and Fife</v>
          </cell>
        </row>
        <row r="50">
          <cell r="Q50" t="str">
            <v>East Lothian and Midlothian</v>
          </cell>
        </row>
        <row r="51">
          <cell r="Q51" t="str">
            <v>Scottish Borders</v>
          </cell>
        </row>
        <row r="52">
          <cell r="Q52" t="str">
            <v>Edinburgh</v>
          </cell>
        </row>
        <row r="53">
          <cell r="Q53" t="str">
            <v>Falkirk</v>
          </cell>
        </row>
        <row r="54">
          <cell r="Q54" t="str">
            <v>Perth and Kinross, and Stirling</v>
          </cell>
        </row>
        <row r="55">
          <cell r="Q55" t="str">
            <v>West Lothian</v>
          </cell>
        </row>
        <row r="56">
          <cell r="Q56" t="str">
            <v>East Dunbartonshire, West Dunbartonshire, and Helensburgh and Lomond</v>
          </cell>
        </row>
        <row r="57">
          <cell r="Q57" t="str">
            <v>Dumfries and Galloway</v>
          </cell>
        </row>
        <row r="58">
          <cell r="Q58" t="str">
            <v>East and North Ayrshire mainland</v>
          </cell>
        </row>
        <row r="59">
          <cell r="Q59" t="str">
            <v>Glasgow</v>
          </cell>
        </row>
        <row r="60">
          <cell r="Q60" t="str">
            <v>Inverclyde, East Renfrewshire, and Renfrewshire</v>
          </cell>
        </row>
        <row r="61">
          <cell r="Q61" t="str">
            <v>North Lanarkshire</v>
          </cell>
        </row>
        <row r="62">
          <cell r="Q62" t="str">
            <v>South Ayrshire</v>
          </cell>
        </row>
        <row r="63">
          <cell r="Q63" t="str">
            <v>South Lanarkshire</v>
          </cell>
        </row>
        <row r="64">
          <cell r="Q64" t="str">
            <v>Aberdeen and Aberdeenshire</v>
          </cell>
        </row>
        <row r="65">
          <cell r="Q65" t="str">
            <v>Caithness and Sutherland, and Ross and Cromarty</v>
          </cell>
        </row>
        <row r="66">
          <cell r="Q66" t="str">
            <v>Inverness, Nairn, Moray, and Badenoch and Strathspey</v>
          </cell>
        </row>
        <row r="67">
          <cell r="Q67" t="str">
            <v>Lochaber, Skye and Lochalsh, Arran and Cumbrae, and Argyll and Bute (except Helensburgh and Lomond)</v>
          </cell>
        </row>
        <row r="68">
          <cell r="Q68" t="str">
            <v>Eilean Siar (Western Isles)</v>
          </cell>
        </row>
        <row r="69">
          <cell r="Q69" t="str">
            <v>Orkney Islands</v>
          </cell>
        </row>
        <row r="70">
          <cell r="Q70" t="str">
            <v>Shetland Islands</v>
          </cell>
        </row>
        <row r="71">
          <cell r="Q71" t="str">
            <v>Belfast</v>
          </cell>
        </row>
        <row r="72">
          <cell r="Q72" t="str">
            <v>Outer Belfast (Carrickfergus, Castlereagh, Lisburn, Newtownabbey, North Down)</v>
          </cell>
        </row>
        <row r="73">
          <cell r="Q73" t="str">
            <v>East of Northern Ireland (Antrim, Ards, Ballymena, Banbridge, Craigavon, Down, Larne)</v>
          </cell>
        </row>
        <row r="74">
          <cell r="Q74" t="str">
            <v>North of Northern Ireland (Ballymoney, Coleraine, Derry, Limavady, Moyle, Strabane)</v>
          </cell>
        </row>
        <row r="75">
          <cell r="Q75" t="str">
            <v>West and South of Northern Ireland (Armagh, Cookstown, Dungannon, Fermanagh, Magherafelt, Newry and Mourne, Omagh)</v>
          </cell>
        </row>
        <row r="76">
          <cell r="Q76" t="str">
            <v>National coverage (all of the above)</v>
          </cell>
        </row>
        <row r="77">
          <cell r="Q77" t="str">
            <v>International coverage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1"/>
  <sheetViews>
    <sheetView tabSelected="1" topLeftCell="A69" zoomScale="68" zoomScaleNormal="68" workbookViewId="0">
      <selection activeCell="D109" sqref="D109"/>
    </sheetView>
  </sheetViews>
  <sheetFormatPr defaultColWidth="8.6328125" defaultRowHeight="11.5" x14ac:dyDescent="0.25"/>
  <cols>
    <col min="1" max="2" width="8.6328125" style="1"/>
    <col min="3" max="3" width="16.54296875" style="1" customWidth="1"/>
    <col min="4" max="4" width="57.08984375" style="1" customWidth="1"/>
    <col min="5" max="5" width="20.54296875" style="2" customWidth="1"/>
    <col min="6" max="6" width="17.54296875" style="1" customWidth="1"/>
    <col min="7" max="7" width="21.90625" style="1" customWidth="1"/>
    <col min="8" max="8" width="22" style="1" customWidth="1"/>
    <col min="9" max="9" width="22.08984375" style="1" customWidth="1"/>
    <col min="10" max="10" width="18.453125" style="1" customWidth="1"/>
    <col min="11" max="11" width="21.6328125" style="1" customWidth="1"/>
    <col min="12" max="12" width="18.54296875" style="1" customWidth="1"/>
    <col min="13" max="16384" width="8.6328125" style="1"/>
  </cols>
  <sheetData>
    <row r="1" spans="1:11" ht="119.4" customHeight="1" thickBot="1" x14ac:dyDescent="0.3"/>
    <row r="2" spans="1:11" s="3" customFormat="1" ht="39.75" customHeight="1" x14ac:dyDescent="0.3">
      <c r="C2" s="113" t="s">
        <v>5</v>
      </c>
      <c r="D2" s="152" t="s">
        <v>12</v>
      </c>
      <c r="E2" s="153"/>
      <c r="F2" s="153"/>
      <c r="G2" s="153"/>
      <c r="H2" s="153"/>
      <c r="I2" s="153"/>
      <c r="J2" s="153"/>
      <c r="K2" s="153"/>
    </row>
    <row r="3" spans="1:11" customFormat="1" ht="14.5" x14ac:dyDescent="0.35">
      <c r="A3" s="7"/>
      <c r="B3" s="1"/>
      <c r="C3" s="114"/>
      <c r="D3" s="114"/>
      <c r="E3" s="114"/>
      <c r="F3" s="114"/>
    </row>
    <row r="5" spans="1:11" ht="12" thickBot="1" x14ac:dyDescent="0.3"/>
    <row r="6" spans="1:11" ht="16" thickBot="1" x14ac:dyDescent="0.4">
      <c r="A6" s="4"/>
      <c r="B6" s="4"/>
      <c r="C6" s="136" t="s">
        <v>14</v>
      </c>
      <c r="D6" s="137"/>
      <c r="E6" s="137"/>
      <c r="F6" s="137"/>
      <c r="G6" s="30"/>
      <c r="H6" s="11"/>
      <c r="I6" s="11"/>
      <c r="J6" s="11"/>
      <c r="K6" s="48"/>
    </row>
    <row r="7" spans="1:11" ht="49.75" customHeight="1" thickBot="1" x14ac:dyDescent="0.3">
      <c r="C7" s="24" t="s">
        <v>0</v>
      </c>
      <c r="D7" s="9" t="s">
        <v>13</v>
      </c>
      <c r="E7" s="8" t="s">
        <v>22</v>
      </c>
      <c r="F7" s="10" t="s">
        <v>15</v>
      </c>
      <c r="G7" s="29" t="s">
        <v>16</v>
      </c>
      <c r="H7" s="10" t="s">
        <v>17</v>
      </c>
      <c r="I7" s="20" t="s">
        <v>18</v>
      </c>
      <c r="J7" s="33" t="s">
        <v>19</v>
      </c>
      <c r="K7" s="49" t="s">
        <v>20</v>
      </c>
    </row>
    <row r="8" spans="1:11" ht="12" thickBot="1" x14ac:dyDescent="0.3">
      <c r="C8" s="90">
        <v>1</v>
      </c>
      <c r="D8" s="22" t="s">
        <v>21</v>
      </c>
      <c r="E8" s="16" t="s">
        <v>6</v>
      </c>
      <c r="F8" s="17">
        <v>0</v>
      </c>
      <c r="G8" s="31">
        <f t="shared" ref="G8:G11" si="0">F8*12</f>
        <v>0</v>
      </c>
      <c r="H8" s="19">
        <v>0</v>
      </c>
      <c r="I8" s="31">
        <f t="shared" ref="I8:I11" si="1">H8*12</f>
        <v>0</v>
      </c>
      <c r="J8" s="19">
        <v>0</v>
      </c>
      <c r="K8" s="31">
        <f t="shared" ref="K8:K11" si="2">J8*12</f>
        <v>0</v>
      </c>
    </row>
    <row r="9" spans="1:11" ht="12" thickBot="1" x14ac:dyDescent="0.3">
      <c r="C9" s="90">
        <v>2</v>
      </c>
      <c r="D9" s="23" t="s">
        <v>23</v>
      </c>
      <c r="E9" s="16" t="s">
        <v>6</v>
      </c>
      <c r="F9" s="17">
        <v>0</v>
      </c>
      <c r="G9" s="31">
        <f t="shared" si="0"/>
        <v>0</v>
      </c>
      <c r="H9" s="19">
        <v>0</v>
      </c>
      <c r="I9" s="31">
        <f t="shared" si="1"/>
        <v>0</v>
      </c>
      <c r="J9" s="19">
        <v>0</v>
      </c>
      <c r="K9" s="31">
        <f t="shared" si="2"/>
        <v>0</v>
      </c>
    </row>
    <row r="10" spans="1:11" ht="15" customHeight="1" thickBot="1" x14ac:dyDescent="0.3">
      <c r="C10" s="90">
        <v>3</v>
      </c>
      <c r="D10" s="106" t="s">
        <v>77</v>
      </c>
      <c r="E10" s="16" t="s">
        <v>6</v>
      </c>
      <c r="F10" s="17">
        <v>0</v>
      </c>
      <c r="G10" s="31">
        <f t="shared" si="0"/>
        <v>0</v>
      </c>
      <c r="H10" s="19">
        <v>0</v>
      </c>
      <c r="I10" s="31">
        <f t="shared" si="1"/>
        <v>0</v>
      </c>
      <c r="J10" s="19">
        <v>0</v>
      </c>
      <c r="K10" s="31">
        <f t="shared" si="2"/>
        <v>0</v>
      </c>
    </row>
    <row r="11" spans="1:11" ht="22.25" customHeight="1" thickBot="1" x14ac:dyDescent="0.3">
      <c r="C11" s="90">
        <v>4</v>
      </c>
      <c r="D11" s="106" t="s">
        <v>78</v>
      </c>
      <c r="E11" s="16" t="s">
        <v>6</v>
      </c>
      <c r="F11" s="17">
        <v>0</v>
      </c>
      <c r="G11" s="31">
        <f t="shared" si="0"/>
        <v>0</v>
      </c>
      <c r="H11" s="19">
        <v>0</v>
      </c>
      <c r="I11" s="31">
        <f t="shared" si="1"/>
        <v>0</v>
      </c>
      <c r="J11" s="19">
        <v>0</v>
      </c>
      <c r="K11" s="31">
        <f t="shared" si="2"/>
        <v>0</v>
      </c>
    </row>
    <row r="12" spans="1:11" ht="12" thickBot="1" x14ac:dyDescent="0.3">
      <c r="C12" s="35"/>
      <c r="D12" s="107"/>
      <c r="E12" s="37"/>
      <c r="F12" s="38"/>
      <c r="G12" s="39"/>
      <c r="H12" s="40"/>
      <c r="I12" s="40"/>
      <c r="J12" s="34"/>
      <c r="K12" s="50"/>
    </row>
    <row r="13" spans="1:11" ht="17.75" customHeight="1" thickBot="1" x14ac:dyDescent="0.3">
      <c r="C13" s="115" t="s">
        <v>3</v>
      </c>
      <c r="D13" s="116"/>
      <c r="E13" s="143"/>
      <c r="F13" s="41">
        <f>SUM(F8:F12)</f>
        <v>0</v>
      </c>
      <c r="G13" s="32">
        <f>SUM(G8:G10)</f>
        <v>0</v>
      </c>
      <c r="H13" s="12">
        <f>SUM(H8:H10)</f>
        <v>0</v>
      </c>
      <c r="I13" s="32">
        <f>SUM(I8:I10)</f>
        <v>0</v>
      </c>
      <c r="J13" s="32">
        <f>SUM(J8:J10)</f>
        <v>0</v>
      </c>
      <c r="K13" s="32">
        <f>SUM(K8:K10)</f>
        <v>0</v>
      </c>
    </row>
    <row r="14" spans="1:11" ht="17.75" customHeight="1" thickBot="1" x14ac:dyDescent="0.3">
      <c r="C14" s="118" t="s">
        <v>4</v>
      </c>
      <c r="D14" s="119"/>
      <c r="E14" s="119"/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spans="1:11" ht="27" customHeight="1" thickBot="1" x14ac:dyDescent="0.3">
      <c r="C15" s="118" t="s">
        <v>26</v>
      </c>
      <c r="D15" s="119"/>
      <c r="E15" s="119"/>
      <c r="F15" s="119"/>
      <c r="G15" s="140">
        <f>G14+I14+K14</f>
        <v>0</v>
      </c>
      <c r="H15" s="140"/>
      <c r="I15" s="140"/>
      <c r="J15" s="140"/>
      <c r="K15" s="140"/>
    </row>
    <row r="16" spans="1:11" ht="27" customHeight="1" thickBot="1" x14ac:dyDescent="0.3">
      <c r="C16" s="21"/>
      <c r="D16" s="21"/>
      <c r="E16" s="21"/>
      <c r="F16" s="21"/>
      <c r="G16" s="27"/>
      <c r="H16" s="27"/>
      <c r="I16" s="27"/>
      <c r="J16" s="27"/>
      <c r="K16" s="27"/>
    </row>
    <row r="17" spans="1:12" ht="16" thickBot="1" x14ac:dyDescent="0.4">
      <c r="A17" s="4"/>
      <c r="B17" s="4"/>
      <c r="C17" s="136" t="s">
        <v>61</v>
      </c>
      <c r="D17" s="137"/>
      <c r="E17" s="137"/>
      <c r="F17" s="137"/>
      <c r="G17" s="30"/>
      <c r="H17" s="11"/>
      <c r="I17" s="11"/>
      <c r="J17" s="11"/>
      <c r="K17" s="48"/>
      <c r="L17" s="48"/>
    </row>
    <row r="18" spans="1:12" ht="49.75" customHeight="1" thickBot="1" x14ac:dyDescent="0.3">
      <c r="C18" s="24" t="s">
        <v>0</v>
      </c>
      <c r="D18" s="62" t="s">
        <v>13</v>
      </c>
      <c r="E18" s="8" t="s">
        <v>43</v>
      </c>
      <c r="F18" s="8" t="s">
        <v>22</v>
      </c>
      <c r="G18" s="10" t="s">
        <v>15</v>
      </c>
      <c r="H18" s="29" t="s">
        <v>16</v>
      </c>
      <c r="I18" s="10" t="s">
        <v>17</v>
      </c>
      <c r="J18" s="20" t="s">
        <v>18</v>
      </c>
      <c r="K18" s="33" t="s">
        <v>19</v>
      </c>
      <c r="L18" s="49" t="s">
        <v>20</v>
      </c>
    </row>
    <row r="19" spans="1:12" ht="15.65" customHeight="1" thickBot="1" x14ac:dyDescent="0.3">
      <c r="C19" s="101">
        <v>1</v>
      </c>
      <c r="D19" s="105" t="s">
        <v>39</v>
      </c>
      <c r="E19" s="81">
        <v>5</v>
      </c>
      <c r="F19" s="16" t="s">
        <v>6</v>
      </c>
      <c r="G19" s="17">
        <f>F14</f>
        <v>0</v>
      </c>
      <c r="H19" s="31">
        <f>G19*12</f>
        <v>0</v>
      </c>
      <c r="I19" s="19">
        <v>0</v>
      </c>
      <c r="J19" s="31">
        <f>I19*12</f>
        <v>0</v>
      </c>
      <c r="K19" s="19">
        <v>0</v>
      </c>
      <c r="L19" s="31">
        <f>K19*12</f>
        <v>0</v>
      </c>
    </row>
    <row r="20" spans="1:12" ht="15.65" customHeight="1" thickBot="1" x14ac:dyDescent="0.3">
      <c r="C20" s="102">
        <v>2</v>
      </c>
      <c r="D20" s="105" t="s">
        <v>40</v>
      </c>
      <c r="E20" s="81">
        <v>5</v>
      </c>
      <c r="F20" s="16" t="s">
        <v>6</v>
      </c>
      <c r="G20" s="17">
        <v>0</v>
      </c>
      <c r="H20" s="31">
        <f>G20*12</f>
        <v>0</v>
      </c>
      <c r="I20" s="19">
        <v>0</v>
      </c>
      <c r="J20" s="31">
        <f>I20*12</f>
        <v>0</v>
      </c>
      <c r="K20" s="19">
        <v>0</v>
      </c>
      <c r="L20" s="31">
        <f>K20*12</f>
        <v>0</v>
      </c>
    </row>
    <row r="21" spans="1:12" ht="40.25" customHeight="1" thickBot="1" x14ac:dyDescent="0.3">
      <c r="C21" s="103">
        <v>3</v>
      </c>
      <c r="D21" s="65" t="s">
        <v>42</v>
      </c>
      <c r="E21" s="104">
        <v>5</v>
      </c>
      <c r="F21" s="72" t="s">
        <v>6</v>
      </c>
      <c r="G21" s="17">
        <v>0</v>
      </c>
      <c r="H21" s="31">
        <f t="shared" ref="H21" si="3">G21*12</f>
        <v>0</v>
      </c>
      <c r="I21" s="19">
        <v>0</v>
      </c>
      <c r="J21" s="31">
        <f t="shared" ref="J21" si="4">I21*12</f>
        <v>0</v>
      </c>
      <c r="K21" s="19">
        <v>0</v>
      </c>
      <c r="L21" s="31">
        <f t="shared" ref="L21" si="5">K21*12</f>
        <v>0</v>
      </c>
    </row>
    <row r="22" spans="1:12" ht="17.75" customHeight="1" thickBot="1" x14ac:dyDescent="0.3">
      <c r="C22" s="145" t="s">
        <v>3</v>
      </c>
      <c r="D22" s="145"/>
      <c r="E22" s="145"/>
      <c r="F22" s="145"/>
      <c r="G22" s="70">
        <f t="shared" ref="G22:L22" si="6">SUM(G19:G21)</f>
        <v>0</v>
      </c>
      <c r="H22" s="32">
        <f t="shared" si="6"/>
        <v>0</v>
      </c>
      <c r="I22" s="12">
        <f t="shared" si="6"/>
        <v>0</v>
      </c>
      <c r="J22" s="32">
        <f t="shared" si="6"/>
        <v>0</v>
      </c>
      <c r="K22" s="32">
        <f t="shared" si="6"/>
        <v>0</v>
      </c>
      <c r="L22" s="32">
        <f t="shared" si="6"/>
        <v>0</v>
      </c>
    </row>
    <row r="23" spans="1:12" ht="17.75" customHeight="1" x14ac:dyDescent="0.25">
      <c r="C23" s="145" t="s">
        <v>4</v>
      </c>
      <c r="D23" s="145"/>
      <c r="E23" s="145"/>
      <c r="F23" s="145"/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</row>
    <row r="24" spans="1:12" ht="27" customHeight="1" x14ac:dyDescent="0.25">
      <c r="C24" s="145" t="s">
        <v>47</v>
      </c>
      <c r="D24" s="145"/>
      <c r="E24" s="145"/>
      <c r="F24" s="145"/>
      <c r="G24" s="139">
        <f>H23+J23+L23</f>
        <v>0</v>
      </c>
      <c r="H24" s="140"/>
      <c r="I24" s="140"/>
      <c r="J24" s="140"/>
      <c r="K24" s="140"/>
      <c r="L24" s="140"/>
    </row>
    <row r="25" spans="1:12" s="54" customFormat="1" ht="27" customHeight="1" thickBot="1" x14ac:dyDescent="0.3">
      <c r="C25" s="21"/>
      <c r="D25" s="21"/>
      <c r="E25" s="21"/>
      <c r="F25" s="21"/>
      <c r="G25" s="67"/>
      <c r="H25" s="67"/>
      <c r="I25" s="67"/>
      <c r="J25" s="67"/>
      <c r="K25" s="67"/>
      <c r="L25" s="67"/>
    </row>
    <row r="26" spans="1:12" ht="16" thickBot="1" x14ac:dyDescent="0.4">
      <c r="A26" s="4"/>
      <c r="B26" s="4"/>
      <c r="C26" s="136" t="s">
        <v>62</v>
      </c>
      <c r="D26" s="137"/>
      <c r="E26" s="137"/>
      <c r="F26" s="137"/>
      <c r="G26" s="30"/>
      <c r="H26" s="11"/>
      <c r="I26" s="11"/>
      <c r="J26" s="11"/>
      <c r="K26" s="48"/>
      <c r="L26" s="48"/>
    </row>
    <row r="27" spans="1:12" ht="49.75" customHeight="1" thickBot="1" x14ac:dyDescent="0.3">
      <c r="C27" s="24" t="s">
        <v>0</v>
      </c>
      <c r="D27" s="62" t="s">
        <v>13</v>
      </c>
      <c r="E27" s="63" t="s">
        <v>43</v>
      </c>
      <c r="F27" s="63" t="s">
        <v>22</v>
      </c>
      <c r="G27" s="10" t="s">
        <v>46</v>
      </c>
      <c r="H27" s="29" t="s">
        <v>16</v>
      </c>
      <c r="I27" s="10" t="s">
        <v>24</v>
      </c>
      <c r="J27" s="20" t="s">
        <v>18</v>
      </c>
      <c r="K27" s="33" t="s">
        <v>25</v>
      </c>
      <c r="L27" s="49" t="s">
        <v>20</v>
      </c>
    </row>
    <row r="28" spans="1:12" ht="12" thickBot="1" x14ac:dyDescent="0.3">
      <c r="C28" s="78">
        <v>1</v>
      </c>
      <c r="D28" s="65" t="s">
        <v>41</v>
      </c>
      <c r="E28" s="66">
        <v>3</v>
      </c>
      <c r="F28" s="66" t="s">
        <v>45</v>
      </c>
      <c r="G28" s="61">
        <v>0</v>
      </c>
      <c r="H28" s="31">
        <f>G28*4</f>
        <v>0</v>
      </c>
      <c r="I28" s="19">
        <v>0</v>
      </c>
      <c r="J28" s="31">
        <f>I28*4</f>
        <v>0</v>
      </c>
      <c r="K28" s="19">
        <v>0</v>
      </c>
      <c r="L28" s="31">
        <f>K28*4</f>
        <v>0</v>
      </c>
    </row>
    <row r="29" spans="1:12" ht="12" thickBot="1" x14ac:dyDescent="0.3">
      <c r="C29" s="78">
        <v>2</v>
      </c>
      <c r="D29" s="65" t="s">
        <v>44</v>
      </c>
      <c r="E29" s="64">
        <v>2</v>
      </c>
      <c r="F29" s="66" t="s">
        <v>45</v>
      </c>
      <c r="G29" s="61">
        <v>0</v>
      </c>
      <c r="H29" s="31">
        <f>G29*4</f>
        <v>0</v>
      </c>
      <c r="I29" s="19">
        <v>0</v>
      </c>
      <c r="J29" s="31">
        <f>I29*4</f>
        <v>0</v>
      </c>
      <c r="K29" s="19">
        <v>0</v>
      </c>
      <c r="L29" s="31">
        <f>K29*4</f>
        <v>0</v>
      </c>
    </row>
    <row r="30" spans="1:12" ht="17.75" customHeight="1" thickBot="1" x14ac:dyDescent="0.3">
      <c r="C30" s="145" t="s">
        <v>3</v>
      </c>
      <c r="D30" s="145"/>
      <c r="E30" s="145"/>
      <c r="F30" s="145"/>
      <c r="G30" s="70">
        <f t="shared" ref="G30:L30" si="7">SUM(G28:G29)</f>
        <v>0</v>
      </c>
      <c r="H30" s="32">
        <f t="shared" si="7"/>
        <v>0</v>
      </c>
      <c r="I30" s="12">
        <f t="shared" si="7"/>
        <v>0</v>
      </c>
      <c r="J30" s="32">
        <f t="shared" si="7"/>
        <v>0</v>
      </c>
      <c r="K30" s="32">
        <f t="shared" si="7"/>
        <v>0</v>
      </c>
      <c r="L30" s="32">
        <f t="shared" si="7"/>
        <v>0</v>
      </c>
    </row>
    <row r="31" spans="1:12" ht="17.75" customHeight="1" x14ac:dyDescent="0.25">
      <c r="C31" s="145" t="s">
        <v>4</v>
      </c>
      <c r="D31" s="145"/>
      <c r="E31" s="145"/>
      <c r="F31" s="145"/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</row>
    <row r="32" spans="1:12" ht="27" customHeight="1" x14ac:dyDescent="0.25">
      <c r="C32" s="145" t="s">
        <v>48</v>
      </c>
      <c r="D32" s="145"/>
      <c r="E32" s="145"/>
      <c r="F32" s="145"/>
      <c r="G32" s="139">
        <f>H31+J31+L31</f>
        <v>0</v>
      </c>
      <c r="H32" s="140"/>
      <c r="I32" s="140"/>
      <c r="J32" s="140"/>
      <c r="K32" s="140"/>
      <c r="L32" s="140"/>
    </row>
    <row r="33" spans="1:12" ht="27" customHeight="1" x14ac:dyDescent="0.25">
      <c r="C33" s="21"/>
      <c r="D33" s="21"/>
      <c r="E33" s="21"/>
      <c r="F33" s="21"/>
      <c r="G33" s="27"/>
      <c r="H33" s="27"/>
      <c r="I33" s="27"/>
      <c r="J33" s="27"/>
      <c r="K33" s="27"/>
      <c r="L33" s="27"/>
    </row>
    <row r="34" spans="1:12" ht="27" customHeight="1" thickBot="1" x14ac:dyDescent="0.3">
      <c r="C34" s="21"/>
      <c r="D34" s="21"/>
      <c r="E34" s="21"/>
      <c r="F34" s="21"/>
      <c r="G34" s="27"/>
      <c r="H34" s="27"/>
      <c r="I34" s="27"/>
      <c r="J34" s="27"/>
      <c r="K34" s="27"/>
      <c r="L34" s="27"/>
    </row>
    <row r="35" spans="1:12" ht="16" thickBot="1" x14ac:dyDescent="0.4">
      <c r="A35" s="4"/>
      <c r="B35" s="4"/>
      <c r="C35" s="136" t="s">
        <v>70</v>
      </c>
      <c r="D35" s="137"/>
      <c r="E35" s="137"/>
      <c r="F35" s="137"/>
      <c r="G35" s="30"/>
      <c r="H35" s="11"/>
      <c r="I35" s="11"/>
      <c r="J35" s="11"/>
      <c r="K35" s="48"/>
      <c r="L35" s="48"/>
    </row>
    <row r="36" spans="1:12" ht="49.75" customHeight="1" thickBot="1" x14ac:dyDescent="0.3">
      <c r="C36" s="24" t="s">
        <v>0</v>
      </c>
      <c r="D36" s="9" t="s">
        <v>13</v>
      </c>
      <c r="E36" s="8" t="s">
        <v>43</v>
      </c>
      <c r="F36" s="8" t="s">
        <v>22</v>
      </c>
      <c r="G36" s="10" t="s">
        <v>15</v>
      </c>
      <c r="H36" s="29" t="s">
        <v>16</v>
      </c>
      <c r="I36" s="10" t="s">
        <v>17</v>
      </c>
      <c r="J36" s="20" t="s">
        <v>18</v>
      </c>
      <c r="K36" s="33" t="s">
        <v>19</v>
      </c>
      <c r="L36" s="49" t="s">
        <v>20</v>
      </c>
    </row>
    <row r="37" spans="1:12" s="54" customFormat="1" ht="15.65" customHeight="1" thickBot="1" x14ac:dyDescent="0.3">
      <c r="C37" s="73">
        <v>1</v>
      </c>
      <c r="D37" s="74" t="s">
        <v>49</v>
      </c>
      <c r="E37" s="16">
        <v>80</v>
      </c>
      <c r="F37" s="16" t="s">
        <v>6</v>
      </c>
      <c r="G37" s="17">
        <v>0</v>
      </c>
      <c r="H37" s="31">
        <f>G37*12</f>
        <v>0</v>
      </c>
      <c r="I37" s="19">
        <v>0</v>
      </c>
      <c r="J37" s="31">
        <f>I37*12</f>
        <v>0</v>
      </c>
      <c r="K37" s="19">
        <v>0</v>
      </c>
      <c r="L37" s="31">
        <f>K37*12</f>
        <v>0</v>
      </c>
    </row>
    <row r="38" spans="1:12" s="54" customFormat="1" ht="19.25" customHeight="1" thickBot="1" x14ac:dyDescent="0.3">
      <c r="C38" s="73">
        <v>2</v>
      </c>
      <c r="D38" s="75" t="s">
        <v>50</v>
      </c>
      <c r="E38" s="16">
        <v>16</v>
      </c>
      <c r="F38" s="16" t="s">
        <v>6</v>
      </c>
      <c r="G38" s="17">
        <v>0</v>
      </c>
      <c r="H38" s="31">
        <f>G38*12</f>
        <v>0</v>
      </c>
      <c r="I38" s="19">
        <v>0</v>
      </c>
      <c r="J38" s="31">
        <f>I38*12</f>
        <v>0</v>
      </c>
      <c r="K38" s="19">
        <v>0</v>
      </c>
      <c r="L38" s="31">
        <f>K38*12</f>
        <v>0</v>
      </c>
    </row>
    <row r="39" spans="1:12" s="54" customFormat="1" ht="19.75" customHeight="1" thickBot="1" x14ac:dyDescent="0.3">
      <c r="C39" s="73">
        <v>3</v>
      </c>
      <c r="D39" s="75" t="s">
        <v>51</v>
      </c>
      <c r="E39" s="72">
        <v>34</v>
      </c>
      <c r="F39" s="72" t="s">
        <v>6</v>
      </c>
      <c r="G39" s="17">
        <v>0</v>
      </c>
      <c r="H39" s="31">
        <f t="shared" ref="H39:H41" si="8">G39*12</f>
        <v>0</v>
      </c>
      <c r="I39" s="19">
        <v>0</v>
      </c>
      <c r="J39" s="31">
        <f t="shared" ref="J39:J41" si="9">I39*12</f>
        <v>0</v>
      </c>
      <c r="K39" s="19">
        <v>0</v>
      </c>
      <c r="L39" s="31">
        <f t="shared" ref="L39:L41" si="10">K39*12</f>
        <v>0</v>
      </c>
    </row>
    <row r="40" spans="1:12" s="54" customFormat="1" ht="20.399999999999999" customHeight="1" x14ac:dyDescent="0.25">
      <c r="C40" s="73">
        <v>4</v>
      </c>
      <c r="D40" s="108" t="s">
        <v>52</v>
      </c>
      <c r="E40" s="109">
        <v>30</v>
      </c>
      <c r="F40" s="72" t="s">
        <v>6</v>
      </c>
      <c r="G40" s="82">
        <v>0</v>
      </c>
      <c r="H40" s="83">
        <f t="shared" si="8"/>
        <v>0</v>
      </c>
      <c r="I40" s="84">
        <v>0</v>
      </c>
      <c r="J40" s="83">
        <f t="shared" si="9"/>
        <v>0</v>
      </c>
      <c r="K40" s="84">
        <v>0</v>
      </c>
      <c r="L40" s="83">
        <f t="shared" si="10"/>
        <v>0</v>
      </c>
    </row>
    <row r="41" spans="1:12" s="54" customFormat="1" ht="15.65" customHeight="1" x14ac:dyDescent="0.25">
      <c r="C41" s="87">
        <v>5</v>
      </c>
      <c r="D41" s="88" t="s">
        <v>53</v>
      </c>
      <c r="E41" s="89">
        <v>200</v>
      </c>
      <c r="F41" s="66" t="s">
        <v>6</v>
      </c>
      <c r="G41" s="18">
        <v>0</v>
      </c>
      <c r="H41" s="19">
        <f t="shared" si="8"/>
        <v>0</v>
      </c>
      <c r="I41" s="19">
        <v>0</v>
      </c>
      <c r="J41" s="19">
        <f t="shared" si="9"/>
        <v>0</v>
      </c>
      <c r="K41" s="19">
        <v>0</v>
      </c>
      <c r="L41" s="19">
        <f t="shared" si="10"/>
        <v>0</v>
      </c>
    </row>
    <row r="42" spans="1:12" s="54" customFormat="1" ht="49.75" customHeight="1" x14ac:dyDescent="0.25">
      <c r="C42" s="69">
        <v>6</v>
      </c>
      <c r="D42" s="146" t="s">
        <v>65</v>
      </c>
      <c r="E42" s="147"/>
      <c r="F42" s="66" t="s">
        <v>6</v>
      </c>
      <c r="G42" s="18">
        <v>0</v>
      </c>
      <c r="H42" s="19">
        <f t="shared" ref="H42" si="11">G42*12</f>
        <v>0</v>
      </c>
      <c r="I42" s="19">
        <v>0</v>
      </c>
      <c r="J42" s="19">
        <f t="shared" ref="J42" si="12">I42*12</f>
        <v>0</v>
      </c>
      <c r="K42" s="19">
        <v>0</v>
      </c>
      <c r="L42" s="19">
        <f t="shared" ref="L42" si="13">K42*12</f>
        <v>0</v>
      </c>
    </row>
    <row r="43" spans="1:12" ht="17.75" customHeight="1" thickBot="1" x14ac:dyDescent="0.3">
      <c r="C43" s="115" t="s">
        <v>3</v>
      </c>
      <c r="D43" s="116"/>
      <c r="E43" s="143"/>
      <c r="F43" s="85"/>
      <c r="G43" s="86">
        <f>SUM(G37:G42)</f>
        <v>0</v>
      </c>
      <c r="H43" s="86">
        <f t="shared" ref="H43:L43" si="14">SUM(H37:H42)</f>
        <v>0</v>
      </c>
      <c r="I43" s="86">
        <f t="shared" si="14"/>
        <v>0</v>
      </c>
      <c r="J43" s="86">
        <f t="shared" si="14"/>
        <v>0</v>
      </c>
      <c r="K43" s="86">
        <f t="shared" si="14"/>
        <v>0</v>
      </c>
      <c r="L43" s="86">
        <f t="shared" si="14"/>
        <v>0</v>
      </c>
    </row>
    <row r="44" spans="1:12" ht="17.75" customHeight="1" thickBot="1" x14ac:dyDescent="0.3">
      <c r="C44" s="118" t="s">
        <v>4</v>
      </c>
      <c r="D44" s="119"/>
      <c r="E44" s="119"/>
      <c r="F44" s="79"/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</row>
    <row r="45" spans="1:12" ht="27" customHeight="1" thickBot="1" x14ac:dyDescent="0.3">
      <c r="C45" s="118" t="s">
        <v>63</v>
      </c>
      <c r="D45" s="119"/>
      <c r="E45" s="119"/>
      <c r="F45" s="119"/>
      <c r="G45" s="140">
        <f>H44+J44+L44</f>
        <v>0</v>
      </c>
      <c r="H45" s="140"/>
      <c r="I45" s="140"/>
      <c r="J45" s="140"/>
      <c r="K45" s="140"/>
      <c r="L45" s="140"/>
    </row>
    <row r="46" spans="1:12" s="54" customFormat="1" ht="27" customHeight="1" thickBot="1" x14ac:dyDescent="0.3">
      <c r="C46" s="21"/>
      <c r="D46" s="21"/>
      <c r="E46" s="21"/>
      <c r="F46" s="21"/>
      <c r="G46" s="27"/>
      <c r="H46" s="27"/>
      <c r="I46" s="27"/>
      <c r="J46" s="27"/>
      <c r="K46" s="27"/>
    </row>
    <row r="47" spans="1:12" ht="16" thickBot="1" x14ac:dyDescent="0.4">
      <c r="A47" s="4"/>
      <c r="B47" s="4"/>
      <c r="C47" s="136" t="s">
        <v>64</v>
      </c>
      <c r="D47" s="137"/>
      <c r="E47" s="137"/>
      <c r="F47" s="137"/>
      <c r="G47" s="30"/>
      <c r="H47" s="11"/>
      <c r="I47" s="11"/>
      <c r="J47" s="11"/>
      <c r="K47" s="48"/>
      <c r="L47" s="48"/>
    </row>
    <row r="48" spans="1:12" ht="49.75" customHeight="1" thickBot="1" x14ac:dyDescent="0.3">
      <c r="C48" s="24" t="s">
        <v>0</v>
      </c>
      <c r="D48" s="9" t="s">
        <v>13</v>
      </c>
      <c r="E48" s="8" t="s">
        <v>43</v>
      </c>
      <c r="F48" s="8" t="s">
        <v>22</v>
      </c>
      <c r="G48" s="10" t="s">
        <v>46</v>
      </c>
      <c r="H48" s="29" t="s">
        <v>16</v>
      </c>
      <c r="I48" s="10" t="s">
        <v>24</v>
      </c>
      <c r="J48" s="20" t="s">
        <v>18</v>
      </c>
      <c r="K48" s="33" t="s">
        <v>25</v>
      </c>
      <c r="L48" s="49" t="s">
        <v>20</v>
      </c>
    </row>
    <row r="49" spans="1:12" s="54" customFormat="1" ht="15.65" customHeight="1" thickBot="1" x14ac:dyDescent="0.3">
      <c r="C49" s="73">
        <v>1</v>
      </c>
      <c r="D49" s="74" t="s">
        <v>54</v>
      </c>
      <c r="E49" s="16">
        <v>10</v>
      </c>
      <c r="F49" s="16" t="s">
        <v>66</v>
      </c>
      <c r="G49" s="17">
        <v>0</v>
      </c>
      <c r="H49" s="31">
        <f>G49*4</f>
        <v>0</v>
      </c>
      <c r="I49" s="19">
        <v>0</v>
      </c>
      <c r="J49" s="31">
        <f>I49*4</f>
        <v>0</v>
      </c>
      <c r="K49" s="19">
        <v>0</v>
      </c>
      <c r="L49" s="31">
        <f>K49*4</f>
        <v>0</v>
      </c>
    </row>
    <row r="50" spans="1:12" s="54" customFormat="1" ht="19.25" customHeight="1" thickBot="1" x14ac:dyDescent="0.3">
      <c r="C50" s="73">
        <v>2</v>
      </c>
      <c r="D50" s="75" t="s">
        <v>55</v>
      </c>
      <c r="E50" s="16">
        <v>30</v>
      </c>
      <c r="F50" s="16" t="s">
        <v>66</v>
      </c>
      <c r="G50" s="17">
        <v>0</v>
      </c>
      <c r="H50" s="31">
        <f t="shared" ref="H50:H53" si="15">G50*4</f>
        <v>0</v>
      </c>
      <c r="I50" s="19">
        <v>0</v>
      </c>
      <c r="J50" s="31">
        <f t="shared" ref="J50:J53" si="16">I50*4</f>
        <v>0</v>
      </c>
      <c r="K50" s="19">
        <v>0</v>
      </c>
      <c r="L50" s="31">
        <f t="shared" ref="L50:L53" si="17">K50*4</f>
        <v>0</v>
      </c>
    </row>
    <row r="51" spans="1:12" s="54" customFormat="1" ht="19.75" customHeight="1" thickBot="1" x14ac:dyDescent="0.3">
      <c r="C51" s="73">
        <v>3</v>
      </c>
      <c r="D51" s="75" t="s">
        <v>56</v>
      </c>
      <c r="E51" s="72">
        <v>45</v>
      </c>
      <c r="F51" s="72" t="s">
        <v>66</v>
      </c>
      <c r="G51" s="17">
        <v>0</v>
      </c>
      <c r="H51" s="31">
        <f t="shared" si="15"/>
        <v>0</v>
      </c>
      <c r="I51" s="19">
        <v>0</v>
      </c>
      <c r="J51" s="31">
        <f t="shared" si="16"/>
        <v>0</v>
      </c>
      <c r="K51" s="19">
        <v>0</v>
      </c>
      <c r="L51" s="31">
        <f t="shared" si="17"/>
        <v>0</v>
      </c>
    </row>
    <row r="52" spans="1:12" s="54" customFormat="1" ht="20.399999999999999" customHeight="1" thickBot="1" x14ac:dyDescent="0.3">
      <c r="C52" s="73">
        <v>4</v>
      </c>
      <c r="D52" s="77" t="s">
        <v>57</v>
      </c>
      <c r="E52" s="76">
        <v>45</v>
      </c>
      <c r="F52" s="16" t="s">
        <v>66</v>
      </c>
      <c r="G52" s="17">
        <v>0</v>
      </c>
      <c r="H52" s="31">
        <f t="shared" si="15"/>
        <v>0</v>
      </c>
      <c r="I52" s="19">
        <v>0</v>
      </c>
      <c r="J52" s="31">
        <f t="shared" si="16"/>
        <v>0</v>
      </c>
      <c r="K52" s="19">
        <v>0</v>
      </c>
      <c r="L52" s="31">
        <f t="shared" si="17"/>
        <v>0</v>
      </c>
    </row>
    <row r="53" spans="1:12" s="54" customFormat="1" ht="15.65" customHeight="1" thickBot="1" x14ac:dyDescent="0.3">
      <c r="C53" s="73">
        <v>5</v>
      </c>
      <c r="D53" s="75" t="s">
        <v>58</v>
      </c>
      <c r="E53" s="76">
        <v>45</v>
      </c>
      <c r="F53" s="16" t="s">
        <v>66</v>
      </c>
      <c r="G53" s="17">
        <v>0</v>
      </c>
      <c r="H53" s="31">
        <f t="shared" si="15"/>
        <v>0</v>
      </c>
      <c r="I53" s="19">
        <v>0</v>
      </c>
      <c r="J53" s="31">
        <f t="shared" si="16"/>
        <v>0</v>
      </c>
      <c r="K53" s="19">
        <v>0</v>
      </c>
      <c r="L53" s="31">
        <f t="shared" si="17"/>
        <v>0</v>
      </c>
    </row>
    <row r="54" spans="1:12" ht="17.75" customHeight="1" thickBot="1" x14ac:dyDescent="0.3">
      <c r="C54" s="115" t="s">
        <v>3</v>
      </c>
      <c r="D54" s="116"/>
      <c r="E54" s="143"/>
      <c r="F54" s="80"/>
      <c r="G54" s="32">
        <f>SUM(G49:G53)</f>
        <v>0</v>
      </c>
      <c r="H54" s="32">
        <f t="shared" ref="H54" si="18">SUM(H49:H53)</f>
        <v>0</v>
      </c>
      <c r="I54" s="32">
        <f t="shared" ref="I54" si="19">SUM(I49:I53)</f>
        <v>0</v>
      </c>
      <c r="J54" s="32">
        <f t="shared" ref="J54" si="20">SUM(J49:J53)</f>
        <v>0</v>
      </c>
      <c r="K54" s="32">
        <f t="shared" ref="K54" si="21">SUM(K49:K53)</f>
        <v>0</v>
      </c>
      <c r="L54" s="32">
        <f t="shared" ref="L54" si="22">SUM(L49:L53)</f>
        <v>0</v>
      </c>
    </row>
    <row r="55" spans="1:12" ht="17.75" customHeight="1" thickBot="1" x14ac:dyDescent="0.3">
      <c r="C55" s="118" t="s">
        <v>4</v>
      </c>
      <c r="D55" s="119"/>
      <c r="E55" s="119"/>
      <c r="F55" s="79"/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</row>
    <row r="56" spans="1:12" ht="27" customHeight="1" thickBot="1" x14ac:dyDescent="0.3">
      <c r="C56" s="118" t="s">
        <v>72</v>
      </c>
      <c r="D56" s="119"/>
      <c r="E56" s="119"/>
      <c r="F56" s="119"/>
      <c r="G56" s="140">
        <f>H55+J55+L55</f>
        <v>0</v>
      </c>
      <c r="H56" s="140"/>
      <c r="I56" s="140"/>
      <c r="J56" s="140"/>
      <c r="K56" s="140"/>
      <c r="L56" s="140"/>
    </row>
    <row r="57" spans="1:12" s="144" customFormat="1" ht="27" customHeight="1" x14ac:dyDescent="0.35"/>
    <row r="58" spans="1:12" s="144" customFormat="1" ht="27" customHeight="1" thickBot="1" x14ac:dyDescent="0.4"/>
    <row r="59" spans="1:12" ht="16" thickBot="1" x14ac:dyDescent="0.4">
      <c r="A59" s="4"/>
      <c r="B59" s="4"/>
      <c r="C59" s="136" t="s">
        <v>71</v>
      </c>
      <c r="D59" s="137"/>
      <c r="E59" s="137"/>
      <c r="F59" s="137"/>
      <c r="G59" s="30"/>
      <c r="H59" s="11"/>
      <c r="I59" s="11"/>
      <c r="J59" s="91"/>
      <c r="K59" s="92"/>
      <c r="L59" s="92"/>
    </row>
    <row r="60" spans="1:12" ht="49.75" customHeight="1" x14ac:dyDescent="0.25">
      <c r="C60" s="24" t="s">
        <v>0</v>
      </c>
      <c r="D60" s="62" t="s">
        <v>13</v>
      </c>
      <c r="E60" s="63" t="s">
        <v>43</v>
      </c>
      <c r="F60" s="63" t="s">
        <v>22</v>
      </c>
      <c r="G60" s="29" t="s">
        <v>16</v>
      </c>
      <c r="H60" s="20" t="s">
        <v>18</v>
      </c>
      <c r="I60" s="49" t="s">
        <v>20</v>
      </c>
      <c r="J60" s="93"/>
      <c r="K60" s="94"/>
      <c r="L60" s="95"/>
    </row>
    <row r="61" spans="1:12" x14ac:dyDescent="0.25">
      <c r="C61" s="78">
        <v>1</v>
      </c>
      <c r="D61" s="65" t="s">
        <v>59</v>
      </c>
      <c r="E61" s="66">
        <v>10</v>
      </c>
      <c r="F61" s="66" t="s">
        <v>67</v>
      </c>
      <c r="G61" s="31">
        <v>0</v>
      </c>
      <c r="H61" s="31">
        <f>G61*4</f>
        <v>0</v>
      </c>
      <c r="I61" s="31">
        <f>H61*4</f>
        <v>0</v>
      </c>
      <c r="J61" s="31"/>
      <c r="K61" s="19"/>
      <c r="L61" s="31"/>
    </row>
    <row r="62" spans="1:12" ht="12" thickBot="1" x14ac:dyDescent="0.3">
      <c r="C62" s="78">
        <v>2</v>
      </c>
      <c r="D62" s="65" t="s">
        <v>60</v>
      </c>
      <c r="E62" s="64">
        <v>5</v>
      </c>
      <c r="F62" s="66" t="s">
        <v>68</v>
      </c>
      <c r="G62" s="31">
        <v>0</v>
      </c>
      <c r="H62" s="31">
        <v>0</v>
      </c>
      <c r="I62" s="31">
        <v>0</v>
      </c>
      <c r="J62" s="31"/>
      <c r="K62" s="19"/>
      <c r="L62" s="31"/>
    </row>
    <row r="63" spans="1:12" ht="17.75" customHeight="1" thickBot="1" x14ac:dyDescent="0.3">
      <c r="C63" s="145" t="s">
        <v>3</v>
      </c>
      <c r="D63" s="145"/>
      <c r="E63" s="145"/>
      <c r="F63" s="145"/>
      <c r="G63" s="32">
        <f>SUM(G61:G62)</f>
        <v>0</v>
      </c>
      <c r="H63" s="32">
        <f>SUM(H61:H62)</f>
        <v>0</v>
      </c>
      <c r="I63" s="32">
        <f>SUM(I61:I62)</f>
        <v>0</v>
      </c>
      <c r="J63" s="96"/>
      <c r="K63" s="96"/>
      <c r="L63" s="96"/>
    </row>
    <row r="64" spans="1:12" ht="17.75" customHeight="1" x14ac:dyDescent="0.25">
      <c r="C64" s="145" t="s">
        <v>4</v>
      </c>
      <c r="D64" s="145"/>
      <c r="E64" s="145"/>
      <c r="F64" s="145"/>
      <c r="G64" s="68">
        <v>0</v>
      </c>
      <c r="H64" s="68">
        <v>0</v>
      </c>
      <c r="I64" s="68">
        <v>0</v>
      </c>
      <c r="J64" s="97"/>
      <c r="K64" s="97"/>
      <c r="L64" s="97"/>
    </row>
    <row r="65" spans="1:20" ht="27" customHeight="1" x14ac:dyDescent="0.25">
      <c r="C65" s="145" t="s">
        <v>73</v>
      </c>
      <c r="D65" s="145"/>
      <c r="E65" s="145"/>
      <c r="F65" s="145"/>
      <c r="G65" s="141">
        <f>H64+J64+L64</f>
        <v>0</v>
      </c>
      <c r="H65" s="142"/>
      <c r="I65" s="139"/>
      <c r="J65" s="60"/>
      <c r="K65" s="60"/>
      <c r="L65" s="60"/>
    </row>
    <row r="66" spans="1:20" s="54" customFormat="1" ht="27" customHeight="1" x14ac:dyDescent="0.25">
      <c r="C66" s="21"/>
      <c r="D66" s="21"/>
      <c r="E66" s="21"/>
      <c r="F66" s="21"/>
      <c r="G66" s="27"/>
      <c r="H66" s="27"/>
      <c r="I66" s="27"/>
      <c r="J66" s="67"/>
      <c r="K66" s="67"/>
      <c r="L66" s="67"/>
    </row>
    <row r="67" spans="1:20" ht="12" thickBot="1" x14ac:dyDescent="0.3">
      <c r="J67" s="54"/>
      <c r="K67" s="54"/>
    </row>
    <row r="68" spans="1:20" ht="16" thickBot="1" x14ac:dyDescent="0.4">
      <c r="A68" s="4"/>
      <c r="B68" s="4"/>
      <c r="C68" s="136" t="s">
        <v>69</v>
      </c>
      <c r="D68" s="137"/>
      <c r="E68" s="137"/>
      <c r="F68" s="137"/>
      <c r="G68" s="30"/>
      <c r="H68" s="11"/>
      <c r="I68" s="48"/>
      <c r="J68" s="57"/>
      <c r="K68" s="57"/>
    </row>
    <row r="69" spans="1:20" ht="49.75" customHeight="1" thickBot="1" x14ac:dyDescent="0.4">
      <c r="C69" s="24" t="s">
        <v>0</v>
      </c>
      <c r="D69" s="9" t="s">
        <v>13</v>
      </c>
      <c r="E69" s="8" t="s">
        <v>22</v>
      </c>
      <c r="F69" s="10"/>
      <c r="G69" s="42" t="s">
        <v>16</v>
      </c>
      <c r="H69" s="20" t="s">
        <v>18</v>
      </c>
      <c r="I69" s="49" t="s">
        <v>20</v>
      </c>
      <c r="J69" s="58"/>
      <c r="K69" s="58"/>
      <c r="P69" s="151"/>
      <c r="Q69" s="151"/>
      <c r="R69" s="151"/>
      <c r="S69" s="151"/>
      <c r="T69" s="151"/>
    </row>
    <row r="70" spans="1:20" ht="38.4" customHeight="1" thickBot="1" x14ac:dyDescent="0.3">
      <c r="C70" s="25">
        <v>1</v>
      </c>
      <c r="D70" s="110" t="s">
        <v>79</v>
      </c>
      <c r="E70" s="111" t="s">
        <v>35</v>
      </c>
      <c r="F70" s="17"/>
      <c r="G70" s="31">
        <f>F70*2</f>
        <v>0</v>
      </c>
      <c r="H70" s="19">
        <v>0</v>
      </c>
      <c r="I70" s="31">
        <v>0</v>
      </c>
      <c r="J70" s="19"/>
      <c r="K70" s="19"/>
      <c r="P70" s="52"/>
      <c r="Q70" s="52"/>
      <c r="R70" s="52"/>
      <c r="S70" s="52"/>
      <c r="T70" s="53"/>
    </row>
    <row r="71" spans="1:20" ht="12" thickBot="1" x14ac:dyDescent="0.3">
      <c r="C71" s="35"/>
      <c r="D71" s="36"/>
      <c r="E71" s="37"/>
      <c r="F71" s="38"/>
      <c r="G71" s="39"/>
      <c r="H71" s="40"/>
      <c r="I71" s="40"/>
      <c r="J71" s="56"/>
      <c r="K71" s="56"/>
      <c r="P71" s="148"/>
      <c r="Q71" s="149"/>
      <c r="R71" s="150"/>
      <c r="S71" s="150"/>
      <c r="T71" s="150"/>
    </row>
    <row r="72" spans="1:20" ht="17.75" customHeight="1" thickBot="1" x14ac:dyDescent="0.3">
      <c r="C72" s="115" t="s">
        <v>3</v>
      </c>
      <c r="D72" s="116"/>
      <c r="E72" s="116"/>
      <c r="F72" s="117"/>
      <c r="G72" s="32">
        <f>SUM(G70:G70)</f>
        <v>0</v>
      </c>
      <c r="H72" s="12">
        <f>SUM(H70:H70)</f>
        <v>0</v>
      </c>
      <c r="I72" s="32">
        <f>SUM(I70:I70)</f>
        <v>0</v>
      </c>
      <c r="J72" s="59"/>
      <c r="K72" s="59"/>
      <c r="P72" s="54"/>
      <c r="Q72" s="54"/>
      <c r="R72" s="54"/>
      <c r="S72" s="54"/>
      <c r="T72" s="54"/>
    </row>
    <row r="73" spans="1:20" ht="17.75" customHeight="1" thickBot="1" x14ac:dyDescent="0.3">
      <c r="C73" s="118" t="s">
        <v>4</v>
      </c>
      <c r="D73" s="119"/>
      <c r="E73" s="119"/>
      <c r="F73" s="120"/>
      <c r="G73" s="13">
        <v>0</v>
      </c>
      <c r="H73" s="13">
        <v>0</v>
      </c>
      <c r="I73" s="13">
        <v>0</v>
      </c>
      <c r="J73" s="59"/>
      <c r="K73" s="59"/>
      <c r="P73" s="54"/>
      <c r="Q73" s="54"/>
      <c r="R73" s="54"/>
      <c r="S73" s="54"/>
      <c r="T73" s="54"/>
    </row>
    <row r="74" spans="1:20" ht="27" customHeight="1" thickBot="1" x14ac:dyDescent="0.3">
      <c r="C74" s="118" t="s">
        <v>27</v>
      </c>
      <c r="D74" s="119"/>
      <c r="E74" s="119"/>
      <c r="F74" s="120"/>
      <c r="G74" s="130">
        <f>G73+H73+I73</f>
        <v>0</v>
      </c>
      <c r="H74" s="131"/>
      <c r="I74" s="132"/>
      <c r="J74" s="60"/>
      <c r="K74" s="60"/>
    </row>
    <row r="75" spans="1:20" ht="27" customHeight="1" x14ac:dyDescent="0.25">
      <c r="C75" s="21"/>
      <c r="D75" s="21"/>
      <c r="E75" s="21"/>
      <c r="F75" s="21"/>
      <c r="G75" s="27"/>
      <c r="H75" s="27"/>
      <c r="I75" s="27"/>
    </row>
    <row r="76" spans="1:20" ht="27" customHeight="1" thickBot="1" x14ac:dyDescent="0.3">
      <c r="C76" s="21"/>
      <c r="D76" s="21"/>
      <c r="E76" s="21"/>
      <c r="F76" s="21"/>
      <c r="G76" s="27"/>
      <c r="H76" s="27"/>
      <c r="I76" s="27"/>
    </row>
    <row r="77" spans="1:20" ht="16" thickBot="1" x14ac:dyDescent="0.4">
      <c r="A77" s="4"/>
      <c r="B77" s="4"/>
      <c r="C77" s="136" t="s">
        <v>10</v>
      </c>
      <c r="D77" s="137"/>
      <c r="E77" s="137"/>
      <c r="F77" s="137"/>
      <c r="G77" s="30"/>
      <c r="H77" s="11"/>
      <c r="I77" s="11"/>
      <c r="J77" s="11"/>
      <c r="K77" s="48"/>
    </row>
    <row r="78" spans="1:20" ht="49.75" customHeight="1" thickBot="1" x14ac:dyDescent="0.3">
      <c r="C78" s="5" t="s">
        <v>0</v>
      </c>
      <c r="D78" s="9" t="s">
        <v>1</v>
      </c>
      <c r="E78" s="8" t="s">
        <v>2</v>
      </c>
      <c r="F78" s="10" t="s">
        <v>33</v>
      </c>
      <c r="G78" s="29" t="s">
        <v>16</v>
      </c>
      <c r="H78" s="10" t="s">
        <v>24</v>
      </c>
      <c r="I78" s="20" t="s">
        <v>18</v>
      </c>
      <c r="J78" s="10" t="s">
        <v>25</v>
      </c>
      <c r="K78" s="49" t="s">
        <v>20</v>
      </c>
      <c r="L78" s="55"/>
      <c r="M78" s="55"/>
      <c r="N78" s="55"/>
      <c r="O78" s="55"/>
      <c r="P78" s="55"/>
      <c r="Q78" s="55"/>
    </row>
    <row r="79" spans="1:20" ht="23.5" thickBot="1" x14ac:dyDescent="0.3">
      <c r="C79" s="6">
        <v>1</v>
      </c>
      <c r="D79" s="15" t="s">
        <v>36</v>
      </c>
      <c r="E79" s="16" t="s">
        <v>11</v>
      </c>
      <c r="F79" s="18">
        <v>0</v>
      </c>
      <c r="G79" s="31">
        <f t="shared" ref="G79" si="23">F79*4</f>
        <v>0</v>
      </c>
      <c r="H79" s="19">
        <v>0</v>
      </c>
      <c r="I79" s="31">
        <f>H79*4</f>
        <v>0</v>
      </c>
      <c r="J79" s="19">
        <v>0</v>
      </c>
      <c r="K79" s="31">
        <f t="shared" ref="K79" si="24">J79*4</f>
        <v>0</v>
      </c>
    </row>
    <row r="80" spans="1:20" ht="15" customHeight="1" thickBot="1" x14ac:dyDescent="0.3">
      <c r="C80" s="26">
        <v>2</v>
      </c>
      <c r="D80" s="23" t="s">
        <v>37</v>
      </c>
      <c r="E80" s="16" t="s">
        <v>11</v>
      </c>
      <c r="F80" s="18">
        <v>0</v>
      </c>
      <c r="G80" s="31">
        <f t="shared" ref="G80:G81" si="25">F80*4</f>
        <v>0</v>
      </c>
      <c r="H80" s="19">
        <v>0</v>
      </c>
      <c r="I80" s="31">
        <f>H79*4</f>
        <v>0</v>
      </c>
      <c r="J80" s="19">
        <v>0</v>
      </c>
      <c r="K80" s="31">
        <f t="shared" ref="K80:K81" si="26">J80*4</f>
        <v>0</v>
      </c>
    </row>
    <row r="81" spans="3:11" ht="12" thickBot="1" x14ac:dyDescent="0.3">
      <c r="C81" s="6">
        <v>3</v>
      </c>
      <c r="D81" s="15" t="s">
        <v>38</v>
      </c>
      <c r="E81" s="16" t="s">
        <v>11</v>
      </c>
      <c r="F81" s="18">
        <v>0</v>
      </c>
      <c r="G81" s="31">
        <f t="shared" si="25"/>
        <v>0</v>
      </c>
      <c r="H81" s="19">
        <v>0</v>
      </c>
      <c r="I81" s="31">
        <f>H81*4</f>
        <v>0</v>
      </c>
      <c r="J81" s="19">
        <v>0</v>
      </c>
      <c r="K81" s="31">
        <f t="shared" si="26"/>
        <v>0</v>
      </c>
    </row>
    <row r="82" spans="3:11" ht="17.75" customHeight="1" thickBot="1" x14ac:dyDescent="0.3">
      <c r="C82" s="118" t="s">
        <v>3</v>
      </c>
      <c r="D82" s="119"/>
      <c r="E82" s="138"/>
      <c r="F82" s="41">
        <f t="shared" ref="F82:K82" si="27">SUM(F79:F79)</f>
        <v>0</v>
      </c>
      <c r="G82" s="44">
        <f t="shared" si="27"/>
        <v>0</v>
      </c>
      <c r="H82" s="41">
        <f t="shared" si="27"/>
        <v>0</v>
      </c>
      <c r="I82" s="41">
        <f t="shared" si="27"/>
        <v>0</v>
      </c>
      <c r="J82" s="41">
        <f t="shared" si="27"/>
        <v>0</v>
      </c>
      <c r="K82" s="51">
        <f t="shared" si="27"/>
        <v>0</v>
      </c>
    </row>
    <row r="83" spans="3:11" ht="17.75" customHeight="1" thickBot="1" x14ac:dyDescent="0.3">
      <c r="C83" s="118" t="s">
        <v>4</v>
      </c>
      <c r="D83" s="119"/>
      <c r="E83" s="119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</row>
    <row r="84" spans="3:11" ht="27" customHeight="1" thickBot="1" x14ac:dyDescent="0.3">
      <c r="C84" s="118" t="s">
        <v>28</v>
      </c>
      <c r="D84" s="119"/>
      <c r="E84" s="119"/>
      <c r="F84" s="120"/>
      <c r="G84" s="133">
        <f>G83+I83+K83</f>
        <v>0</v>
      </c>
      <c r="H84" s="134"/>
      <c r="I84" s="134"/>
      <c r="J84" s="134"/>
      <c r="K84" s="135"/>
    </row>
    <row r="85" spans="3:11" ht="28.25" customHeight="1" x14ac:dyDescent="0.25"/>
    <row r="86" spans="3:11" ht="15" customHeight="1" x14ac:dyDescent="0.25"/>
    <row r="87" spans="3:11" ht="30" customHeight="1" thickBot="1" x14ac:dyDescent="0.3">
      <c r="C87" s="162" t="s">
        <v>29</v>
      </c>
      <c r="D87" s="162"/>
      <c r="E87" s="162"/>
      <c r="F87" s="162"/>
      <c r="G87" s="162"/>
    </row>
    <row r="88" spans="3:11" s="47" customFormat="1" ht="30" customHeight="1" thickBot="1" x14ac:dyDescent="0.4">
      <c r="C88" s="45" t="s">
        <v>0</v>
      </c>
      <c r="D88" s="46" t="s">
        <v>7</v>
      </c>
      <c r="E88" s="121" t="s">
        <v>76</v>
      </c>
      <c r="F88" s="122"/>
      <c r="G88" s="123"/>
    </row>
    <row r="89" spans="3:11" ht="18.649999999999999" customHeight="1" thickBot="1" x14ac:dyDescent="0.3">
      <c r="C89" s="98">
        <v>1</v>
      </c>
      <c r="D89" s="43" t="s">
        <v>34</v>
      </c>
      <c r="E89" s="124">
        <f>G15</f>
        <v>0</v>
      </c>
      <c r="F89" s="125"/>
      <c r="G89" s="126"/>
    </row>
    <row r="90" spans="3:11" ht="18.649999999999999" customHeight="1" x14ac:dyDescent="0.25">
      <c r="C90" s="99">
        <v>2</v>
      </c>
      <c r="D90" s="112" t="s">
        <v>74</v>
      </c>
      <c r="E90" s="127">
        <f>G24+G32</f>
        <v>0</v>
      </c>
      <c r="F90" s="128"/>
      <c r="G90" s="129"/>
    </row>
    <row r="91" spans="3:11" ht="18.649999999999999" customHeight="1" x14ac:dyDescent="0.25">
      <c r="C91" s="99">
        <v>3</v>
      </c>
      <c r="D91" s="112" t="s">
        <v>75</v>
      </c>
      <c r="E91" s="165">
        <f>G45+G56+G65</f>
        <v>0</v>
      </c>
      <c r="F91" s="165"/>
      <c r="G91" s="165"/>
    </row>
    <row r="92" spans="3:11" ht="20.399999999999999" customHeight="1" x14ac:dyDescent="0.25">
      <c r="C92" s="100">
        <v>4</v>
      </c>
      <c r="D92" s="14" t="s">
        <v>30</v>
      </c>
      <c r="E92" s="165">
        <f>G74</f>
        <v>0</v>
      </c>
      <c r="F92" s="165"/>
      <c r="G92" s="165"/>
    </row>
    <row r="93" spans="3:11" ht="17.399999999999999" customHeight="1" x14ac:dyDescent="0.25">
      <c r="C93" s="100">
        <v>5</v>
      </c>
      <c r="D93" s="14" t="s">
        <v>31</v>
      </c>
      <c r="E93" s="165">
        <f>G74</f>
        <v>0</v>
      </c>
      <c r="F93" s="165"/>
      <c r="G93" s="165"/>
    </row>
    <row r="94" spans="3:11" ht="18.649999999999999" customHeight="1" x14ac:dyDescent="0.25">
      <c r="C94" s="100">
        <v>6</v>
      </c>
      <c r="D94" s="34" t="s">
        <v>32</v>
      </c>
      <c r="E94" s="165">
        <f>G84</f>
        <v>0</v>
      </c>
      <c r="F94" s="165"/>
      <c r="G94" s="165"/>
    </row>
    <row r="95" spans="3:11" ht="22.5" customHeight="1" thickBot="1" x14ac:dyDescent="0.3">
      <c r="C95" s="163" t="s">
        <v>8</v>
      </c>
      <c r="D95" s="164"/>
      <c r="E95" s="166">
        <f>SUM(E89:G94)</f>
        <v>0</v>
      </c>
      <c r="F95" s="167"/>
      <c r="G95" s="168"/>
    </row>
    <row r="96" spans="3:11" ht="24.75" customHeight="1" thickBot="1" x14ac:dyDescent="0.3">
      <c r="C96" s="154" t="s">
        <v>9</v>
      </c>
      <c r="D96" s="155"/>
      <c r="E96" s="169">
        <v>0</v>
      </c>
      <c r="F96" s="170"/>
      <c r="G96" s="171"/>
    </row>
    <row r="97" spans="3:7" ht="28.25" customHeight="1" thickBot="1" x14ac:dyDescent="0.3">
      <c r="C97" s="156" t="s">
        <v>80</v>
      </c>
      <c r="D97" s="157"/>
      <c r="E97" s="158">
        <v>0</v>
      </c>
      <c r="F97" s="159"/>
      <c r="G97" s="160"/>
    </row>
    <row r="98" spans="3:7" ht="11.75" customHeight="1" x14ac:dyDescent="0.25">
      <c r="C98" s="161"/>
      <c r="E98" s="1"/>
    </row>
    <row r="99" spans="3:7" ht="12" customHeight="1" x14ac:dyDescent="0.25">
      <c r="C99" s="161"/>
      <c r="E99" s="1"/>
    </row>
    <row r="100" spans="3:7" x14ac:dyDescent="0.25">
      <c r="C100" s="161"/>
      <c r="E100" s="1"/>
    </row>
    <row r="101" spans="3:7" ht="14" x14ac:dyDescent="0.3">
      <c r="C101" s="28"/>
      <c r="E101" s="1"/>
    </row>
  </sheetData>
  <mergeCells count="61">
    <mergeCell ref="C96:D96"/>
    <mergeCell ref="C97:D97"/>
    <mergeCell ref="E97:G97"/>
    <mergeCell ref="C98:C100"/>
    <mergeCell ref="C87:G87"/>
    <mergeCell ref="C95:D95"/>
    <mergeCell ref="E93:G93"/>
    <mergeCell ref="E94:G94"/>
    <mergeCell ref="E95:G95"/>
    <mergeCell ref="E96:G96"/>
    <mergeCell ref="E91:G91"/>
    <mergeCell ref="E92:G92"/>
    <mergeCell ref="P71:Q71"/>
    <mergeCell ref="R71:T71"/>
    <mergeCell ref="C68:F68"/>
    <mergeCell ref="P69:T69"/>
    <mergeCell ref="D2:K2"/>
    <mergeCell ref="C13:E13"/>
    <mergeCell ref="C14:E14"/>
    <mergeCell ref="G15:K15"/>
    <mergeCell ref="C17:F17"/>
    <mergeCell ref="C24:F24"/>
    <mergeCell ref="C35:F35"/>
    <mergeCell ref="C43:E43"/>
    <mergeCell ref="C44:E44"/>
    <mergeCell ref="C6:F6"/>
    <mergeCell ref="C15:F15"/>
    <mergeCell ref="C45:F45"/>
    <mergeCell ref="C23:F23"/>
    <mergeCell ref="C22:F22"/>
    <mergeCell ref="C26:F26"/>
    <mergeCell ref="C30:F30"/>
    <mergeCell ref="C31:F31"/>
    <mergeCell ref="G24:L24"/>
    <mergeCell ref="G32:L32"/>
    <mergeCell ref="G45:L45"/>
    <mergeCell ref="G65:I65"/>
    <mergeCell ref="C54:E54"/>
    <mergeCell ref="C55:E55"/>
    <mergeCell ref="C56:F56"/>
    <mergeCell ref="G56:L56"/>
    <mergeCell ref="A57:XFD58"/>
    <mergeCell ref="C59:F59"/>
    <mergeCell ref="C63:F63"/>
    <mergeCell ref="C64:F64"/>
    <mergeCell ref="C65:F65"/>
    <mergeCell ref="C47:F47"/>
    <mergeCell ref="D42:E42"/>
    <mergeCell ref="C32:F32"/>
    <mergeCell ref="C72:F72"/>
    <mergeCell ref="C73:F73"/>
    <mergeCell ref="E88:G88"/>
    <mergeCell ref="E89:G89"/>
    <mergeCell ref="E90:G90"/>
    <mergeCell ref="G74:I74"/>
    <mergeCell ref="G84:K84"/>
    <mergeCell ref="C84:F84"/>
    <mergeCell ref="C77:F77"/>
    <mergeCell ref="C74:F74"/>
    <mergeCell ref="C82:E82"/>
    <mergeCell ref="C83:E83"/>
  </mergeCells>
  <phoneticPr fontId="16" type="noConversion"/>
  <pageMargins left="0.7" right="0.7" top="0.75" bottom="0.75" header="0.3" footer="0.3"/>
  <pageSetup paperSize="9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1308a-8503-4254-8eb4-3c0ab724e590" xsi:nil="true"/>
    <lcf76f155ced4ddcb4097134ff3c332f xmlns="34414971-0ea1-49df-bd58-a3e1b1ee8a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9A753B8512C4CA25CFC10DFCEA779" ma:contentTypeVersion="10" ma:contentTypeDescription="Create a new document." ma:contentTypeScope="" ma:versionID="76c030c3d16975d16b5588f779819c0e">
  <xsd:schema xmlns:xsd="http://www.w3.org/2001/XMLSchema" xmlns:xs="http://www.w3.org/2001/XMLSchema" xmlns:p="http://schemas.microsoft.com/office/2006/metadata/properties" xmlns:ns2="34414971-0ea1-49df-bd58-a3e1b1ee8a86" xmlns:ns3="7e71308a-8503-4254-8eb4-3c0ab724e590" targetNamespace="http://schemas.microsoft.com/office/2006/metadata/properties" ma:root="true" ma:fieldsID="dcd829b13fb0ad1377f904cc7f6b81d6" ns2:_="" ns3:_="">
    <xsd:import namespace="34414971-0ea1-49df-bd58-a3e1b1ee8a86"/>
    <xsd:import namespace="7e71308a-8503-4254-8eb4-3c0ab724e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14971-0ea1-49df-bd58-a3e1b1ee8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af10e-4f3c-4caa-9356-6c01b787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1308a-8503-4254-8eb4-3c0ab724e59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7844ff4-25b0-4259-8ab1-106c2c6df9fc}" ma:internalName="TaxCatchAll" ma:showField="CatchAllData" ma:web="7e71308a-8503-4254-8eb4-3c0ab724e5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05974-C002-453C-B8A3-246AD95C390C}">
  <ds:schemaRefs>
    <ds:schemaRef ds:uri="http://schemas.microsoft.com/office/2006/metadata/properties"/>
    <ds:schemaRef ds:uri="http://schemas.microsoft.com/office/infopath/2007/PartnerControls"/>
    <ds:schemaRef ds:uri="7e71308a-8503-4254-8eb4-3c0ab724e590"/>
    <ds:schemaRef ds:uri="34414971-0ea1-49df-bd58-a3e1b1ee8a86"/>
  </ds:schemaRefs>
</ds:datastoreItem>
</file>

<file path=customXml/itemProps2.xml><?xml version="1.0" encoding="utf-8"?>
<ds:datastoreItem xmlns:ds="http://schemas.openxmlformats.org/officeDocument/2006/customXml" ds:itemID="{C2554A3D-09C4-4F4A-9AC1-55103E5042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40D11-D9BF-4024-9375-C76C5EC2E7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CLEANING SERVICES 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Yandisa Lengoasa</dc:creator>
  <cp:lastModifiedBy>Xola Mashabane</cp:lastModifiedBy>
  <cp:lastPrinted>2025-10-03T12:16:52Z</cp:lastPrinted>
  <dcterms:created xsi:type="dcterms:W3CDTF">2019-11-11T15:34:19Z</dcterms:created>
  <dcterms:modified xsi:type="dcterms:W3CDTF">2025-10-06T14:03:04Z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0x010100EC79A753B8512C4CA25CFC10DFCEA779</vt:lpwstr>
  </property>
  <property fmtid="{D5CDD505-2E9C-101B-9397-08002B2CF9AE}" pid="3" name="MediaServiceImageTags">
    <vt:lpwstr/>
  </property>
</Properties>
</file>