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ngaviaj\Desktop\Eskom\QS Duvha 2024\2025\January\Repair of Solution Trenches\"/>
    </mc:Choice>
  </mc:AlternateContent>
  <xr:revisionPtr revIDLastSave="0" documentId="13_ncr:1_{A29F2872-F959-47A0-9CB8-8EFB6BFE192C}" xr6:coauthVersionLast="47" xr6:coauthVersionMax="47" xr10:uidLastSave="{00000000-0000-0000-0000-000000000000}"/>
  <bookViews>
    <workbookView xWindow="-110" yWindow="-110" windowWidth="19420" windowHeight="10300" xr2:uid="{00000000-000D-0000-FFFF-FFFF00000000}"/>
  </bookViews>
  <sheets>
    <sheet name="Price Breakdown " sheetId="2" r:id="rId1"/>
  </sheets>
  <definedNames>
    <definedName name="_Toc170742022" localSheetId="0">'Price Breakdown '!$C$96</definedName>
    <definedName name="_xlnm.Print_Area" localSheetId="0">'Price Breakdown '!$A$1:$L$302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8" i="2" l="1"/>
  <c r="K81" i="2"/>
  <c r="K83" i="2"/>
  <c r="K85" i="2"/>
  <c r="K87" i="2"/>
  <c r="K90" i="2"/>
  <c r="I118" i="2"/>
  <c r="K274" i="2" l="1"/>
  <c r="K16" i="2" l="1"/>
  <c r="K17" i="2"/>
  <c r="K18" i="2"/>
  <c r="K19" i="2"/>
  <c r="K20" i="2"/>
  <c r="K21" i="2"/>
  <c r="K23" i="2"/>
  <c r="K26" i="2"/>
  <c r="K32" i="2"/>
  <c r="K36" i="2"/>
  <c r="K41" i="2"/>
  <c r="K48" i="2"/>
  <c r="K49" i="2"/>
  <c r="K50" i="2"/>
  <c r="K51" i="2"/>
  <c r="K52" i="2"/>
  <c r="K53" i="2"/>
  <c r="K54" i="2"/>
  <c r="K55" i="2"/>
  <c r="K58" i="2"/>
  <c r="K61" i="2"/>
  <c r="K63" i="2"/>
  <c r="K69" i="2"/>
  <c r="K73" i="2"/>
  <c r="K9" i="2"/>
  <c r="K297" i="2"/>
  <c r="K295" i="2"/>
  <c r="K293" i="2"/>
  <c r="K291" i="2"/>
  <c r="K287" i="2"/>
  <c r="K285" i="2"/>
  <c r="K283" i="2"/>
  <c r="K280" i="2"/>
  <c r="K278" i="2"/>
  <c r="K276" i="2"/>
  <c r="K272" i="2"/>
  <c r="K269" i="2"/>
  <c r="K267" i="2"/>
  <c r="K265" i="2"/>
  <c r="K260" i="2"/>
  <c r="K258" i="2"/>
  <c r="K256" i="2"/>
  <c r="K254" i="2"/>
  <c r="K250" i="2"/>
  <c r="K248" i="2"/>
  <c r="K246" i="2"/>
  <c r="K243" i="2"/>
  <c r="K241" i="2"/>
  <c r="K238" i="2"/>
  <c r="K236" i="2"/>
  <c r="K234" i="2"/>
  <c r="K229" i="2"/>
  <c r="K227" i="2"/>
  <c r="K225" i="2"/>
  <c r="K223" i="2"/>
  <c r="K219" i="2"/>
  <c r="K217" i="2"/>
  <c r="K215" i="2"/>
  <c r="K212" i="2"/>
  <c r="K210" i="2"/>
  <c r="K207" i="2"/>
  <c r="K205" i="2"/>
  <c r="K203" i="2"/>
  <c r="K198" i="2"/>
  <c r="K196" i="2"/>
  <c r="K194" i="2"/>
  <c r="K192" i="2"/>
  <c r="K188" i="2"/>
  <c r="K186" i="2"/>
  <c r="K184" i="2"/>
  <c r="K181" i="2"/>
  <c r="K179" i="2"/>
  <c r="K176" i="2"/>
  <c r="K174" i="2"/>
  <c r="K172" i="2"/>
  <c r="K167" i="2"/>
  <c r="K165" i="2"/>
  <c r="K163" i="2"/>
  <c r="K161" i="2"/>
  <c r="K157" i="2"/>
  <c r="K155" i="2"/>
  <c r="K153" i="2"/>
  <c r="K150" i="2"/>
  <c r="K148" i="2"/>
  <c r="K145" i="2"/>
  <c r="K143" i="2"/>
  <c r="K141" i="2"/>
  <c r="K136" i="2"/>
  <c r="K134" i="2"/>
  <c r="K132" i="2"/>
  <c r="K130" i="2"/>
  <c r="K116" i="2"/>
  <c r="K113" i="2"/>
  <c r="K111" i="2"/>
  <c r="K109" i="2"/>
  <c r="K104" i="2"/>
  <c r="K102" i="2"/>
  <c r="K100" i="2"/>
  <c r="K98" i="2"/>
  <c r="I126" i="2" l="1"/>
  <c r="K126" i="2" s="1"/>
  <c r="I124" i="2"/>
  <c r="K124" i="2" s="1"/>
  <c r="I122" i="2"/>
  <c r="K122" i="2" s="1"/>
  <c r="K118" i="2"/>
  <c r="K301" i="2" l="1"/>
</calcChain>
</file>

<file path=xl/sharedStrings.xml><?xml version="1.0" encoding="utf-8"?>
<sst xmlns="http://schemas.openxmlformats.org/spreadsheetml/2006/main" count="455" uniqueCount="217">
  <si>
    <t xml:space="preserve"> </t>
  </si>
  <si>
    <t>Sum</t>
  </si>
  <si>
    <t xml:space="preserve">Isolation </t>
  </si>
  <si>
    <t>m</t>
  </si>
  <si>
    <t>No</t>
  </si>
  <si>
    <t>1.1</t>
  </si>
  <si>
    <t>sum</t>
  </si>
  <si>
    <t>Item</t>
  </si>
  <si>
    <t>Description</t>
  </si>
  <si>
    <t>Unit</t>
  </si>
  <si>
    <t>Qty</t>
  </si>
  <si>
    <t>BILL NO</t>
  </si>
  <si>
    <t>PRELIMINARY AND GENERAL</t>
  </si>
  <si>
    <t/>
  </si>
  <si>
    <t>FIXED-CHARGE ITEMS</t>
  </si>
  <si>
    <t>Contractual Requirements</t>
  </si>
  <si>
    <t>Establishment of  Facilities on Site</t>
  </si>
  <si>
    <t>(b)</t>
  </si>
  <si>
    <t>(c)</t>
  </si>
  <si>
    <t>(e)</t>
  </si>
  <si>
    <t>(f)</t>
  </si>
  <si>
    <t>(g)</t>
  </si>
  <si>
    <t>Facilities for the Contractor</t>
  </si>
  <si>
    <t>1.9</t>
  </si>
  <si>
    <t>(a)</t>
  </si>
  <si>
    <t>Offices and storage sheds</t>
  </si>
  <si>
    <t>1.11</t>
  </si>
  <si>
    <t>1.12</t>
  </si>
  <si>
    <t>1.13</t>
  </si>
  <si>
    <t>Ablution and latrine facilities</t>
  </si>
  <si>
    <t>1.14</t>
  </si>
  <si>
    <t>Tools and equipment</t>
  </si>
  <si>
    <t>1.15</t>
  </si>
  <si>
    <t>Water supplies, power and communication</t>
  </si>
  <si>
    <t>1.16</t>
  </si>
  <si>
    <t>(h)</t>
  </si>
  <si>
    <t>1.17</t>
  </si>
  <si>
    <t>(i)</t>
  </si>
  <si>
    <t>1.18</t>
  </si>
  <si>
    <t>Plant</t>
  </si>
  <si>
    <t>1.19</t>
  </si>
  <si>
    <t xml:space="preserve">Other fixed-charge obligations </t>
  </si>
  <si>
    <t>Removal of Contractor's and Engineers site</t>
  </si>
  <si>
    <t>1.20</t>
  </si>
  <si>
    <t>Occupational Health and Safety</t>
  </si>
  <si>
    <t>Compliance with Occupational Health and Safety Act</t>
  </si>
  <si>
    <t>1.21</t>
  </si>
  <si>
    <t>Environmental Managemant</t>
  </si>
  <si>
    <t>Compliance with Environmental Management plan</t>
  </si>
  <si>
    <t>TIME-RELATED ITEMS</t>
  </si>
  <si>
    <t>Contractual requirements</t>
  </si>
  <si>
    <t>month</t>
  </si>
  <si>
    <t>Operation and maintenance of facilities on the Site for</t>
  </si>
  <si>
    <t>the duration of construction</t>
  </si>
  <si>
    <t>Supervision for duration of construction</t>
  </si>
  <si>
    <t>Company and head office overhead costs for the duration</t>
  </si>
  <si>
    <t>of the contract</t>
  </si>
  <si>
    <t>Other time-related obligations</t>
  </si>
  <si>
    <t xml:space="preserve">Dealing with water </t>
  </si>
  <si>
    <t>a</t>
  </si>
  <si>
    <t>c</t>
  </si>
  <si>
    <t>d</t>
  </si>
  <si>
    <t>e</t>
  </si>
  <si>
    <t>f</t>
  </si>
  <si>
    <t>g</t>
  </si>
  <si>
    <t>Transport</t>
  </si>
  <si>
    <t xml:space="preserve">Site LDV Double CAB </t>
  </si>
  <si>
    <t xml:space="preserve">Allow for Safety Officer for the duration of the Contract </t>
  </si>
  <si>
    <t>1.22</t>
  </si>
  <si>
    <t>1.23</t>
  </si>
  <si>
    <t>1.24</t>
  </si>
  <si>
    <t>1.25</t>
  </si>
  <si>
    <t>1.26</t>
  </si>
  <si>
    <t>1.27</t>
  </si>
  <si>
    <t>1.28</t>
  </si>
  <si>
    <t>1.31</t>
  </si>
  <si>
    <t>1.33</t>
  </si>
  <si>
    <t>1.34</t>
  </si>
  <si>
    <t>1.35</t>
  </si>
  <si>
    <t xml:space="preserve">Rate </t>
  </si>
  <si>
    <t xml:space="preserve">Amount </t>
  </si>
  <si>
    <t>SECTION 1 (DP 1 – DP 10)</t>
  </si>
  <si>
    <t xml:space="preserve">CIVILS REPAIRS SCOPE OF WORK </t>
  </si>
  <si>
    <t>SECTION 2 (DP 10 – DP 15)</t>
  </si>
  <si>
    <t>Remove the solution trench panels on all sections that need reconstruction</t>
  </si>
  <si>
    <t xml:space="preserve">Surface Preparation and Backfill </t>
  </si>
  <si>
    <t xml:space="preserve">Concrete Formwork and Reinforcement </t>
  </si>
  <si>
    <t xml:space="preserve">All formwork to be provided with a smooth finish. The formwork shall be designed and constructed according to the dimensions and specifications of the trapezoidal channel. Bottom width: 1500mm Flow depth: 1500mm, Side slopes: 1 vertical: 1,5 horizontal, Length of each panel: 6m and Wall thickness: 150mm
</t>
  </si>
  <si>
    <t>Procure, supply, and fix mesh reinforcement Reinforcing - Ref 395. The mesh shall be placed at the middle of the slab to allow enough concrete cover for both sides of the mesh</t>
  </si>
  <si>
    <t>Procure, supply, and place 35MPa concrete with 19mm aggregates</t>
  </si>
  <si>
    <t xml:space="preserve">Sum </t>
  </si>
  <si>
    <t>m2</t>
  </si>
  <si>
    <t>m3</t>
  </si>
  <si>
    <t>Repairs and sealing of joints on this section as per scope of work. The section encompasses a total length of 900 m, with 140 joints to be sealed. The material to be used shall be high strength non-shrink grouting and/or crack fillers for cracks and a concrete joint sealant.</t>
  </si>
  <si>
    <t>Allow for isolations and recycling of water to ensure that the works are kept sufficiently dry for their proper execution and ensure that the collected water is discharged into the solution trench and not the environment</t>
  </si>
  <si>
    <t>2.11</t>
  </si>
  <si>
    <t>2.12</t>
  </si>
  <si>
    <t>2.13</t>
  </si>
  <si>
    <t>2.14</t>
  </si>
  <si>
    <t>2.15</t>
  </si>
  <si>
    <t>2.16</t>
  </si>
  <si>
    <t>2.17</t>
  </si>
  <si>
    <t>2.18</t>
  </si>
  <si>
    <t>2.19</t>
  </si>
  <si>
    <t>2.21</t>
  </si>
  <si>
    <t>2.22</t>
  </si>
  <si>
    <t>2.23</t>
  </si>
  <si>
    <t>3.2.3 SECTION 3 (DP 15 – DP 19)</t>
  </si>
  <si>
    <t>2.24</t>
  </si>
  <si>
    <t>2.25</t>
  </si>
  <si>
    <t>2.26</t>
  </si>
  <si>
    <t>2.27</t>
  </si>
  <si>
    <t>Repairs and sealing of joints on this section as per scope of work. The section encompasses a total length of 350 m, with 56 joints to be sealed. The material to be used shall be high strength non-shrink grouting and/or crack fillers for cracks and a concrete joint sealant.</t>
  </si>
  <si>
    <t>3.2.4 SECTION 4 (DP 19 – DP 21</t>
  </si>
  <si>
    <t>3.2.5 SECTION 5 (DP 21 – DP 27)</t>
  </si>
  <si>
    <t>Repairs and sealing of joints on this section as per scope of work. The section encompasses a total length of 190 m, with 35 joints to be sealed. The material to be used shall be high strength non-shrink grouting and/or crack fillers for cracks and a concrete joint sealant.</t>
  </si>
  <si>
    <t>3.2.6 SECTION 6 (DP 27 – DP 30)</t>
  </si>
  <si>
    <t>SECTION 7 (DP 30 – DP 38)</t>
  </si>
  <si>
    <t>Isolation</t>
  </si>
  <si>
    <t>Repairs and sealing of joints on this section as per scope of work. The section encompasses a total length of 250 m, with 50 joints to be sealed. The material to be used shall be high strength non-shrink grouting and/or crack fillers for cracks and a concrete joint sealant.</t>
  </si>
  <si>
    <t>SECTION 8 (DP 38 – DP 43)</t>
  </si>
  <si>
    <t>SECTION 9 (DP 43 – DP 80)</t>
  </si>
  <si>
    <t>Repairs and sealing of joints on this section as per scope of work. The section encompasses a total length of 1430 m, with 250 joints to be sealed. The material to be used shall be high strength non-shrink grouting and/or crack fillers for cracks and a concrete joint sealant.</t>
  </si>
  <si>
    <t>SECTION 10 (DP 80 – DP 87)</t>
  </si>
  <si>
    <t>SECTION 11 (DP 87 – DP 135)</t>
  </si>
  <si>
    <t>Repairs and sealing of joints on this section as per scope of work. The section encompasses a total length of 2350 m, with 390 joints to be sealed. The material to be used shall be high strength non-shrink grouting and/or crack fillers for cracks and a concrete joint sealant.</t>
  </si>
  <si>
    <t>SECTION 12 (DP 135 – DP 156)</t>
  </si>
  <si>
    <t>SECTION 13 (DP 156 – DP 164)</t>
  </si>
  <si>
    <t>Repairs and sealing of joints on this section as per scope of work. The section encompasses a total length of 740 m, with 130 joints to be sealed. The material to be used shall be high strength non-shrink grouting and/or crack fillers for cracks and a concrete joint sealant.</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</si>
  <si>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</si>
  <si>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</si>
  <si>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</si>
  <si>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</si>
  <si>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</si>
  <si>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</si>
  <si>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</si>
  <si>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</si>
  <si>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</si>
  <si>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</si>
  <si>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</si>
  <si>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</si>
  <si>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</si>
  <si>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</si>
  <si>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</si>
  <si>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</si>
  <si>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</si>
  <si>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</si>
  <si>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</si>
  <si>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</si>
  <si>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</si>
  <si>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</si>
  <si>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</si>
  <si>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2.60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</si>
  <si>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</si>
  <si>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</si>
  <si>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</si>
  <si>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</si>
  <si>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</si>
  <si>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</si>
  <si>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</si>
  <si>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</si>
  <si>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</si>
  <si>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</si>
  <si>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</si>
  <si>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</si>
  <si>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</si>
  <si>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</si>
  <si>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</si>
  <si>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</si>
  <si>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</si>
  <si>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</si>
  <si>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</si>
  <si>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</si>
  <si>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</si>
  <si>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</si>
  <si>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</si>
  <si>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</si>
  <si>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</si>
  <si>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</si>
  <si>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</si>
  <si>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</si>
  <si>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</si>
  <si>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3.11</t>
  </si>
  <si>
    <t>3.12</t>
  </si>
  <si>
    <t>3.13</t>
  </si>
  <si>
    <t>3.14</t>
  </si>
  <si>
    <t>3.15</t>
  </si>
  <si>
    <t>3.16</t>
  </si>
  <si>
    <t>3.17</t>
  </si>
  <si>
    <t>and its regulations and with the Employers Health</t>
  </si>
  <si>
    <t>and Safety Specification.</t>
  </si>
  <si>
    <t>The section encompasses a total length of 360 m, with 60 joints</t>
  </si>
  <si>
    <t>The section encompasses a total length of 180 m, with 40 joints</t>
  </si>
  <si>
    <t>The section encompasses a total length of 190 m, with 35 joints</t>
  </si>
  <si>
    <t>The section encompasses a total length of 180m, with 35 joints</t>
  </si>
  <si>
    <t>The section encompasses a total length of 120m, with 25 joints</t>
  </si>
  <si>
    <t>The section encompasses a total length of 1 550 m, with 270 joints</t>
  </si>
  <si>
    <t>De establishment on completion</t>
  </si>
  <si>
    <t>Backfill the areas where reconstruction is needed. Use G6 material to backfill the area in layers not greater than 150mm and compact to 95% Mod AASHTO</t>
  </si>
  <si>
    <t xml:space="preserve">It is recommended that excavations are taken to a depth of 5.0m below ground level. The slopes should be excavated at 1v:3.75h to allow for the removal of the corrosive soils. </t>
  </si>
  <si>
    <t>2.98 a</t>
  </si>
  <si>
    <t xml:space="preserve">Rockfill or boulders (up to 500mm diameter) should be placed within the excavations and the material should be compacted by tamping with the back of the excavator bucket into the underlying very soft, compressible soils. Alternatively, a vibratory roller should be placed within the excavation and the rockfill compacted until negligible settlement is recorded. </t>
  </si>
  <si>
    <t>a) rockfill up to 300mm diameter should be backfilled and compacted into the excavation trench. The rockfill to be compacted to a depth of 1.0m below ground level. A biddim blanket should be placed on top of the compacted dump rock to prevent fines clogging the dump rock</t>
  </si>
  <si>
    <t>b) G6 engineering fill to be backfilled and compacted to the underside of the proposed solution trench founding depth. The G6 material to be compacted to 95% modified AASHTO density at -1% to +2% of optimum moisture content</t>
  </si>
  <si>
    <t>Pipe Works, Diesel pump inclusive of discharge pipes , coupling, Lighting and 24 hours operator ( for the duration of the project repairs) as per the technical scope of work</t>
  </si>
  <si>
    <t>Construction of bund walls and sand bags to assist with isolation as per the technical scope of work</t>
  </si>
  <si>
    <t>Site clearance including vegetation removal, debris clearing, and access preparation</t>
  </si>
  <si>
    <t xml:space="preserve">Bill No 3 Solution Trenche Reconstruction and Repairs </t>
  </si>
  <si>
    <t xml:space="preserve">for all the sections </t>
  </si>
  <si>
    <t>Removal of ash scale, silt deposits and obstructions from trench surfaces</t>
  </si>
  <si>
    <t>Mechanical scrubbing and high-pressure washing of trench panels</t>
  </si>
  <si>
    <t>Loading, transport and disposal of waste material to ash dump</t>
  </si>
  <si>
    <t xml:space="preserve">Compacted Layers </t>
  </si>
  <si>
    <t>Installation of 1.5 mm thick HDPE geomembrane Biddim or geotextile blanket over</t>
  </si>
  <si>
    <t>Bill No 2 Surface Preparations &amp; Liner Installation</t>
  </si>
  <si>
    <t>Import clay material of 300mm to be placed and compacted under the liner</t>
  </si>
  <si>
    <t xml:space="preserve">Allow for removal of damaged or demolished  concrete trench panels allow for loading into trucks (Front End Loader).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</si>
</sst>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43" formatCode="_-* #,##0.00_-;\-* #,##0.00_-;_-* &quot;-&quot;??_-;_-@_-"/>
    <numFmt numFmtId="164" formatCode="_ * #,##0.00_ ;_ * \-#,##0.00_ ;_ * &quot;-&quot;??_ ;_ @_ "/>
  </numFmts>
  <fonts count="9" x14ac:knownFonts="1">
    <font>
      <sz val="11"/>
      <color theme="1"/>
      <name val="Calibri"/>
      <family val="2"/>
      <scheme val="minor"/>
    </font>
    <font>
      <b/>
      <sz val="11"/>
      <color theme="1"/>
      <name val="Calibri"/>
      <family val="2"/>
      <scheme val="minor"/>
    </font>
    <font>
      <sz val="10"/>
      <name val="Arial"/>
      <family val="2"/>
    </font>
    <font>
      <sz val="12"/>
      <name val="Arial"/>
      <family val="2"/>
    </font>
    <font>
      <sz val="10"/>
      <name val="Arial"/>
      <family val="2"/>
    </font>
    <font>
      <sz val="9"/>
      <name val="Arial"/>
      <family val="2"/>
    </font>
    <font>
      <b/>
      <sz val="9"/>
      <name val="Arial"/>
      <family val="2"/>
    </font>
    <font>
      <sz val="9"/>
      <color rgb="FFFF0000"/>
      <name val="Arial"/>
      <family val="2"/>
    </font>
    <font>
      <sz val="11"/>
      <color theme="1"/>
      <name val="Calibri"/>
      <family val="2"/>
      <scheme val="minor"/>
    </font>
  </fonts>
  <fills count="2">
    <fill>
      <patternFill patternType="none"/>
    </fill>
    <fill>
      <patternFill patternType="gray125"/>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0">
    <xf numFmtId="0" fontId="0" fillId="0" borderId="0"/>
    <xf numFmtId="0" fontId="2" fillId="0" borderId="0"/>
    <xf numFmtId="164" fontId="4" fillId="0" borderId="0" applyFont="0" applyFill="0" applyBorder="0" applyAlignment="0" applyProtection="0"/>
    <xf numFmtId="0" fontId="4" fillId="0" borderId="0"/>
    <xf numFmtId="0" fontId="3" fillId="0" borderId="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cellStyleXfs>
  <cellXfs count="72">
    <xf numFmtId="0" fontId="0" fillId="0" borderId="0" xfId="0"/>
    <xf numFmtId="0" fontId="1" fillId="0" borderId="0" xfId="0" applyFont="1"/>
    <xf numFmtId="44" fontId="0" fillId="0" borderId="0" xfId="0" applyNumberFormat="1" applyAlignment="1">
      <alignment horizontal="center"/>
    </xf>
    <xf numFmtId="0" fontId="6" fillId="0" borderId="3" xfId="3" applyFont="1" applyBorder="1" applyAlignment="1">
      <alignment horizontal="center" vertical="center"/>
    </xf>
    <xf numFmtId="0" fontId="6" fillId="0" borderId="3" xfId="3" applyFont="1" applyBorder="1" applyAlignment="1">
      <alignment horizontal="center"/>
    </xf>
    <xf numFmtId="3" fontId="6" fillId="0" borderId="3" xfId="3" applyNumberFormat="1" applyFont="1" applyBorder="1" applyAlignment="1">
      <alignment horizontal="center"/>
    </xf>
    <xf numFmtId="44" fontId="6" fillId="0" borderId="3" xfId="2" applyNumberFormat="1" applyFont="1" applyFill="1" applyBorder="1" applyAlignment="1">
      <alignment horizontal="center"/>
    </xf>
    <xf numFmtId="44" fontId="5" fillId="0" borderId="4" xfId="2" applyNumberFormat="1" applyFont="1" applyFill="1" applyBorder="1" applyAlignment="1">
      <alignment horizontal="center"/>
    </xf>
    <xf numFmtId="44" fontId="5" fillId="0" borderId="5" xfId="2" applyNumberFormat="1" applyFont="1" applyFill="1" applyBorder="1" applyAlignment="1">
      <alignment horizontal="center"/>
    </xf>
    <xf numFmtId="44" fontId="6" fillId="0" borderId="5" xfId="2" applyNumberFormat="1" applyFont="1" applyFill="1" applyBorder="1" applyAlignment="1">
      <alignment horizontal="center"/>
    </xf>
    <xf numFmtId="0" fontId="5" fillId="0" borderId="6" xfId="3" applyFont="1" applyBorder="1"/>
    <xf numFmtId="0" fontId="5" fillId="0" borderId="7" xfId="3" applyFont="1" applyBorder="1"/>
    <xf numFmtId="0" fontId="5" fillId="0" borderId="8" xfId="3" applyFont="1" applyBorder="1"/>
    <xf numFmtId="0" fontId="6" fillId="0" borderId="1" xfId="4" applyFont="1" applyBorder="1" applyAlignment="1">
      <alignment vertical="top"/>
    </xf>
    <xf numFmtId="0" fontId="6" fillId="0" borderId="0" xfId="4" applyFont="1" applyAlignment="1">
      <alignment vertical="top"/>
    </xf>
    <xf numFmtId="0" fontId="6" fillId="0" borderId="0" xfId="3" applyFont="1" applyAlignment="1">
      <alignment horizontal="left"/>
    </xf>
    <xf numFmtId="0" fontId="2" fillId="0" borderId="0" xfId="1"/>
    <xf numFmtId="0" fontId="5" fillId="0" borderId="2" xfId="3" applyFont="1" applyBorder="1"/>
    <xf numFmtId="0" fontId="5" fillId="0" borderId="0" xfId="3" applyFont="1"/>
    <xf numFmtId="0" fontId="5" fillId="0" borderId="1" xfId="4" applyFont="1" applyBorder="1" applyAlignment="1">
      <alignment vertical="top"/>
    </xf>
    <xf numFmtId="0" fontId="5" fillId="0" borderId="0" xfId="4" applyFont="1" applyAlignment="1">
      <alignment vertical="top"/>
    </xf>
    <xf numFmtId="0" fontId="5" fillId="0" borderId="1" xfId="4" applyFont="1" applyBorder="1" applyAlignment="1">
      <alignment horizontal="center" vertical="top"/>
    </xf>
    <xf numFmtId="0" fontId="5" fillId="0" borderId="0" xfId="4" applyFont="1" applyAlignment="1">
      <alignment horizontal="center" vertical="top"/>
    </xf>
    <xf numFmtId="0" fontId="5" fillId="0" borderId="1" xfId="4" applyFont="1" applyBorder="1" applyAlignment="1">
      <alignment horizontal="center"/>
    </xf>
    <xf numFmtId="0" fontId="5" fillId="0" borderId="0" xfId="4" applyFont="1" applyAlignment="1">
      <alignment horizontal="left" wrapText="1"/>
    </xf>
    <xf numFmtId="0" fontId="5" fillId="0" borderId="2" xfId="4" applyFont="1" applyBorder="1" applyAlignment="1">
      <alignment horizontal="left" wrapText="1"/>
    </xf>
    <xf numFmtId="0" fontId="5" fillId="0" borderId="1" xfId="4" quotePrefix="1" applyFont="1" applyBorder="1" applyAlignment="1">
      <alignment horizontal="center" vertical="top"/>
    </xf>
    <xf numFmtId="0" fontId="7" fillId="0" borderId="2" xfId="3" applyFont="1" applyBorder="1"/>
    <xf numFmtId="0" fontId="5" fillId="0" borderId="1" xfId="3" applyFont="1" applyBorder="1" applyAlignment="1">
      <alignment horizontal="left" vertical="top"/>
    </xf>
    <xf numFmtId="0" fontId="5" fillId="0" borderId="1" xfId="4" applyFont="1" applyBorder="1" applyAlignment="1">
      <alignment horizontal="left" vertical="top"/>
    </xf>
    <xf numFmtId="0" fontId="6" fillId="0" borderId="0" xfId="3" applyFont="1" applyAlignment="1">
      <alignment horizontal="left" vertical="top"/>
    </xf>
    <xf numFmtId="0" fontId="7" fillId="0" borderId="0" xfId="4" applyFont="1" applyAlignment="1">
      <alignment vertical="top"/>
    </xf>
    <xf numFmtId="0" fontId="5" fillId="0" borderId="0" xfId="3" quotePrefix="1" applyFont="1"/>
    <xf numFmtId="0" fontId="7" fillId="0" borderId="0" xfId="3" applyFont="1"/>
    <xf numFmtId="0" fontId="6" fillId="0" borderId="1" xfId="3" applyFont="1" applyBorder="1" applyAlignment="1">
      <alignment horizontal="left" vertical="top"/>
    </xf>
    <xf numFmtId="0" fontId="1" fillId="0" borderId="0" xfId="0" applyFont="1" applyAlignment="1">
      <alignment horizontal="center"/>
    </xf>
    <xf numFmtId="0" fontId="6" fillId="0" borderId="4" xfId="3" applyFont="1" applyBorder="1" applyAlignment="1">
      <alignment horizontal="center"/>
    </xf>
    <xf numFmtId="3" fontId="6" fillId="0" borderId="4" xfId="3" applyNumberFormat="1" applyFont="1" applyBorder="1" applyAlignment="1">
      <alignment horizontal="center"/>
    </xf>
    <xf numFmtId="0" fontId="6" fillId="0" borderId="4" xfId="4" applyFont="1" applyBorder="1" applyAlignment="1">
      <alignment horizontal="center"/>
    </xf>
    <xf numFmtId="3" fontId="6" fillId="0" borderId="4" xfId="4" applyNumberFormat="1" applyFont="1" applyBorder="1" applyAlignment="1">
      <alignment horizontal="center"/>
    </xf>
    <xf numFmtId="164" fontId="6" fillId="0" borderId="4" xfId="2" applyFont="1" applyFill="1" applyBorder="1" applyAlignment="1">
      <alignment horizontal="center"/>
    </xf>
    <xf numFmtId="0" fontId="6" fillId="0" borderId="5" xfId="4" applyFont="1" applyBorder="1" applyAlignment="1">
      <alignment horizontal="center"/>
    </xf>
    <xf numFmtId="3" fontId="6" fillId="0" borderId="5" xfId="4" applyNumberFormat="1" applyFont="1" applyBorder="1" applyAlignment="1">
      <alignment horizontal="center"/>
    </xf>
    <xf numFmtId="0" fontId="1" fillId="0" borderId="0" xfId="0" applyFont="1" applyAlignment="1">
      <alignment horizontal="center" vertical="center"/>
    </xf>
    <xf numFmtId="0" fontId="6" fillId="0" borderId="4" xfId="3" applyFont="1" applyBorder="1" applyAlignment="1">
      <alignment horizontal="center" vertical="center"/>
    </xf>
    <xf numFmtId="0" fontId="6" fillId="0" borderId="4" xfId="4" applyFont="1" applyBorder="1" applyAlignment="1">
      <alignment horizontal="center" vertical="center"/>
    </xf>
    <xf numFmtId="0" fontId="6" fillId="0" borderId="4" xfId="3" quotePrefix="1" applyFont="1" applyBorder="1" applyAlignment="1">
      <alignment horizontal="center" vertical="center"/>
    </xf>
    <xf numFmtId="0" fontId="6" fillId="0" borderId="5" xfId="3" applyFont="1" applyBorder="1" applyAlignment="1">
      <alignment horizontal="center" vertical="center"/>
    </xf>
    <xf numFmtId="0" fontId="6" fillId="0" borderId="4" xfId="3" applyFont="1" applyBorder="1" applyAlignment="1">
      <alignment horizontal="left" vertical="top"/>
    </xf>
    <xf numFmtId="0" fontId="6" fillId="0" borderId="3" xfId="3" applyFont="1" applyBorder="1" applyAlignment="1">
      <alignment horizontal="center" vertical="center"/>
    </xf>
    <xf numFmtId="0" fontId="5" fillId="0" borderId="4" xfId="3" applyFont="1" applyBorder="1" applyAlignment="1">
      <alignment horizontal="left" vertical="top" wrapText="1"/>
    </xf>
    <xf numFmtId="0" fontId="5" fillId="0" borderId="4" xfId="3" applyFont="1" applyBorder="1" applyAlignment="1">
      <alignment horizontal="center" vertical="top"/>
    </xf>
    <xf numFmtId="0" fontId="6" fillId="0" borderId="1" xfId="3" applyFont="1" applyBorder="1" applyAlignment="1">
      <alignment horizontal="left" vertical="top"/>
    </xf>
    <xf numFmtId="0" fontId="6" fillId="0" borderId="0" xfId="3" applyFont="1" applyAlignment="1">
      <alignment horizontal="left" vertical="top"/>
    </xf>
    <xf numFmtId="0" fontId="6" fillId="0" borderId="2" xfId="3" applyFont="1" applyBorder="1" applyAlignment="1">
      <alignment horizontal="left" vertical="top"/>
    </xf>
    <xf numFmtId="0" fontId="5" fillId="0" borderId="4" xfId="3" applyFont="1" applyBorder="1" applyAlignment="1">
      <alignment horizontal="center" vertical="top" wrapText="1"/>
    </xf>
    <xf numFmtId="0" fontId="5" fillId="0" borderId="1" xfId="3" applyFont="1" applyBorder="1" applyAlignment="1">
      <alignment horizontal="center" vertical="top" wrapText="1"/>
    </xf>
    <xf numFmtId="0" fontId="5" fillId="0" borderId="0" xfId="3" applyFont="1" applyAlignment="1">
      <alignment horizontal="center" vertical="top" wrapText="1"/>
    </xf>
    <xf numFmtId="0" fontId="5" fillId="0" borderId="2" xfId="3" applyFont="1" applyBorder="1" applyAlignment="1">
      <alignment horizontal="center" vertical="top" wrapText="1"/>
    </xf>
    <xf numFmtId="0" fontId="5" fillId="0" borderId="4" xfId="3" applyFont="1" applyBorder="1" applyAlignment="1">
      <alignment horizontal="left" vertical="top"/>
    </xf>
    <xf numFmtId="0" fontId="6" fillId="0" borderId="4" xfId="3" applyFont="1" applyBorder="1" applyAlignment="1">
      <alignment horizontal="left" vertical="top" wrapText="1"/>
    </xf>
    <xf numFmtId="0" fontId="5" fillId="0" borderId="1" xfId="3" applyFont="1" applyBorder="1" applyAlignment="1">
      <alignment horizontal="left" vertical="top" wrapText="1"/>
    </xf>
    <xf numFmtId="0" fontId="5" fillId="0" borderId="0" xfId="3" applyFont="1" applyAlignment="1">
      <alignment horizontal="left" vertical="top" wrapText="1"/>
    </xf>
    <xf numFmtId="0" fontId="5" fillId="0" borderId="2" xfId="3" applyFont="1" applyBorder="1" applyAlignment="1">
      <alignment horizontal="left" vertical="top" wrapText="1"/>
    </xf>
    <xf numFmtId="0" fontId="5" fillId="0" borderId="5" xfId="3" applyFont="1" applyBorder="1" applyAlignment="1">
      <alignment horizontal="center" vertical="top"/>
    </xf>
    <xf numFmtId="0" fontId="5" fillId="0" borderId="2" xfId="3" applyFont="1" applyFill="1" applyBorder="1"/>
    <xf numFmtId="3" fontId="6" fillId="0" borderId="4" xfId="4" applyNumberFormat="1" applyFont="1" applyFill="1" applyBorder="1" applyAlignment="1">
      <alignment horizontal="center"/>
    </xf>
    <xf numFmtId="0" fontId="5" fillId="0" borderId="1" xfId="3" applyFont="1" applyFill="1" applyBorder="1" applyAlignment="1">
      <alignment horizontal="left" vertical="top"/>
    </xf>
    <xf numFmtId="0" fontId="6" fillId="0" borderId="4" xfId="4" applyFont="1" applyFill="1" applyBorder="1" applyAlignment="1">
      <alignment horizontal="center"/>
    </xf>
    <xf numFmtId="0" fontId="6" fillId="0" borderId="1" xfId="3" applyFont="1" applyFill="1" applyBorder="1" applyAlignment="1">
      <alignment horizontal="left" vertical="top"/>
    </xf>
    <xf numFmtId="0" fontId="6" fillId="0" borderId="0" xfId="3" applyFont="1" applyFill="1" applyAlignment="1">
      <alignment horizontal="left" vertical="top"/>
    </xf>
    <xf numFmtId="0" fontId="5" fillId="0" borderId="0" xfId="3" applyFont="1" applyFill="1"/>
  </cellXfs>
  <cellStyles count="10">
    <cellStyle name="Comma 2" xfId="5" xr:uid="{00000000-0005-0000-0000-000000000000}"/>
    <cellStyle name="Comma 2 2" xfId="9" xr:uid="{00000000-0005-0000-0000-000001000000}"/>
    <cellStyle name="Comma 3" xfId="2" xr:uid="{00000000-0005-0000-0000-000002000000}"/>
    <cellStyle name="Currency 2" xfId="8" xr:uid="{00000000-0005-0000-0000-000003000000}"/>
    <cellStyle name="Normal" xfId="0" builtinId="0"/>
    <cellStyle name="Normal 2" xfId="3" xr:uid="{00000000-0005-0000-0000-000005000000}"/>
    <cellStyle name="Normal 3" xfId="1" xr:uid="{00000000-0005-0000-0000-000006000000}"/>
    <cellStyle name="Normal_Evaluation-Devland Phase 1" xfId="4" xr:uid="{00000000-0005-0000-0000-000007000000}"/>
    <cellStyle name="Percent 2" xfId="6" xr:uid="{00000000-0005-0000-0000-000008000000}"/>
    <cellStyle name="Percent 3"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04"/>
  <sheetViews>
    <sheetView tabSelected="1" view="pageBreakPreview" topLeftCell="A86" zoomScaleNormal="100" zoomScaleSheetLayoutView="100" workbookViewId="0">
      <selection activeCell="C88" sqref="C88"/>
    </sheetView>
  </sheetViews>
  <sheetFormatPr defaultRowHeight="14.5" x14ac:dyDescent="0.35"/>
  <cols>
    <col min="1" max="1" width="4.54296875" customWidth="1"/>
    <col min="2" max="2" width="8.90625" style="43"/>
    <col min="7" max="7" width="27.81640625" customWidth="1"/>
    <col min="8" max="9" width="8.90625" style="35"/>
    <col min="10" max="10" width="14" style="2" bestFit="1" customWidth="1"/>
    <col min="11" max="11" width="14.1796875" style="2" bestFit="1" customWidth="1"/>
    <col min="12" max="12" width="6.08984375" customWidth="1"/>
  </cols>
  <sheetData>
    <row r="1" spans="2:11" ht="15" thickBot="1" x14ac:dyDescent="0.4"/>
    <row r="2" spans="2:11" s="1" customFormat="1" x14ac:dyDescent="0.35">
      <c r="B2" s="3" t="s">
        <v>7</v>
      </c>
      <c r="C2" s="49" t="s">
        <v>8</v>
      </c>
      <c r="D2" s="49"/>
      <c r="E2" s="49"/>
      <c r="F2" s="49"/>
      <c r="G2" s="49"/>
      <c r="H2" s="4" t="s">
        <v>9</v>
      </c>
      <c r="I2" s="5" t="s">
        <v>10</v>
      </c>
      <c r="J2" s="6" t="s">
        <v>79</v>
      </c>
      <c r="K2" s="6" t="s">
        <v>80</v>
      </c>
    </row>
    <row r="3" spans="2:11" x14ac:dyDescent="0.35">
      <c r="B3" s="44"/>
      <c r="C3" s="10"/>
      <c r="D3" s="11"/>
      <c r="E3" s="11"/>
      <c r="F3" s="11"/>
      <c r="G3" s="12"/>
      <c r="H3" s="36"/>
      <c r="I3" s="37"/>
      <c r="J3" s="7"/>
      <c r="K3" s="7" t="s">
        <v>0</v>
      </c>
    </row>
    <row r="4" spans="2:11" x14ac:dyDescent="0.35">
      <c r="B4" s="44"/>
      <c r="C4" s="13" t="s">
        <v>11</v>
      </c>
      <c r="D4" s="14"/>
      <c r="E4" s="15">
        <v>1</v>
      </c>
      <c r="F4" s="16"/>
      <c r="G4" s="17"/>
      <c r="H4" s="36"/>
      <c r="I4" s="37"/>
      <c r="J4" s="7"/>
      <c r="K4" s="7" t="s">
        <v>0</v>
      </c>
    </row>
    <row r="5" spans="2:11" x14ac:dyDescent="0.35">
      <c r="B5" s="44"/>
      <c r="C5" s="13" t="s">
        <v>12</v>
      </c>
      <c r="D5" s="14"/>
      <c r="E5" s="14"/>
      <c r="F5" s="18"/>
      <c r="G5" s="17"/>
      <c r="H5" s="36"/>
      <c r="I5" s="37"/>
      <c r="J5" s="7"/>
      <c r="K5" s="7" t="s">
        <v>0</v>
      </c>
    </row>
    <row r="6" spans="2:11" x14ac:dyDescent="0.35">
      <c r="B6" s="44"/>
      <c r="C6" s="19"/>
      <c r="D6" s="20"/>
      <c r="E6" s="20"/>
      <c r="F6" s="18"/>
      <c r="G6" s="17"/>
      <c r="H6" s="36"/>
      <c r="I6" s="37"/>
      <c r="J6" s="7"/>
      <c r="K6" s="7" t="s">
        <v>0</v>
      </c>
    </row>
    <row r="7" spans="2:11" x14ac:dyDescent="0.35">
      <c r="B7" s="44" t="s">
        <v>13</v>
      </c>
      <c r="C7" s="13" t="s">
        <v>14</v>
      </c>
      <c r="D7" s="14"/>
      <c r="E7" s="14"/>
      <c r="F7" s="18"/>
      <c r="G7" s="17"/>
      <c r="H7" s="36"/>
      <c r="I7" s="37"/>
      <c r="J7" s="7"/>
      <c r="K7" s="7"/>
    </row>
    <row r="8" spans="2:11" x14ac:dyDescent="0.35">
      <c r="B8" s="44" t="s">
        <v>13</v>
      </c>
      <c r="C8" s="21"/>
      <c r="D8" s="22"/>
      <c r="E8" s="20"/>
      <c r="F8" s="18"/>
      <c r="G8" s="17"/>
      <c r="H8" s="36"/>
      <c r="I8" s="37"/>
      <c r="J8" s="7"/>
      <c r="K8" s="7" t="s">
        <v>0</v>
      </c>
    </row>
    <row r="9" spans="2:11" x14ac:dyDescent="0.35">
      <c r="B9" s="44" t="s">
        <v>5</v>
      </c>
      <c r="C9" s="19" t="s">
        <v>15</v>
      </c>
      <c r="D9" s="20"/>
      <c r="E9" s="20"/>
      <c r="F9" s="18"/>
      <c r="G9" s="17"/>
      <c r="H9" s="38" t="s">
        <v>6</v>
      </c>
      <c r="I9" s="39">
        <v>1</v>
      </c>
      <c r="J9" s="7"/>
      <c r="K9" s="7">
        <f>I9*J9</f>
        <v>0</v>
      </c>
    </row>
    <row r="10" spans="2:11" x14ac:dyDescent="0.35">
      <c r="B10" s="44" t="s">
        <v>13</v>
      </c>
      <c r="C10" s="21"/>
      <c r="D10" s="22"/>
      <c r="E10" s="20"/>
      <c r="F10" s="18"/>
      <c r="G10" s="17"/>
      <c r="H10" s="38"/>
      <c r="I10" s="39"/>
      <c r="J10" s="7"/>
      <c r="K10" s="7"/>
    </row>
    <row r="11" spans="2:11" x14ac:dyDescent="0.35">
      <c r="B11" s="44" t="s">
        <v>13</v>
      </c>
      <c r="C11" s="19" t="s">
        <v>16</v>
      </c>
      <c r="D11" s="20"/>
      <c r="E11" s="20"/>
      <c r="F11" s="18"/>
      <c r="G11" s="17"/>
      <c r="H11" s="38"/>
      <c r="I11" s="39"/>
      <c r="J11" s="7"/>
      <c r="K11" s="7"/>
    </row>
    <row r="12" spans="2:11" x14ac:dyDescent="0.35">
      <c r="B12" s="44" t="s">
        <v>13</v>
      </c>
      <c r="C12" s="21"/>
      <c r="D12" s="22"/>
      <c r="E12" s="20"/>
      <c r="F12" s="18"/>
      <c r="G12" s="17"/>
      <c r="H12" s="38"/>
      <c r="I12" s="39"/>
      <c r="J12" s="7"/>
      <c r="K12" s="7"/>
    </row>
    <row r="13" spans="2:11" x14ac:dyDescent="0.35">
      <c r="B13" s="45"/>
      <c r="C13" s="23"/>
      <c r="D13" s="22"/>
      <c r="E13" s="24"/>
      <c r="F13" s="24"/>
      <c r="G13" s="25"/>
      <c r="H13" s="40"/>
      <c r="I13" s="40"/>
      <c r="J13" s="7"/>
      <c r="K13" s="7"/>
    </row>
    <row r="14" spans="2:11" x14ac:dyDescent="0.35">
      <c r="B14" s="44" t="s">
        <v>13</v>
      </c>
      <c r="C14" s="26"/>
      <c r="D14" s="20" t="s">
        <v>22</v>
      </c>
      <c r="E14" s="20"/>
      <c r="F14" s="18"/>
      <c r="G14" s="17"/>
      <c r="H14" s="38"/>
      <c r="I14" s="39"/>
      <c r="J14" s="7"/>
      <c r="K14" s="7"/>
    </row>
    <row r="15" spans="2:11" x14ac:dyDescent="0.35">
      <c r="B15" s="44" t="s">
        <v>13</v>
      </c>
      <c r="C15" s="21"/>
      <c r="D15" s="22"/>
      <c r="E15" s="20"/>
      <c r="F15" s="18"/>
      <c r="G15" s="17"/>
      <c r="H15" s="38"/>
      <c r="I15" s="39"/>
      <c r="J15" s="7"/>
      <c r="K15" s="7"/>
    </row>
    <row r="16" spans="2:11" x14ac:dyDescent="0.35">
      <c r="B16" s="44" t="s">
        <v>23</v>
      </c>
      <c r="C16" s="21"/>
      <c r="D16" s="22" t="s">
        <v>59</v>
      </c>
      <c r="E16" s="20" t="s">
        <v>25</v>
      </c>
      <c r="F16" s="18"/>
      <c r="G16" s="17"/>
      <c r="H16" s="38" t="s">
        <v>6</v>
      </c>
      <c r="I16" s="39">
        <v>1</v>
      </c>
      <c r="J16" s="7"/>
      <c r="K16" s="7">
        <f t="shared" ref="K16:K69" si="0">I16*J16</f>
        <v>0</v>
      </c>
    </row>
    <row r="17" spans="2:11" x14ac:dyDescent="0.35">
      <c r="B17" s="44" t="s">
        <v>26</v>
      </c>
      <c r="C17" s="21"/>
      <c r="D17" s="22" t="s">
        <v>60</v>
      </c>
      <c r="E17" s="20" t="s">
        <v>29</v>
      </c>
      <c r="F17" s="18"/>
      <c r="G17" s="17"/>
      <c r="H17" s="38" t="s">
        <v>6</v>
      </c>
      <c r="I17" s="39">
        <v>1</v>
      </c>
      <c r="J17" s="7"/>
      <c r="K17" s="7">
        <f t="shared" si="0"/>
        <v>0</v>
      </c>
    </row>
    <row r="18" spans="2:11" x14ac:dyDescent="0.35">
      <c r="B18" s="44" t="s">
        <v>27</v>
      </c>
      <c r="C18" s="21"/>
      <c r="D18" s="22" t="s">
        <v>61</v>
      </c>
      <c r="E18" s="20" t="s">
        <v>31</v>
      </c>
      <c r="F18" s="18"/>
      <c r="G18" s="17"/>
      <c r="H18" s="38" t="s">
        <v>6</v>
      </c>
      <c r="I18" s="39">
        <v>1</v>
      </c>
      <c r="J18" s="7"/>
      <c r="K18" s="7">
        <f t="shared" si="0"/>
        <v>0</v>
      </c>
    </row>
    <row r="19" spans="2:11" x14ac:dyDescent="0.35">
      <c r="B19" s="44" t="s">
        <v>28</v>
      </c>
      <c r="C19" s="21"/>
      <c r="D19" s="22" t="s">
        <v>62</v>
      </c>
      <c r="E19" s="20" t="s">
        <v>33</v>
      </c>
      <c r="F19" s="18"/>
      <c r="G19" s="17"/>
      <c r="H19" s="38" t="s">
        <v>6</v>
      </c>
      <c r="I19" s="39">
        <v>1</v>
      </c>
      <c r="J19" s="7"/>
      <c r="K19" s="7">
        <f t="shared" si="0"/>
        <v>0</v>
      </c>
    </row>
    <row r="20" spans="2:11" x14ac:dyDescent="0.35">
      <c r="B20" s="44" t="s">
        <v>30</v>
      </c>
      <c r="C20" s="21"/>
      <c r="D20" s="22" t="s">
        <v>63</v>
      </c>
      <c r="E20" s="20" t="s">
        <v>58</v>
      </c>
      <c r="F20" s="18"/>
      <c r="G20" s="17"/>
      <c r="H20" s="38" t="s">
        <v>6</v>
      </c>
      <c r="I20" s="39">
        <v>1</v>
      </c>
      <c r="J20" s="7"/>
      <c r="K20" s="7">
        <f t="shared" si="0"/>
        <v>0</v>
      </c>
    </row>
    <row r="21" spans="2:11" x14ac:dyDescent="0.35">
      <c r="B21" s="44" t="s">
        <v>32</v>
      </c>
      <c r="C21" s="21"/>
      <c r="D21" s="22" t="s">
        <v>64</v>
      </c>
      <c r="E21" s="20" t="s">
        <v>39</v>
      </c>
      <c r="F21" s="18"/>
      <c r="G21" s="17"/>
      <c r="H21" s="38" t="s">
        <v>6</v>
      </c>
      <c r="I21" s="39">
        <v>1</v>
      </c>
      <c r="J21" s="7"/>
      <c r="K21" s="7">
        <f t="shared" si="0"/>
        <v>0</v>
      </c>
    </row>
    <row r="22" spans="2:11" x14ac:dyDescent="0.35">
      <c r="B22" s="44" t="s">
        <v>13</v>
      </c>
      <c r="C22" s="21"/>
      <c r="D22" s="22"/>
      <c r="E22" s="20"/>
      <c r="F22" s="18"/>
      <c r="G22" s="17"/>
      <c r="H22" s="38"/>
      <c r="I22" s="39"/>
      <c r="J22" s="7"/>
      <c r="K22" s="7"/>
    </row>
    <row r="23" spans="2:11" x14ac:dyDescent="0.35">
      <c r="B23" s="44" t="s">
        <v>34</v>
      </c>
      <c r="C23" s="19" t="s">
        <v>41</v>
      </c>
      <c r="D23" s="20"/>
      <c r="E23" s="20"/>
      <c r="F23" s="18"/>
      <c r="G23" s="17"/>
      <c r="H23" s="38" t="s">
        <v>6</v>
      </c>
      <c r="I23" s="39">
        <v>1</v>
      </c>
      <c r="J23" s="7"/>
      <c r="K23" s="7">
        <f t="shared" si="0"/>
        <v>0</v>
      </c>
    </row>
    <row r="24" spans="2:11" x14ac:dyDescent="0.35">
      <c r="B24" s="44" t="s">
        <v>13</v>
      </c>
      <c r="C24" s="21"/>
      <c r="D24" s="22"/>
      <c r="E24" s="20"/>
      <c r="F24" s="18"/>
      <c r="G24" s="17"/>
      <c r="H24" s="38"/>
      <c r="I24" s="39"/>
      <c r="J24" s="7"/>
      <c r="K24" s="7"/>
    </row>
    <row r="25" spans="2:11" x14ac:dyDescent="0.35">
      <c r="B25" s="44" t="s">
        <v>13</v>
      </c>
      <c r="C25" s="19" t="s">
        <v>42</v>
      </c>
      <c r="D25" s="20"/>
      <c r="E25" s="20"/>
      <c r="F25" s="18"/>
      <c r="G25" s="17"/>
      <c r="H25" s="38"/>
      <c r="I25" s="39"/>
      <c r="J25" s="7"/>
      <c r="K25" s="7"/>
    </row>
    <row r="26" spans="2:11" x14ac:dyDescent="0.35">
      <c r="B26" s="44" t="s">
        <v>36</v>
      </c>
      <c r="C26" s="19" t="s">
        <v>197</v>
      </c>
      <c r="D26" s="20"/>
      <c r="E26" s="20"/>
      <c r="F26" s="18"/>
      <c r="G26" s="27"/>
      <c r="H26" s="38" t="s">
        <v>6</v>
      </c>
      <c r="I26" s="39">
        <v>1</v>
      </c>
      <c r="J26" s="7"/>
      <c r="K26" s="7">
        <f t="shared" si="0"/>
        <v>0</v>
      </c>
    </row>
    <row r="27" spans="2:11" x14ac:dyDescent="0.35">
      <c r="B27" s="44" t="s">
        <v>13</v>
      </c>
      <c r="C27" s="19"/>
      <c r="D27" s="20"/>
      <c r="E27" s="20"/>
      <c r="F27" s="18"/>
      <c r="G27" s="17"/>
      <c r="H27" s="38"/>
      <c r="I27" s="39"/>
      <c r="J27" s="7"/>
      <c r="K27" s="7"/>
    </row>
    <row r="28" spans="2:11" x14ac:dyDescent="0.35">
      <c r="B28" s="44" t="s">
        <v>13</v>
      </c>
      <c r="C28" s="13" t="s">
        <v>44</v>
      </c>
      <c r="D28" s="20"/>
      <c r="E28" s="20"/>
      <c r="F28" s="18"/>
      <c r="G28" s="17"/>
      <c r="H28" s="38"/>
      <c r="I28" s="39"/>
      <c r="J28" s="7"/>
      <c r="K28" s="7"/>
    </row>
    <row r="29" spans="2:11" x14ac:dyDescent="0.35">
      <c r="B29" s="44" t="s">
        <v>13</v>
      </c>
      <c r="C29" s="19"/>
      <c r="D29" s="20"/>
      <c r="E29" s="20"/>
      <c r="F29" s="18"/>
      <c r="G29" s="17"/>
      <c r="H29" s="38"/>
      <c r="I29" s="39"/>
      <c r="J29" s="7"/>
      <c r="K29" s="7"/>
    </row>
    <row r="30" spans="2:11" x14ac:dyDescent="0.35">
      <c r="B30" s="44" t="s">
        <v>13</v>
      </c>
      <c r="C30" s="28" t="s">
        <v>45</v>
      </c>
      <c r="D30" s="20"/>
      <c r="E30" s="20"/>
      <c r="F30" s="18"/>
      <c r="G30" s="17"/>
      <c r="H30" s="38"/>
      <c r="I30" s="39"/>
      <c r="J30" s="7"/>
      <c r="K30" s="7"/>
    </row>
    <row r="31" spans="2:11" x14ac:dyDescent="0.35">
      <c r="B31" s="44" t="s">
        <v>13</v>
      </c>
      <c r="C31" s="29" t="s">
        <v>189</v>
      </c>
      <c r="D31" s="20"/>
      <c r="E31" s="20"/>
      <c r="F31" s="18"/>
      <c r="G31" s="17"/>
      <c r="H31" s="38"/>
      <c r="I31" s="39"/>
      <c r="J31" s="7"/>
      <c r="K31" s="7"/>
    </row>
    <row r="32" spans="2:11" x14ac:dyDescent="0.35">
      <c r="B32" s="44" t="s">
        <v>38</v>
      </c>
      <c r="C32" s="29" t="s">
        <v>190</v>
      </c>
      <c r="D32" s="20"/>
      <c r="E32" s="20"/>
      <c r="F32" s="18"/>
      <c r="G32" s="17"/>
      <c r="H32" s="38" t="s">
        <v>6</v>
      </c>
      <c r="I32" s="39">
        <v>1</v>
      </c>
      <c r="J32" s="7"/>
      <c r="K32" s="7">
        <f t="shared" si="0"/>
        <v>0</v>
      </c>
    </row>
    <row r="33" spans="2:11" x14ac:dyDescent="0.35">
      <c r="B33" s="44" t="s">
        <v>13</v>
      </c>
      <c r="C33" s="21"/>
      <c r="D33" s="20"/>
      <c r="E33" s="20"/>
      <c r="F33" s="18"/>
      <c r="G33" s="17"/>
      <c r="H33" s="38"/>
      <c r="I33" s="39"/>
      <c r="J33" s="7"/>
      <c r="K33" s="7"/>
    </row>
    <row r="34" spans="2:11" x14ac:dyDescent="0.35">
      <c r="B34" s="44" t="s">
        <v>13</v>
      </c>
      <c r="C34" s="29" t="s">
        <v>47</v>
      </c>
      <c r="D34" s="20"/>
      <c r="E34" s="20"/>
      <c r="F34" s="18"/>
      <c r="G34" s="17"/>
      <c r="H34" s="38"/>
      <c r="I34" s="39"/>
      <c r="J34" s="7"/>
      <c r="K34" s="7"/>
    </row>
    <row r="35" spans="2:11" x14ac:dyDescent="0.35">
      <c r="B35" s="44" t="s">
        <v>13</v>
      </c>
      <c r="C35" s="21"/>
      <c r="D35" s="20"/>
      <c r="E35" s="20"/>
      <c r="F35" s="18"/>
      <c r="G35" s="17"/>
      <c r="H35" s="38"/>
      <c r="I35" s="39"/>
      <c r="J35" s="7"/>
      <c r="K35" s="7"/>
    </row>
    <row r="36" spans="2:11" x14ac:dyDescent="0.35">
      <c r="B36" s="44" t="s">
        <v>40</v>
      </c>
      <c r="C36" s="28" t="s">
        <v>48</v>
      </c>
      <c r="D36" s="30"/>
      <c r="E36" s="30"/>
      <c r="F36" s="18"/>
      <c r="G36" s="17"/>
      <c r="H36" s="38" t="s">
        <v>6</v>
      </c>
      <c r="I36" s="39">
        <v>1</v>
      </c>
      <c r="J36" s="7"/>
      <c r="K36" s="7">
        <f t="shared" si="0"/>
        <v>0</v>
      </c>
    </row>
    <row r="37" spans="2:11" x14ac:dyDescent="0.35">
      <c r="B37" s="44"/>
      <c r="C37" s="28"/>
      <c r="D37" s="30"/>
      <c r="E37" s="30"/>
      <c r="F37" s="18"/>
      <c r="G37" s="17"/>
      <c r="H37" s="38"/>
      <c r="I37" s="39"/>
      <c r="J37" s="7"/>
      <c r="K37" s="7"/>
    </row>
    <row r="38" spans="2:11" x14ac:dyDescent="0.35">
      <c r="B38" s="44"/>
      <c r="C38" s="28"/>
      <c r="D38" s="30"/>
      <c r="E38" s="30"/>
      <c r="F38" s="18"/>
      <c r="G38" s="17"/>
      <c r="H38" s="38"/>
      <c r="I38" s="39"/>
      <c r="J38" s="7"/>
      <c r="K38" s="7"/>
    </row>
    <row r="39" spans="2:11" x14ac:dyDescent="0.35">
      <c r="B39" s="44" t="s">
        <v>13</v>
      </c>
      <c r="C39" s="13" t="s">
        <v>49</v>
      </c>
      <c r="D39" s="14"/>
      <c r="E39" s="14"/>
      <c r="F39" s="18"/>
      <c r="G39" s="17"/>
      <c r="H39" s="38"/>
      <c r="I39" s="39"/>
      <c r="J39" s="7"/>
      <c r="K39" s="7"/>
    </row>
    <row r="40" spans="2:11" x14ac:dyDescent="0.35">
      <c r="B40" s="44" t="s">
        <v>13</v>
      </c>
      <c r="C40" s="21"/>
      <c r="D40" s="22"/>
      <c r="E40" s="20"/>
      <c r="F40" s="18"/>
      <c r="G40" s="17"/>
      <c r="H40" s="38"/>
      <c r="I40" s="39"/>
      <c r="J40" s="7"/>
      <c r="K40" s="7"/>
    </row>
    <row r="41" spans="2:11" x14ac:dyDescent="0.35">
      <c r="B41" s="44" t="s">
        <v>43</v>
      </c>
      <c r="C41" s="19" t="s">
        <v>50</v>
      </c>
      <c r="D41" s="20"/>
      <c r="E41" s="20"/>
      <c r="F41" s="18"/>
      <c r="G41" s="17"/>
      <c r="H41" s="38" t="s">
        <v>51</v>
      </c>
      <c r="I41" s="39">
        <v>12</v>
      </c>
      <c r="J41" s="7"/>
      <c r="K41" s="7">
        <f t="shared" si="0"/>
        <v>0</v>
      </c>
    </row>
    <row r="42" spans="2:11" x14ac:dyDescent="0.35">
      <c r="B42" s="44" t="s">
        <v>13</v>
      </c>
      <c r="C42" s="19"/>
      <c r="D42" s="20"/>
      <c r="E42" s="20"/>
      <c r="F42" s="18"/>
      <c r="G42" s="17"/>
      <c r="H42" s="38"/>
      <c r="I42" s="39"/>
      <c r="J42" s="7"/>
      <c r="K42" s="7"/>
    </row>
    <row r="43" spans="2:11" x14ac:dyDescent="0.35">
      <c r="B43" s="44" t="s">
        <v>13</v>
      </c>
      <c r="C43" s="19" t="s">
        <v>52</v>
      </c>
      <c r="D43" s="20"/>
      <c r="E43" s="20"/>
      <c r="F43" s="18"/>
      <c r="G43" s="17"/>
      <c r="H43" s="38"/>
      <c r="I43" s="39"/>
      <c r="J43" s="7"/>
      <c r="K43" s="7"/>
    </row>
    <row r="44" spans="2:11" x14ac:dyDescent="0.35">
      <c r="B44" s="44" t="s">
        <v>13</v>
      </c>
      <c r="C44" s="19" t="s">
        <v>53</v>
      </c>
      <c r="D44" s="20"/>
      <c r="E44" s="20"/>
      <c r="F44" s="18"/>
      <c r="G44" s="17"/>
      <c r="H44" s="38"/>
      <c r="I44" s="39"/>
      <c r="J44" s="7"/>
      <c r="K44" s="7"/>
    </row>
    <row r="45" spans="2:11" x14ac:dyDescent="0.35">
      <c r="B45" s="44" t="s">
        <v>13</v>
      </c>
      <c r="C45" s="19"/>
      <c r="D45" s="20"/>
      <c r="E45" s="20"/>
      <c r="F45" s="18"/>
      <c r="G45" s="17"/>
      <c r="H45" s="38"/>
      <c r="I45" s="39"/>
      <c r="J45" s="7"/>
      <c r="K45" s="7"/>
    </row>
    <row r="46" spans="2:11" x14ac:dyDescent="0.35">
      <c r="B46" s="44" t="s">
        <v>13</v>
      </c>
      <c r="C46" s="26"/>
      <c r="D46" s="20" t="s">
        <v>22</v>
      </c>
      <c r="E46" s="20"/>
      <c r="F46" s="18"/>
      <c r="G46" s="17"/>
      <c r="H46" s="38"/>
      <c r="I46" s="39"/>
      <c r="J46" s="7"/>
      <c r="K46" s="7"/>
    </row>
    <row r="47" spans="2:11" x14ac:dyDescent="0.35">
      <c r="B47" s="44" t="s">
        <v>13</v>
      </c>
      <c r="C47" s="21"/>
      <c r="D47" s="22"/>
      <c r="E47" s="20"/>
      <c r="F47" s="18"/>
      <c r="G47" s="17"/>
      <c r="H47" s="38"/>
      <c r="I47" s="39"/>
      <c r="J47" s="7"/>
      <c r="K47" s="7"/>
    </row>
    <row r="48" spans="2:11" x14ac:dyDescent="0.35">
      <c r="B48" s="44" t="s">
        <v>46</v>
      </c>
      <c r="C48" s="21"/>
      <c r="D48" s="22" t="s">
        <v>24</v>
      </c>
      <c r="E48" s="20" t="s">
        <v>25</v>
      </c>
      <c r="F48" s="18"/>
      <c r="G48" s="27"/>
      <c r="H48" s="38" t="s">
        <v>51</v>
      </c>
      <c r="I48" s="39">
        <v>12</v>
      </c>
      <c r="J48" s="7"/>
      <c r="K48" s="7">
        <f t="shared" si="0"/>
        <v>0</v>
      </c>
    </row>
    <row r="49" spans="2:11" x14ac:dyDescent="0.35">
      <c r="B49" s="44" t="s">
        <v>68</v>
      </c>
      <c r="C49" s="21"/>
      <c r="D49" s="22" t="s">
        <v>17</v>
      </c>
      <c r="E49" s="20" t="s">
        <v>65</v>
      </c>
      <c r="F49" s="18"/>
      <c r="G49" s="17"/>
      <c r="H49" s="38" t="s">
        <v>51</v>
      </c>
      <c r="I49" s="39">
        <v>12</v>
      </c>
      <c r="J49" s="7"/>
      <c r="K49" s="7">
        <f t="shared" si="0"/>
        <v>0</v>
      </c>
    </row>
    <row r="50" spans="2:11" x14ac:dyDescent="0.35">
      <c r="B50" s="44" t="s">
        <v>69</v>
      </c>
      <c r="C50" s="21"/>
      <c r="D50" s="22" t="s">
        <v>18</v>
      </c>
      <c r="E50" s="20" t="s">
        <v>66</v>
      </c>
      <c r="F50" s="18"/>
      <c r="G50" s="17"/>
      <c r="H50" s="38" t="s">
        <v>51</v>
      </c>
      <c r="I50" s="39">
        <v>12</v>
      </c>
      <c r="J50" s="7"/>
      <c r="K50" s="7">
        <f t="shared" si="0"/>
        <v>0</v>
      </c>
    </row>
    <row r="51" spans="2:11" x14ac:dyDescent="0.35">
      <c r="B51" s="44" t="s">
        <v>70</v>
      </c>
      <c r="C51" s="21"/>
      <c r="D51" s="22" t="s">
        <v>19</v>
      </c>
      <c r="E51" s="20" t="s">
        <v>29</v>
      </c>
      <c r="F51" s="18"/>
      <c r="G51" s="27"/>
      <c r="H51" s="38" t="s">
        <v>51</v>
      </c>
      <c r="I51" s="39">
        <v>12</v>
      </c>
      <c r="J51" s="7"/>
      <c r="K51" s="7">
        <f t="shared" si="0"/>
        <v>0</v>
      </c>
    </row>
    <row r="52" spans="2:11" x14ac:dyDescent="0.35">
      <c r="B52" s="44" t="s">
        <v>71</v>
      </c>
      <c r="C52" s="21"/>
      <c r="D52" s="22" t="s">
        <v>20</v>
      </c>
      <c r="E52" s="20" t="s">
        <v>31</v>
      </c>
      <c r="F52" s="18"/>
      <c r="G52" s="27"/>
      <c r="H52" s="38" t="s">
        <v>51</v>
      </c>
      <c r="I52" s="39">
        <v>12</v>
      </c>
      <c r="J52" s="7"/>
      <c r="K52" s="7">
        <f t="shared" si="0"/>
        <v>0</v>
      </c>
    </row>
    <row r="53" spans="2:11" x14ac:dyDescent="0.35">
      <c r="B53" s="44" t="s">
        <v>72</v>
      </c>
      <c r="C53" s="21"/>
      <c r="D53" s="22" t="s">
        <v>21</v>
      </c>
      <c r="E53" s="20" t="s">
        <v>33</v>
      </c>
      <c r="F53" s="18"/>
      <c r="G53" s="27"/>
      <c r="H53" s="38" t="s">
        <v>51</v>
      </c>
      <c r="I53" s="39">
        <v>12</v>
      </c>
      <c r="J53" s="7"/>
      <c r="K53" s="7">
        <f t="shared" si="0"/>
        <v>0</v>
      </c>
    </row>
    <row r="54" spans="2:11" x14ac:dyDescent="0.35">
      <c r="B54" s="44" t="s">
        <v>73</v>
      </c>
      <c r="C54" s="21"/>
      <c r="D54" s="22" t="s">
        <v>35</v>
      </c>
      <c r="E54" s="20" t="s">
        <v>58</v>
      </c>
      <c r="F54" s="18"/>
      <c r="G54" s="27"/>
      <c r="H54" s="38" t="s">
        <v>51</v>
      </c>
      <c r="I54" s="39">
        <v>12</v>
      </c>
      <c r="J54" s="7"/>
      <c r="K54" s="7">
        <f t="shared" si="0"/>
        <v>0</v>
      </c>
    </row>
    <row r="55" spans="2:11" x14ac:dyDescent="0.35">
      <c r="B55" s="44" t="s">
        <v>74</v>
      </c>
      <c r="C55" s="21"/>
      <c r="D55" s="22" t="s">
        <v>37</v>
      </c>
      <c r="E55" s="20" t="s">
        <v>39</v>
      </c>
      <c r="F55" s="18"/>
      <c r="G55" s="17"/>
      <c r="H55" s="38" t="s">
        <v>51</v>
      </c>
      <c r="I55" s="39">
        <v>12</v>
      </c>
      <c r="J55" s="7"/>
      <c r="K55" s="7">
        <f t="shared" si="0"/>
        <v>0</v>
      </c>
    </row>
    <row r="56" spans="2:11" x14ac:dyDescent="0.35">
      <c r="B56" s="44"/>
      <c r="C56" s="21"/>
      <c r="D56" s="22"/>
      <c r="E56" s="20"/>
      <c r="F56" s="18"/>
      <c r="G56" s="17"/>
      <c r="H56" s="38"/>
      <c r="I56" s="39"/>
      <c r="J56" s="7"/>
      <c r="K56" s="7"/>
    </row>
    <row r="57" spans="2:11" x14ac:dyDescent="0.35">
      <c r="B57" s="44" t="s">
        <v>13</v>
      </c>
      <c r="C57" s="21"/>
      <c r="D57" s="22"/>
      <c r="E57" s="20"/>
      <c r="F57" s="18"/>
      <c r="G57" s="17"/>
      <c r="H57" s="38"/>
      <c r="I57" s="39"/>
      <c r="J57" s="7"/>
      <c r="K57" s="7"/>
    </row>
    <row r="58" spans="2:11" x14ac:dyDescent="0.35">
      <c r="B58" s="44" t="s">
        <v>75</v>
      </c>
      <c r="C58" s="19" t="s">
        <v>54</v>
      </c>
      <c r="D58" s="20"/>
      <c r="E58" s="20"/>
      <c r="F58" s="18"/>
      <c r="G58" s="17"/>
      <c r="H58" s="38" t="s">
        <v>51</v>
      </c>
      <c r="I58" s="39">
        <v>12</v>
      </c>
      <c r="J58" s="7"/>
      <c r="K58" s="7">
        <f t="shared" si="0"/>
        <v>0</v>
      </c>
    </row>
    <row r="59" spans="2:11" x14ac:dyDescent="0.35">
      <c r="B59" s="44" t="s">
        <v>13</v>
      </c>
      <c r="C59" s="19"/>
      <c r="D59" s="20"/>
      <c r="E59" s="20"/>
      <c r="F59" s="18"/>
      <c r="G59" s="17"/>
      <c r="H59" s="38"/>
      <c r="I59" s="39"/>
      <c r="J59" s="7"/>
      <c r="K59" s="7"/>
    </row>
    <row r="60" spans="2:11" x14ac:dyDescent="0.35">
      <c r="B60" s="44" t="s">
        <v>13</v>
      </c>
      <c r="C60" s="19" t="s">
        <v>55</v>
      </c>
      <c r="D60" s="20"/>
      <c r="E60" s="20"/>
      <c r="F60" s="18"/>
      <c r="G60" s="17"/>
      <c r="H60" s="38"/>
      <c r="I60" s="39"/>
      <c r="J60" s="7"/>
      <c r="K60" s="7"/>
    </row>
    <row r="61" spans="2:11" x14ac:dyDescent="0.35">
      <c r="B61" s="46" t="s">
        <v>75</v>
      </c>
      <c r="C61" s="19" t="s">
        <v>56</v>
      </c>
      <c r="D61" s="20"/>
      <c r="E61" s="31"/>
      <c r="F61" s="18"/>
      <c r="G61" s="17"/>
      <c r="H61" s="38" t="s">
        <v>51</v>
      </c>
      <c r="I61" s="39">
        <v>12</v>
      </c>
      <c r="J61" s="7"/>
      <c r="K61" s="7">
        <f t="shared" si="0"/>
        <v>0</v>
      </c>
    </row>
    <row r="62" spans="2:11" x14ac:dyDescent="0.35">
      <c r="B62" s="44" t="s">
        <v>13</v>
      </c>
      <c r="C62" s="19"/>
      <c r="D62" s="20"/>
      <c r="E62" s="20"/>
      <c r="F62" s="32"/>
      <c r="G62" s="17"/>
      <c r="H62" s="38"/>
      <c r="I62" s="39"/>
      <c r="J62" s="7"/>
      <c r="K62" s="7"/>
    </row>
    <row r="63" spans="2:11" x14ac:dyDescent="0.35">
      <c r="B63" s="44" t="s">
        <v>76</v>
      </c>
      <c r="C63" s="19" t="s">
        <v>57</v>
      </c>
      <c r="D63" s="20"/>
      <c r="E63" s="20"/>
      <c r="F63" s="33"/>
      <c r="G63" s="17"/>
      <c r="H63" s="38" t="s">
        <v>51</v>
      </c>
      <c r="I63" s="39">
        <v>12</v>
      </c>
      <c r="J63" s="7"/>
      <c r="K63" s="7">
        <f t="shared" si="0"/>
        <v>0</v>
      </c>
    </row>
    <row r="64" spans="2:11" x14ac:dyDescent="0.35">
      <c r="B64" s="44" t="s">
        <v>13</v>
      </c>
      <c r="C64" s="21"/>
      <c r="D64" s="22"/>
      <c r="E64" s="20"/>
      <c r="F64" s="18"/>
      <c r="G64" s="17"/>
      <c r="H64" s="38"/>
      <c r="I64" s="39"/>
      <c r="J64" s="7"/>
      <c r="K64" s="7"/>
    </row>
    <row r="65" spans="2:11" x14ac:dyDescent="0.35">
      <c r="B65" s="44" t="s">
        <v>13</v>
      </c>
      <c r="C65" s="19" t="s">
        <v>44</v>
      </c>
      <c r="D65" s="20"/>
      <c r="E65" s="20"/>
      <c r="F65" s="18"/>
      <c r="G65" s="17"/>
      <c r="H65" s="38"/>
      <c r="I65" s="39"/>
      <c r="J65" s="7"/>
      <c r="K65" s="7"/>
    </row>
    <row r="66" spans="2:11" x14ac:dyDescent="0.35">
      <c r="B66" s="44" t="s">
        <v>13</v>
      </c>
      <c r="C66" s="19"/>
      <c r="D66" s="20"/>
      <c r="E66" s="20"/>
      <c r="F66" s="18"/>
      <c r="G66" s="17"/>
      <c r="H66" s="38"/>
      <c r="I66" s="39"/>
      <c r="J66" s="7"/>
      <c r="K66" s="7"/>
    </row>
    <row r="67" spans="2:11" x14ac:dyDescent="0.35">
      <c r="B67" s="44" t="s">
        <v>13</v>
      </c>
      <c r="C67" s="28" t="s">
        <v>45</v>
      </c>
      <c r="D67" s="20"/>
      <c r="E67" s="20"/>
      <c r="F67" s="18"/>
      <c r="G67" s="27"/>
      <c r="H67" s="38"/>
      <c r="I67" s="39"/>
      <c r="J67" s="7"/>
      <c r="K67" s="7"/>
    </row>
    <row r="68" spans="2:11" x14ac:dyDescent="0.35">
      <c r="B68" s="44" t="s">
        <v>13</v>
      </c>
      <c r="C68" s="29" t="s">
        <v>189</v>
      </c>
      <c r="D68" s="20"/>
      <c r="E68" s="20"/>
      <c r="F68" s="18"/>
      <c r="G68" s="17"/>
      <c r="H68" s="38"/>
      <c r="I68" s="39"/>
      <c r="J68" s="7"/>
      <c r="K68" s="7"/>
    </row>
    <row r="69" spans="2:11" x14ac:dyDescent="0.35">
      <c r="B69" s="44" t="s">
        <v>77</v>
      </c>
      <c r="C69" s="29" t="s">
        <v>190</v>
      </c>
      <c r="D69" s="20"/>
      <c r="E69" s="20"/>
      <c r="F69" s="18"/>
      <c r="G69" s="17"/>
      <c r="H69" s="38" t="s">
        <v>51</v>
      </c>
      <c r="I69" s="39">
        <v>12</v>
      </c>
      <c r="J69" s="7"/>
      <c r="K69" s="7">
        <f t="shared" si="0"/>
        <v>0</v>
      </c>
    </row>
    <row r="70" spans="2:11" x14ac:dyDescent="0.35">
      <c r="B70" s="44" t="s">
        <v>13</v>
      </c>
      <c r="C70" s="21"/>
      <c r="D70" s="20"/>
      <c r="E70" s="20"/>
      <c r="F70" s="18"/>
      <c r="G70" s="17"/>
      <c r="H70" s="38"/>
      <c r="I70" s="39"/>
      <c r="J70" s="7"/>
      <c r="K70" s="7"/>
    </row>
    <row r="71" spans="2:11" x14ac:dyDescent="0.35">
      <c r="B71" s="44" t="s">
        <v>13</v>
      </c>
      <c r="C71" s="29"/>
      <c r="D71" s="20"/>
      <c r="E71" s="20"/>
      <c r="F71" s="18"/>
      <c r="G71" s="17"/>
      <c r="H71" s="38"/>
      <c r="I71" s="39"/>
      <c r="J71" s="7"/>
      <c r="K71" s="7"/>
    </row>
    <row r="72" spans="2:11" x14ac:dyDescent="0.35">
      <c r="B72" s="44" t="s">
        <v>13</v>
      </c>
      <c r="C72" s="21"/>
      <c r="D72" s="20"/>
      <c r="E72" s="20"/>
      <c r="F72" s="18"/>
      <c r="G72" s="17"/>
      <c r="H72" s="38"/>
      <c r="I72" s="39"/>
      <c r="J72" s="7"/>
      <c r="K72" s="7"/>
    </row>
    <row r="73" spans="2:11" x14ac:dyDescent="0.35">
      <c r="B73" s="44" t="s">
        <v>78</v>
      </c>
      <c r="C73" s="28" t="s">
        <v>67</v>
      </c>
      <c r="D73" s="30"/>
      <c r="E73" s="30"/>
      <c r="F73" s="18"/>
      <c r="G73" s="17"/>
      <c r="H73" s="38" t="s">
        <v>51</v>
      </c>
      <c r="I73" s="39">
        <v>12</v>
      </c>
      <c r="J73" s="7"/>
      <c r="K73" s="7">
        <f t="shared" ref="K73:K90" si="1">I73*J73</f>
        <v>0</v>
      </c>
    </row>
    <row r="74" spans="2:11" x14ac:dyDescent="0.35">
      <c r="B74" s="44"/>
      <c r="C74" s="28"/>
      <c r="D74" s="30"/>
      <c r="E74" s="30"/>
      <c r="F74" s="18"/>
      <c r="G74" s="17"/>
      <c r="H74" s="38"/>
      <c r="I74" s="39"/>
      <c r="J74" s="7"/>
      <c r="K74" s="7"/>
    </row>
    <row r="75" spans="2:11" x14ac:dyDescent="0.35">
      <c r="B75" s="44"/>
      <c r="C75" s="69" t="s">
        <v>82</v>
      </c>
      <c r="D75" s="70"/>
      <c r="E75" s="70"/>
      <c r="F75" s="71"/>
      <c r="G75" s="65"/>
      <c r="H75" s="38"/>
      <c r="I75" s="39"/>
      <c r="J75" s="7"/>
      <c r="K75" s="7"/>
    </row>
    <row r="76" spans="2:11" x14ac:dyDescent="0.35">
      <c r="B76" s="44"/>
      <c r="C76" s="69" t="s">
        <v>214</v>
      </c>
      <c r="D76" s="70"/>
      <c r="E76" s="70"/>
      <c r="F76" s="71"/>
      <c r="G76" s="65"/>
      <c r="H76" s="38"/>
      <c r="I76" s="39"/>
      <c r="J76" s="7"/>
      <c r="K76" s="7"/>
    </row>
    <row r="77" spans="2:11" x14ac:dyDescent="0.35">
      <c r="B77" s="44"/>
      <c r="C77" s="34"/>
      <c r="D77" s="30"/>
      <c r="E77" s="30"/>
      <c r="F77" s="18"/>
      <c r="G77" s="17"/>
      <c r="H77" s="38"/>
      <c r="I77" s="39"/>
      <c r="J77" s="7"/>
      <c r="K77" s="7"/>
    </row>
    <row r="78" spans="2:11" x14ac:dyDescent="0.35">
      <c r="B78" s="44">
        <v>1.36</v>
      </c>
      <c r="C78" s="28" t="s">
        <v>206</v>
      </c>
      <c r="D78" s="30"/>
      <c r="E78" s="30"/>
      <c r="F78" s="18"/>
      <c r="G78" s="17"/>
      <c r="H78" s="38" t="s">
        <v>1</v>
      </c>
      <c r="I78" s="39">
        <v>1</v>
      </c>
      <c r="J78" s="7"/>
      <c r="K78" s="7">
        <f t="shared" si="1"/>
        <v>0</v>
      </c>
    </row>
    <row r="79" spans="2:11" x14ac:dyDescent="0.35">
      <c r="B79" s="44"/>
      <c r="C79" s="28" t="s">
        <v>208</v>
      </c>
      <c r="D79" s="30"/>
      <c r="E79" s="30"/>
      <c r="F79" s="18"/>
      <c r="G79" s="17"/>
      <c r="H79" s="38"/>
      <c r="I79" s="39"/>
      <c r="J79" s="7"/>
      <c r="K79" s="7"/>
    </row>
    <row r="80" spans="2:11" x14ac:dyDescent="0.35">
      <c r="B80" s="44"/>
      <c r="C80" s="28"/>
      <c r="D80" s="30"/>
      <c r="E80" s="30"/>
      <c r="F80" s="18"/>
      <c r="G80" s="17"/>
      <c r="H80" s="38"/>
      <c r="I80" s="39"/>
      <c r="J80" s="7"/>
      <c r="K80" s="7"/>
    </row>
    <row r="81" spans="2:11" x14ac:dyDescent="0.35">
      <c r="B81" s="44">
        <v>1.37</v>
      </c>
      <c r="C81" s="28" t="s">
        <v>209</v>
      </c>
      <c r="D81" s="30"/>
      <c r="E81" s="30"/>
      <c r="F81" s="18"/>
      <c r="G81" s="17"/>
      <c r="H81" s="38" t="s">
        <v>3</v>
      </c>
      <c r="I81" s="39">
        <v>10020</v>
      </c>
      <c r="J81" s="7"/>
      <c r="K81" s="7">
        <f t="shared" si="1"/>
        <v>0</v>
      </c>
    </row>
    <row r="82" spans="2:11" x14ac:dyDescent="0.35">
      <c r="B82" s="44"/>
      <c r="C82" s="28"/>
      <c r="D82" s="30"/>
      <c r="E82" s="30"/>
      <c r="F82" s="18"/>
      <c r="G82" s="17"/>
      <c r="H82" s="38"/>
      <c r="I82" s="39"/>
      <c r="J82" s="7"/>
      <c r="K82" s="7"/>
    </row>
    <row r="83" spans="2:11" x14ac:dyDescent="0.35">
      <c r="B83" s="44">
        <v>1.38</v>
      </c>
      <c r="C83" s="28" t="s">
        <v>210</v>
      </c>
      <c r="D83" s="30"/>
      <c r="E83" s="30"/>
      <c r="F83" s="18"/>
      <c r="G83" s="17"/>
      <c r="H83" s="38" t="s">
        <v>3</v>
      </c>
      <c r="I83" s="39">
        <v>10020</v>
      </c>
      <c r="J83" s="7"/>
      <c r="K83" s="7">
        <f t="shared" si="1"/>
        <v>0</v>
      </c>
    </row>
    <row r="84" spans="2:11" x14ac:dyDescent="0.35">
      <c r="B84" s="44"/>
      <c r="C84" s="28"/>
      <c r="D84" s="30"/>
      <c r="E84" s="30"/>
      <c r="F84" s="18"/>
      <c r="G84" s="17"/>
      <c r="H84" s="38"/>
      <c r="I84" s="39"/>
      <c r="J84" s="7"/>
      <c r="K84" s="7"/>
    </row>
    <row r="85" spans="2:11" x14ac:dyDescent="0.35">
      <c r="B85" s="44">
        <v>1.39</v>
      </c>
      <c r="C85" s="28" t="s">
        <v>211</v>
      </c>
      <c r="D85" s="30"/>
      <c r="E85" s="30"/>
      <c r="F85" s="18"/>
      <c r="G85" s="17"/>
      <c r="H85" s="38" t="s">
        <v>92</v>
      </c>
      <c r="I85" s="66">
        <v>1360</v>
      </c>
      <c r="J85" s="7"/>
      <c r="K85" s="7">
        <f t="shared" si="1"/>
        <v>0</v>
      </c>
    </row>
    <row r="86" spans="2:11" x14ac:dyDescent="0.35">
      <c r="B86" s="44"/>
      <c r="C86" s="28"/>
      <c r="D86" s="30"/>
      <c r="E86" s="30"/>
      <c r="F86" s="18"/>
      <c r="G86" s="17"/>
      <c r="H86" s="38"/>
      <c r="I86" s="39"/>
      <c r="J86" s="7"/>
      <c r="K86" s="7"/>
    </row>
    <row r="87" spans="2:11" ht="31.25" customHeight="1" x14ac:dyDescent="0.35">
      <c r="B87" s="44">
        <v>1.4</v>
      </c>
      <c r="C87" s="61" t="s">
        <v>216</v>
      </c>
      <c r="D87" s="62"/>
      <c r="E87" s="62"/>
      <c r="F87" s="62"/>
      <c r="G87" s="63"/>
      <c r="H87" s="38" t="s">
        <v>1</v>
      </c>
      <c r="I87" s="39">
        <v>1</v>
      </c>
      <c r="J87" s="7"/>
      <c r="K87" s="7">
        <f t="shared" si="1"/>
        <v>0</v>
      </c>
    </row>
    <row r="88" spans="2:11" x14ac:dyDescent="0.35">
      <c r="B88" s="44"/>
      <c r="C88" s="28"/>
      <c r="D88" s="30"/>
      <c r="E88" s="30"/>
      <c r="F88" s="18"/>
      <c r="G88" s="65"/>
      <c r="H88" s="38"/>
      <c r="I88" s="39"/>
      <c r="J88" s="7"/>
      <c r="K88" s="7"/>
    </row>
    <row r="89" spans="2:11" x14ac:dyDescent="0.35">
      <c r="B89" s="44"/>
      <c r="C89" s="34"/>
      <c r="D89" s="30"/>
      <c r="E89" s="30"/>
      <c r="F89" s="18"/>
      <c r="G89" s="17"/>
      <c r="H89" s="38"/>
      <c r="I89" s="39"/>
      <c r="J89" s="7"/>
      <c r="K89" s="7"/>
    </row>
    <row r="90" spans="2:11" x14ac:dyDescent="0.35">
      <c r="B90" s="44">
        <v>1.41</v>
      </c>
      <c r="C90" s="28" t="s">
        <v>213</v>
      </c>
      <c r="D90" s="30"/>
      <c r="E90" s="30"/>
      <c r="F90" s="18"/>
      <c r="G90" s="17"/>
      <c r="H90" s="38" t="s">
        <v>91</v>
      </c>
      <c r="I90" s="66">
        <v>9030</v>
      </c>
      <c r="J90" s="7"/>
      <c r="K90" s="7">
        <f t="shared" si="1"/>
        <v>0</v>
      </c>
    </row>
    <row r="91" spans="2:11" x14ac:dyDescent="0.35">
      <c r="B91" s="44"/>
      <c r="C91" s="28" t="s">
        <v>212</v>
      </c>
      <c r="D91" s="30"/>
      <c r="E91" s="30"/>
      <c r="F91" s="18"/>
      <c r="G91" s="17"/>
      <c r="H91" s="38"/>
      <c r="I91" s="39"/>
      <c r="J91" s="7"/>
      <c r="K91" s="7"/>
    </row>
    <row r="92" spans="2:11" x14ac:dyDescent="0.35">
      <c r="B92" s="44"/>
      <c r="C92" s="28"/>
      <c r="D92" s="30"/>
      <c r="E92" s="30"/>
      <c r="F92" s="18"/>
      <c r="G92" s="17"/>
      <c r="H92" s="38"/>
      <c r="I92" s="39"/>
      <c r="J92" s="7"/>
      <c r="K92" s="7"/>
    </row>
    <row r="93" spans="2:11" x14ac:dyDescent="0.35">
      <c r="B93" s="44">
        <v>1.42</v>
      </c>
      <c r="C93" s="67" t="s">
        <v>215</v>
      </c>
      <c r="D93" s="30"/>
      <c r="E93" s="30"/>
      <c r="F93" s="18"/>
      <c r="G93" s="17"/>
      <c r="H93" s="68" t="s">
        <v>92</v>
      </c>
      <c r="I93" s="66">
        <v>2580</v>
      </c>
      <c r="J93" s="7"/>
      <c r="K93" s="7"/>
    </row>
    <row r="94" spans="2:11" x14ac:dyDescent="0.35">
      <c r="B94" s="44"/>
      <c r="C94" s="34"/>
      <c r="D94" s="30"/>
      <c r="E94" s="30"/>
      <c r="F94" s="18"/>
      <c r="G94" s="17"/>
      <c r="H94" s="38"/>
      <c r="I94" s="39"/>
      <c r="J94" s="7"/>
      <c r="K94" s="7"/>
    </row>
    <row r="95" spans="2:11" x14ac:dyDescent="0.35">
      <c r="B95" s="44"/>
      <c r="C95" s="52" t="s">
        <v>207</v>
      </c>
      <c r="D95" s="53"/>
      <c r="E95" s="53"/>
      <c r="F95" s="53"/>
      <c r="G95" s="54"/>
      <c r="H95" s="38"/>
      <c r="I95" s="39"/>
      <c r="J95" s="7"/>
      <c r="K95" s="7"/>
    </row>
    <row r="96" spans="2:11" x14ac:dyDescent="0.35">
      <c r="B96" s="44"/>
      <c r="C96" s="34" t="s">
        <v>81</v>
      </c>
      <c r="D96" s="30"/>
      <c r="E96" s="30"/>
      <c r="F96" s="18"/>
      <c r="G96" s="17"/>
      <c r="H96" s="38"/>
      <c r="I96" s="39"/>
      <c r="J96" s="7"/>
      <c r="K96" s="7"/>
    </row>
    <row r="97" spans="2:11" x14ac:dyDescent="0.35">
      <c r="B97" s="44"/>
      <c r="C97" s="52" t="s">
        <v>2</v>
      </c>
      <c r="D97" s="53"/>
      <c r="E97" s="53"/>
      <c r="F97" s="53"/>
      <c r="G97" s="54"/>
      <c r="H97" s="38"/>
      <c r="I97" s="39"/>
      <c r="J97" s="7"/>
      <c r="K97" s="7"/>
    </row>
    <row r="98" spans="2:11" ht="41.4" customHeight="1" x14ac:dyDescent="0.35">
      <c r="B98" s="44" t="s">
        <v>95</v>
      </c>
      <c r="C98" s="50" t="s">
        <v>204</v>
      </c>
      <c r="D98" s="50"/>
      <c r="E98" s="50"/>
      <c r="F98" s="50"/>
      <c r="G98" s="50"/>
      <c r="H98" s="38" t="s">
        <v>1</v>
      </c>
      <c r="I98" s="39">
        <v>1</v>
      </c>
      <c r="J98" s="7"/>
      <c r="K98" s="7">
        <f>I98*J98</f>
        <v>0</v>
      </c>
    </row>
    <row r="99" spans="2:11" x14ac:dyDescent="0.35">
      <c r="B99" s="44"/>
      <c r="C99" s="51"/>
      <c r="D99" s="51"/>
      <c r="E99" s="51"/>
      <c r="F99" s="51"/>
      <c r="G99" s="51"/>
      <c r="H99" s="38"/>
      <c r="I99" s="39"/>
      <c r="J99" s="7"/>
      <c r="K99" s="7"/>
    </row>
    <row r="100" spans="2:11" ht="25.25" customHeight="1" x14ac:dyDescent="0.35">
      <c r="B100" s="44" t="s">
        <v>96</v>
      </c>
      <c r="C100" s="50" t="s">
        <v>205</v>
      </c>
      <c r="D100" s="50"/>
      <c r="E100" s="50"/>
      <c r="F100" s="50"/>
      <c r="G100" s="50"/>
      <c r="H100" s="38" t="s">
        <v>1</v>
      </c>
      <c r="I100" s="39">
        <v>1</v>
      </c>
      <c r="J100" s="7"/>
      <c r="K100" s="7">
        <f>I100*J100</f>
        <v>0</v>
      </c>
    </row>
    <row r="101" spans="2:11" ht="12.65" customHeight="1" x14ac:dyDescent="0.35">
      <c r="B101" s="44"/>
      <c r="C101" s="55"/>
      <c r="D101" s="55"/>
      <c r="E101" s="55"/>
      <c r="F101" s="55"/>
      <c r="G101" s="55"/>
      <c r="H101" s="38"/>
      <c r="I101" s="39"/>
      <c r="J101" s="7"/>
      <c r="K101" s="7"/>
    </row>
    <row r="102" spans="2:11" ht="49.25" customHeight="1" x14ac:dyDescent="0.35">
      <c r="B102" s="44" t="s">
        <v>97</v>
      </c>
      <c r="C102" s="50" t="s">
        <v>94</v>
      </c>
      <c r="D102" s="50"/>
      <c r="E102" s="50"/>
      <c r="F102" s="50"/>
      <c r="G102" s="50"/>
      <c r="H102" s="38" t="s">
        <v>1</v>
      </c>
      <c r="I102" s="39">
        <v>1</v>
      </c>
      <c r="J102" s="7"/>
      <c r="K102" s="7">
        <f>I102*J102</f>
        <v>0</v>
      </c>
    </row>
    <row r="103" spans="2:11" x14ac:dyDescent="0.35">
      <c r="B103" s="44"/>
      <c r="C103" s="48"/>
      <c r="D103" s="48"/>
      <c r="E103" s="48"/>
      <c r="F103" s="48"/>
      <c r="G103" s="48"/>
      <c r="H103" s="38"/>
      <c r="I103" s="39"/>
      <c r="J103" s="7"/>
      <c r="K103" s="7"/>
    </row>
    <row r="104" spans="2:11" ht="49.75" customHeight="1" x14ac:dyDescent="0.35">
      <c r="B104" s="44" t="s">
        <v>98</v>
      </c>
      <c r="C104" s="50" t="s">
        <v>93</v>
      </c>
      <c r="D104" s="50"/>
      <c r="E104" s="50"/>
      <c r="F104" s="50"/>
      <c r="G104" s="50"/>
      <c r="H104" s="38" t="s">
        <v>4</v>
      </c>
      <c r="I104" s="39">
        <v>140</v>
      </c>
      <c r="J104" s="7"/>
      <c r="K104" s="7">
        <f>I104*J104</f>
        <v>0</v>
      </c>
    </row>
    <row r="105" spans="2:11" x14ac:dyDescent="0.35">
      <c r="B105" s="44"/>
      <c r="C105" s="51"/>
      <c r="D105" s="51"/>
      <c r="E105" s="51"/>
      <c r="F105" s="51"/>
      <c r="G105" s="51"/>
      <c r="H105" s="38"/>
      <c r="I105" s="39"/>
      <c r="J105" s="7"/>
      <c r="K105" s="7"/>
    </row>
    <row r="106" spans="2:11" x14ac:dyDescent="0.35">
      <c r="B106" s="44"/>
      <c r="C106" s="48" t="s">
        <v>83</v>
      </c>
      <c r="D106" s="48"/>
      <c r="E106" s="48"/>
      <c r="F106" s="48"/>
      <c r="G106" s="48"/>
      <c r="H106" s="38"/>
      <c r="I106" s="39"/>
      <c r="J106" s="7"/>
      <c r="K106" s="7"/>
    </row>
    <row r="107" spans="2:11" x14ac:dyDescent="0.35">
      <c r="B107" s="44"/>
      <c r="C107" s="48" t="s">
        <v>191</v>
      </c>
      <c r="D107" s="48"/>
      <c r="E107" s="48"/>
      <c r="F107" s="48"/>
      <c r="G107" s="48"/>
      <c r="H107" s="38"/>
      <c r="I107" s="39"/>
      <c r="J107" s="7"/>
      <c r="K107" s="7"/>
    </row>
    <row r="108" spans="2:11" x14ac:dyDescent="0.35">
      <c r="B108" s="44"/>
      <c r="C108" s="48" t="s">
        <v>2</v>
      </c>
      <c r="D108" s="48"/>
      <c r="E108" s="48"/>
      <c r="F108" s="48"/>
      <c r="G108" s="48"/>
      <c r="H108" s="38"/>
      <c r="I108" s="39"/>
      <c r="J108" s="7"/>
      <c r="K108" s="7"/>
    </row>
    <row r="109" spans="2:11" ht="41.4" customHeight="1" x14ac:dyDescent="0.35">
      <c r="B109" s="44" t="s">
        <v>99</v>
      </c>
      <c r="C109" s="50" t="s">
        <v>204</v>
      </c>
      <c r="D109" s="50"/>
      <c r="E109" s="50"/>
      <c r="F109" s="50"/>
      <c r="G109" s="50"/>
      <c r="H109" s="38" t="s">
        <v>90</v>
      </c>
      <c r="I109" s="39">
        <v>1</v>
      </c>
      <c r="J109" s="7"/>
      <c r="K109" s="7">
        <f>I109*J109</f>
        <v>0</v>
      </c>
    </row>
    <row r="110" spans="2:11" x14ac:dyDescent="0.35">
      <c r="B110" s="44"/>
      <c r="C110" s="51"/>
      <c r="D110" s="51"/>
      <c r="E110" s="51"/>
      <c r="F110" s="51"/>
      <c r="G110" s="51"/>
      <c r="H110" s="38"/>
      <c r="I110" s="39"/>
      <c r="J110" s="7"/>
      <c r="K110" s="7"/>
    </row>
    <row r="111" spans="2:11" ht="25.25" customHeight="1" x14ac:dyDescent="0.35">
      <c r="B111" s="44" t="s">
        <v>100</v>
      </c>
      <c r="C111" s="50" t="s">
        <v>205</v>
      </c>
      <c r="D111" s="50"/>
      <c r="E111" s="50"/>
      <c r="F111" s="50"/>
      <c r="G111" s="50"/>
      <c r="H111" s="38" t="s">
        <v>1</v>
      </c>
      <c r="I111" s="39">
        <v>1</v>
      </c>
      <c r="J111" s="7"/>
      <c r="K111" s="7">
        <f>I111*J111</f>
        <v>0</v>
      </c>
    </row>
    <row r="112" spans="2:11" ht="12.65" customHeight="1" x14ac:dyDescent="0.35">
      <c r="B112" s="44"/>
      <c r="C112" s="55"/>
      <c r="D112" s="55"/>
      <c r="E112" s="55"/>
      <c r="F112" s="55"/>
      <c r="G112" s="55"/>
      <c r="H112" s="38"/>
      <c r="I112" s="39"/>
      <c r="J112" s="7"/>
      <c r="K112" s="7"/>
    </row>
    <row r="113" spans="2:11" ht="49.25" customHeight="1" x14ac:dyDescent="0.35">
      <c r="B113" s="44" t="s">
        <v>101</v>
      </c>
      <c r="C113" s="50" t="s">
        <v>94</v>
      </c>
      <c r="D113" s="50"/>
      <c r="E113" s="50"/>
      <c r="F113" s="50"/>
      <c r="G113" s="50"/>
      <c r="H113" s="38" t="s">
        <v>1</v>
      </c>
      <c r="I113" s="39">
        <v>1</v>
      </c>
      <c r="J113" s="7"/>
      <c r="K113" s="7">
        <f>I113*J113</f>
        <v>0</v>
      </c>
    </row>
    <row r="114" spans="2:11" x14ac:dyDescent="0.35">
      <c r="B114" s="44"/>
      <c r="C114" s="55"/>
      <c r="D114" s="55"/>
      <c r="E114" s="55"/>
      <c r="F114" s="55"/>
      <c r="G114" s="55"/>
      <c r="H114" s="38"/>
      <c r="I114" s="39"/>
      <c r="J114" s="7"/>
      <c r="K114" s="7"/>
    </row>
    <row r="115" spans="2:11" x14ac:dyDescent="0.35">
      <c r="B115" s="44"/>
      <c r="C115" s="60" t="s">
        <v>85</v>
      </c>
      <c r="D115" s="60"/>
      <c r="E115" s="60"/>
      <c r="F115" s="60"/>
      <c r="G115" s="60"/>
      <c r="H115" s="38"/>
      <c r="I115" s="39"/>
      <c r="J115" s="7"/>
      <c r="K115" s="7"/>
    </row>
    <row r="116" spans="2:11" x14ac:dyDescent="0.35">
      <c r="B116" s="44" t="s">
        <v>102</v>
      </c>
      <c r="C116" s="59" t="s">
        <v>84</v>
      </c>
      <c r="D116" s="59"/>
      <c r="E116" s="59"/>
      <c r="F116" s="59"/>
      <c r="G116" s="59"/>
      <c r="H116" s="38" t="s">
        <v>3</v>
      </c>
      <c r="I116" s="39">
        <v>360</v>
      </c>
      <c r="J116" s="7"/>
      <c r="K116" s="7">
        <f>I116*J116</f>
        <v>0</v>
      </c>
    </row>
    <row r="117" spans="2:11" x14ac:dyDescent="0.35">
      <c r="B117" s="44"/>
      <c r="C117" s="51"/>
      <c r="D117" s="51"/>
      <c r="E117" s="51"/>
      <c r="F117" s="51"/>
      <c r="G117" s="51"/>
      <c r="H117" s="38"/>
      <c r="I117" s="39"/>
      <c r="J117" s="7"/>
      <c r="K117" s="7"/>
    </row>
    <row r="118" spans="2:11" ht="38.4" customHeight="1" x14ac:dyDescent="0.35">
      <c r="B118" s="44" t="s">
        <v>103</v>
      </c>
      <c r="C118" s="50" t="s">
        <v>198</v>
      </c>
      <c r="D118" s="50"/>
      <c r="E118" s="50"/>
      <c r="F118" s="50"/>
      <c r="G118" s="50"/>
      <c r="H118" s="38" t="s">
        <v>92</v>
      </c>
      <c r="I118" s="39">
        <f>0.015*10*36*36*2</f>
        <v>388.79999999999995</v>
      </c>
      <c r="J118" s="7"/>
      <c r="K118" s="7">
        <f>I118*J118</f>
        <v>0</v>
      </c>
    </row>
    <row r="119" spans="2:11" ht="21.65" customHeight="1" x14ac:dyDescent="0.35">
      <c r="B119" s="44"/>
      <c r="C119" s="56"/>
      <c r="D119" s="57"/>
      <c r="E119" s="57"/>
      <c r="F119" s="57"/>
      <c r="G119" s="58"/>
      <c r="H119" s="38"/>
      <c r="I119" s="39"/>
      <c r="J119" s="7"/>
      <c r="K119" s="7"/>
    </row>
    <row r="120" spans="2:11" x14ac:dyDescent="0.35">
      <c r="B120" s="44"/>
      <c r="C120" s="51"/>
      <c r="D120" s="51"/>
      <c r="E120" s="51"/>
      <c r="F120" s="51"/>
      <c r="G120" s="51"/>
      <c r="H120" s="38"/>
      <c r="I120" s="39"/>
      <c r="J120" s="7"/>
      <c r="K120" s="7"/>
    </row>
    <row r="121" spans="2:11" x14ac:dyDescent="0.35">
      <c r="B121" s="44"/>
      <c r="C121" s="48" t="s">
        <v>86</v>
      </c>
      <c r="D121" s="48"/>
      <c r="E121" s="48"/>
      <c r="F121" s="48"/>
      <c r="G121" s="48"/>
      <c r="H121" s="38"/>
      <c r="I121" s="39"/>
      <c r="J121" s="7"/>
      <c r="K121" s="7"/>
    </row>
    <row r="122" spans="2:11" ht="59.4" customHeight="1" x14ac:dyDescent="0.35">
      <c r="B122" s="44" t="s">
        <v>104</v>
      </c>
      <c r="C122" s="50" t="s">
        <v>87</v>
      </c>
      <c r="D122" s="59"/>
      <c r="E122" s="59"/>
      <c r="F122" s="59"/>
      <c r="G122" s="59"/>
      <c r="H122" s="38" t="s">
        <v>91</v>
      </c>
      <c r="I122" s="39">
        <f>18*36</f>
        <v>648</v>
      </c>
      <c r="J122" s="7"/>
      <c r="K122" s="7">
        <f>I122*J122</f>
        <v>0</v>
      </c>
    </row>
    <row r="123" spans="2:11" x14ac:dyDescent="0.35">
      <c r="B123" s="44"/>
      <c r="C123" s="51"/>
      <c r="D123" s="51"/>
      <c r="E123" s="51"/>
      <c r="F123" s="51"/>
      <c r="G123" s="51"/>
      <c r="H123" s="38"/>
      <c r="I123" s="39"/>
      <c r="J123" s="7"/>
      <c r="K123" s="7"/>
    </row>
    <row r="124" spans="2:11" ht="39.65" customHeight="1" x14ac:dyDescent="0.35">
      <c r="B124" s="44" t="s">
        <v>105</v>
      </c>
      <c r="C124" s="50" t="s">
        <v>88</v>
      </c>
      <c r="D124" s="50"/>
      <c r="E124" s="50"/>
      <c r="F124" s="50"/>
      <c r="G124" s="50"/>
      <c r="H124" s="38" t="s">
        <v>91</v>
      </c>
      <c r="I124" s="39">
        <f>24*36</f>
        <v>864</v>
      </c>
      <c r="J124" s="7"/>
      <c r="K124" s="7">
        <f>I124*J124</f>
        <v>0</v>
      </c>
    </row>
    <row r="125" spans="2:11" x14ac:dyDescent="0.35">
      <c r="B125" s="44"/>
      <c r="C125" s="51"/>
      <c r="D125" s="51"/>
      <c r="E125" s="51"/>
      <c r="F125" s="51"/>
      <c r="G125" s="51"/>
      <c r="H125" s="38"/>
      <c r="I125" s="39"/>
      <c r="J125" s="7"/>
      <c r="K125" s="7"/>
    </row>
    <row r="126" spans="2:11" x14ac:dyDescent="0.35">
      <c r="B126" s="44" t="s">
        <v>106</v>
      </c>
      <c r="C126" s="59" t="s">
        <v>89</v>
      </c>
      <c r="D126" s="59"/>
      <c r="E126" s="59"/>
      <c r="F126" s="59"/>
      <c r="G126" s="59"/>
      <c r="H126" s="38" t="s">
        <v>92</v>
      </c>
      <c r="I126" s="39">
        <f>2*36</f>
        <v>72</v>
      </c>
      <c r="J126" s="7"/>
      <c r="K126" s="7">
        <f>I126*J126</f>
        <v>0</v>
      </c>
    </row>
    <row r="127" spans="2:11" x14ac:dyDescent="0.35">
      <c r="B127" s="44"/>
      <c r="C127" s="51"/>
      <c r="D127" s="51"/>
      <c r="E127" s="51"/>
      <c r="F127" s="51"/>
      <c r="G127" s="51"/>
      <c r="H127" s="38"/>
      <c r="I127" s="39"/>
      <c r="J127" s="7"/>
      <c r="K127" s="7"/>
    </row>
    <row r="128" spans="2:11" x14ac:dyDescent="0.35">
      <c r="B128" s="44"/>
      <c r="C128" s="48" t="s">
        <v>107</v>
      </c>
      <c r="D128" s="48"/>
      <c r="E128" s="48"/>
      <c r="F128" s="48"/>
      <c r="G128" s="48"/>
      <c r="H128" s="38"/>
      <c r="I128" s="39"/>
      <c r="J128" s="7"/>
      <c r="K128" s="7"/>
    </row>
    <row r="129" spans="2:11" x14ac:dyDescent="0.35">
      <c r="B129" s="44"/>
      <c r="C129" s="48" t="s">
        <v>2</v>
      </c>
      <c r="D129" s="48"/>
      <c r="E129" s="48"/>
      <c r="F129" s="48"/>
      <c r="G129" s="48"/>
      <c r="H129" s="38"/>
      <c r="I129" s="39"/>
      <c r="J129" s="7"/>
      <c r="K129" s="7"/>
    </row>
    <row r="130" spans="2:11" ht="44.4" customHeight="1" x14ac:dyDescent="0.35">
      <c r="B130" s="44" t="s">
        <v>108</v>
      </c>
      <c r="C130" s="50" t="s">
        <v>204</v>
      </c>
      <c r="D130" s="50"/>
      <c r="E130" s="50"/>
      <c r="F130" s="50"/>
      <c r="G130" s="50"/>
      <c r="H130" s="38" t="s">
        <v>1</v>
      </c>
      <c r="I130" s="39">
        <v>1</v>
      </c>
      <c r="J130" s="7"/>
      <c r="K130" s="7">
        <f>I130*J130</f>
        <v>0</v>
      </c>
    </row>
    <row r="131" spans="2:11" x14ac:dyDescent="0.35">
      <c r="B131" s="44"/>
      <c r="C131" s="50"/>
      <c r="D131" s="50"/>
      <c r="E131" s="50"/>
      <c r="F131" s="50"/>
      <c r="G131" s="50"/>
      <c r="H131" s="38"/>
      <c r="I131" s="39"/>
      <c r="J131" s="7"/>
      <c r="K131" s="7"/>
    </row>
    <row r="132" spans="2:11" ht="28.25" customHeight="1" x14ac:dyDescent="0.35">
      <c r="B132" s="44" t="s">
        <v>109</v>
      </c>
      <c r="C132" s="50" t="s">
        <v>205</v>
      </c>
      <c r="D132" s="50"/>
      <c r="E132" s="50"/>
      <c r="F132" s="50"/>
      <c r="G132" s="50"/>
      <c r="H132" s="38" t="s">
        <v>1</v>
      </c>
      <c r="I132" s="39">
        <v>1</v>
      </c>
      <c r="J132" s="7"/>
      <c r="K132" s="7">
        <f>I132*J132</f>
        <v>0</v>
      </c>
    </row>
    <row r="133" spans="2:11" x14ac:dyDescent="0.35">
      <c r="B133" s="44"/>
      <c r="C133" s="50"/>
      <c r="D133" s="50"/>
      <c r="E133" s="50"/>
      <c r="F133" s="50"/>
      <c r="G133" s="50"/>
      <c r="H133" s="38"/>
      <c r="I133" s="39"/>
      <c r="J133" s="7"/>
      <c r="K133" s="7"/>
    </row>
    <row r="134" spans="2:11" ht="42.65" customHeight="1" x14ac:dyDescent="0.35">
      <c r="B134" s="44" t="s">
        <v>110</v>
      </c>
      <c r="C134" s="50" t="s">
        <v>94</v>
      </c>
      <c r="D134" s="50"/>
      <c r="E134" s="50"/>
      <c r="F134" s="50"/>
      <c r="G134" s="50"/>
      <c r="H134" s="38" t="s">
        <v>1</v>
      </c>
      <c r="I134" s="39">
        <v>1</v>
      </c>
      <c r="J134" s="7"/>
      <c r="K134" s="7">
        <f>I134*J134</f>
        <v>0</v>
      </c>
    </row>
    <row r="135" spans="2:11" x14ac:dyDescent="0.35">
      <c r="B135" s="44"/>
      <c r="C135" s="50"/>
      <c r="D135" s="50"/>
      <c r="E135" s="50"/>
      <c r="F135" s="50"/>
      <c r="G135" s="50"/>
      <c r="H135" s="38"/>
      <c r="I135" s="39"/>
      <c r="J135" s="7"/>
      <c r="K135" s="7"/>
    </row>
    <row r="136" spans="2:11" ht="52.25" customHeight="1" x14ac:dyDescent="0.35">
      <c r="B136" s="44" t="s">
        <v>111</v>
      </c>
      <c r="C136" s="50" t="s">
        <v>112</v>
      </c>
      <c r="D136" s="50"/>
      <c r="E136" s="50"/>
      <c r="F136" s="50"/>
      <c r="G136" s="50"/>
      <c r="H136" s="38" t="s">
        <v>4</v>
      </c>
      <c r="I136" s="39">
        <v>56</v>
      </c>
      <c r="J136" s="7"/>
      <c r="K136" s="7">
        <f>I136*J136</f>
        <v>0</v>
      </c>
    </row>
    <row r="137" spans="2:11" x14ac:dyDescent="0.35">
      <c r="B137" s="44"/>
      <c r="C137" s="51"/>
      <c r="D137" s="51"/>
      <c r="E137" s="51"/>
      <c r="F137" s="51"/>
      <c r="G137" s="51"/>
      <c r="H137" s="38"/>
      <c r="I137" s="39"/>
      <c r="J137" s="7"/>
      <c r="K137" s="7"/>
    </row>
    <row r="138" spans="2:11" x14ac:dyDescent="0.35">
      <c r="B138" s="44"/>
      <c r="C138" s="48" t="s">
        <v>113</v>
      </c>
      <c r="D138" s="48"/>
      <c r="E138" s="48"/>
      <c r="F138" s="48"/>
      <c r="G138" s="48"/>
      <c r="H138" s="38"/>
      <c r="I138" s="39"/>
      <c r="J138" s="7"/>
      <c r="K138" s="7"/>
    </row>
    <row r="139" spans="2:11" x14ac:dyDescent="0.35">
      <c r="B139" s="44"/>
      <c r="C139" s="48" t="s">
        <v>192</v>
      </c>
      <c r="D139" s="48"/>
      <c r="E139" s="48"/>
      <c r="F139" s="48"/>
      <c r="G139" s="48"/>
      <c r="H139" s="38"/>
      <c r="I139" s="39"/>
      <c r="J139" s="7"/>
      <c r="K139" s="7"/>
    </row>
    <row r="140" spans="2:11" x14ac:dyDescent="0.35">
      <c r="B140" s="44"/>
      <c r="C140" s="60" t="s">
        <v>2</v>
      </c>
      <c r="D140" s="60"/>
      <c r="E140" s="60"/>
      <c r="F140" s="60"/>
      <c r="G140" s="60"/>
      <c r="H140" s="38"/>
      <c r="I140" s="39"/>
      <c r="J140" s="7"/>
      <c r="K140" s="7"/>
    </row>
    <row r="141" spans="2:11" ht="42.65" customHeight="1" x14ac:dyDescent="0.35">
      <c r="B141" s="44" t="s">
        <v>129</v>
      </c>
      <c r="C141" s="50" t="s">
        <v>204</v>
      </c>
      <c r="D141" s="50"/>
      <c r="E141" s="50"/>
      <c r="F141" s="50"/>
      <c r="G141" s="50"/>
      <c r="H141" s="38" t="s">
        <v>1</v>
      </c>
      <c r="I141" s="39">
        <v>1</v>
      </c>
      <c r="J141" s="7"/>
      <c r="K141" s="7">
        <f>I141*J141</f>
        <v>0</v>
      </c>
    </row>
    <row r="142" spans="2:11" x14ac:dyDescent="0.35">
      <c r="B142" s="44"/>
      <c r="C142" s="50"/>
      <c r="D142" s="50"/>
      <c r="E142" s="50"/>
      <c r="F142" s="50"/>
      <c r="G142" s="50"/>
      <c r="H142" s="38"/>
      <c r="I142" s="39"/>
      <c r="J142" s="7"/>
      <c r="K142" s="7"/>
    </row>
    <row r="143" spans="2:11" ht="28.25" customHeight="1" x14ac:dyDescent="0.35">
      <c r="B143" s="44" t="s">
        <v>130</v>
      </c>
      <c r="C143" s="50" t="s">
        <v>205</v>
      </c>
      <c r="D143" s="50"/>
      <c r="E143" s="50"/>
      <c r="F143" s="50"/>
      <c r="G143" s="50"/>
      <c r="H143" s="38" t="s">
        <v>1</v>
      </c>
      <c r="I143" s="39">
        <v>1</v>
      </c>
      <c r="J143" s="7"/>
      <c r="K143" s="7">
        <f>I143*J143</f>
        <v>0</v>
      </c>
    </row>
    <row r="144" spans="2:11" x14ac:dyDescent="0.35">
      <c r="B144" s="44"/>
      <c r="C144" s="50"/>
      <c r="D144" s="50"/>
      <c r="E144" s="50"/>
      <c r="F144" s="50"/>
      <c r="G144" s="50"/>
      <c r="H144" s="38"/>
      <c r="I144" s="39"/>
      <c r="J144" s="7"/>
      <c r="K144" s="7"/>
    </row>
    <row r="145" spans="2:11" ht="42.65" customHeight="1" x14ac:dyDescent="0.35">
      <c r="B145" s="44" t="s">
        <v>131</v>
      </c>
      <c r="C145" s="50" t="s">
        <v>94</v>
      </c>
      <c r="D145" s="50"/>
      <c r="E145" s="50"/>
      <c r="F145" s="50"/>
      <c r="G145" s="50"/>
      <c r="H145" s="38" t="s">
        <v>1</v>
      </c>
      <c r="I145" s="39">
        <v>1</v>
      </c>
      <c r="J145" s="7"/>
      <c r="K145" s="7">
        <f>I145*J145</f>
        <v>0</v>
      </c>
    </row>
    <row r="146" spans="2:11" x14ac:dyDescent="0.35">
      <c r="B146" s="44"/>
      <c r="C146" s="50"/>
      <c r="D146" s="50"/>
      <c r="E146" s="50"/>
      <c r="F146" s="50"/>
      <c r="G146" s="50"/>
      <c r="H146" s="38"/>
      <c r="I146" s="39"/>
      <c r="J146" s="7"/>
      <c r="K146" s="7"/>
    </row>
    <row r="147" spans="2:11" x14ac:dyDescent="0.35">
      <c r="B147" s="44"/>
      <c r="C147" s="60" t="s">
        <v>85</v>
      </c>
      <c r="D147" s="60"/>
      <c r="E147" s="60"/>
      <c r="F147" s="60"/>
      <c r="G147" s="60"/>
      <c r="H147" s="38"/>
      <c r="I147" s="39"/>
      <c r="J147" s="7"/>
      <c r="K147" s="7"/>
    </row>
    <row r="148" spans="2:11" x14ac:dyDescent="0.35">
      <c r="B148" s="44" t="s">
        <v>132</v>
      </c>
      <c r="C148" s="50" t="s">
        <v>84</v>
      </c>
      <c r="D148" s="50"/>
      <c r="E148" s="50"/>
      <c r="F148" s="50"/>
      <c r="G148" s="50"/>
      <c r="H148" s="38" t="s">
        <v>3</v>
      </c>
      <c r="I148" s="39">
        <v>180</v>
      </c>
      <c r="J148" s="7"/>
      <c r="K148" s="7">
        <f>I148*J148</f>
        <v>0</v>
      </c>
    </row>
    <row r="149" spans="2:11" x14ac:dyDescent="0.35">
      <c r="B149" s="44"/>
      <c r="C149" s="50"/>
      <c r="D149" s="50"/>
      <c r="E149" s="50"/>
      <c r="F149" s="50"/>
      <c r="G149" s="50"/>
      <c r="H149" s="38"/>
      <c r="I149" s="39"/>
      <c r="J149" s="7"/>
      <c r="K149" s="7"/>
    </row>
    <row r="150" spans="2:11" ht="35.4" customHeight="1" x14ac:dyDescent="0.35">
      <c r="B150" s="44" t="s">
        <v>133</v>
      </c>
      <c r="C150" s="50" t="s">
        <v>198</v>
      </c>
      <c r="D150" s="50"/>
      <c r="E150" s="50"/>
      <c r="F150" s="50"/>
      <c r="G150" s="50"/>
      <c r="H150" s="38" t="s">
        <v>92</v>
      </c>
      <c r="I150" s="39">
        <v>71</v>
      </c>
      <c r="J150" s="7"/>
      <c r="K150" s="7">
        <f>I150*J150</f>
        <v>0</v>
      </c>
    </row>
    <row r="151" spans="2:11" x14ac:dyDescent="0.35">
      <c r="B151" s="44"/>
      <c r="C151" s="50"/>
      <c r="D151" s="50"/>
      <c r="E151" s="50"/>
      <c r="F151" s="50"/>
      <c r="G151" s="50"/>
      <c r="H151" s="38"/>
      <c r="I151" s="39"/>
      <c r="J151" s="7"/>
      <c r="K151" s="7"/>
    </row>
    <row r="152" spans="2:11" x14ac:dyDescent="0.35">
      <c r="B152" s="44"/>
      <c r="C152" s="60" t="s">
        <v>86</v>
      </c>
      <c r="D152" s="60"/>
      <c r="E152" s="60"/>
      <c r="F152" s="60"/>
      <c r="G152" s="60"/>
      <c r="H152" s="38"/>
      <c r="I152" s="39"/>
      <c r="J152" s="7"/>
      <c r="K152" s="7"/>
    </row>
    <row r="153" spans="2:11" ht="57" customHeight="1" x14ac:dyDescent="0.35">
      <c r="B153" s="44" t="s">
        <v>134</v>
      </c>
      <c r="C153" s="50" t="s">
        <v>87</v>
      </c>
      <c r="D153" s="50"/>
      <c r="E153" s="50"/>
      <c r="F153" s="50"/>
      <c r="G153" s="50"/>
      <c r="H153" s="38" t="s">
        <v>91</v>
      </c>
      <c r="I153" s="39">
        <v>112</v>
      </c>
      <c r="J153" s="7"/>
      <c r="K153" s="7">
        <f>I153*J153</f>
        <v>0</v>
      </c>
    </row>
    <row r="154" spans="2:11" x14ac:dyDescent="0.35">
      <c r="B154" s="44"/>
      <c r="C154" s="50"/>
      <c r="D154" s="50"/>
      <c r="E154" s="50"/>
      <c r="F154" s="50"/>
      <c r="G154" s="50"/>
      <c r="H154" s="38"/>
      <c r="I154" s="39"/>
      <c r="J154" s="7"/>
      <c r="K154" s="7"/>
    </row>
    <row r="155" spans="2:11" ht="43.25" customHeight="1" x14ac:dyDescent="0.35">
      <c r="B155" s="44" t="s">
        <v>135</v>
      </c>
      <c r="C155" s="50" t="s">
        <v>88</v>
      </c>
      <c r="D155" s="50"/>
      <c r="E155" s="50"/>
      <c r="F155" s="50"/>
      <c r="G155" s="50"/>
      <c r="H155" s="38" t="s">
        <v>91</v>
      </c>
      <c r="I155" s="39">
        <v>369</v>
      </c>
      <c r="J155" s="7"/>
      <c r="K155" s="7">
        <f>I155*J155</f>
        <v>0</v>
      </c>
    </row>
    <row r="156" spans="2:11" x14ac:dyDescent="0.35">
      <c r="B156" s="44"/>
      <c r="C156" s="50"/>
      <c r="D156" s="50"/>
      <c r="E156" s="50"/>
      <c r="F156" s="50"/>
      <c r="G156" s="50"/>
      <c r="H156" s="38"/>
      <c r="I156" s="39"/>
      <c r="J156" s="7"/>
      <c r="K156" s="7"/>
    </row>
    <row r="157" spans="2:11" x14ac:dyDescent="0.35">
      <c r="B157" s="44" t="s">
        <v>136</v>
      </c>
      <c r="C157" s="50" t="s">
        <v>89</v>
      </c>
      <c r="D157" s="50"/>
      <c r="E157" s="50"/>
      <c r="F157" s="50"/>
      <c r="G157" s="50"/>
      <c r="H157" s="38" t="s">
        <v>92</v>
      </c>
      <c r="I157" s="39">
        <v>38</v>
      </c>
      <c r="J157" s="7"/>
      <c r="K157" s="7">
        <f>I157*J157</f>
        <v>0</v>
      </c>
    </row>
    <row r="158" spans="2:11" x14ac:dyDescent="0.35">
      <c r="B158" s="44"/>
      <c r="C158" s="51"/>
      <c r="D158" s="51"/>
      <c r="E158" s="51"/>
      <c r="F158" s="51"/>
      <c r="G158" s="51"/>
      <c r="H158" s="38"/>
      <c r="I158" s="39"/>
      <c r="J158" s="7"/>
      <c r="K158" s="7"/>
    </row>
    <row r="159" spans="2:11" x14ac:dyDescent="0.35">
      <c r="B159" s="44"/>
      <c r="C159" s="48" t="s">
        <v>114</v>
      </c>
      <c r="D159" s="48"/>
      <c r="E159" s="48"/>
      <c r="F159" s="48"/>
      <c r="G159" s="48"/>
      <c r="H159" s="38"/>
      <c r="I159" s="39"/>
      <c r="J159" s="7"/>
      <c r="K159" s="7"/>
    </row>
    <row r="160" spans="2:11" x14ac:dyDescent="0.35">
      <c r="B160" s="44"/>
      <c r="C160" s="48" t="s">
        <v>118</v>
      </c>
      <c r="D160" s="48"/>
      <c r="E160" s="48"/>
      <c r="F160" s="48"/>
      <c r="G160" s="48"/>
      <c r="H160" s="38"/>
      <c r="I160" s="39"/>
      <c r="J160" s="7"/>
      <c r="K160" s="7"/>
    </row>
    <row r="161" spans="2:11" ht="43.25" customHeight="1" x14ac:dyDescent="0.35">
      <c r="B161" s="44" t="s">
        <v>137</v>
      </c>
      <c r="C161" s="50" t="s">
        <v>204</v>
      </c>
      <c r="D161" s="50"/>
      <c r="E161" s="50"/>
      <c r="F161" s="50"/>
      <c r="G161" s="50"/>
      <c r="H161" s="38" t="s">
        <v>1</v>
      </c>
      <c r="I161" s="39">
        <v>1</v>
      </c>
      <c r="J161" s="7"/>
      <c r="K161" s="7">
        <f>I161*J161</f>
        <v>0</v>
      </c>
    </row>
    <row r="162" spans="2:11" x14ac:dyDescent="0.35">
      <c r="B162" s="44"/>
      <c r="C162" s="50"/>
      <c r="D162" s="50"/>
      <c r="E162" s="50"/>
      <c r="F162" s="50"/>
      <c r="G162" s="50"/>
      <c r="H162" s="38"/>
      <c r="I162" s="39"/>
      <c r="J162" s="7"/>
      <c r="K162" s="7"/>
    </row>
    <row r="163" spans="2:11" ht="30.65" customHeight="1" x14ac:dyDescent="0.35">
      <c r="B163" s="44" t="s">
        <v>138</v>
      </c>
      <c r="C163" s="50" t="s">
        <v>205</v>
      </c>
      <c r="D163" s="50"/>
      <c r="E163" s="50"/>
      <c r="F163" s="50"/>
      <c r="G163" s="50"/>
      <c r="H163" s="38" t="s">
        <v>1</v>
      </c>
      <c r="I163" s="39">
        <v>1</v>
      </c>
      <c r="J163" s="7"/>
      <c r="K163" s="7">
        <f>I163*J163</f>
        <v>0</v>
      </c>
    </row>
    <row r="164" spans="2:11" x14ac:dyDescent="0.35">
      <c r="B164" s="44"/>
      <c r="C164" s="50"/>
      <c r="D164" s="50"/>
      <c r="E164" s="50"/>
      <c r="F164" s="50"/>
      <c r="G164" s="50"/>
      <c r="H164" s="38"/>
      <c r="I164" s="39"/>
      <c r="J164" s="7"/>
      <c r="K164" s="7"/>
    </row>
    <row r="165" spans="2:11" ht="35.4" customHeight="1" x14ac:dyDescent="0.35">
      <c r="B165" s="44" t="s">
        <v>139</v>
      </c>
      <c r="C165" s="50" t="s">
        <v>94</v>
      </c>
      <c r="D165" s="50"/>
      <c r="E165" s="50"/>
      <c r="F165" s="50"/>
      <c r="G165" s="50"/>
      <c r="H165" s="38" t="s">
        <v>1</v>
      </c>
      <c r="I165" s="39">
        <v>1</v>
      </c>
      <c r="J165" s="7"/>
      <c r="K165" s="7">
        <f>I165*J165</f>
        <v>0</v>
      </c>
    </row>
    <row r="166" spans="2:11" x14ac:dyDescent="0.35">
      <c r="B166" s="44"/>
      <c r="C166" s="50"/>
      <c r="D166" s="50"/>
      <c r="E166" s="50"/>
      <c r="F166" s="50"/>
      <c r="G166" s="50"/>
      <c r="H166" s="38"/>
      <c r="I166" s="39"/>
      <c r="J166" s="7"/>
      <c r="K166" s="7"/>
    </row>
    <row r="167" spans="2:11" ht="51" customHeight="1" x14ac:dyDescent="0.35">
      <c r="B167" s="44" t="s">
        <v>140</v>
      </c>
      <c r="C167" s="50" t="s">
        <v>115</v>
      </c>
      <c r="D167" s="50"/>
      <c r="E167" s="50"/>
      <c r="F167" s="50"/>
      <c r="G167" s="50"/>
      <c r="H167" s="38" t="s">
        <v>4</v>
      </c>
      <c r="I167" s="39">
        <v>35</v>
      </c>
      <c r="J167" s="7"/>
      <c r="K167" s="7">
        <f>I167*J167</f>
        <v>0</v>
      </c>
    </row>
    <row r="168" spans="2:11" x14ac:dyDescent="0.35">
      <c r="B168" s="44"/>
      <c r="C168" s="51"/>
      <c r="D168" s="51"/>
      <c r="E168" s="51"/>
      <c r="F168" s="51"/>
      <c r="G168" s="51"/>
      <c r="H168" s="38"/>
      <c r="I168" s="39"/>
      <c r="J168" s="7"/>
      <c r="K168" s="7"/>
    </row>
    <row r="169" spans="2:11" x14ac:dyDescent="0.35">
      <c r="B169" s="44"/>
      <c r="C169" s="48" t="s">
        <v>116</v>
      </c>
      <c r="D169" s="48"/>
      <c r="E169" s="48"/>
      <c r="F169" s="48"/>
      <c r="G169" s="48"/>
      <c r="H169" s="38"/>
      <c r="I169" s="39"/>
      <c r="J169" s="7"/>
      <c r="K169" s="7"/>
    </row>
    <row r="170" spans="2:11" x14ac:dyDescent="0.35">
      <c r="B170" s="44"/>
      <c r="C170" s="48" t="s">
        <v>193</v>
      </c>
      <c r="D170" s="48"/>
      <c r="E170" s="48"/>
      <c r="F170" s="48"/>
      <c r="G170" s="48"/>
      <c r="H170" s="38"/>
      <c r="I170" s="39"/>
      <c r="J170" s="7"/>
      <c r="K170" s="7"/>
    </row>
    <row r="171" spans="2:11" x14ac:dyDescent="0.35">
      <c r="B171" s="44"/>
      <c r="C171" s="60" t="s">
        <v>2</v>
      </c>
      <c r="D171" s="60"/>
      <c r="E171" s="60"/>
      <c r="F171" s="60"/>
      <c r="G171" s="60"/>
      <c r="H171" s="38"/>
      <c r="I171" s="39"/>
      <c r="J171" s="7"/>
      <c r="K171" s="7"/>
    </row>
    <row r="172" spans="2:11" ht="36.65" customHeight="1" x14ac:dyDescent="0.35">
      <c r="B172" s="44" t="s">
        <v>141</v>
      </c>
      <c r="C172" s="50" t="s">
        <v>204</v>
      </c>
      <c r="D172" s="50"/>
      <c r="E172" s="50"/>
      <c r="F172" s="50"/>
      <c r="G172" s="50"/>
      <c r="H172" s="38" t="s">
        <v>1</v>
      </c>
      <c r="I172" s="39">
        <v>1</v>
      </c>
      <c r="J172" s="7"/>
      <c r="K172" s="7">
        <f>I172*J172</f>
        <v>0</v>
      </c>
    </row>
    <row r="173" spans="2:11" x14ac:dyDescent="0.35">
      <c r="B173" s="44"/>
      <c r="C173" s="50"/>
      <c r="D173" s="50"/>
      <c r="E173" s="50"/>
      <c r="F173" s="50"/>
      <c r="G173" s="50"/>
      <c r="H173" s="38"/>
      <c r="I173" s="39"/>
      <c r="J173" s="7"/>
      <c r="K173" s="7"/>
    </row>
    <row r="174" spans="2:11" ht="31.25" customHeight="1" x14ac:dyDescent="0.35">
      <c r="B174" s="44" t="s">
        <v>142</v>
      </c>
      <c r="C174" s="50" t="s">
        <v>205</v>
      </c>
      <c r="D174" s="50"/>
      <c r="E174" s="50"/>
      <c r="F174" s="50"/>
      <c r="G174" s="50"/>
      <c r="H174" s="38" t="s">
        <v>1</v>
      </c>
      <c r="I174" s="39">
        <v>1</v>
      </c>
      <c r="J174" s="7"/>
      <c r="K174" s="7">
        <f>I174*J174</f>
        <v>0</v>
      </c>
    </row>
    <row r="175" spans="2:11" x14ac:dyDescent="0.35">
      <c r="B175" s="44"/>
      <c r="C175" s="50"/>
      <c r="D175" s="50"/>
      <c r="E175" s="50"/>
      <c r="F175" s="50"/>
      <c r="G175" s="50"/>
      <c r="H175" s="38"/>
      <c r="I175" s="39"/>
      <c r="J175" s="7"/>
      <c r="K175" s="7"/>
    </row>
    <row r="176" spans="2:11" ht="46.75" customHeight="1" x14ac:dyDescent="0.35">
      <c r="B176" s="44" t="s">
        <v>143</v>
      </c>
      <c r="C176" s="50" t="s">
        <v>94</v>
      </c>
      <c r="D176" s="50"/>
      <c r="E176" s="50"/>
      <c r="F176" s="50"/>
      <c r="G176" s="50"/>
      <c r="H176" s="38" t="s">
        <v>1</v>
      </c>
      <c r="I176" s="39">
        <v>1</v>
      </c>
      <c r="J176" s="7"/>
      <c r="K176" s="7">
        <f>I176*J176</f>
        <v>0</v>
      </c>
    </row>
    <row r="177" spans="2:11" x14ac:dyDescent="0.35">
      <c r="B177" s="44"/>
      <c r="C177" s="50"/>
      <c r="D177" s="50"/>
      <c r="E177" s="50"/>
      <c r="F177" s="50"/>
      <c r="G177" s="50"/>
      <c r="H177" s="38"/>
      <c r="I177" s="39"/>
      <c r="J177" s="7"/>
      <c r="K177" s="7"/>
    </row>
    <row r="178" spans="2:11" ht="14.4" customHeight="1" x14ac:dyDescent="0.35">
      <c r="B178" s="44"/>
      <c r="C178" s="60" t="s">
        <v>85</v>
      </c>
      <c r="D178" s="60"/>
      <c r="E178" s="60"/>
      <c r="F178" s="60"/>
      <c r="G178" s="60"/>
      <c r="H178" s="38"/>
      <c r="I178" s="39"/>
      <c r="J178" s="7"/>
      <c r="K178" s="7"/>
    </row>
    <row r="179" spans="2:11" ht="18" customHeight="1" x14ac:dyDescent="0.35">
      <c r="B179" s="44" t="s">
        <v>144</v>
      </c>
      <c r="C179" s="50" t="s">
        <v>84</v>
      </c>
      <c r="D179" s="50"/>
      <c r="E179" s="50"/>
      <c r="F179" s="50"/>
      <c r="G179" s="50"/>
      <c r="H179" s="38" t="s">
        <v>3</v>
      </c>
      <c r="I179" s="39">
        <v>190</v>
      </c>
      <c r="J179" s="7"/>
      <c r="K179" s="7">
        <f>I179*J179</f>
        <v>0</v>
      </c>
    </row>
    <row r="180" spans="2:11" x14ac:dyDescent="0.35">
      <c r="B180" s="44"/>
      <c r="C180" s="50"/>
      <c r="D180" s="50"/>
      <c r="E180" s="50"/>
      <c r="F180" s="50"/>
      <c r="G180" s="50"/>
      <c r="H180" s="38"/>
      <c r="I180" s="39"/>
      <c r="J180" s="7"/>
      <c r="K180" s="7"/>
    </row>
    <row r="181" spans="2:11" ht="14.4" customHeight="1" x14ac:dyDescent="0.35">
      <c r="B181" s="44" t="s">
        <v>145</v>
      </c>
      <c r="C181" s="50" t="s">
        <v>198</v>
      </c>
      <c r="D181" s="50"/>
      <c r="E181" s="50"/>
      <c r="F181" s="50"/>
      <c r="G181" s="50"/>
      <c r="H181" s="38" t="s">
        <v>92</v>
      </c>
      <c r="I181" s="39">
        <v>61</v>
      </c>
      <c r="J181" s="7"/>
      <c r="K181" s="7">
        <f>I181*J181</f>
        <v>0</v>
      </c>
    </row>
    <row r="182" spans="2:11" x14ac:dyDescent="0.35">
      <c r="B182" s="44"/>
      <c r="C182" s="50"/>
      <c r="D182" s="50"/>
      <c r="E182" s="50"/>
      <c r="F182" s="50"/>
      <c r="G182" s="50"/>
      <c r="H182" s="38"/>
      <c r="I182" s="39"/>
      <c r="J182" s="7"/>
      <c r="K182" s="7"/>
    </row>
    <row r="183" spans="2:11" ht="14.4" customHeight="1" x14ac:dyDescent="0.35">
      <c r="B183" s="44"/>
      <c r="C183" s="60" t="s">
        <v>86</v>
      </c>
      <c r="D183" s="60"/>
      <c r="E183" s="60"/>
      <c r="F183" s="60"/>
      <c r="G183" s="60"/>
      <c r="H183" s="38"/>
      <c r="I183" s="39"/>
      <c r="J183" s="7"/>
      <c r="K183" s="7"/>
    </row>
    <row r="184" spans="2:11" ht="60.65" customHeight="1" x14ac:dyDescent="0.35">
      <c r="B184" s="44" t="s">
        <v>146</v>
      </c>
      <c r="C184" s="50" t="s">
        <v>87</v>
      </c>
      <c r="D184" s="50"/>
      <c r="E184" s="50"/>
      <c r="F184" s="50"/>
      <c r="G184" s="50"/>
      <c r="H184" s="38" t="s">
        <v>91</v>
      </c>
      <c r="I184" s="39">
        <v>112</v>
      </c>
      <c r="J184" s="7"/>
      <c r="K184" s="7">
        <f>I184*J184</f>
        <v>0</v>
      </c>
    </row>
    <row r="185" spans="2:11" x14ac:dyDescent="0.35">
      <c r="B185" s="44"/>
      <c r="C185" s="50"/>
      <c r="D185" s="50"/>
      <c r="E185" s="50"/>
      <c r="F185" s="50"/>
      <c r="G185" s="50"/>
      <c r="H185" s="38"/>
      <c r="I185" s="39"/>
      <c r="J185" s="7"/>
      <c r="K185" s="7"/>
    </row>
    <row r="186" spans="2:11" ht="36" customHeight="1" x14ac:dyDescent="0.35">
      <c r="B186" s="44" t="s">
        <v>147</v>
      </c>
      <c r="C186" s="50" t="s">
        <v>88</v>
      </c>
      <c r="D186" s="50"/>
      <c r="E186" s="50"/>
      <c r="F186" s="50"/>
      <c r="G186" s="50"/>
      <c r="H186" s="38" t="s">
        <v>91</v>
      </c>
      <c r="I186" s="39">
        <v>369</v>
      </c>
      <c r="J186" s="7"/>
      <c r="K186" s="7">
        <f>I186*J186</f>
        <v>0</v>
      </c>
    </row>
    <row r="187" spans="2:11" x14ac:dyDescent="0.35">
      <c r="B187" s="44"/>
      <c r="C187" s="50"/>
      <c r="D187" s="50"/>
      <c r="E187" s="50"/>
      <c r="F187" s="50"/>
      <c r="G187" s="50"/>
      <c r="H187" s="38"/>
      <c r="I187" s="39"/>
      <c r="J187" s="7"/>
      <c r="K187" s="7"/>
    </row>
    <row r="188" spans="2:11" ht="14.4" customHeight="1" x14ac:dyDescent="0.35">
      <c r="B188" s="44" t="s">
        <v>148</v>
      </c>
      <c r="C188" s="50" t="s">
        <v>89</v>
      </c>
      <c r="D188" s="50"/>
      <c r="E188" s="50"/>
      <c r="F188" s="50"/>
      <c r="G188" s="50"/>
      <c r="H188" s="38" t="s">
        <v>92</v>
      </c>
      <c r="I188" s="39">
        <v>38</v>
      </c>
      <c r="J188" s="7"/>
      <c r="K188" s="7">
        <f>I188*J188</f>
        <v>0</v>
      </c>
    </row>
    <row r="189" spans="2:11" x14ac:dyDescent="0.35">
      <c r="B189" s="44"/>
      <c r="C189" s="51"/>
      <c r="D189" s="51"/>
      <c r="E189" s="51"/>
      <c r="F189" s="51"/>
      <c r="G189" s="51"/>
      <c r="H189" s="38"/>
      <c r="I189" s="39"/>
      <c r="J189" s="7"/>
      <c r="K189" s="7"/>
    </row>
    <row r="190" spans="2:11" x14ac:dyDescent="0.35">
      <c r="B190" s="44"/>
      <c r="C190" s="48" t="s">
        <v>117</v>
      </c>
      <c r="D190" s="48"/>
      <c r="E190" s="48"/>
      <c r="F190" s="48"/>
      <c r="G190" s="48"/>
      <c r="H190" s="38"/>
      <c r="I190" s="39"/>
      <c r="J190" s="7"/>
      <c r="K190" s="7"/>
    </row>
    <row r="191" spans="2:11" x14ac:dyDescent="0.35">
      <c r="B191" s="44"/>
      <c r="C191" s="48" t="s">
        <v>118</v>
      </c>
      <c r="D191" s="48"/>
      <c r="E191" s="48"/>
      <c r="F191" s="48"/>
      <c r="G191" s="48"/>
      <c r="H191" s="38"/>
      <c r="I191" s="39"/>
      <c r="J191" s="7"/>
      <c r="K191" s="7"/>
    </row>
    <row r="192" spans="2:11" ht="45.65" customHeight="1" x14ac:dyDescent="0.35">
      <c r="B192" s="44" t="s">
        <v>149</v>
      </c>
      <c r="C192" s="50" t="s">
        <v>204</v>
      </c>
      <c r="D192" s="50"/>
      <c r="E192" s="50"/>
      <c r="F192" s="50"/>
      <c r="G192" s="50"/>
      <c r="H192" s="38" t="s">
        <v>1</v>
      </c>
      <c r="I192" s="39">
        <v>1</v>
      </c>
      <c r="J192" s="7"/>
      <c r="K192" s="7">
        <f>I192*J192</f>
        <v>0</v>
      </c>
    </row>
    <row r="193" spans="2:11" x14ac:dyDescent="0.35">
      <c r="B193" s="44"/>
      <c r="C193" s="50"/>
      <c r="D193" s="50"/>
      <c r="E193" s="50"/>
      <c r="F193" s="50"/>
      <c r="G193" s="50"/>
      <c r="H193" s="38"/>
      <c r="I193" s="39"/>
      <c r="J193" s="7"/>
      <c r="K193" s="7"/>
    </row>
    <row r="194" spans="2:11" ht="29.4" customHeight="1" x14ac:dyDescent="0.35">
      <c r="B194" s="44" t="s">
        <v>150</v>
      </c>
      <c r="C194" s="50" t="s">
        <v>205</v>
      </c>
      <c r="D194" s="50"/>
      <c r="E194" s="50"/>
      <c r="F194" s="50"/>
      <c r="G194" s="50"/>
      <c r="H194" s="38" t="s">
        <v>1</v>
      </c>
      <c r="I194" s="39">
        <v>1</v>
      </c>
      <c r="J194" s="7"/>
      <c r="K194" s="7">
        <f>I194*J194</f>
        <v>0</v>
      </c>
    </row>
    <row r="195" spans="2:11" x14ac:dyDescent="0.35">
      <c r="B195" s="44"/>
      <c r="C195" s="50"/>
      <c r="D195" s="50"/>
      <c r="E195" s="50"/>
      <c r="F195" s="50"/>
      <c r="G195" s="50"/>
      <c r="H195" s="38"/>
      <c r="I195" s="39"/>
      <c r="J195" s="7"/>
      <c r="K195" s="7"/>
    </row>
    <row r="196" spans="2:11" ht="43.75" customHeight="1" x14ac:dyDescent="0.35">
      <c r="B196" s="44" t="s">
        <v>151</v>
      </c>
      <c r="C196" s="50" t="s">
        <v>94</v>
      </c>
      <c r="D196" s="50"/>
      <c r="E196" s="50"/>
      <c r="F196" s="50"/>
      <c r="G196" s="50"/>
      <c r="H196" s="38" t="s">
        <v>1</v>
      </c>
      <c r="I196" s="39">
        <v>1</v>
      </c>
      <c r="J196" s="7"/>
      <c r="K196" s="7">
        <f>I196*J196</f>
        <v>0</v>
      </c>
    </row>
    <row r="197" spans="2:11" x14ac:dyDescent="0.35">
      <c r="B197" s="44"/>
      <c r="C197" s="50"/>
      <c r="D197" s="50"/>
      <c r="E197" s="50"/>
      <c r="F197" s="50"/>
      <c r="G197" s="50"/>
      <c r="H197" s="38"/>
      <c r="I197" s="39"/>
      <c r="J197" s="7"/>
      <c r="K197" s="7"/>
    </row>
    <row r="198" spans="2:11" ht="52.25" customHeight="1" x14ac:dyDescent="0.35">
      <c r="B198" s="44" t="s">
        <v>152</v>
      </c>
      <c r="C198" s="50" t="s">
        <v>119</v>
      </c>
      <c r="D198" s="50"/>
      <c r="E198" s="50"/>
      <c r="F198" s="50"/>
      <c r="G198" s="50"/>
      <c r="H198" s="38" t="s">
        <v>4</v>
      </c>
      <c r="I198" s="39">
        <v>50</v>
      </c>
      <c r="J198" s="7"/>
      <c r="K198" s="7">
        <f>I198*J198</f>
        <v>0</v>
      </c>
    </row>
    <row r="199" spans="2:11" x14ac:dyDescent="0.35">
      <c r="B199" s="44"/>
      <c r="C199" s="51"/>
      <c r="D199" s="51"/>
      <c r="E199" s="51"/>
      <c r="F199" s="51"/>
      <c r="G199" s="51"/>
      <c r="H199" s="38"/>
      <c r="I199" s="39"/>
      <c r="J199" s="7"/>
      <c r="K199" s="7"/>
    </row>
    <row r="200" spans="2:11" x14ac:dyDescent="0.35">
      <c r="B200" s="44"/>
      <c r="C200" s="48" t="s">
        <v>120</v>
      </c>
      <c r="D200" s="48"/>
      <c r="E200" s="48"/>
      <c r="F200" s="48"/>
      <c r="G200" s="48"/>
      <c r="H200" s="38"/>
      <c r="I200" s="39"/>
      <c r="J200" s="7"/>
      <c r="K200" s="7"/>
    </row>
    <row r="201" spans="2:11" x14ac:dyDescent="0.35">
      <c r="B201" s="44"/>
      <c r="C201" s="48" t="s">
        <v>194</v>
      </c>
      <c r="D201" s="48"/>
      <c r="E201" s="48"/>
      <c r="F201" s="48"/>
      <c r="G201" s="48"/>
      <c r="H201" s="38"/>
      <c r="I201" s="39"/>
      <c r="J201" s="7"/>
      <c r="K201" s="7"/>
    </row>
    <row r="202" spans="2:11" x14ac:dyDescent="0.35">
      <c r="B202" s="44"/>
      <c r="C202" s="60" t="s">
        <v>2</v>
      </c>
      <c r="D202" s="60"/>
      <c r="E202" s="60"/>
      <c r="F202" s="60"/>
      <c r="G202" s="60"/>
      <c r="H202" s="38"/>
      <c r="I202" s="39"/>
      <c r="J202" s="7"/>
      <c r="K202" s="7"/>
    </row>
    <row r="203" spans="2:11" ht="46.25" customHeight="1" x14ac:dyDescent="0.35">
      <c r="B203" s="44" t="s">
        <v>153</v>
      </c>
      <c r="C203" s="50" t="s">
        <v>204</v>
      </c>
      <c r="D203" s="50"/>
      <c r="E203" s="50"/>
      <c r="F203" s="50"/>
      <c r="G203" s="50"/>
      <c r="H203" s="38" t="s">
        <v>1</v>
      </c>
      <c r="I203" s="39">
        <v>1</v>
      </c>
      <c r="J203" s="7"/>
      <c r="K203" s="7">
        <f>I203*J203</f>
        <v>0</v>
      </c>
    </row>
    <row r="204" spans="2:11" x14ac:dyDescent="0.35">
      <c r="B204" s="44"/>
      <c r="C204" s="50"/>
      <c r="D204" s="50"/>
      <c r="E204" s="50"/>
      <c r="F204" s="50"/>
      <c r="G204" s="50"/>
      <c r="H204" s="38"/>
      <c r="I204" s="39"/>
      <c r="J204" s="7"/>
      <c r="K204" s="7"/>
    </row>
    <row r="205" spans="2:11" ht="27.65" customHeight="1" x14ac:dyDescent="0.35">
      <c r="B205" s="44" t="s">
        <v>154</v>
      </c>
      <c r="C205" s="50" t="s">
        <v>205</v>
      </c>
      <c r="D205" s="50"/>
      <c r="E205" s="50"/>
      <c r="F205" s="50"/>
      <c r="G205" s="50"/>
      <c r="H205" s="38" t="s">
        <v>1</v>
      </c>
      <c r="I205" s="39">
        <v>1</v>
      </c>
      <c r="J205" s="7"/>
      <c r="K205" s="7">
        <f>I205*J205</f>
        <v>0</v>
      </c>
    </row>
    <row r="206" spans="2:11" x14ac:dyDescent="0.35">
      <c r="B206" s="44"/>
      <c r="C206" s="50"/>
      <c r="D206" s="50"/>
      <c r="E206" s="50"/>
      <c r="F206" s="50"/>
      <c r="G206" s="50"/>
      <c r="H206" s="38"/>
      <c r="I206" s="39"/>
      <c r="J206" s="7"/>
      <c r="K206" s="7"/>
    </row>
    <row r="207" spans="2:11" ht="42.65" customHeight="1" x14ac:dyDescent="0.35">
      <c r="B207" s="44" t="s">
        <v>155</v>
      </c>
      <c r="C207" s="50" t="s">
        <v>94</v>
      </c>
      <c r="D207" s="50"/>
      <c r="E207" s="50"/>
      <c r="F207" s="50"/>
      <c r="G207" s="50"/>
      <c r="H207" s="38" t="s">
        <v>1</v>
      </c>
      <c r="I207" s="39">
        <v>1</v>
      </c>
      <c r="J207" s="7"/>
      <c r="K207" s="7">
        <f>I207*J207</f>
        <v>0</v>
      </c>
    </row>
    <row r="208" spans="2:11" x14ac:dyDescent="0.35">
      <c r="B208" s="44"/>
      <c r="C208" s="50"/>
      <c r="D208" s="50"/>
      <c r="E208" s="50"/>
      <c r="F208" s="50"/>
      <c r="G208" s="50"/>
      <c r="H208" s="38"/>
      <c r="I208" s="39"/>
      <c r="J208" s="7"/>
      <c r="K208" s="7"/>
    </row>
    <row r="209" spans="2:11" ht="14.4" customHeight="1" x14ac:dyDescent="0.35">
      <c r="B209" s="44"/>
      <c r="C209" s="60" t="s">
        <v>85</v>
      </c>
      <c r="D209" s="60"/>
      <c r="E209" s="60"/>
      <c r="F209" s="60"/>
      <c r="G209" s="60"/>
      <c r="H209" s="38"/>
      <c r="I209" s="39"/>
      <c r="J209" s="7"/>
      <c r="K209" s="7"/>
    </row>
    <row r="210" spans="2:11" ht="14.4" customHeight="1" x14ac:dyDescent="0.35">
      <c r="B210" s="44" t="s">
        <v>156</v>
      </c>
      <c r="C210" s="50" t="s">
        <v>84</v>
      </c>
      <c r="D210" s="50"/>
      <c r="E210" s="50"/>
      <c r="F210" s="50"/>
      <c r="G210" s="50"/>
      <c r="H210" s="38" t="s">
        <v>3</v>
      </c>
      <c r="I210" s="39">
        <v>190</v>
      </c>
      <c r="J210" s="7"/>
      <c r="K210" s="7">
        <f>I210*J210</f>
        <v>0</v>
      </c>
    </row>
    <row r="211" spans="2:11" x14ac:dyDescent="0.35">
      <c r="B211" s="44"/>
      <c r="C211" s="50"/>
      <c r="D211" s="50"/>
      <c r="E211" s="50"/>
      <c r="F211" s="50"/>
      <c r="G211" s="50"/>
      <c r="H211" s="38"/>
      <c r="I211" s="39"/>
      <c r="J211" s="7"/>
      <c r="K211" s="7"/>
    </row>
    <row r="212" spans="2:11" ht="34.25" customHeight="1" x14ac:dyDescent="0.35">
      <c r="B212" s="44" t="s">
        <v>157</v>
      </c>
      <c r="C212" s="50" t="s">
        <v>198</v>
      </c>
      <c r="D212" s="50"/>
      <c r="E212" s="50"/>
      <c r="F212" s="50"/>
      <c r="G212" s="50"/>
      <c r="H212" s="38" t="s">
        <v>92</v>
      </c>
      <c r="I212" s="39">
        <v>21</v>
      </c>
      <c r="J212" s="7"/>
      <c r="K212" s="7">
        <f>I212*J212</f>
        <v>0</v>
      </c>
    </row>
    <row r="213" spans="2:11" x14ac:dyDescent="0.35">
      <c r="B213" s="44"/>
      <c r="C213" s="50"/>
      <c r="D213" s="50"/>
      <c r="E213" s="50"/>
      <c r="F213" s="50"/>
      <c r="G213" s="50"/>
      <c r="H213" s="38"/>
      <c r="I213" s="39"/>
      <c r="J213" s="7"/>
      <c r="K213" s="7"/>
    </row>
    <row r="214" spans="2:11" ht="14.4" customHeight="1" x14ac:dyDescent="0.35">
      <c r="B214" s="44"/>
      <c r="C214" s="60" t="s">
        <v>86</v>
      </c>
      <c r="D214" s="60"/>
      <c r="E214" s="60"/>
      <c r="F214" s="60"/>
      <c r="G214" s="60"/>
      <c r="H214" s="38"/>
      <c r="I214" s="39"/>
      <c r="J214" s="7"/>
      <c r="K214" s="7"/>
    </row>
    <row r="215" spans="2:11" ht="61.25" customHeight="1" x14ac:dyDescent="0.35">
      <c r="B215" s="44" t="s">
        <v>158</v>
      </c>
      <c r="C215" s="50" t="s">
        <v>87</v>
      </c>
      <c r="D215" s="50"/>
      <c r="E215" s="50"/>
      <c r="F215" s="50"/>
      <c r="G215" s="50"/>
      <c r="H215" s="38" t="s">
        <v>91</v>
      </c>
      <c r="I215" s="39">
        <v>112</v>
      </c>
      <c r="J215" s="7"/>
      <c r="K215" s="7">
        <f>I215*J215</f>
        <v>0</v>
      </c>
    </row>
    <row r="216" spans="2:11" x14ac:dyDescent="0.35">
      <c r="B216" s="44"/>
      <c r="C216" s="50"/>
      <c r="D216" s="50"/>
      <c r="E216" s="50"/>
      <c r="F216" s="50"/>
      <c r="G216" s="50"/>
      <c r="H216" s="38"/>
      <c r="I216" s="39"/>
      <c r="J216" s="7"/>
      <c r="K216" s="7"/>
    </row>
    <row r="217" spans="2:11" ht="36.65" customHeight="1" x14ac:dyDescent="0.35">
      <c r="B217" s="44" t="s">
        <v>159</v>
      </c>
      <c r="C217" s="50" t="s">
        <v>88</v>
      </c>
      <c r="D217" s="50"/>
      <c r="E217" s="50"/>
      <c r="F217" s="50"/>
      <c r="G217" s="50"/>
      <c r="H217" s="38" t="s">
        <v>91</v>
      </c>
      <c r="I217" s="39">
        <v>369</v>
      </c>
      <c r="J217" s="7"/>
      <c r="K217" s="7">
        <f>I217*J217</f>
        <v>0</v>
      </c>
    </row>
    <row r="218" spans="2:11" x14ac:dyDescent="0.35">
      <c r="B218" s="44"/>
      <c r="C218" s="50"/>
      <c r="D218" s="50"/>
      <c r="E218" s="50"/>
      <c r="F218" s="50"/>
      <c r="G218" s="50"/>
      <c r="H218" s="38"/>
      <c r="I218" s="39"/>
      <c r="J218" s="7"/>
      <c r="K218" s="7"/>
    </row>
    <row r="219" spans="2:11" ht="16.25" customHeight="1" x14ac:dyDescent="0.35">
      <c r="B219" s="44" t="s">
        <v>160</v>
      </c>
      <c r="C219" s="50" t="s">
        <v>89</v>
      </c>
      <c r="D219" s="50"/>
      <c r="E219" s="50"/>
      <c r="F219" s="50"/>
      <c r="G219" s="50"/>
      <c r="H219" s="38" t="s">
        <v>92</v>
      </c>
      <c r="I219" s="39">
        <v>38</v>
      </c>
      <c r="J219" s="7"/>
      <c r="K219" s="7">
        <f>I219*J219</f>
        <v>0</v>
      </c>
    </row>
    <row r="220" spans="2:11" x14ac:dyDescent="0.35">
      <c r="B220" s="44"/>
      <c r="C220" s="51"/>
      <c r="D220" s="51"/>
      <c r="E220" s="51"/>
      <c r="F220" s="51"/>
      <c r="G220" s="51"/>
      <c r="H220" s="38"/>
      <c r="I220" s="39"/>
      <c r="J220" s="7"/>
      <c r="K220" s="7"/>
    </row>
    <row r="221" spans="2:11" x14ac:dyDescent="0.35">
      <c r="B221" s="44"/>
      <c r="C221" s="48" t="s">
        <v>121</v>
      </c>
      <c r="D221" s="48"/>
      <c r="E221" s="48"/>
      <c r="F221" s="48"/>
      <c r="G221" s="48"/>
      <c r="H221" s="38"/>
      <c r="I221" s="39"/>
      <c r="J221" s="7"/>
      <c r="K221" s="7"/>
    </row>
    <row r="222" spans="2:11" x14ac:dyDescent="0.35">
      <c r="B222" s="44"/>
      <c r="C222" s="48" t="s">
        <v>118</v>
      </c>
      <c r="D222" s="48"/>
      <c r="E222" s="48"/>
      <c r="F222" s="48"/>
      <c r="G222" s="48"/>
      <c r="H222" s="38"/>
      <c r="I222" s="39"/>
      <c r="J222" s="7"/>
      <c r="K222" s="7"/>
    </row>
    <row r="223" spans="2:11" ht="37.75" customHeight="1" x14ac:dyDescent="0.35">
      <c r="B223" s="44" t="s">
        <v>161</v>
      </c>
      <c r="C223" s="50" t="s">
        <v>204</v>
      </c>
      <c r="D223" s="50"/>
      <c r="E223" s="50"/>
      <c r="F223" s="50"/>
      <c r="G223" s="50"/>
      <c r="H223" s="38" t="s">
        <v>1</v>
      </c>
      <c r="I223" s="39">
        <v>1</v>
      </c>
      <c r="J223" s="7"/>
      <c r="K223" s="7">
        <f>I223*J223</f>
        <v>0</v>
      </c>
    </row>
    <row r="224" spans="2:11" x14ac:dyDescent="0.35">
      <c r="B224" s="44"/>
      <c r="C224" s="50"/>
      <c r="D224" s="50"/>
      <c r="E224" s="50"/>
      <c r="F224" s="50"/>
      <c r="G224" s="50"/>
      <c r="H224" s="38"/>
      <c r="I224" s="39"/>
      <c r="J224" s="7"/>
      <c r="K224" s="7"/>
    </row>
    <row r="225" spans="2:11" ht="28.25" customHeight="1" x14ac:dyDescent="0.35">
      <c r="B225" s="44" t="s">
        <v>162</v>
      </c>
      <c r="C225" s="50" t="s">
        <v>205</v>
      </c>
      <c r="D225" s="50"/>
      <c r="E225" s="50"/>
      <c r="F225" s="50"/>
      <c r="G225" s="50"/>
      <c r="H225" s="38" t="s">
        <v>1</v>
      </c>
      <c r="I225" s="39">
        <v>1</v>
      </c>
      <c r="J225" s="7"/>
      <c r="K225" s="7">
        <f>I225*J225</f>
        <v>0</v>
      </c>
    </row>
    <row r="226" spans="2:11" x14ac:dyDescent="0.35">
      <c r="B226" s="44"/>
      <c r="C226" s="50"/>
      <c r="D226" s="50"/>
      <c r="E226" s="50"/>
      <c r="F226" s="50"/>
      <c r="G226" s="50"/>
      <c r="H226" s="38"/>
      <c r="I226" s="39"/>
      <c r="J226" s="7"/>
      <c r="K226" s="7"/>
    </row>
    <row r="227" spans="2:11" ht="42.65" customHeight="1" x14ac:dyDescent="0.35">
      <c r="B227" s="44" t="s">
        <v>163</v>
      </c>
      <c r="C227" s="50" t="s">
        <v>94</v>
      </c>
      <c r="D227" s="50"/>
      <c r="E227" s="50"/>
      <c r="F227" s="50"/>
      <c r="G227" s="50"/>
      <c r="H227" s="38" t="s">
        <v>1</v>
      </c>
      <c r="I227" s="39">
        <v>1</v>
      </c>
      <c r="J227" s="7"/>
      <c r="K227" s="7">
        <f>I227*J227</f>
        <v>0</v>
      </c>
    </row>
    <row r="228" spans="2:11" x14ac:dyDescent="0.35">
      <c r="B228" s="44"/>
      <c r="C228" s="50"/>
      <c r="D228" s="50"/>
      <c r="E228" s="50"/>
      <c r="F228" s="50"/>
      <c r="G228" s="50"/>
      <c r="H228" s="38"/>
      <c r="I228" s="39"/>
      <c r="J228" s="7"/>
      <c r="K228" s="7"/>
    </row>
    <row r="229" spans="2:11" ht="57" customHeight="1" x14ac:dyDescent="0.35">
      <c r="B229" s="44" t="s">
        <v>164</v>
      </c>
      <c r="C229" s="50" t="s">
        <v>122</v>
      </c>
      <c r="D229" s="50"/>
      <c r="E229" s="50"/>
      <c r="F229" s="50"/>
      <c r="G229" s="50"/>
      <c r="H229" s="38" t="s">
        <v>4</v>
      </c>
      <c r="I229" s="39">
        <v>250</v>
      </c>
      <c r="J229" s="7"/>
      <c r="K229" s="7">
        <f>I229*J229</f>
        <v>0</v>
      </c>
    </row>
    <row r="230" spans="2:11" x14ac:dyDescent="0.35">
      <c r="B230" s="44"/>
      <c r="C230" s="51"/>
      <c r="D230" s="51"/>
      <c r="E230" s="51"/>
      <c r="F230" s="51"/>
      <c r="G230" s="51"/>
      <c r="H230" s="38"/>
      <c r="I230" s="39"/>
      <c r="J230" s="7"/>
      <c r="K230" s="7"/>
    </row>
    <row r="231" spans="2:11" x14ac:dyDescent="0.35">
      <c r="B231" s="44"/>
      <c r="C231" s="48" t="s">
        <v>123</v>
      </c>
      <c r="D231" s="48"/>
      <c r="E231" s="48"/>
      <c r="F231" s="48"/>
      <c r="G231" s="48"/>
      <c r="H231" s="38"/>
      <c r="I231" s="39"/>
      <c r="J231" s="7"/>
      <c r="K231" s="7"/>
    </row>
    <row r="232" spans="2:11" x14ac:dyDescent="0.35">
      <c r="B232" s="44"/>
      <c r="C232" s="48" t="s">
        <v>195</v>
      </c>
      <c r="D232" s="48"/>
      <c r="E232" s="48"/>
      <c r="F232" s="48"/>
      <c r="G232" s="48"/>
      <c r="H232" s="38"/>
      <c r="I232" s="39"/>
      <c r="J232" s="7"/>
      <c r="K232" s="7"/>
    </row>
    <row r="233" spans="2:11" x14ac:dyDescent="0.35">
      <c r="B233" s="44"/>
      <c r="C233" s="60" t="s">
        <v>2</v>
      </c>
      <c r="D233" s="60"/>
      <c r="E233" s="60"/>
      <c r="F233" s="60"/>
      <c r="G233" s="60"/>
      <c r="H233" s="38"/>
      <c r="I233" s="39"/>
      <c r="J233" s="7"/>
      <c r="K233" s="7"/>
    </row>
    <row r="234" spans="2:11" ht="39.65" customHeight="1" x14ac:dyDescent="0.35">
      <c r="B234" s="44" t="s">
        <v>165</v>
      </c>
      <c r="C234" s="50" t="s">
        <v>204</v>
      </c>
      <c r="D234" s="50"/>
      <c r="E234" s="50"/>
      <c r="F234" s="50"/>
      <c r="G234" s="50"/>
      <c r="H234" s="38" t="s">
        <v>1</v>
      </c>
      <c r="I234" s="39">
        <v>1</v>
      </c>
      <c r="J234" s="7"/>
      <c r="K234" s="7">
        <f>I234*J234</f>
        <v>0</v>
      </c>
    </row>
    <row r="235" spans="2:11" x14ac:dyDescent="0.35">
      <c r="B235" s="44"/>
      <c r="C235" s="50"/>
      <c r="D235" s="50"/>
      <c r="E235" s="50"/>
      <c r="F235" s="50"/>
      <c r="G235" s="50"/>
      <c r="H235" s="38"/>
      <c r="I235" s="39"/>
      <c r="J235" s="7"/>
      <c r="K235" s="7"/>
    </row>
    <row r="236" spans="2:11" ht="30" customHeight="1" x14ac:dyDescent="0.35">
      <c r="B236" s="44" t="s">
        <v>166</v>
      </c>
      <c r="C236" s="50" t="s">
        <v>205</v>
      </c>
      <c r="D236" s="50"/>
      <c r="E236" s="50"/>
      <c r="F236" s="50"/>
      <c r="G236" s="50"/>
      <c r="H236" s="38" t="s">
        <v>1</v>
      </c>
      <c r="I236" s="39">
        <v>1</v>
      </c>
      <c r="J236" s="7"/>
      <c r="K236" s="7">
        <f>I236*J236</f>
        <v>0</v>
      </c>
    </row>
    <row r="237" spans="2:11" x14ac:dyDescent="0.35">
      <c r="B237" s="44"/>
      <c r="C237" s="50"/>
      <c r="D237" s="50"/>
      <c r="E237" s="50"/>
      <c r="F237" s="50"/>
      <c r="G237" s="50"/>
      <c r="H237" s="38"/>
      <c r="I237" s="39"/>
      <c r="J237" s="7"/>
      <c r="K237" s="7"/>
    </row>
    <row r="238" spans="2:11" ht="40.75" customHeight="1" x14ac:dyDescent="0.35">
      <c r="B238" s="44" t="s">
        <v>167</v>
      </c>
      <c r="C238" s="50" t="s">
        <v>94</v>
      </c>
      <c r="D238" s="50"/>
      <c r="E238" s="50"/>
      <c r="F238" s="50"/>
      <c r="G238" s="50"/>
      <c r="H238" s="38" t="s">
        <v>1</v>
      </c>
      <c r="I238" s="39">
        <v>1</v>
      </c>
      <c r="J238" s="7"/>
      <c r="K238" s="7">
        <f>I238*J238</f>
        <v>0</v>
      </c>
    </row>
    <row r="239" spans="2:11" x14ac:dyDescent="0.35">
      <c r="B239" s="44"/>
      <c r="C239" s="50"/>
      <c r="D239" s="50"/>
      <c r="E239" s="50"/>
      <c r="F239" s="50"/>
      <c r="G239" s="50"/>
      <c r="H239" s="38"/>
      <c r="I239" s="39"/>
      <c r="J239" s="7"/>
      <c r="K239" s="7"/>
    </row>
    <row r="240" spans="2:11" x14ac:dyDescent="0.35">
      <c r="B240" s="44"/>
      <c r="C240" s="60" t="s">
        <v>85</v>
      </c>
      <c r="D240" s="60"/>
      <c r="E240" s="60"/>
      <c r="F240" s="60"/>
      <c r="G240" s="60"/>
      <c r="H240" s="38"/>
      <c r="I240" s="39"/>
      <c r="J240" s="7"/>
      <c r="K240" s="7"/>
    </row>
    <row r="241" spans="2:11" ht="15.65" customHeight="1" x14ac:dyDescent="0.35">
      <c r="B241" s="44" t="s">
        <v>168</v>
      </c>
      <c r="C241" s="50" t="s">
        <v>84</v>
      </c>
      <c r="D241" s="50"/>
      <c r="E241" s="50"/>
      <c r="F241" s="50"/>
      <c r="G241" s="50"/>
      <c r="H241" s="38" t="s">
        <v>3</v>
      </c>
      <c r="I241" s="39">
        <v>120</v>
      </c>
      <c r="J241" s="7"/>
      <c r="K241" s="7">
        <f>I241*J241</f>
        <v>0</v>
      </c>
    </row>
    <row r="242" spans="2:11" x14ac:dyDescent="0.35">
      <c r="B242" s="44"/>
      <c r="C242" s="50"/>
      <c r="D242" s="50"/>
      <c r="E242" s="50"/>
      <c r="F242" s="50"/>
      <c r="G242" s="50"/>
      <c r="H242" s="38"/>
      <c r="I242" s="39"/>
      <c r="J242" s="7"/>
      <c r="K242" s="7"/>
    </row>
    <row r="243" spans="2:11" ht="42.65" customHeight="1" x14ac:dyDescent="0.35">
      <c r="B243" s="44" t="s">
        <v>169</v>
      </c>
      <c r="C243" s="50" t="s">
        <v>198</v>
      </c>
      <c r="D243" s="50"/>
      <c r="E243" s="50"/>
      <c r="F243" s="50"/>
      <c r="G243" s="50"/>
      <c r="H243" s="38" t="s">
        <v>92</v>
      </c>
      <c r="I243" s="39">
        <v>81</v>
      </c>
      <c r="J243" s="7"/>
      <c r="K243" s="7">
        <f>I243*J243</f>
        <v>0</v>
      </c>
    </row>
    <row r="244" spans="2:11" x14ac:dyDescent="0.35">
      <c r="B244" s="44"/>
      <c r="C244" s="50"/>
      <c r="D244" s="50"/>
      <c r="E244" s="50"/>
      <c r="F244" s="50"/>
      <c r="G244" s="50"/>
      <c r="H244" s="38"/>
      <c r="I244" s="39"/>
      <c r="J244" s="7"/>
      <c r="K244" s="7"/>
    </row>
    <row r="245" spans="2:11" x14ac:dyDescent="0.35">
      <c r="B245" s="44"/>
      <c r="C245" s="60" t="s">
        <v>86</v>
      </c>
      <c r="D245" s="60"/>
      <c r="E245" s="60"/>
      <c r="F245" s="60"/>
      <c r="G245" s="60"/>
      <c r="H245" s="38"/>
      <c r="I245" s="39"/>
      <c r="J245" s="7"/>
      <c r="K245" s="7"/>
    </row>
    <row r="246" spans="2:11" ht="64.25" customHeight="1" x14ac:dyDescent="0.35">
      <c r="B246" s="44" t="s">
        <v>170</v>
      </c>
      <c r="C246" s="50" t="s">
        <v>87</v>
      </c>
      <c r="D246" s="50"/>
      <c r="E246" s="50"/>
      <c r="F246" s="50"/>
      <c r="G246" s="50"/>
      <c r="H246" s="38" t="s">
        <v>91</v>
      </c>
      <c r="I246" s="39">
        <v>98</v>
      </c>
      <c r="J246" s="7"/>
      <c r="K246" s="7">
        <f>I246*J246</f>
        <v>0</v>
      </c>
    </row>
    <row r="247" spans="2:11" x14ac:dyDescent="0.35">
      <c r="B247" s="44"/>
      <c r="C247" s="50"/>
      <c r="D247" s="50"/>
      <c r="E247" s="50"/>
      <c r="F247" s="50"/>
      <c r="G247" s="50"/>
      <c r="H247" s="38"/>
      <c r="I247" s="39"/>
      <c r="J247" s="7"/>
      <c r="K247" s="7"/>
    </row>
    <row r="248" spans="2:11" ht="35.4" customHeight="1" x14ac:dyDescent="0.35">
      <c r="B248" s="44" t="s">
        <v>171</v>
      </c>
      <c r="C248" s="50" t="s">
        <v>88</v>
      </c>
      <c r="D248" s="50"/>
      <c r="E248" s="50"/>
      <c r="F248" s="50"/>
      <c r="G248" s="50"/>
      <c r="H248" s="38" t="s">
        <v>91</v>
      </c>
      <c r="I248" s="39">
        <v>310</v>
      </c>
      <c r="J248" s="7"/>
      <c r="K248" s="7">
        <f>I248*J248</f>
        <v>0</v>
      </c>
    </row>
    <row r="249" spans="2:11" x14ac:dyDescent="0.35">
      <c r="B249" s="44"/>
      <c r="C249" s="50"/>
      <c r="D249" s="50"/>
      <c r="E249" s="50"/>
      <c r="F249" s="50"/>
      <c r="G249" s="50"/>
      <c r="H249" s="38"/>
      <c r="I249" s="39"/>
      <c r="J249" s="7"/>
      <c r="K249" s="7"/>
    </row>
    <row r="250" spans="2:11" x14ac:dyDescent="0.35">
      <c r="B250" s="44" t="s">
        <v>172</v>
      </c>
      <c r="C250" s="50" t="s">
        <v>89</v>
      </c>
      <c r="D250" s="50"/>
      <c r="E250" s="50"/>
      <c r="F250" s="50"/>
      <c r="G250" s="50"/>
      <c r="H250" s="38" t="s">
        <v>92</v>
      </c>
      <c r="I250" s="39">
        <v>33</v>
      </c>
      <c r="J250" s="7"/>
      <c r="K250" s="7">
        <f>I250*J250</f>
        <v>0</v>
      </c>
    </row>
    <row r="251" spans="2:11" x14ac:dyDescent="0.35">
      <c r="B251" s="44"/>
      <c r="C251" s="51"/>
      <c r="D251" s="51"/>
      <c r="E251" s="51"/>
      <c r="F251" s="51"/>
      <c r="G251" s="51"/>
      <c r="H251" s="38"/>
      <c r="I251" s="39"/>
      <c r="J251" s="7"/>
      <c r="K251" s="7"/>
    </row>
    <row r="252" spans="2:11" x14ac:dyDescent="0.35">
      <c r="B252" s="44"/>
      <c r="C252" s="48" t="s">
        <v>124</v>
      </c>
      <c r="D252" s="48"/>
      <c r="E252" s="48"/>
      <c r="F252" s="48"/>
      <c r="G252" s="48"/>
      <c r="H252" s="38"/>
      <c r="I252" s="39"/>
      <c r="J252" s="7"/>
      <c r="K252" s="7"/>
    </row>
    <row r="253" spans="2:11" x14ac:dyDescent="0.35">
      <c r="B253" s="44"/>
      <c r="C253" s="48" t="s">
        <v>118</v>
      </c>
      <c r="D253" s="48"/>
      <c r="E253" s="48"/>
      <c r="F253" s="48"/>
      <c r="G253" s="48"/>
      <c r="H253" s="38"/>
      <c r="I253" s="39"/>
      <c r="J253" s="7"/>
      <c r="K253" s="7"/>
    </row>
    <row r="254" spans="2:11" ht="36.65" customHeight="1" x14ac:dyDescent="0.35">
      <c r="B254" s="44" t="s">
        <v>173</v>
      </c>
      <c r="C254" s="50" t="s">
        <v>204</v>
      </c>
      <c r="D254" s="50"/>
      <c r="E254" s="50"/>
      <c r="F254" s="50"/>
      <c r="G254" s="50"/>
      <c r="H254" s="38" t="s">
        <v>1</v>
      </c>
      <c r="I254" s="39">
        <v>1</v>
      </c>
      <c r="J254" s="7"/>
      <c r="K254" s="7">
        <f>I254*J254</f>
        <v>0</v>
      </c>
    </row>
    <row r="255" spans="2:11" x14ac:dyDescent="0.35">
      <c r="B255" s="44"/>
      <c r="C255" s="50"/>
      <c r="D255" s="50"/>
      <c r="E255" s="50"/>
      <c r="F255" s="50"/>
      <c r="G255" s="50"/>
      <c r="H255" s="38"/>
      <c r="I255" s="39"/>
      <c r="J255" s="7"/>
      <c r="K255" s="7"/>
    </row>
    <row r="256" spans="2:11" ht="28.25" customHeight="1" x14ac:dyDescent="0.35">
      <c r="B256" s="44" t="s">
        <v>174</v>
      </c>
      <c r="C256" s="50" t="s">
        <v>205</v>
      </c>
      <c r="D256" s="50"/>
      <c r="E256" s="50"/>
      <c r="F256" s="50"/>
      <c r="G256" s="50"/>
      <c r="H256" s="38" t="s">
        <v>1</v>
      </c>
      <c r="I256" s="39">
        <v>1</v>
      </c>
      <c r="J256" s="7"/>
      <c r="K256" s="7">
        <f>I256*J256</f>
        <v>0</v>
      </c>
    </row>
    <row r="257" spans="2:11" x14ac:dyDescent="0.35">
      <c r="B257" s="44"/>
      <c r="C257" s="50"/>
      <c r="D257" s="50"/>
      <c r="E257" s="50"/>
      <c r="F257" s="50"/>
      <c r="G257" s="50"/>
      <c r="H257" s="38"/>
      <c r="I257" s="39"/>
      <c r="J257" s="7"/>
      <c r="K257" s="7"/>
    </row>
    <row r="258" spans="2:11" ht="40.25" customHeight="1" x14ac:dyDescent="0.35">
      <c r="B258" s="44" t="s">
        <v>175</v>
      </c>
      <c r="C258" s="50" t="s">
        <v>94</v>
      </c>
      <c r="D258" s="50"/>
      <c r="E258" s="50"/>
      <c r="F258" s="50"/>
      <c r="G258" s="50"/>
      <c r="H258" s="38" t="s">
        <v>1</v>
      </c>
      <c r="I258" s="39">
        <v>1</v>
      </c>
      <c r="J258" s="7"/>
      <c r="K258" s="7">
        <f>I258*J258</f>
        <v>0</v>
      </c>
    </row>
    <row r="259" spans="2:11" x14ac:dyDescent="0.35">
      <c r="B259" s="44"/>
      <c r="C259" s="50"/>
      <c r="D259" s="50"/>
      <c r="E259" s="50"/>
      <c r="F259" s="50"/>
      <c r="G259" s="50"/>
      <c r="H259" s="38"/>
      <c r="I259" s="39"/>
      <c r="J259" s="7"/>
      <c r="K259" s="7"/>
    </row>
    <row r="260" spans="2:11" ht="54" customHeight="1" x14ac:dyDescent="0.35">
      <c r="B260" s="44" t="s">
        <v>176</v>
      </c>
      <c r="C260" s="50" t="s">
        <v>125</v>
      </c>
      <c r="D260" s="50"/>
      <c r="E260" s="50"/>
      <c r="F260" s="50"/>
      <c r="G260" s="50"/>
      <c r="H260" s="38" t="s">
        <v>4</v>
      </c>
      <c r="I260" s="39">
        <v>390</v>
      </c>
      <c r="J260" s="7"/>
      <c r="K260" s="7">
        <f>I260*J260</f>
        <v>0</v>
      </c>
    </row>
    <row r="261" spans="2:11" x14ac:dyDescent="0.35">
      <c r="B261" s="44"/>
      <c r="C261" s="51"/>
      <c r="D261" s="51"/>
      <c r="E261" s="51"/>
      <c r="F261" s="51"/>
      <c r="G261" s="51"/>
      <c r="H261" s="38"/>
      <c r="I261" s="39"/>
      <c r="J261" s="7"/>
      <c r="K261" s="7"/>
    </row>
    <row r="262" spans="2:11" x14ac:dyDescent="0.35">
      <c r="B262" s="44"/>
      <c r="C262" s="48" t="s">
        <v>126</v>
      </c>
      <c r="D262" s="48"/>
      <c r="E262" s="48"/>
      <c r="F262" s="48"/>
      <c r="G262" s="48"/>
      <c r="H262" s="38"/>
      <c r="I262" s="39"/>
      <c r="J262" s="7"/>
      <c r="K262" s="7"/>
    </row>
    <row r="263" spans="2:11" x14ac:dyDescent="0.35">
      <c r="B263" s="44"/>
      <c r="C263" s="48" t="s">
        <v>196</v>
      </c>
      <c r="D263" s="48"/>
      <c r="E263" s="48"/>
      <c r="F263" s="48"/>
      <c r="G263" s="48"/>
      <c r="H263" s="38"/>
      <c r="I263" s="39"/>
      <c r="J263" s="7"/>
      <c r="K263" s="7"/>
    </row>
    <row r="264" spans="2:11" x14ac:dyDescent="0.35">
      <c r="B264" s="44"/>
      <c r="C264" s="60" t="s">
        <v>2</v>
      </c>
      <c r="D264" s="60"/>
      <c r="E264" s="60"/>
      <c r="F264" s="60"/>
      <c r="G264" s="60"/>
      <c r="H264" s="38"/>
      <c r="I264" s="39"/>
      <c r="J264" s="7"/>
      <c r="K264" s="7"/>
    </row>
    <row r="265" spans="2:11" ht="43.25" customHeight="1" x14ac:dyDescent="0.35">
      <c r="B265" s="44" t="s">
        <v>177</v>
      </c>
      <c r="C265" s="50" t="s">
        <v>204</v>
      </c>
      <c r="D265" s="50"/>
      <c r="E265" s="50"/>
      <c r="F265" s="50"/>
      <c r="G265" s="50"/>
      <c r="H265" s="38" t="s">
        <v>1</v>
      </c>
      <c r="I265" s="39">
        <v>1</v>
      </c>
      <c r="J265" s="7"/>
      <c r="K265" s="7">
        <f>I265*J265</f>
        <v>0</v>
      </c>
    </row>
    <row r="266" spans="2:11" x14ac:dyDescent="0.35">
      <c r="B266" s="44"/>
      <c r="C266" s="50"/>
      <c r="D266" s="50"/>
      <c r="E266" s="50"/>
      <c r="F266" s="50"/>
      <c r="G266" s="50"/>
      <c r="H266" s="38"/>
      <c r="I266" s="39"/>
      <c r="J266" s="7"/>
      <c r="K266" s="7"/>
    </row>
    <row r="267" spans="2:11" ht="29.4" customHeight="1" x14ac:dyDescent="0.35">
      <c r="B267" s="44" t="s">
        <v>178</v>
      </c>
      <c r="C267" s="50" t="s">
        <v>205</v>
      </c>
      <c r="D267" s="50"/>
      <c r="E267" s="50"/>
      <c r="F267" s="50"/>
      <c r="G267" s="50"/>
      <c r="H267" s="38" t="s">
        <v>1</v>
      </c>
      <c r="I267" s="39">
        <v>1</v>
      </c>
      <c r="J267" s="7"/>
      <c r="K267" s="7">
        <f>I267*J267</f>
        <v>0</v>
      </c>
    </row>
    <row r="268" spans="2:11" x14ac:dyDescent="0.35">
      <c r="B268" s="44"/>
      <c r="C268" s="50"/>
      <c r="D268" s="50"/>
      <c r="E268" s="50"/>
      <c r="F268" s="50"/>
      <c r="G268" s="50"/>
      <c r="H268" s="38"/>
      <c r="I268" s="39"/>
      <c r="J268" s="7"/>
      <c r="K268" s="7"/>
    </row>
    <row r="269" spans="2:11" ht="40.75" customHeight="1" x14ac:dyDescent="0.35">
      <c r="B269" s="44" t="s">
        <v>179</v>
      </c>
      <c r="C269" s="50" t="s">
        <v>94</v>
      </c>
      <c r="D269" s="50"/>
      <c r="E269" s="50"/>
      <c r="F269" s="50"/>
      <c r="G269" s="50"/>
      <c r="H269" s="38" t="s">
        <v>1</v>
      </c>
      <c r="I269" s="39">
        <v>1</v>
      </c>
      <c r="J269" s="7"/>
      <c r="K269" s="7">
        <f>I269*J269</f>
        <v>0</v>
      </c>
    </row>
    <row r="270" spans="2:11" x14ac:dyDescent="0.35">
      <c r="B270" s="44"/>
      <c r="C270" s="50"/>
      <c r="D270" s="50"/>
      <c r="E270" s="50"/>
      <c r="F270" s="50"/>
      <c r="G270" s="50"/>
      <c r="H270" s="38"/>
      <c r="I270" s="39"/>
      <c r="J270" s="7"/>
      <c r="K270" s="7"/>
    </row>
    <row r="271" spans="2:11" ht="14.4" customHeight="1" x14ac:dyDescent="0.35">
      <c r="B271" s="44"/>
      <c r="C271" s="60" t="s">
        <v>85</v>
      </c>
      <c r="D271" s="60"/>
      <c r="E271" s="60"/>
      <c r="F271" s="60"/>
      <c r="G271" s="60"/>
      <c r="H271" s="38"/>
      <c r="I271" s="39"/>
      <c r="J271" s="7"/>
      <c r="K271" s="7"/>
    </row>
    <row r="272" spans="2:11" ht="14.4" customHeight="1" x14ac:dyDescent="0.35">
      <c r="B272" s="44" t="s">
        <v>180</v>
      </c>
      <c r="C272" s="50" t="s">
        <v>84</v>
      </c>
      <c r="D272" s="50"/>
      <c r="E272" s="50"/>
      <c r="F272" s="50"/>
      <c r="G272" s="50"/>
      <c r="H272" s="38" t="s">
        <v>3</v>
      </c>
      <c r="I272" s="39">
        <v>1550</v>
      </c>
      <c r="J272" s="7"/>
      <c r="K272" s="7">
        <f>I272*J272</f>
        <v>0</v>
      </c>
    </row>
    <row r="273" spans="2:11" ht="14.4" customHeight="1" x14ac:dyDescent="0.35">
      <c r="B273" s="44"/>
      <c r="C273" s="56"/>
      <c r="D273" s="57"/>
      <c r="E273" s="57"/>
      <c r="F273" s="57"/>
      <c r="G273" s="58"/>
      <c r="H273" s="38"/>
      <c r="I273" s="39"/>
      <c r="J273" s="7"/>
      <c r="K273" s="7"/>
    </row>
    <row r="274" spans="2:11" ht="40.75" customHeight="1" x14ac:dyDescent="0.35">
      <c r="B274" s="44" t="s">
        <v>200</v>
      </c>
      <c r="C274" s="61" t="s">
        <v>199</v>
      </c>
      <c r="D274" s="62"/>
      <c r="E274" s="62"/>
      <c r="F274" s="62"/>
      <c r="G274" s="63"/>
      <c r="H274" s="38" t="s">
        <v>92</v>
      </c>
      <c r="I274" s="39">
        <v>14850</v>
      </c>
      <c r="J274" s="7"/>
      <c r="K274" s="7">
        <f>I274*J274</f>
        <v>0</v>
      </c>
    </row>
    <row r="275" spans="2:11" x14ac:dyDescent="0.35">
      <c r="B275" s="44"/>
      <c r="C275" s="50"/>
      <c r="D275" s="50"/>
      <c r="E275" s="50"/>
      <c r="F275" s="50"/>
      <c r="G275" s="50"/>
      <c r="H275" s="38"/>
      <c r="I275" s="39"/>
      <c r="J275" s="7"/>
      <c r="K275" s="7"/>
    </row>
    <row r="276" spans="2:11" ht="60.65" customHeight="1" x14ac:dyDescent="0.35">
      <c r="B276" s="44" t="s">
        <v>181</v>
      </c>
      <c r="C276" s="50" t="s">
        <v>201</v>
      </c>
      <c r="D276" s="50"/>
      <c r="E276" s="50"/>
      <c r="F276" s="50"/>
      <c r="G276" s="50"/>
      <c r="H276" s="38" t="s">
        <v>92</v>
      </c>
      <c r="I276" s="39">
        <v>2245</v>
      </c>
      <c r="J276" s="7"/>
      <c r="K276" s="7">
        <f>I276*J276</f>
        <v>0</v>
      </c>
    </row>
    <row r="277" spans="2:11" ht="15" customHeight="1" x14ac:dyDescent="0.35">
      <c r="B277" s="44"/>
      <c r="C277" s="55"/>
      <c r="D277" s="55"/>
      <c r="E277" s="55"/>
      <c r="F277" s="55"/>
      <c r="G277" s="55"/>
      <c r="H277" s="38"/>
      <c r="I277" s="39"/>
      <c r="J277" s="7"/>
      <c r="K277" s="7"/>
    </row>
    <row r="278" spans="2:11" ht="48.65" customHeight="1" x14ac:dyDescent="0.35">
      <c r="B278" s="44"/>
      <c r="C278" s="50" t="s">
        <v>202</v>
      </c>
      <c r="D278" s="50"/>
      <c r="E278" s="50"/>
      <c r="F278" s="50"/>
      <c r="G278" s="50"/>
      <c r="H278" s="38" t="s">
        <v>92</v>
      </c>
      <c r="I278" s="39">
        <v>4300</v>
      </c>
      <c r="J278" s="7"/>
      <c r="K278" s="7">
        <f>I278*J278</f>
        <v>0</v>
      </c>
    </row>
    <row r="279" spans="2:11" ht="15" customHeight="1" x14ac:dyDescent="0.35">
      <c r="B279" s="44"/>
      <c r="C279" s="55"/>
      <c r="D279" s="55"/>
      <c r="E279" s="55"/>
      <c r="F279" s="55"/>
      <c r="G279" s="55"/>
      <c r="H279" s="38"/>
      <c r="I279" s="39"/>
      <c r="J279" s="7"/>
      <c r="K279" s="7"/>
    </row>
    <row r="280" spans="2:11" ht="49.25" customHeight="1" x14ac:dyDescent="0.35">
      <c r="B280" s="44"/>
      <c r="C280" s="50" t="s">
        <v>203</v>
      </c>
      <c r="D280" s="50"/>
      <c r="E280" s="50"/>
      <c r="F280" s="50"/>
      <c r="G280" s="50"/>
      <c r="H280" s="38" t="s">
        <v>92</v>
      </c>
      <c r="I280" s="39">
        <v>2980</v>
      </c>
      <c r="J280" s="7"/>
      <c r="K280" s="7">
        <f>I280*J280</f>
        <v>0</v>
      </c>
    </row>
    <row r="281" spans="2:11" x14ac:dyDescent="0.35">
      <c r="B281" s="44"/>
      <c r="C281" s="50"/>
      <c r="D281" s="50"/>
      <c r="E281" s="50"/>
      <c r="F281" s="50"/>
      <c r="G281" s="50"/>
      <c r="H281" s="38"/>
      <c r="I281" s="39"/>
      <c r="J281" s="7"/>
      <c r="K281" s="7"/>
    </row>
    <row r="282" spans="2:11" ht="14.4" customHeight="1" x14ac:dyDescent="0.35">
      <c r="B282" s="44"/>
      <c r="C282" s="60" t="s">
        <v>86</v>
      </c>
      <c r="D282" s="60"/>
      <c r="E282" s="60"/>
      <c r="F282" s="60"/>
      <c r="G282" s="60"/>
      <c r="H282" s="38"/>
      <c r="I282" s="39"/>
      <c r="J282" s="7"/>
      <c r="K282" s="7"/>
    </row>
    <row r="283" spans="2:11" ht="58.25" customHeight="1" x14ac:dyDescent="0.35">
      <c r="B283" s="44" t="s">
        <v>182</v>
      </c>
      <c r="C283" s="50" t="s">
        <v>87</v>
      </c>
      <c r="D283" s="50"/>
      <c r="E283" s="50"/>
      <c r="F283" s="50"/>
      <c r="G283" s="50"/>
      <c r="H283" s="38" t="s">
        <v>91</v>
      </c>
      <c r="I283" s="39">
        <v>11854</v>
      </c>
      <c r="J283" s="7"/>
      <c r="K283" s="7">
        <f>I283*J283</f>
        <v>0</v>
      </c>
    </row>
    <row r="284" spans="2:11" x14ac:dyDescent="0.35">
      <c r="B284" s="44"/>
      <c r="C284" s="50"/>
      <c r="D284" s="50"/>
      <c r="E284" s="50"/>
      <c r="F284" s="50"/>
      <c r="G284" s="50"/>
      <c r="H284" s="38"/>
      <c r="I284" s="39"/>
      <c r="J284" s="7"/>
      <c r="K284" s="7"/>
    </row>
    <row r="285" spans="2:11" ht="42" customHeight="1" x14ac:dyDescent="0.35">
      <c r="B285" s="44" t="s">
        <v>183</v>
      </c>
      <c r="C285" s="50" t="s">
        <v>88</v>
      </c>
      <c r="D285" s="50"/>
      <c r="E285" s="50"/>
      <c r="F285" s="50"/>
      <c r="G285" s="50"/>
      <c r="H285" s="38" t="s">
        <v>91</v>
      </c>
      <c r="I285" s="39">
        <v>3278</v>
      </c>
      <c r="J285" s="7"/>
      <c r="K285" s="7">
        <f>I285*J285</f>
        <v>0</v>
      </c>
    </row>
    <row r="286" spans="2:11" x14ac:dyDescent="0.35">
      <c r="B286" s="44"/>
      <c r="C286" s="50"/>
      <c r="D286" s="50"/>
      <c r="E286" s="50"/>
      <c r="F286" s="50"/>
      <c r="G286" s="50"/>
      <c r="H286" s="38"/>
      <c r="I286" s="39"/>
      <c r="J286" s="7"/>
      <c r="K286" s="7"/>
    </row>
    <row r="287" spans="2:11" ht="14.4" customHeight="1" x14ac:dyDescent="0.35">
      <c r="B287" s="44" t="s">
        <v>184</v>
      </c>
      <c r="C287" s="50" t="s">
        <v>89</v>
      </c>
      <c r="D287" s="50"/>
      <c r="E287" s="50"/>
      <c r="F287" s="50"/>
      <c r="G287" s="50"/>
      <c r="H287" s="38" t="s">
        <v>92</v>
      </c>
      <c r="I287" s="39">
        <v>398</v>
      </c>
      <c r="J287" s="7"/>
      <c r="K287" s="7">
        <f>I287*J287</f>
        <v>0</v>
      </c>
    </row>
    <row r="288" spans="2:11" x14ac:dyDescent="0.35">
      <c r="B288" s="44"/>
      <c r="C288" s="51"/>
      <c r="D288" s="51"/>
      <c r="E288" s="51"/>
      <c r="F288" s="51"/>
      <c r="G288" s="51"/>
      <c r="H288" s="38"/>
      <c r="I288" s="39"/>
      <c r="J288" s="7"/>
      <c r="K288" s="7"/>
    </row>
    <row r="289" spans="2:11" x14ac:dyDescent="0.35">
      <c r="B289" s="44"/>
      <c r="C289" s="48" t="s">
        <v>127</v>
      </c>
      <c r="D289" s="48"/>
      <c r="E289" s="48"/>
      <c r="F289" s="48"/>
      <c r="G289" s="48"/>
      <c r="H289" s="38"/>
      <c r="I289" s="39"/>
      <c r="J289" s="7"/>
      <c r="K289" s="7"/>
    </row>
    <row r="290" spans="2:11" ht="14.4" customHeight="1" x14ac:dyDescent="0.35">
      <c r="B290" s="44"/>
      <c r="C290" s="48" t="s">
        <v>118</v>
      </c>
      <c r="D290" s="48"/>
      <c r="E290" s="48"/>
      <c r="F290" s="48"/>
      <c r="G290" s="48"/>
      <c r="H290" s="38"/>
      <c r="I290" s="39"/>
      <c r="J290" s="7"/>
      <c r="K290" s="7"/>
    </row>
    <row r="291" spans="2:11" ht="35.4" customHeight="1" x14ac:dyDescent="0.35">
      <c r="B291" s="44" t="s">
        <v>185</v>
      </c>
      <c r="C291" s="50" t="s">
        <v>204</v>
      </c>
      <c r="D291" s="50"/>
      <c r="E291" s="50"/>
      <c r="F291" s="50"/>
      <c r="G291" s="50"/>
      <c r="H291" s="38" t="s">
        <v>1</v>
      </c>
      <c r="I291" s="39">
        <v>1</v>
      </c>
      <c r="J291" s="7"/>
      <c r="K291" s="7">
        <f>I291*J291</f>
        <v>0</v>
      </c>
    </row>
    <row r="292" spans="2:11" x14ac:dyDescent="0.35">
      <c r="B292" s="44"/>
      <c r="C292" s="50"/>
      <c r="D292" s="50"/>
      <c r="E292" s="50"/>
      <c r="F292" s="50"/>
      <c r="G292" s="50"/>
      <c r="H292" s="38"/>
      <c r="I292" s="39"/>
      <c r="J292" s="7"/>
      <c r="K292" s="7"/>
    </row>
    <row r="293" spans="2:11" ht="27.65" customHeight="1" x14ac:dyDescent="0.35">
      <c r="B293" s="44" t="s">
        <v>186</v>
      </c>
      <c r="C293" s="50" t="s">
        <v>205</v>
      </c>
      <c r="D293" s="50"/>
      <c r="E293" s="50"/>
      <c r="F293" s="50"/>
      <c r="G293" s="50"/>
      <c r="H293" s="38" t="s">
        <v>1</v>
      </c>
      <c r="I293" s="39">
        <v>1</v>
      </c>
      <c r="J293" s="7"/>
      <c r="K293" s="7">
        <f>I293*J293</f>
        <v>0</v>
      </c>
    </row>
    <row r="294" spans="2:11" x14ac:dyDescent="0.35">
      <c r="B294" s="44"/>
      <c r="C294" s="50"/>
      <c r="D294" s="50"/>
      <c r="E294" s="50"/>
      <c r="F294" s="50"/>
      <c r="G294" s="50"/>
      <c r="H294" s="38"/>
      <c r="I294" s="39"/>
      <c r="J294" s="7"/>
      <c r="K294" s="7"/>
    </row>
    <row r="295" spans="2:11" ht="38.4" customHeight="1" x14ac:dyDescent="0.35">
      <c r="B295" s="44" t="s">
        <v>187</v>
      </c>
      <c r="C295" s="50" t="s">
        <v>94</v>
      </c>
      <c r="D295" s="50"/>
      <c r="E295" s="50"/>
      <c r="F295" s="50"/>
      <c r="G295" s="50"/>
      <c r="H295" s="38" t="s">
        <v>1</v>
      </c>
      <c r="I295" s="39">
        <v>1</v>
      </c>
      <c r="J295" s="7"/>
      <c r="K295" s="7">
        <f>I295*J295</f>
        <v>0</v>
      </c>
    </row>
    <row r="296" spans="2:11" x14ac:dyDescent="0.35">
      <c r="B296" s="44"/>
      <c r="C296" s="50"/>
      <c r="D296" s="50"/>
      <c r="E296" s="50"/>
      <c r="F296" s="50"/>
      <c r="G296" s="50"/>
      <c r="H296" s="38"/>
      <c r="I296" s="39"/>
      <c r="J296" s="7"/>
      <c r="K296" s="7"/>
    </row>
    <row r="297" spans="2:11" ht="46.75" customHeight="1" x14ac:dyDescent="0.35">
      <c r="B297" s="44" t="s">
        <v>188</v>
      </c>
      <c r="C297" s="50" t="s">
        <v>128</v>
      </c>
      <c r="D297" s="50"/>
      <c r="E297" s="50"/>
      <c r="F297" s="50"/>
      <c r="G297" s="50"/>
      <c r="H297" s="38" t="s">
        <v>4</v>
      </c>
      <c r="I297" s="39">
        <v>130</v>
      </c>
      <c r="J297" s="7"/>
      <c r="K297" s="7">
        <f>I297*J297</f>
        <v>0</v>
      </c>
    </row>
    <row r="298" spans="2:11" x14ac:dyDescent="0.35">
      <c r="B298" s="44"/>
      <c r="C298" s="51"/>
      <c r="D298" s="51"/>
      <c r="E298" s="51"/>
      <c r="F298" s="51"/>
      <c r="G298" s="51"/>
      <c r="H298" s="38"/>
      <c r="I298" s="39"/>
      <c r="J298" s="7"/>
      <c r="K298" s="7"/>
    </row>
    <row r="299" spans="2:11" x14ac:dyDescent="0.35">
      <c r="B299" s="44"/>
      <c r="C299" s="51"/>
      <c r="D299" s="51"/>
      <c r="E299" s="51"/>
      <c r="F299" s="51"/>
      <c r="G299" s="51"/>
      <c r="H299" s="38"/>
      <c r="I299" s="39"/>
      <c r="J299" s="7"/>
      <c r="K299" s="7"/>
    </row>
    <row r="300" spans="2:11" x14ac:dyDescent="0.35">
      <c r="B300" s="44"/>
      <c r="C300" s="51"/>
      <c r="D300" s="51"/>
      <c r="E300" s="51"/>
      <c r="F300" s="51"/>
      <c r="G300" s="51"/>
      <c r="H300" s="38"/>
      <c r="I300" s="39"/>
      <c r="J300" s="7"/>
      <c r="K300" s="7"/>
    </row>
    <row r="301" spans="2:11" ht="15" thickBot="1" x14ac:dyDescent="0.4">
      <c r="B301" s="47"/>
      <c r="C301" s="64"/>
      <c r="D301" s="64"/>
      <c r="E301" s="64"/>
      <c r="F301" s="64"/>
      <c r="G301" s="64"/>
      <c r="H301" s="41"/>
      <c r="I301" s="42"/>
      <c r="J301" s="8"/>
      <c r="K301" s="9">
        <f>SUM(K9:K300)</f>
        <v>0</v>
      </c>
    </row>
    <row r="304" spans="2:11" x14ac:dyDescent="0.35">
      <c r="I304" s="35" t="s">
        <v>0</v>
      </c>
    </row>
  </sheetData>
  <sheetProtection selectLockedCells="1" selectUnlockedCells="1"/>
  <mergeCells count="208">
    <mergeCell ref="C286:G286"/>
    <mergeCell ref="C287:G287"/>
    <mergeCell ref="C288:G288"/>
    <mergeCell ref="C289:G289"/>
    <mergeCell ref="C290:G290"/>
    <mergeCell ref="C281:G281"/>
    <mergeCell ref="C282:G282"/>
    <mergeCell ref="C283:G283"/>
    <mergeCell ref="C301:G301"/>
    <mergeCell ref="C296:G296"/>
    <mergeCell ref="C297:G297"/>
    <mergeCell ref="C298:G298"/>
    <mergeCell ref="C299:G299"/>
    <mergeCell ref="C300:G300"/>
    <mergeCell ref="C291:G291"/>
    <mergeCell ref="C292:G292"/>
    <mergeCell ref="C293:G293"/>
    <mergeCell ref="C294:G294"/>
    <mergeCell ref="C295:G295"/>
    <mergeCell ref="C284:G284"/>
    <mergeCell ref="C285:G285"/>
    <mergeCell ref="C270:G270"/>
    <mergeCell ref="C271:G271"/>
    <mergeCell ref="C272:G272"/>
    <mergeCell ref="C275:G275"/>
    <mergeCell ref="C276:G276"/>
    <mergeCell ref="C278:G278"/>
    <mergeCell ref="C280:G280"/>
    <mergeCell ref="C277:G277"/>
    <mergeCell ref="C279:G279"/>
    <mergeCell ref="C273:G273"/>
    <mergeCell ref="C274:G274"/>
    <mergeCell ref="C265:G265"/>
    <mergeCell ref="C266:G266"/>
    <mergeCell ref="C267:G267"/>
    <mergeCell ref="C268:G268"/>
    <mergeCell ref="C269:G269"/>
    <mergeCell ref="C259:G259"/>
    <mergeCell ref="C260:G260"/>
    <mergeCell ref="C261:G261"/>
    <mergeCell ref="C262:G262"/>
    <mergeCell ref="C264:G264"/>
    <mergeCell ref="C263:G263"/>
    <mergeCell ref="C254:G254"/>
    <mergeCell ref="C255:G255"/>
    <mergeCell ref="C256:G256"/>
    <mergeCell ref="C257:G257"/>
    <mergeCell ref="C258:G258"/>
    <mergeCell ref="C249:G249"/>
    <mergeCell ref="C250:G250"/>
    <mergeCell ref="C251:G251"/>
    <mergeCell ref="C252:G252"/>
    <mergeCell ref="C253:G253"/>
    <mergeCell ref="C244:G244"/>
    <mergeCell ref="C245:G245"/>
    <mergeCell ref="C246:G246"/>
    <mergeCell ref="C247:G247"/>
    <mergeCell ref="C248:G248"/>
    <mergeCell ref="C239:G239"/>
    <mergeCell ref="C240:G240"/>
    <mergeCell ref="C241:G241"/>
    <mergeCell ref="C242:G242"/>
    <mergeCell ref="C243:G243"/>
    <mergeCell ref="C234:G234"/>
    <mergeCell ref="C235:G235"/>
    <mergeCell ref="C236:G236"/>
    <mergeCell ref="C237:G237"/>
    <mergeCell ref="C238:G238"/>
    <mergeCell ref="C228:G228"/>
    <mergeCell ref="C229:G229"/>
    <mergeCell ref="C230:G230"/>
    <mergeCell ref="C231:G231"/>
    <mergeCell ref="C233:G233"/>
    <mergeCell ref="C232:G232"/>
    <mergeCell ref="C223:G223"/>
    <mergeCell ref="C224:G224"/>
    <mergeCell ref="C225:G225"/>
    <mergeCell ref="C226:G226"/>
    <mergeCell ref="C227:G227"/>
    <mergeCell ref="C218:G218"/>
    <mergeCell ref="C219:G219"/>
    <mergeCell ref="C220:G220"/>
    <mergeCell ref="C221:G221"/>
    <mergeCell ref="C222:G222"/>
    <mergeCell ref="C213:G213"/>
    <mergeCell ref="C214:G214"/>
    <mergeCell ref="C215:G215"/>
    <mergeCell ref="C216:G216"/>
    <mergeCell ref="C217:G217"/>
    <mergeCell ref="C208:G208"/>
    <mergeCell ref="C209:G209"/>
    <mergeCell ref="C210:G210"/>
    <mergeCell ref="C211:G211"/>
    <mergeCell ref="C212:G212"/>
    <mergeCell ref="C203:G203"/>
    <mergeCell ref="C204:G204"/>
    <mergeCell ref="C205:G205"/>
    <mergeCell ref="C206:G206"/>
    <mergeCell ref="C207:G207"/>
    <mergeCell ref="C197:G197"/>
    <mergeCell ref="C198:G198"/>
    <mergeCell ref="C199:G199"/>
    <mergeCell ref="C200:G200"/>
    <mergeCell ref="C202:G202"/>
    <mergeCell ref="C201:G201"/>
    <mergeCell ref="C192:G192"/>
    <mergeCell ref="C193:G193"/>
    <mergeCell ref="C194:G194"/>
    <mergeCell ref="C195:G195"/>
    <mergeCell ref="C196:G196"/>
    <mergeCell ref="C187:G187"/>
    <mergeCell ref="C188:G188"/>
    <mergeCell ref="C189:G189"/>
    <mergeCell ref="C190:G190"/>
    <mergeCell ref="C191:G191"/>
    <mergeCell ref="C182:G182"/>
    <mergeCell ref="C183:G183"/>
    <mergeCell ref="C184:G184"/>
    <mergeCell ref="C185:G185"/>
    <mergeCell ref="C186:G186"/>
    <mergeCell ref="C177:G177"/>
    <mergeCell ref="C178:G178"/>
    <mergeCell ref="C179:G179"/>
    <mergeCell ref="C180:G180"/>
    <mergeCell ref="C181:G181"/>
    <mergeCell ref="C172:G172"/>
    <mergeCell ref="C173:G173"/>
    <mergeCell ref="C174:G174"/>
    <mergeCell ref="C175:G175"/>
    <mergeCell ref="C176:G176"/>
    <mergeCell ref="C166:G166"/>
    <mergeCell ref="C167:G167"/>
    <mergeCell ref="C168:G168"/>
    <mergeCell ref="C169:G169"/>
    <mergeCell ref="C171:G171"/>
    <mergeCell ref="C170:G170"/>
    <mergeCell ref="C161:G161"/>
    <mergeCell ref="C162:G162"/>
    <mergeCell ref="C163:G163"/>
    <mergeCell ref="C164:G164"/>
    <mergeCell ref="C165:G165"/>
    <mergeCell ref="C156:G156"/>
    <mergeCell ref="C157:G157"/>
    <mergeCell ref="C158:G158"/>
    <mergeCell ref="C159:G159"/>
    <mergeCell ref="C160:G160"/>
    <mergeCell ref="C151:G151"/>
    <mergeCell ref="C152:G152"/>
    <mergeCell ref="C153:G153"/>
    <mergeCell ref="C154:G154"/>
    <mergeCell ref="C155:G155"/>
    <mergeCell ref="C127:G127"/>
    <mergeCell ref="C128:G128"/>
    <mergeCell ref="C129:G129"/>
    <mergeCell ref="C130:G130"/>
    <mergeCell ref="C131:G131"/>
    <mergeCell ref="C132:G132"/>
    <mergeCell ref="C133:G133"/>
    <mergeCell ref="C134:G134"/>
    <mergeCell ref="C135:G135"/>
    <mergeCell ref="C136:G136"/>
    <mergeCell ref="C137:G137"/>
    <mergeCell ref="C138:G138"/>
    <mergeCell ref="C140:G140"/>
    <mergeCell ref="C141:G141"/>
    <mergeCell ref="C142:G142"/>
    <mergeCell ref="C143:G143"/>
    <mergeCell ref="C144:G144"/>
    <mergeCell ref="C149:G149"/>
    <mergeCell ref="C150:G150"/>
    <mergeCell ref="C145:G145"/>
    <mergeCell ref="C146:G146"/>
    <mergeCell ref="C147:G147"/>
    <mergeCell ref="C148:G148"/>
    <mergeCell ref="C122:G122"/>
    <mergeCell ref="C123:G123"/>
    <mergeCell ref="C124:G124"/>
    <mergeCell ref="C125:G125"/>
    <mergeCell ref="C126:G126"/>
    <mergeCell ref="C139:G139"/>
    <mergeCell ref="C116:G116"/>
    <mergeCell ref="C117:G117"/>
    <mergeCell ref="C118:G118"/>
    <mergeCell ref="C120:G120"/>
    <mergeCell ref="C121:G121"/>
    <mergeCell ref="C109:G109"/>
    <mergeCell ref="C110:G110"/>
    <mergeCell ref="C111:G111"/>
    <mergeCell ref="C113:G113"/>
    <mergeCell ref="C112:G112"/>
    <mergeCell ref="C114:G114"/>
    <mergeCell ref="C115:G115"/>
    <mergeCell ref="C119:G119"/>
    <mergeCell ref="C108:G108"/>
    <mergeCell ref="C2:G2"/>
    <mergeCell ref="C104:G104"/>
    <mergeCell ref="C105:G105"/>
    <mergeCell ref="C106:G106"/>
    <mergeCell ref="C107:G107"/>
    <mergeCell ref="C97:G97"/>
    <mergeCell ref="C98:G98"/>
    <mergeCell ref="C102:G102"/>
    <mergeCell ref="C103:G103"/>
    <mergeCell ref="C99:G99"/>
    <mergeCell ref="C100:G100"/>
    <mergeCell ref="C101:G101"/>
    <mergeCell ref="C95:G95"/>
    <mergeCell ref="C87:G87"/>
  </mergeCells>
  <pageMargins left="0.7" right="0.7" top="0.75" bottom="0.75" header="0.3" footer="0.3"/>
  <pageSetup scale="61" orientation="portrait" r:id="rId1"/>
  <rowBreaks count="1" manualBreakCount="1">
    <brk id="7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Price Breakdown </vt:lpstr>
      <vt:lpstr>'Price Breakdown '!_Toc170742022</vt:lpstr>
      <vt:lpstr>'Price Breakdown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JERRY</dc:creator>
  <cp:lastModifiedBy>Allen Ngavi</cp:lastModifiedBy>
  <dcterms:created xsi:type="dcterms:W3CDTF">2025-02-04T06:25:13Z</dcterms:created>
  <dcterms:modified xsi:type="dcterms:W3CDTF">2026-03-27T09:16:01Z</dcterms:modified>
</cp:coreProperties>
</file>