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2.xml" ContentType="application/vnd.openxmlformats-officedocument.spreadsheetml.externalLink+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user\Documents\GroupWise\"/>
    </mc:Choice>
  </mc:AlternateContent>
  <bookViews>
    <workbookView xWindow="0" yWindow="0" windowWidth="15360" windowHeight="7185" tabRatio="947" activeTab="17"/>
  </bookViews>
  <sheets>
    <sheet name="Cover" sheetId="1" r:id="rId1"/>
    <sheet name="Preliminaries &amp; General" sheetId="2" r:id="rId2"/>
    <sheet name="scope of work" sheetId="6" r:id="rId3"/>
    <sheet name="Concrete" sheetId="4" state="hidden" r:id="rId4"/>
    <sheet name="Roof Coverings" sheetId="8" state="hidden" r:id="rId5"/>
    <sheet name="Carpentry &amp; Joinery" sheetId="10" state="hidden" r:id="rId6"/>
    <sheet name="Ceilings, Partitions" sheetId="11" state="hidden" r:id="rId7"/>
    <sheet name="Ironmongery" sheetId="13" state="hidden" r:id="rId8"/>
    <sheet name="Plastering" sheetId="14" state="hidden" r:id="rId9"/>
    <sheet name="Metalwork" sheetId="9" state="hidden" r:id="rId10"/>
    <sheet name="Tiling" sheetId="15" state="hidden" r:id="rId11"/>
    <sheet name="Glazing" sheetId="16" state="hidden" r:id="rId12"/>
    <sheet name="Painting" sheetId="17" state="hidden" r:id="rId13"/>
    <sheet name="Electricity" sheetId="22" state="hidden" r:id="rId14"/>
    <sheet name="Plumbing &amp; Drainage" sheetId="21" state="hidden" r:id="rId15"/>
    <sheet name="External Works" sheetId="24" state="hidden" r:id="rId16"/>
    <sheet name="Summary" sheetId="19" r:id="rId17"/>
    <sheet name="Final Summary" sheetId="20" r:id="rId18"/>
  </sheets>
  <externalReferences>
    <externalReference r:id="rId19"/>
    <externalReference r:id="rId20"/>
  </externalReferences>
  <definedNames>
    <definedName name="_GoBack" localSheetId="0">Cover!$A$4</definedName>
    <definedName name="_KPA1">#REF!</definedName>
    <definedName name="_SEC1200">#REF!</definedName>
    <definedName name="Beg_Bal">#REF!</definedName>
    <definedName name="Data">#REF!</definedName>
    <definedName name="End_Bal">#REF!</definedName>
    <definedName name="Extra_Pay">#REF!</definedName>
    <definedName name="Full_Print">#REF!</definedName>
    <definedName name="Header_Row">ROW(#REF!)</definedName>
    <definedName name="Int">#REF!</definedName>
    <definedName name="Interest_Rate">#REF!</definedName>
    <definedName name="Last_Row" localSheetId="9">IF(Metalwork!Values_Entered,Header_Row+Metalwork!Number_of_Payments,Header_Row)</definedName>
    <definedName name="Last_Row">IF(Metalwork!Values_Entered,Header_Row+Metalwork!Number_of_Payments,Header_Row)</definedName>
    <definedName name="Loan_Amount">#REF!</definedName>
    <definedName name="Loan_Start">#REF!</definedName>
    <definedName name="Loan_Years">#REF!</definedName>
    <definedName name="Num_Pmt_Per_Year">#REF!</definedName>
    <definedName name="Number_of_Payments" localSheetId="9">MATCH(0.01,End_Bal,-1)+1</definedName>
    <definedName name="Number_of_Payments">MATCH(0.01,End_Bal,-1)+1</definedName>
    <definedName name="PA">'[1]P CERTIFICATE'!$A$2:$H$74</definedName>
    <definedName name="Pay_Date">#REF!</definedName>
    <definedName name="Pay_Num">#REF!</definedName>
    <definedName name="Payment_Date" localSheetId="9">DATE(YEAR(Loan_Start),MONTH(Loan_Start)+Payment_Number,DAY(Loan_Start))</definedName>
    <definedName name="Payment_Date">DATE(YEAR(Loan_Start),MONTH(Loan_Start)+Payment_Number,DAY(Loan_Start))</definedName>
    <definedName name="Princ">#REF!</definedName>
    <definedName name="_xlnm.Print_Area" localSheetId="5">'Carpentry &amp; Joinery'!$A$1:$L$241</definedName>
    <definedName name="_xlnm.Print_Area" localSheetId="6">'Ceilings, Partitions'!$A$1:$L$62</definedName>
    <definedName name="_xlnm.Print_Area" localSheetId="3">Concrete!$A$1:$L$153</definedName>
    <definedName name="_xlnm.Print_Area" localSheetId="0">Cover!$A$1:$A$65</definedName>
    <definedName name="_xlnm.Print_Area" localSheetId="17">'Final Summary'!$A$1:$E$25</definedName>
    <definedName name="_xlnm.Print_Area" localSheetId="11">Glazing!$A$1:$L$56</definedName>
    <definedName name="_xlnm.Print_Area" localSheetId="7">Ironmongery!$A$1:$L$166</definedName>
    <definedName name="_xlnm.Print_Area" localSheetId="9">Metalwork!$A$1:$L$92</definedName>
    <definedName name="_xlnm.Print_Area" localSheetId="12">Painting!$A$1:$L$222</definedName>
    <definedName name="_xlnm.Print_Area" localSheetId="8">Plastering!$A$1:$L$59</definedName>
    <definedName name="_xlnm.Print_Area" localSheetId="14">'Plumbing &amp; Drainage'!$A$1:$L$407</definedName>
    <definedName name="_xlnm.Print_Area" localSheetId="1">'Preliminaries &amp; General'!$A$1:$K$156</definedName>
    <definedName name="_xlnm.Print_Area" localSheetId="4">'Roof Coverings'!$A$1:$L$51</definedName>
    <definedName name="_xlnm.Print_Area" localSheetId="2">'scope of work'!$A$1:$L$154</definedName>
    <definedName name="_xlnm.Print_Area" localSheetId="16">Summary!$A$1:$K$44</definedName>
    <definedName name="_xlnm.Print_Area" localSheetId="10">Tiling!$A$1:$L$57</definedName>
    <definedName name="_xlnm.Print_Area">#REF!</definedName>
    <definedName name="Print_Area_MI">#REF!</definedName>
    <definedName name="Print_Area_Reset" localSheetId="9">OFFSET(Full_Print,0,0,Metalwork!Last_Row)</definedName>
    <definedName name="Print_Area_Reset">OFFSET(Full_Print,0,0,Last_Row)</definedName>
    <definedName name="_xlnm.Print_Titles" localSheetId="5">'Carpentry &amp; Joinery'!$1:$1</definedName>
    <definedName name="_xlnm.Print_Titles" localSheetId="3">Concrete!$1:$1</definedName>
    <definedName name="_xlnm.Print_Titles" localSheetId="12">Painting!$1:$1</definedName>
    <definedName name="_xlnm.Print_Titles" localSheetId="1">'Preliminaries &amp; General'!$2:$2</definedName>
    <definedName name="_xlnm.Print_Titles" localSheetId="4">'Roof Coverings'!$1:$1</definedName>
    <definedName name="_xlnm.Print_Titles" localSheetId="2">'scope of work'!$1:$1</definedName>
    <definedName name="Prof_fees">#REF!</definedName>
    <definedName name="Sched_Pay">#REF!</definedName>
    <definedName name="Scheduled_Extra_Payments">#REF!</definedName>
    <definedName name="Scheduled_Interest_Rate">#REF!</definedName>
    <definedName name="Scheduled_Monthly_Payment">#REF!</definedName>
    <definedName name="SUBTOTALS">#REF!</definedName>
    <definedName name="Total_Interest">#REF!</definedName>
    <definedName name="Total_Pay">#REF!</definedName>
    <definedName name="Total_Payment" localSheetId="9">Scheduled_Payment+Extra_Payment</definedName>
    <definedName name="Total_Payment">Scheduled_Payment+Extra_Payment</definedName>
    <definedName name="TRANSFER">#REF!</definedName>
    <definedName name="Values_Entered" localSheetId="9">IF(Loan_Amount*Interest_Rate*Loan_Years*Loan_Start&gt;0,1,0)</definedName>
    <definedName name="Values_Entered">IF(Loan_Amount*Interest_Rate*Loan_Years*Loan_Start&gt;0,1,0)</definedName>
    <definedName name="Z_2EBB2318_75CA_46B8_B719_5BDA840CFED1_.wvu.PrintArea" localSheetId="5" hidden="1">'Carpentry &amp; Joinery'!$A$1:$L$241</definedName>
    <definedName name="Z_2EBB2318_75CA_46B8_B719_5BDA840CFED1_.wvu.PrintArea" localSheetId="6" hidden="1">'Ceilings, Partitions'!$A$1:$L$62</definedName>
    <definedName name="Z_2EBB2318_75CA_46B8_B719_5BDA840CFED1_.wvu.PrintArea" localSheetId="3" hidden="1">Concrete!$A$1:$L$153</definedName>
    <definedName name="Z_2EBB2318_75CA_46B8_B719_5BDA840CFED1_.wvu.PrintArea" localSheetId="0" hidden="1">Cover!$A$1:$A$67</definedName>
    <definedName name="Z_2EBB2318_75CA_46B8_B719_5BDA840CFED1_.wvu.PrintArea" localSheetId="17" hidden="1">'Final Summary'!$A$1:$E$25</definedName>
    <definedName name="Z_2EBB2318_75CA_46B8_B719_5BDA840CFED1_.wvu.PrintArea" localSheetId="11" hidden="1">Glazing!$A$1:$L$56</definedName>
    <definedName name="Z_2EBB2318_75CA_46B8_B719_5BDA840CFED1_.wvu.PrintArea" localSheetId="7" hidden="1">Ironmongery!$A$1:$L$166</definedName>
    <definedName name="Z_2EBB2318_75CA_46B8_B719_5BDA840CFED1_.wvu.PrintArea" localSheetId="9" hidden="1">Metalwork!$A$1:$L$92</definedName>
    <definedName name="Z_2EBB2318_75CA_46B8_B719_5BDA840CFED1_.wvu.PrintArea" localSheetId="12" hidden="1">Painting!$A$1:$L$222</definedName>
    <definedName name="Z_2EBB2318_75CA_46B8_B719_5BDA840CFED1_.wvu.PrintArea" localSheetId="8" hidden="1">Plastering!$A$1:$L$59</definedName>
    <definedName name="Z_2EBB2318_75CA_46B8_B719_5BDA840CFED1_.wvu.PrintArea" localSheetId="14" hidden="1">'Plumbing &amp; Drainage'!$A$1:$L$407</definedName>
    <definedName name="Z_2EBB2318_75CA_46B8_B719_5BDA840CFED1_.wvu.PrintArea" localSheetId="1" hidden="1">'Preliminaries &amp; General'!$A$2:$K$156</definedName>
    <definedName name="Z_2EBB2318_75CA_46B8_B719_5BDA840CFED1_.wvu.PrintArea" localSheetId="4" hidden="1">'Roof Coverings'!$A$1:$L$51</definedName>
    <definedName name="Z_2EBB2318_75CA_46B8_B719_5BDA840CFED1_.wvu.PrintArea" localSheetId="2" hidden="1">'scope of work'!$A$1:$L$154</definedName>
    <definedName name="Z_2EBB2318_75CA_46B8_B719_5BDA840CFED1_.wvu.PrintArea" localSheetId="16" hidden="1">Summary!$A$1:$K$44</definedName>
    <definedName name="Z_2EBB2318_75CA_46B8_B719_5BDA840CFED1_.wvu.PrintArea" localSheetId="10" hidden="1">Tiling!$A$1:$L$57</definedName>
    <definedName name="Z_2EBB2318_75CA_46B8_B719_5BDA840CFED1_.wvu.PrintTitles" localSheetId="5" hidden="1">'Carpentry &amp; Joinery'!$1:$1</definedName>
    <definedName name="Z_2EBB2318_75CA_46B8_B719_5BDA840CFED1_.wvu.PrintTitles" localSheetId="3" hidden="1">Concrete!$1:$1</definedName>
    <definedName name="Z_2EBB2318_75CA_46B8_B719_5BDA840CFED1_.wvu.PrintTitles" localSheetId="12" hidden="1">Painting!$1:$1</definedName>
    <definedName name="Z_2EBB2318_75CA_46B8_B719_5BDA840CFED1_.wvu.PrintTitles" localSheetId="1" hidden="1">'Preliminaries &amp; General'!$2:$2</definedName>
    <definedName name="Z_2EBB2318_75CA_46B8_B719_5BDA840CFED1_.wvu.PrintTitles" localSheetId="4" hidden="1">'Roof Coverings'!$1:$1</definedName>
    <definedName name="Z_2EBB2318_75CA_46B8_B719_5BDA840CFED1_.wvu.PrintTitles" localSheetId="2" hidden="1">'scope of work'!$1:$1</definedName>
    <definedName name="Z_2EBB2318_75CA_46B8_B719_5BDA840CFED1_.wvu.Rows" localSheetId="6" hidden="1">'Ceilings, Partitions'!$17:$18</definedName>
    <definedName name="Z_45E38FA0_1B80_483F_BAE4_A40EEE0A434F_.wvu.PrintArea" localSheetId="5" hidden="1">'Carpentry &amp; Joinery'!$A$1:$L$241</definedName>
    <definedName name="Z_45E38FA0_1B80_483F_BAE4_A40EEE0A434F_.wvu.PrintArea" localSheetId="6" hidden="1">'Ceilings, Partitions'!$A$1:$L$62</definedName>
    <definedName name="Z_45E38FA0_1B80_483F_BAE4_A40EEE0A434F_.wvu.PrintArea" localSheetId="3" hidden="1">Concrete!$A$1:$L$153</definedName>
    <definedName name="Z_45E38FA0_1B80_483F_BAE4_A40EEE0A434F_.wvu.PrintArea" localSheetId="0" hidden="1">Cover!$A$1:$A$67</definedName>
    <definedName name="Z_45E38FA0_1B80_483F_BAE4_A40EEE0A434F_.wvu.PrintArea" localSheetId="17" hidden="1">'Final Summary'!$A$1:$E$25</definedName>
    <definedName name="Z_45E38FA0_1B80_483F_BAE4_A40EEE0A434F_.wvu.PrintArea" localSheetId="11" hidden="1">Glazing!$A$1:$L$56</definedName>
    <definedName name="Z_45E38FA0_1B80_483F_BAE4_A40EEE0A434F_.wvu.PrintArea" localSheetId="7" hidden="1">Ironmongery!$A$1:$L$166</definedName>
    <definedName name="Z_45E38FA0_1B80_483F_BAE4_A40EEE0A434F_.wvu.PrintArea" localSheetId="9" hidden="1">Metalwork!$A$1:$L$92</definedName>
    <definedName name="Z_45E38FA0_1B80_483F_BAE4_A40EEE0A434F_.wvu.PrintArea" localSheetId="12" hidden="1">Painting!$A$1:$L$222</definedName>
    <definedName name="Z_45E38FA0_1B80_483F_BAE4_A40EEE0A434F_.wvu.PrintArea" localSheetId="8" hidden="1">Plastering!$A$1:$L$59</definedName>
    <definedName name="Z_45E38FA0_1B80_483F_BAE4_A40EEE0A434F_.wvu.PrintArea" localSheetId="14" hidden="1">'Plumbing &amp; Drainage'!$A$1:$L$407</definedName>
    <definedName name="Z_45E38FA0_1B80_483F_BAE4_A40EEE0A434F_.wvu.PrintArea" localSheetId="1" hidden="1">'Preliminaries &amp; General'!$A$2:$K$156</definedName>
    <definedName name="Z_45E38FA0_1B80_483F_BAE4_A40EEE0A434F_.wvu.PrintArea" localSheetId="4" hidden="1">'Roof Coverings'!$A$1:$L$51</definedName>
    <definedName name="Z_45E38FA0_1B80_483F_BAE4_A40EEE0A434F_.wvu.PrintArea" localSheetId="2" hidden="1">'scope of work'!$A$1:$L$154</definedName>
    <definedName name="Z_45E38FA0_1B80_483F_BAE4_A40EEE0A434F_.wvu.PrintArea" localSheetId="16" hidden="1">Summary!$A$1:$K$44</definedName>
    <definedName name="Z_45E38FA0_1B80_483F_BAE4_A40EEE0A434F_.wvu.PrintArea" localSheetId="10" hidden="1">Tiling!$A$1:$L$57</definedName>
    <definedName name="Z_45E38FA0_1B80_483F_BAE4_A40EEE0A434F_.wvu.PrintTitles" localSheetId="5" hidden="1">'Carpentry &amp; Joinery'!$1:$1</definedName>
    <definedName name="Z_45E38FA0_1B80_483F_BAE4_A40EEE0A434F_.wvu.PrintTitles" localSheetId="3" hidden="1">Concrete!$1:$1</definedName>
    <definedName name="Z_45E38FA0_1B80_483F_BAE4_A40EEE0A434F_.wvu.PrintTitles" localSheetId="12" hidden="1">Painting!$1:$1</definedName>
    <definedName name="Z_45E38FA0_1B80_483F_BAE4_A40EEE0A434F_.wvu.PrintTitles" localSheetId="1" hidden="1">'Preliminaries &amp; General'!$2:$2</definedName>
    <definedName name="Z_45E38FA0_1B80_483F_BAE4_A40EEE0A434F_.wvu.PrintTitles" localSheetId="4" hidden="1">'Roof Coverings'!$1:$1</definedName>
    <definedName name="Z_45E38FA0_1B80_483F_BAE4_A40EEE0A434F_.wvu.PrintTitles" localSheetId="2" hidden="1">'scope of work'!$1:$1</definedName>
    <definedName name="Z_45E38FA0_1B80_483F_BAE4_A40EEE0A434F_.wvu.Rows" localSheetId="6" hidden="1">'Ceilings, Partitions'!$17:$18</definedName>
  </definedNames>
  <calcPr calcId="152511"/>
  <customWorkbookViews>
    <customWorkbookView name="Thapz - Personal View" guid="{2EBB2318-75CA-46B8-B719-5BDA840CFED1}" mergeInterval="0" personalView="1" maximized="1" windowWidth="1362" windowHeight="502" tabRatio="947" activeSheetId="1"/>
    <customWorkbookView name="SIPHO - Personal View" guid="{45E38FA0-1B80-483F-BAE4-A40EEE0A434F}" mergeInterval="0" personalView="1" maximized="1" windowWidth="1362" windowHeight="543" tabRatio="947" activeSheetId="1"/>
  </customWorkbookViews>
</workbook>
</file>

<file path=xl/calcChain.xml><?xml version="1.0" encoding="utf-8"?>
<calcChain xmlns="http://schemas.openxmlformats.org/spreadsheetml/2006/main">
  <c r="B100" i="6" l="1"/>
  <c r="B98" i="6"/>
  <c r="J57" i="9"/>
  <c r="K44" i="2" l="1"/>
  <c r="K110" i="2" s="1"/>
  <c r="L60" i="6"/>
  <c r="L106" i="6" s="1"/>
  <c r="L96" i="6"/>
  <c r="L109" i="6" s="1"/>
  <c r="K100" i="2"/>
  <c r="K113" i="2" s="1"/>
  <c r="B157" i="24"/>
  <c r="J145" i="24"/>
  <c r="J130" i="24"/>
  <c r="J123" i="24"/>
  <c r="J116" i="24"/>
  <c r="J109" i="24"/>
  <c r="J100" i="24"/>
  <c r="J91" i="24"/>
  <c r="J74" i="24"/>
  <c r="J65" i="24"/>
  <c r="J58" i="24"/>
  <c r="J51" i="24"/>
  <c r="J46" i="24"/>
  <c r="J37" i="24"/>
  <c r="J31" i="24"/>
  <c r="J19" i="24"/>
  <c r="L19" i="24" s="1"/>
  <c r="J14" i="24"/>
  <c r="L14" i="24" s="1"/>
  <c r="B2" i="24"/>
  <c r="B155" i="24" s="1"/>
  <c r="K156" i="2" l="1"/>
  <c r="E7" i="20" s="1"/>
  <c r="L154" i="6"/>
  <c r="E9" i="20" s="1"/>
  <c r="L153" i="24"/>
  <c r="L165" i="24" s="1"/>
  <c r="L77" i="24"/>
  <c r="L163" i="24" s="1"/>
  <c r="K10" i="19" l="1"/>
  <c r="L207" i="24"/>
  <c r="J16" i="9" l="1"/>
  <c r="J52" i="9"/>
  <c r="J42" i="9"/>
  <c r="J37" i="9"/>
  <c r="J44" i="14" l="1"/>
  <c r="J28" i="9"/>
  <c r="J32" i="17" l="1"/>
  <c r="J37" i="17"/>
  <c r="J47" i="17"/>
  <c r="J54" i="17"/>
  <c r="J329" i="21"/>
  <c r="J323" i="21"/>
  <c r="J316" i="21"/>
  <c r="J311" i="21"/>
  <c r="J298" i="21"/>
  <c r="J293" i="21"/>
  <c r="J288" i="21"/>
  <c r="J281" i="21"/>
  <c r="J276" i="21"/>
  <c r="J271" i="21"/>
  <c r="J265" i="21"/>
  <c r="J260" i="21"/>
  <c r="J253" i="21"/>
  <c r="J248" i="21"/>
  <c r="J243" i="21"/>
  <c r="J236" i="21"/>
  <c r="J219" i="21"/>
  <c r="J231" i="21"/>
  <c r="J17" i="21" l="1"/>
  <c r="J26" i="21"/>
  <c r="J32" i="21"/>
  <c r="J42" i="21"/>
  <c r="J50" i="21"/>
  <c r="J57" i="21"/>
  <c r="J71" i="21"/>
  <c r="J80" i="21"/>
  <c r="J86" i="21"/>
  <c r="J111" i="21"/>
  <c r="J104" i="21"/>
  <c r="J95" i="21"/>
  <c r="J142" i="17"/>
  <c r="J136" i="17"/>
  <c r="J107" i="17"/>
  <c r="J125" i="17"/>
  <c r="J115" i="17"/>
  <c r="J32" i="16"/>
  <c r="J84" i="13"/>
  <c r="L358" i="22" l="1"/>
  <c r="J335" i="22"/>
  <c r="J330" i="22"/>
  <c r="J321" i="22"/>
  <c r="J316" i="22"/>
  <c r="J312" i="22"/>
  <c r="J308" i="22"/>
  <c r="J303" i="22"/>
  <c r="J298" i="22"/>
  <c r="J293" i="22"/>
  <c r="J259" i="22" l="1"/>
  <c r="J253" i="22"/>
  <c r="J248" i="22"/>
  <c r="J243" i="22"/>
  <c r="J237" i="22"/>
  <c r="J231" i="22"/>
  <c r="J225" i="22"/>
  <c r="J217" i="22"/>
  <c r="J212" i="22"/>
  <c r="J207" i="22"/>
  <c r="J202" i="22"/>
  <c r="J197" i="22"/>
  <c r="J176" i="22"/>
  <c r="J171" i="22"/>
  <c r="J166" i="22"/>
  <c r="J161" i="22"/>
  <c r="J155" i="22"/>
  <c r="J150" i="22"/>
  <c r="J144" i="22"/>
  <c r="J139" i="22"/>
  <c r="J137" i="22"/>
  <c r="J129" i="22"/>
  <c r="J124" i="22"/>
  <c r="J104" i="22"/>
  <c r="J99" i="22"/>
  <c r="J94" i="22"/>
  <c r="J89" i="22"/>
  <c r="J84" i="22"/>
  <c r="J79" i="22"/>
  <c r="J74" i="22"/>
  <c r="J66" i="22"/>
  <c r="J61" i="22"/>
  <c r="J56" i="22"/>
  <c r="J50" i="22"/>
  <c r="J45" i="22"/>
  <c r="J40" i="22"/>
  <c r="J32" i="22"/>
  <c r="J27" i="22"/>
  <c r="J22" i="22"/>
  <c r="B173" i="17" l="1"/>
  <c r="B171" i="17"/>
  <c r="J130" i="17"/>
  <c r="J102" i="17" l="1"/>
  <c r="L167" i="17" l="1"/>
  <c r="J86" i="17"/>
  <c r="J71" i="17"/>
  <c r="J66" i="17"/>
  <c r="B3" i="17" l="1"/>
  <c r="J44" i="16"/>
  <c r="J27" i="16"/>
  <c r="J15" i="16"/>
  <c r="B3" i="16"/>
  <c r="L98" i="17" l="1"/>
  <c r="B169" i="17"/>
  <c r="L56" i="16" l="1"/>
  <c r="B356" i="21"/>
  <c r="J226" i="21" l="1"/>
  <c r="L302" i="21" l="1"/>
  <c r="L368" i="21" s="1"/>
  <c r="J214" i="21"/>
  <c r="J208" i="21"/>
  <c r="J203" i="21"/>
  <c r="J198" i="21"/>
  <c r="J191" i="21"/>
  <c r="J186" i="21"/>
  <c r="J179" i="21"/>
  <c r="J173" i="21"/>
  <c r="J168" i="21"/>
  <c r="L66" i="21" l="1"/>
  <c r="J17" i="15" l="1"/>
  <c r="B3" i="15"/>
  <c r="L20" i="21" l="1"/>
  <c r="J31" i="14"/>
  <c r="B3" i="14"/>
  <c r="J87" i="9" l="1"/>
  <c r="J82" i="9"/>
  <c r="J75" i="9"/>
  <c r="J69" i="9"/>
  <c r="J63" i="9"/>
  <c r="J33" i="9" l="1"/>
  <c r="B115" i="13" l="1"/>
  <c r="B113" i="13"/>
  <c r="J79" i="13"/>
  <c r="J74" i="13"/>
  <c r="J69" i="13"/>
  <c r="J64" i="13"/>
  <c r="J54" i="13"/>
  <c r="J48" i="13"/>
  <c r="J40" i="13"/>
  <c r="J35" i="13"/>
  <c r="J30" i="13"/>
  <c r="J23" i="13"/>
  <c r="J18" i="13"/>
  <c r="J13" i="13"/>
  <c r="B3" i="13"/>
  <c r="L18" i="13" l="1"/>
  <c r="L13" i="13"/>
  <c r="B111" i="13"/>
  <c r="J54" i="11"/>
  <c r="J46" i="11"/>
  <c r="J39" i="11"/>
  <c r="J29" i="11"/>
  <c r="J20" i="11"/>
  <c r="B3" i="11"/>
  <c r="B191" i="10"/>
  <c r="B189" i="10"/>
  <c r="J162" i="10"/>
  <c r="J157" i="10"/>
  <c r="L57" i="13" l="1"/>
  <c r="L119" i="13" s="1"/>
  <c r="J152" i="10"/>
  <c r="J147" i="10"/>
  <c r="J136" i="10"/>
  <c r="J124" i="10"/>
  <c r="J113" i="10"/>
  <c r="J100" i="10"/>
  <c r="J95" i="10"/>
  <c r="J86" i="10"/>
  <c r="J76" i="10"/>
  <c r="J66" i="10" l="1"/>
  <c r="J61" i="10"/>
  <c r="J56" i="10" l="1"/>
  <c r="J51" i="10"/>
  <c r="J39" i="10"/>
  <c r="B3" i="10"/>
  <c r="B187" i="10" s="1"/>
  <c r="J27" i="8"/>
  <c r="J22" i="8" l="1"/>
  <c r="B3" i="8"/>
  <c r="B104" i="4" l="1"/>
  <c r="B102" i="4"/>
  <c r="J65" i="4" l="1"/>
  <c r="J59" i="4"/>
  <c r="J50" i="4"/>
  <c r="J29" i="4"/>
  <c r="J22" i="4"/>
  <c r="J15" i="4"/>
  <c r="B3" i="4"/>
  <c r="B100" i="4" l="1"/>
  <c r="B106" i="2" l="1"/>
  <c r="B104" i="2"/>
  <c r="B102" i="2"/>
  <c r="L116" i="22" l="1"/>
  <c r="L286" i="22"/>
  <c r="L366" i="22" s="1"/>
  <c r="L347" i="22"/>
  <c r="L368" i="22" s="1"/>
  <c r="L41" i="4"/>
  <c r="L108" i="4" s="1"/>
  <c r="L98" i="4"/>
  <c r="L110" i="4" s="1"/>
  <c r="L51" i="8"/>
  <c r="L70" i="10"/>
  <c r="L195" i="10" s="1"/>
  <c r="L128" i="10"/>
  <c r="L197" i="10" s="1"/>
  <c r="L185" i="10"/>
  <c r="L199" i="10" s="1"/>
  <c r="L62" i="11"/>
  <c r="L92" i="9"/>
  <c r="L59" i="14"/>
  <c r="L57" i="15"/>
  <c r="L360" i="21"/>
  <c r="L362" i="21"/>
  <c r="L239" i="21"/>
  <c r="L366" i="21" s="1"/>
  <c r="L350" i="21"/>
  <c r="L370" i="21" s="1"/>
  <c r="L177" i="17"/>
  <c r="L179" i="17"/>
  <c r="A22" i="19"/>
  <c r="A24" i="19" s="1"/>
  <c r="A26" i="19" s="1"/>
  <c r="A28" i="19" s="1"/>
  <c r="A30" i="19" s="1"/>
  <c r="A32" i="19" s="1"/>
  <c r="A16" i="19"/>
  <c r="A18" i="19" s="1"/>
  <c r="L117" i="22" l="1"/>
  <c r="L357" i="22" s="1"/>
  <c r="L191" i="22"/>
  <c r="L361" i="22" s="1"/>
  <c r="L109" i="13"/>
  <c r="L121" i="13" s="1"/>
  <c r="L166" i="13" s="1"/>
  <c r="L165" i="21"/>
  <c r="L364" i="21" s="1"/>
  <c r="L407" i="21" s="1"/>
  <c r="L153" i="4"/>
  <c r="L359" i="22"/>
  <c r="L222" i="17"/>
  <c r="L241" i="10"/>
  <c r="L364" i="22" l="1"/>
  <c r="L398" i="22" s="1"/>
  <c r="K44" i="19" s="1"/>
  <c r="E14" i="20" s="1"/>
  <c r="E17" i="20" l="1"/>
  <c r="E20" i="20" s="1"/>
  <c r="E25" i="20" l="1"/>
  <c r="L33" i="6"/>
</calcChain>
</file>

<file path=xl/sharedStrings.xml><?xml version="1.0" encoding="utf-8"?>
<sst xmlns="http://schemas.openxmlformats.org/spreadsheetml/2006/main" count="1671" uniqueCount="472">
  <si>
    <t>PLASTERING</t>
  </si>
  <si>
    <t xml:space="preserve">On existing prepared plastered walls </t>
  </si>
  <si>
    <t>BILL NO. 6</t>
  </si>
  <si>
    <t>PAINTWORK</t>
  </si>
  <si>
    <t>SECTION NUMBER 2</t>
  </si>
  <si>
    <t>E</t>
  </si>
  <si>
    <t>The Contractor will be held responsible for and is to make good at his own expense any damage caused to the existing remaining structures and surrounding buildings and all work not to be removed during the progress of the works and also to any fittings, etc., and is to leave all perfect and watertight on completion, cover and protect as necessary</t>
  </si>
  <si>
    <t>R</t>
  </si>
  <si>
    <t>Touch up and clean paint work requiring, scrub floors and pavings, clean down glass and leave premises and site properly clean and the whole complete and ready for occupation</t>
  </si>
  <si>
    <t>BILL NO. 1</t>
  </si>
  <si>
    <t>NOTE:</t>
  </si>
  <si>
    <t>COLLECTION</t>
  </si>
  <si>
    <t>Total BROUGHT FORWARD from Page Number</t>
  </si>
  <si>
    <t>Item</t>
  </si>
  <si>
    <t>Quantity</t>
  </si>
  <si>
    <t>Rate</t>
  </si>
  <si>
    <t>Amount</t>
  </si>
  <si>
    <t>Carried to Collection</t>
  </si>
  <si>
    <t>No.</t>
  </si>
  <si>
    <t>IRONMONGERY</t>
  </si>
  <si>
    <t>m2</t>
  </si>
  <si>
    <t>m</t>
  </si>
  <si>
    <t>TOUCH UP</t>
  </si>
  <si>
    <t>SUMMARY</t>
  </si>
  <si>
    <t>Bill</t>
  </si>
  <si>
    <t>Page</t>
  </si>
  <si>
    <t>Carried to Final Summary</t>
  </si>
  <si>
    <t>C</t>
  </si>
  <si>
    <t>D</t>
  </si>
  <si>
    <t>A</t>
  </si>
  <si>
    <t>B</t>
  </si>
  <si>
    <t>DEMOLITIONS AND ALTERATIONS</t>
  </si>
  <si>
    <t>The Contractor is advised to visit the site prior to pricing the following items in order to ascertain the exact nature and full extent of the works as no liability whatsoever shall be accepted as a result of brevity of descriptions.</t>
  </si>
  <si>
    <t>All dimensional descriptions are to be treated as approximate.</t>
  </si>
  <si>
    <t>H</t>
  </si>
  <si>
    <t>J</t>
  </si>
  <si>
    <t>The Contractor shall, in all cases, allow for disposal of materials arising from demolition and alteration works. This shall apply even if it is not expressly provided for on the description of an item. Demolition of brick walls shall be deemed to include removal and carting away sundry items existing within the walls to be demolished except for doors, door frames and window frames which are elsewhere measured.</t>
  </si>
  <si>
    <t>SECTION NO. 2</t>
  </si>
  <si>
    <t>Carried FORWARD to Summary of Section No. 2</t>
  </si>
  <si>
    <t>SECTION NO. 1</t>
  </si>
  <si>
    <t>PRELIMINARIES AND GENERAL</t>
  </si>
  <si>
    <t>Contractual Requirements</t>
  </si>
  <si>
    <t>Contractual requirements including all sureties and insurances</t>
  </si>
  <si>
    <t>Facilities for Contractor</t>
  </si>
  <si>
    <t>Offices and Storage Sheds</t>
  </si>
  <si>
    <t>F</t>
  </si>
  <si>
    <t>G</t>
  </si>
  <si>
    <t>Ablution and Latrine Facilities</t>
  </si>
  <si>
    <t>Tools and Equipment</t>
  </si>
  <si>
    <t>K</t>
  </si>
  <si>
    <t>L</t>
  </si>
  <si>
    <t>M</t>
  </si>
  <si>
    <t>Other fixed obligations</t>
  </si>
  <si>
    <t>Removal of site establishment and cleaning of construction site</t>
  </si>
  <si>
    <t>Health and Safety Regulations</t>
  </si>
  <si>
    <t>Preparation of Health and Safety plan</t>
  </si>
  <si>
    <t>Healthy and Safety Training</t>
  </si>
  <si>
    <t>Personnel protective clothing and Equipment</t>
  </si>
  <si>
    <t>Fences, Signs and Barricades</t>
  </si>
  <si>
    <t>Establishment of Safety Administration</t>
  </si>
  <si>
    <t>Other health and Safety fixed charge</t>
  </si>
  <si>
    <t>ON WOOD</t>
  </si>
  <si>
    <t>Prepare, stop and apply one undercoat and two finishing coats high gloss enamel paint</t>
  </si>
  <si>
    <t>On general surfaces of doors (both sides measured)</t>
  </si>
  <si>
    <t>Prepare, stop and apply one coat sanding sealer and two coats polyurethane matt vanish</t>
  </si>
  <si>
    <t>On skirtings in narrow widths not exceeding 300 mm wide</t>
  </si>
  <si>
    <t>ON METAL</t>
  </si>
  <si>
    <t>Touch up manufacturer's priming coat and apply one undercoat and two finishing coats Eggshell enamel paint</t>
  </si>
  <si>
    <t>On mild steel door frames and linings</t>
  </si>
  <si>
    <t>On steel window frames including edges of opening lights (both sides measured)</t>
  </si>
  <si>
    <t>FINAL SUMMARY</t>
  </si>
  <si>
    <t>AMOUNT</t>
  </si>
  <si>
    <t>BUILDING WORKS</t>
  </si>
  <si>
    <t>SUB - TOTAL</t>
  </si>
  <si>
    <t>SUB - TOTAL: CONSTRUCTION COST</t>
  </si>
  <si>
    <t>TOTAL TO FORM OF TENDER</t>
  </si>
  <si>
    <t>BILL NO. 3</t>
  </si>
  <si>
    <t>CARPENTRY AND JOINERY:</t>
  </si>
  <si>
    <t>DOORS</t>
  </si>
  <si>
    <t>Door size 813 x 2032 mm high</t>
  </si>
  <si>
    <t>SKIRTINGS, ETC</t>
  </si>
  <si>
    <t xml:space="preserve">CEILINGS, PARTITIONS AND ACCESS FLOORING: </t>
  </si>
  <si>
    <t>On floors</t>
  </si>
  <si>
    <t>BILL NO. 7</t>
  </si>
  <si>
    <t>SCREEDS</t>
  </si>
  <si>
    <t>1:4 Cement Screeds</t>
  </si>
  <si>
    <t>TILING</t>
  </si>
  <si>
    <t>MEASURED WORKS</t>
  </si>
  <si>
    <t>Sundries</t>
  </si>
  <si>
    <t>Allow for risk of collapse to sides of excavations</t>
  </si>
  <si>
    <t>CONCRETE, FORMWORK AND REINFORCEMENT</t>
  </si>
  <si>
    <t>IN - SITU CONCRETE</t>
  </si>
  <si>
    <t>Plain Concrete (20 Mpa)</t>
  </si>
  <si>
    <t>Finishing top surface of concrete slabs with a smooth wood float</t>
  </si>
  <si>
    <t>Fabric reinforcement</t>
  </si>
  <si>
    <t>Type 193 fabric reinforcement in concrete surface beds, slabs, etc, lapped 300 mm (measured net)</t>
  </si>
  <si>
    <t>EXPANSION JOINTS</t>
  </si>
  <si>
    <t>10 x 25mm 'Expandite Pliastic' pointing in joints between concrete faces including racking out joint for a depth of 20mm</t>
  </si>
  <si>
    <t>ROOF COVERINGS</t>
  </si>
  <si>
    <t>Roofing sheets fixed timber purlins (elsewhere measured) spaced out at approximately 1400 mm centres maximum with and including galvanised screw nails each with one bitumen felt and one galvanised steel washer; the side laps sealed with mastic sealing compound all drilling and mitre cutting at approximately 900mm centres.</t>
  </si>
  <si>
    <t>Plain wing fixed angle ridge capping</t>
  </si>
  <si>
    <t>ROOFS, ETC</t>
  </si>
  <si>
    <t>PREFABRICATED ROOF TRUSSES</t>
  </si>
  <si>
    <t>Trusses are to be ''Hydronail or Gangnail'' prefabricated timber trusses with all members joined together with steel plates. All timbers to be wrot</t>
  </si>
  <si>
    <t>The roof is to be erected in accordance with the relevant drawings.</t>
  </si>
  <si>
    <t>The roof is to be designed to carry Galvanised IBR roofing sheets with trusses at approximately 1200 mm centres and pitched at minimum 18 degrees</t>
  </si>
  <si>
    <t>The Contractor may be required to produce design calculations for checking, notwithstanding which, he will be held solely responsible for sufficiency of design</t>
  </si>
  <si>
    <t>All dimensions given are approximate and should not be used for design or ordering purposes</t>
  </si>
  <si>
    <t>Allow for supply and fixing of specialist designed and fabricated Roof construction to double pitched roof with each rafter of 5500 mm, runner 8140 mm and permanent bracing 7800 mm all joined with gangplanks (wall plates, purlins, etc. elsewhere) (see roof detail).</t>
  </si>
  <si>
    <t>Sawn softwood</t>
  </si>
  <si>
    <t>JOINERY</t>
  </si>
  <si>
    <t>FASCIAS, BARGE BOARDS, etc</t>
  </si>
  <si>
    <t>CEILINGS</t>
  </si>
  <si>
    <t>Trim ceiling to form access opening size 610 x 610 mm in clear, including trap formed of 5 mm prime-coated hardboard on 38 x 76 mm wrot softwood trimmers framed around opening, and 19 x 76 mm wrot softwood angle rounded planted on and mitred around at junction with ceiling (provisional)</t>
  </si>
  <si>
    <t>CORNICES, ETC</t>
  </si>
  <si>
    <t>50 mm Rhinocove coved cornice fixed to wall including mitres, etc</t>
  </si>
  <si>
    <t>BILL NO. 9</t>
  </si>
  <si>
    <t>BILL NO. 10</t>
  </si>
  <si>
    <t>BILL NO. 11</t>
  </si>
  <si>
    <t>On walls</t>
  </si>
  <si>
    <t>Ditto, but in narrow width not exceeding 300 mm wide</t>
  </si>
  <si>
    <t>BILL NO. 13</t>
  </si>
  <si>
    <t>GLAZING</t>
  </si>
  <si>
    <t>6 mm Polished sheet glass silvered back mirror, size 600 x 1 200 mm high, with bevelled and polished edges, holed for and including four dome capped chromium plated screws with felt washers and fixed in position to wall</t>
  </si>
  <si>
    <t>BILL NO. 14</t>
  </si>
  <si>
    <t>Ditto, in narrow widths not exceeding 300 mm wide</t>
  </si>
  <si>
    <t>Prepare, stop  and apply one undercoat and two finishing coats washable external quality PVA paint externally</t>
  </si>
  <si>
    <t>Prepare, stop and apply one undercoat and two finishing coats washable internal quality PVA ceiling paint internally</t>
  </si>
  <si>
    <t>On plasterboard ceilings</t>
  </si>
  <si>
    <t>On gypsum plasterboard cornices</t>
  </si>
  <si>
    <t xml:space="preserve">Roof timbers at eaves and verges.  </t>
  </si>
  <si>
    <r>
      <t>Prices</t>
    </r>
    <r>
      <rPr>
        <sz val="10"/>
        <rFont val="Century Gothic"/>
        <family val="2"/>
      </rPr>
      <t xml:space="preserve"> are to include for all necessary trusses, rafters, ties and bracings complete.</t>
    </r>
  </si>
  <si>
    <t>METALWORK</t>
  </si>
  <si>
    <t>PRIMED MILD STEEL DOORS AND FRAMES</t>
  </si>
  <si>
    <t>Standard pressed steel door frame and linings for 44 mm thick doors complete with cramps for building in and steel butts</t>
  </si>
  <si>
    <t>PRIMED MILD STEEL WINDOWS</t>
  </si>
  <si>
    <t>"Monarch" standard mild steel cottage section steel windows with and including lattice scroll type burglar bars welded to window frame</t>
  </si>
  <si>
    <t xml:space="preserve">Window type (NE1) size 533 x  951 mm high </t>
  </si>
  <si>
    <t>FOR</t>
  </si>
  <si>
    <t>AT</t>
  </si>
  <si>
    <t xml:space="preserve">ISSUED BY:                                                                  </t>
  </si>
  <si>
    <t xml:space="preserve">Building Directorate / Infrastructure                    </t>
  </si>
  <si>
    <t>Reinforced Concrete (25 Mpa) / Unreinforced Concrete (25 Mpa)</t>
  </si>
  <si>
    <t xml:space="preserve">REINFORCEMENT (PROVISIONAL) / UNREINFORCED </t>
  </si>
  <si>
    <t>Joint filler material (According to manufacturers specifications) or other equal and approved bitumen felt in expansion joints between concrete and existing brick faces in narrow widths not exceeding 300mm</t>
  </si>
  <si>
    <t>I</t>
  </si>
  <si>
    <t>ROOF COVERINGS / MATCH EXISTING</t>
  </si>
  <si>
    <t>19 x 75 mm Wrot hardwood angle rounded skirting with and including 19 mm quadrant at junction with floor, the whole planted on and including mitres, etc</t>
  </si>
  <si>
    <t>44 mm Internal quality hollow core flush panel doors with concealed hardwood edge strips along vertical edges, External Meranti Hole seal door, finished on both sides with approved commercial veneer, suitable for painting, and hung to pressed steel frames (elsewhere measured)</t>
  </si>
  <si>
    <t>6.40 mm Gypsum or similar approved plasterboard sheeting and set out symmetrically in panels with equal margins and fixed in strict accordance with the manufacturer's instructions</t>
  </si>
  <si>
    <t>To level soffits fixed to existing 38 x 38 mm sawn softwood brandering at approximately 400 mm centres, fixed to timber frame in strips.</t>
  </si>
  <si>
    <t>One coat 1:4 cement plaster and one final coat gypsum plaster finished smooth with a steel float internally, 12 mm plaster.</t>
  </si>
  <si>
    <t>PLUMBING AND DRAINAGE</t>
  </si>
  <si>
    <t xml:space="preserve">BILLS OF QUANTITIES </t>
  </si>
  <si>
    <t>TENDER NO:</t>
  </si>
  <si>
    <t>uPVC pipes</t>
  </si>
  <si>
    <t>Extra over uPVC pipes for fittings</t>
  </si>
  <si>
    <t>Extra for 110mm uPVC bend</t>
  </si>
  <si>
    <t>Extra for angles, intersections, ends, dressing into sides of catchpits,</t>
  </si>
  <si>
    <t xml:space="preserve"> etc.</t>
  </si>
  <si>
    <t>SANITARY FITTINGS</t>
  </si>
  <si>
    <t>"Vaal" white vitreous china or other equal approved sanitaryware</t>
  </si>
  <si>
    <t xml:space="preserve"> code 808220, closed rim back entry inlet for flush valve complete </t>
  </si>
  <si>
    <t>with fitments and quality "Avante" thermoset seat code 8516Z000,</t>
  </si>
  <si>
    <t>SANITARY PLUMBING</t>
  </si>
  <si>
    <t>50mm Pipes</t>
  </si>
  <si>
    <t>50mm End cap</t>
  </si>
  <si>
    <t>TRAPS, ETC.</t>
  </si>
  <si>
    <t>"Marley" or equal approved</t>
  </si>
  <si>
    <t>40 x 50mm Deepseal "P" or "S" trap</t>
  </si>
  <si>
    <t>WATER SUPPLY</t>
  </si>
  <si>
    <t>Galvanised mild steel socketed, screwed and flanged piping</t>
  </si>
  <si>
    <t>28mm Pipes</t>
  </si>
  <si>
    <t>Extra over galvanised mild steel piping for</t>
  </si>
  <si>
    <t>28mm Fittings</t>
  </si>
  <si>
    <t>TAPS, VALVES, ETC.</t>
  </si>
  <si>
    <t>Brass</t>
  </si>
  <si>
    <t>FIRE APPLIANCES</t>
  </si>
  <si>
    <t>Hose reel complete with 30m rubber hose, chromium plated</t>
  </si>
  <si>
    <t xml:space="preserve"> stopcock, shut-off nozzle and wall bracket</t>
  </si>
  <si>
    <t xml:space="preserve">REMOVAL OF EXISTING WORK </t>
  </si>
  <si>
    <t>All materials arising from alterations and/demolitions belong to the contractor. Provision is made for transferring the credit amounts to item of "Credit for old materials for demolitions/alterations" on the final summary page which is deducted from the subtotal after VAT. Should the school community need any material, they can negotiate with the contractor in question and the material be stored in a safe place away from the learners. If any injuries occur as a result of the said material it shall be the responsibility of the latter owner. Any agreement entered between the contractor and the school community shall be in writing.</t>
  </si>
  <si>
    <t>DEMOLITIONS ETC</t>
  </si>
  <si>
    <t>Breaking up and removing</t>
  </si>
  <si>
    <t>The contractor shall agree the location of all temporary services with the principal agent before installation and on completion remove same and make good</t>
  </si>
  <si>
    <t>The agreement is to be the JBCC Series 2000 Minor Works Building Agreement, 4th Edition March 2004, and other contract documents that  together form the contract between the employer and contractor</t>
  </si>
  <si>
    <t xml:space="preserve">Tenderers are referred to the aforementioned document for the full intent and meaning of each clause thereof for which such allowance must be made as required hereinafter </t>
  </si>
  <si>
    <t xml:space="preserve">SPECIFIC REQUIREMENTS </t>
  </si>
  <si>
    <t>The contractor shall allow for the following specific requirements of the employer:</t>
  </si>
  <si>
    <t>Main notice board of an approved design with the title of the project and the names of the employer, the agents and the contractor signwritten thereon</t>
  </si>
  <si>
    <t xml:space="preserve">Suitable office accommodation for meetings held on site </t>
  </si>
  <si>
    <t xml:space="preserve">OWN REQUIREMENTS </t>
  </si>
  <si>
    <t>In addition to the specific requirements of the employer, detailed above, the contractor shall allow for his own preliminary and/or overhead costs as required for the execution of the contract such as the following and any other requirements he may wish to add:</t>
  </si>
  <si>
    <t>Water</t>
  </si>
  <si>
    <t>Electricity</t>
  </si>
  <si>
    <t>Wrought meranti  doors</t>
  </si>
  <si>
    <t>44mm Framed, ledged and battened door 813 x 2032mm high</t>
  </si>
  <si>
    <t>Semi-solid medium weight timber door, trimmed  150mm above floor level</t>
  </si>
  <si>
    <t>Ref. 041-006 high density "Everite Nutec" or similar approved Fascias and barge boards</t>
  </si>
  <si>
    <t>PINNING BOARDS, KEYBOARDS, ETC</t>
  </si>
  <si>
    <t>10mm Softboard Fixed With Adhesive</t>
  </si>
  <si>
    <t xml:space="preserve">70 x 16mm Angle rounded cornice, plugged and including 19mm quadrant bead planted on.
</t>
  </si>
  <si>
    <t>Hinges, Bolts, Etc</t>
  </si>
  <si>
    <t>100mm Brass butts.</t>
  </si>
  <si>
    <t>150mm AL8052AS flush bolt and keep.</t>
  </si>
  <si>
    <t>Locks, Etc</t>
  </si>
  <si>
    <t>38mm Union 3122 padlock.</t>
  </si>
  <si>
    <t>Union AL684-24AS/2252-76SC three lever mortice lockset.</t>
  </si>
  <si>
    <t>Union AL5515-150BBAS/2x6SC/2799SC profile double cylinder lockset.</t>
  </si>
  <si>
    <t>Push Plates, Kicking Plates, Nameplates, Etc</t>
  </si>
  <si>
    <t>AL5021-E-11/2AS engraved aluminium plate incorporating male/female/paraplegic pictogram.</t>
  </si>
  <si>
    <t>3 x 60mm High perspex plate with white vinyl bold Helvetica
Medium lettering 35mm high with blue background engraved "NAME" and screwed to walls with four chromium plated sunk semi-domeheaded screws on double sided tape backing to all sides.</t>
  </si>
  <si>
    <t>BATHROOM FITTINGS</t>
  </si>
  <si>
    <t>Kimberley Clark white toilet roll dispenser SE2 code 405597 plugged to wall.</t>
  </si>
  <si>
    <t xml:space="preserve">? mm Screed on floors </t>
  </si>
  <si>
    <t>WALL TILES</t>
  </si>
  <si>
    <t>152 x 152mm white glazed  ceramic wall tiles fixed with tile adhesive to plaster backing (plaster elsewhere) and flush pointed with tile grouting with 2mm joints</t>
  </si>
  <si>
    <t>FLOOR TILES</t>
  </si>
  <si>
    <t>Skirting 100mm high of cut floor tiles</t>
  </si>
  <si>
    <t>Vaal Sanitaryware 600 x 385 x 380mm Lavatera white vitreous china wall mounted back inlet urinal (product code 704002) including 38mm chromium plated domed grating (product code 8787ZO) and chromium plated back inlet spreader (product code 7042ZO). Fixed on and including two hanger brackets (product code 8127ZO).</t>
  </si>
  <si>
    <t>TO STEEL WITH PUTTY</t>
  </si>
  <si>
    <t>4mm Clear Float Glass</t>
  </si>
  <si>
    <t>Panes not exceeding 0.1m2</t>
  </si>
  <si>
    <t>Panes  exceeding 0.1m2 not exceeding 0.5m2</t>
  </si>
  <si>
    <t>4mm Pacific Obscure Glass</t>
  </si>
  <si>
    <t>TOPS, SHELVES, DOORS, MIRRORS, ETC</t>
  </si>
  <si>
    <t>4mm silver float glass complete with beveled edges installed on wall tiles (elsewhere), pluged and screwed to wall with 4 chrome mirror screw with dome caps</t>
  </si>
  <si>
    <t>Previously painted plastered surfaces 
Surfaces shall be thoroughly washed down and allowed to dry completely before any paint is applied. Blistered or peeling paint shall be completely removed and cracks shall be opened, filled with a suitable filler and finished smooth</t>
  </si>
  <si>
    <t>Previously painted metal surfaces 
Prepare surfaces by means of wire brushing, sand and approved cleaning agent, primed surfacing of all members of steel palisade panel with zinc chromate primer and apply one univesal undercoat in zinc chromate and two coats enamel paint, all applied to manufacture's specifications</t>
  </si>
  <si>
    <t>Previously painted wood surfaces 
Surfaces shall be thoroughly cleaned down.  Blistered or peeling paint shall be completely removed and cracks and crevices shall be primed, filled with suitable filler and finished smooth</t>
  </si>
  <si>
    <t>PREPARATORY WORK TO EXISTING WORK</t>
  </si>
  <si>
    <t>PAINTWORK TO NEW WORK</t>
  </si>
  <si>
    <t>PAINTWORK, ETC TO PREVIOUSLY PAINTED WORK</t>
  </si>
  <si>
    <t>select applicable heading</t>
  </si>
  <si>
    <t>Two coats creosote on sawn timbers</t>
  </si>
  <si>
    <t>One coat wood primer, one undercoat and two external quality clear varnish</t>
  </si>
  <si>
    <t>ON PLASTERBOARD SURFACES</t>
  </si>
  <si>
    <t>ON FIBRE-CEMENT BOARD SURFACES</t>
  </si>
  <si>
    <t>On fascias and barge boards</t>
  </si>
  <si>
    <t xml:space="preserve">110mm uPVC "Geopipe" laid in and including trenches not exceeding 500mm deep including 19mm crushed stone encasing size 300 x 300mm minimum hight and U14 wrapped around encasing with 150mm side and geofabric filter blanket wrapped around encasing with 150mm side and 300mm end laps including stitching
</t>
  </si>
  <si>
    <t>585 x 435 "Hygia" white vitreous china basin with two tapholes including overflow tube (code 8630Z0), chrome plated waste (code 8794Z0) and screwed to wall with two fixing screws</t>
  </si>
  <si>
    <t>Franke Model CB102 (automatic flushing)  Curved back urinal 1830  x 1264mm high with automatic flushing cistern, flush and sparge pipes and hinged domical grating</t>
  </si>
  <si>
    <t>"Franke" stainless steel or other equal approved sanitaryware</t>
  </si>
  <si>
    <t>SUBSOIL DRAINAGE</t>
  </si>
  <si>
    <t>20mm Flushmaster Junior CP FJ6.000 exposed urinal with flange</t>
  </si>
  <si>
    <t>Pillar tap</t>
  </si>
  <si>
    <t>BILL NO. 12</t>
  </si>
  <si>
    <t>Standard school windows</t>
  </si>
  <si>
    <t>Item No.</t>
  </si>
  <si>
    <t>Unit</t>
  </si>
  <si>
    <t>Discription</t>
  </si>
  <si>
    <t>Description</t>
  </si>
  <si>
    <t xml:space="preserve">ItemNo. </t>
  </si>
  <si>
    <t>Aerolite insulation</t>
  </si>
  <si>
    <t>50mm insulation closely fitted and laid on top of brandering between roof timbers, etc</t>
  </si>
  <si>
    <t>9kg Dry chemical powder fire extinguhser including 100 x 450 x 20mm thick wooden backboard finished with high gloss enamel paint and bolted to wall with expansion bolts</t>
  </si>
  <si>
    <t>Name of Tenderer……………………………………………………………………………………………………………………………….</t>
  </si>
  <si>
    <t>Address……………………………………………………………………………………………………………………………………………</t>
  </si>
  <si>
    <t>Tel……………………………………………………………………………………………………………………………………………………</t>
  </si>
  <si>
    <t>Fax…………………………………………………………………………………………………………………………………………………..</t>
  </si>
  <si>
    <t>Tender Amount ………………………………………………………………………………………………………………………………….</t>
  </si>
  <si>
    <t>ON PLASTER (DULUX)</t>
  </si>
  <si>
    <t>Qty</t>
  </si>
  <si>
    <t>ELECTRICAL WORKS</t>
  </si>
  <si>
    <t xml:space="preserve">Remove the existing plugs </t>
  </si>
  <si>
    <t xml:space="preserve">Remove the existing wires and pvc conduit </t>
  </si>
  <si>
    <t>Remove all earth leakage</t>
  </si>
  <si>
    <t xml:space="preserve">PVC material </t>
  </si>
  <si>
    <t xml:space="preserve"> Pvc Conduit Pipe 20mm</t>
  </si>
  <si>
    <t>PVC Looping Box  8way</t>
  </si>
  <si>
    <t>PVC Sadles 20mm</t>
  </si>
  <si>
    <t>N</t>
  </si>
  <si>
    <t>Fisherplug screw 5mm</t>
  </si>
  <si>
    <t>no</t>
  </si>
  <si>
    <t>Suply and install Electric Components</t>
  </si>
  <si>
    <t xml:space="preserve">Spring Toggles </t>
  </si>
  <si>
    <t>Earth spike 1.2m</t>
  </si>
  <si>
    <t>Distribution Board Label and Blank Covers</t>
  </si>
  <si>
    <t>Startors</t>
  </si>
  <si>
    <t>2x4 Galvanized box</t>
  </si>
  <si>
    <t>4x4 Galvanized box</t>
  </si>
  <si>
    <t xml:space="preserve">Wiring </t>
  </si>
  <si>
    <t>4,0mm Red wire</t>
  </si>
  <si>
    <t>4,0mm Black wire</t>
  </si>
  <si>
    <t>4,0mm green&amp;yello wire</t>
  </si>
  <si>
    <t>4,0mm Green and yellow wire</t>
  </si>
  <si>
    <t>10mm Black wire</t>
  </si>
  <si>
    <t>Supply and install amoured cable 3core x10mm on the trench from the strong room to the other building</t>
  </si>
  <si>
    <t>10mm Red wire</t>
  </si>
  <si>
    <t>2,5mm Red wire</t>
  </si>
  <si>
    <t>2,5mm Black wire</t>
  </si>
  <si>
    <t>2,5mm Green and yellow wire</t>
  </si>
  <si>
    <t>10mm Green&amp;yellow wire</t>
  </si>
  <si>
    <t>Suply and install Switched Socket Outlet and Light Switches (CRABTREE)</t>
  </si>
  <si>
    <t xml:space="preserve">Double Socket Outlet 16A  4x4 </t>
  </si>
  <si>
    <t xml:space="preserve">Supply and install Dedicated 2x4 Socket Outlet </t>
  </si>
  <si>
    <t>Single liver switch and cover</t>
  </si>
  <si>
    <t xml:space="preserve">Two lever switch and cover </t>
  </si>
  <si>
    <t xml:space="preserve"> 16A Photo cell in weatherproof enclosure</t>
  </si>
  <si>
    <t>Light Fittings and Bulbs</t>
  </si>
  <si>
    <t>Recessed fitting   600mmx600mm</t>
  </si>
  <si>
    <t>Bulk Head Light (2d)</t>
  </si>
  <si>
    <t>Bulk Head Bulb (2d)</t>
  </si>
  <si>
    <t>Circuit breakers (CBI) for Distribution Board</t>
  </si>
  <si>
    <t>Circuit Breakers 20A</t>
  </si>
  <si>
    <t>Earthleckage 63A</t>
  </si>
  <si>
    <t>Circuit Breakers 10A</t>
  </si>
  <si>
    <t>Circuit Breakers 30A</t>
  </si>
  <si>
    <t>Main Switch 63A double pole</t>
  </si>
  <si>
    <t xml:space="preserve">Coc </t>
  </si>
  <si>
    <t>Double  pole Surge Arrester</t>
  </si>
  <si>
    <t>Copper Bridge</t>
  </si>
  <si>
    <t>Galvanise pipe 20mm x4m and their acessories to mount it to the wall</t>
  </si>
  <si>
    <t>Supply and install 16 way flush distribution board box</t>
  </si>
  <si>
    <t>item</t>
  </si>
  <si>
    <t>BILL NO. 15</t>
  </si>
  <si>
    <t>Flexi connector 15 mm</t>
  </si>
  <si>
    <t>Gate/control valves</t>
  </si>
  <si>
    <t>Existing 20mm Flushmaster button water from the cistern in the ducked to wc pan</t>
  </si>
  <si>
    <t>Pressure pump</t>
  </si>
  <si>
    <t>Supply and install MHIL 504,75KW 230V pressure pump with press tank 200l, pressure wsitch,1.0-4.6 ba,pressure gauge 1.0-6.0 bar, flexi hose and way connectionhooused securely in 4 mm thick lockerble steel sheet at the bottom of tank stand</t>
  </si>
  <si>
    <t>Supply and install 6m High tank stand on 600 mm x 600mmx300mm concrete slab with 5 000 litres JOJO Storage tank and connect to ablution blocks via the pressure pump</t>
  </si>
  <si>
    <t>Supply and fit control box for 0.75 kw submissible water pump</t>
  </si>
  <si>
    <t>Supply and fit wet end pump to deliver approximately 1000 litre at 120 m total head</t>
  </si>
  <si>
    <t>Supply and install 0.75 kw submissible motor Franklin build in secured walls structure covered with steel lockerble main hall cover</t>
  </si>
  <si>
    <t>Supply and fit insulated 2.5 mm earth wire</t>
  </si>
  <si>
    <t>Supply and fit armed core cable x4 core 16 mm</t>
  </si>
  <si>
    <t>Supply and fit HDPE class 10mmx40mm pipe</t>
  </si>
  <si>
    <t>Supply and fit joining kit metal plast splice kit set</t>
  </si>
  <si>
    <t>Supply and fit plasson male adaptor 40mm x1/2"</t>
  </si>
  <si>
    <t>Supply and fit base plate mounting complete</t>
  </si>
  <si>
    <t>Supply and fit plasson 40mm x 40mm elbow</t>
  </si>
  <si>
    <t>Supply and fit 40mm brass gate valve</t>
  </si>
  <si>
    <t>Supply and fit 900mm galvanised stand pipe on concrete slap fixed to 100mm steel frame</t>
  </si>
  <si>
    <t>Supply and fit garden taps3/4</t>
  </si>
  <si>
    <t>Supply and fit 40mm x3/4 reduce plasson fittings</t>
  </si>
  <si>
    <t>Allow for sundries and miscilenuous</t>
  </si>
  <si>
    <t>Supply and install 40mm pvc black pipe with necessary accessaries to connect water from tanks toilets</t>
  </si>
  <si>
    <t>Commissioning of borehole for drilling</t>
  </si>
  <si>
    <r>
      <t>m</t>
    </r>
    <r>
      <rPr>
        <sz val="10"/>
        <rFont val="Calibri"/>
        <family val="2"/>
      </rPr>
      <t>²</t>
    </r>
  </si>
  <si>
    <r>
      <t>m</t>
    </r>
    <r>
      <rPr>
        <sz val="10"/>
        <rFont val="Calibri"/>
        <family val="2"/>
      </rPr>
      <t>³</t>
    </r>
  </si>
  <si>
    <t>In concrete apron and water chanels</t>
  </si>
  <si>
    <t xml:space="preserve">76mm x 50mm purlins </t>
  </si>
  <si>
    <t xml:space="preserve">38mm x 38mm branderings </t>
  </si>
  <si>
    <t>Ditto but parsplegic doors</t>
  </si>
  <si>
    <t>Union CZ80941SC W.C. indicating bolt (lock) and keep.</t>
  </si>
  <si>
    <t>Welded security trellis shield to protect existing plastic cistern size 500mm wide x 400mm high provided with lockerble lid (2 small pad locks formed of 25mmx25mmx2.5mm square tube framing all round mitred and welded at angles and 5mm V.E.M.250 D expanded metal.</t>
  </si>
  <si>
    <t xml:space="preserve">300 x 25 mm wall protector with supa wood finish </t>
  </si>
  <si>
    <t xml:space="preserve">Steel burglar frame to suit  steel burglar door on One brick wall plastered both sides and burglar door size 813 x 2032 mm high </t>
  </si>
  <si>
    <t>8 x 350 x 350 mm Non - slip ceramic floor tiles bedded and tight jointed in and including cement mortar and flush pointed in GREY cement and finished with two coats of wax polish</t>
  </si>
  <si>
    <r>
      <t>Prepare, stop  and apply one undercoat and two finishing coats washable internal quality PVA paint internally</t>
    </r>
    <r>
      <rPr>
        <b/>
        <u/>
        <sz val="10"/>
        <rFont val="Century Gothic"/>
        <family val="2"/>
      </rPr>
      <t>( DULUX)</t>
    </r>
  </si>
  <si>
    <t>BILL NO. 16</t>
  </si>
  <si>
    <t>BILL NO. 5</t>
  </si>
  <si>
    <t>Paint to roof</t>
  </si>
  <si>
    <t>Apply flat bars 16mm x 3mm on window frame to avoid children to get out of the window</t>
  </si>
  <si>
    <t>Trenching 500mm deep for cables to the closest power point</t>
  </si>
  <si>
    <t xml:space="preserve">Window type (NE4) size 1511 x  654 mm high </t>
  </si>
  <si>
    <t>Window stays</t>
  </si>
  <si>
    <t>Window handle</t>
  </si>
  <si>
    <t>Window slides</t>
  </si>
  <si>
    <t xml:space="preserve">Supply and install steel chalk boards size 4800mm x 1200mm with alluminium chalk rail </t>
  </si>
  <si>
    <t>Supply and install pin board wall to wall x 1200mm high using 12mm thick soft board  framed by meranti skirting</t>
  </si>
  <si>
    <t>Strong room door P125(category 1)</t>
  </si>
  <si>
    <t>75 x50 x20 x2mm lipped channel purlins</t>
  </si>
  <si>
    <t>O</t>
  </si>
  <si>
    <t>P</t>
  </si>
  <si>
    <t>Q</t>
  </si>
  <si>
    <t>S</t>
  </si>
  <si>
    <t>l</t>
  </si>
  <si>
    <t>i</t>
  </si>
  <si>
    <t xml:space="preserve">Emmrgency light          </t>
  </si>
  <si>
    <t xml:space="preserve">Flourecent bulb /Tube   for 600mmx600mm            </t>
  </si>
  <si>
    <t>In floating slabs  for stoeps</t>
  </si>
  <si>
    <t xml:space="preserve">38 x 114 mm Wall plate  </t>
  </si>
  <si>
    <t>Ditto but install existing electric wooden garage door size 4800 X 2100mm</t>
  </si>
  <si>
    <t>On mild steel burglar door frames and linings</t>
  </si>
  <si>
    <r>
      <t>0,315 mm</t>
    </r>
    <r>
      <rPr>
        <sz val="10"/>
        <rFont val="Calibri"/>
        <family val="2"/>
      </rPr>
      <t>Ø</t>
    </r>
    <r>
      <rPr>
        <sz val="8.5"/>
        <rFont val="Century Gothic"/>
        <family val="2"/>
      </rPr>
      <t xml:space="preserve"> wire to tie purlins to rafters</t>
    </r>
  </si>
  <si>
    <t>kg</t>
  </si>
  <si>
    <t>Hurricane clips</t>
  </si>
  <si>
    <t>Male/Female Aduptor pvc 20mm</t>
  </si>
  <si>
    <t xml:space="preserve"> Truncking to fit wires inside (All accesories sizes)</t>
  </si>
  <si>
    <t>Window catchers</t>
  </si>
  <si>
    <t>One coat 1:4 cement plaster finished smooth with a wooden float externally 12 - 15 mm thickness.</t>
  </si>
  <si>
    <t>0.6 mm Pre painted (croma dek) Corrugated iron roofing sheets and accessories fixed in strict accordance with the manufacturer's instructions (measured net - no allowance made for laps)</t>
  </si>
  <si>
    <t>Replace vip toilet pans with Orchid floor mounted wc pan fixed on and including floor bracket</t>
  </si>
  <si>
    <t>Erect kitchen cupboards, Principal office cupboards and strong room shelves</t>
  </si>
  <si>
    <t>Drill water borehole including casing to maximum depth of 150m</t>
  </si>
  <si>
    <t>Steel combination door</t>
  </si>
  <si>
    <t>m.</t>
  </si>
  <si>
    <t>PLASTERING AND FIXING CRACKED WALLS WITH CHICKEN MESH</t>
  </si>
  <si>
    <t>No</t>
  </si>
  <si>
    <t>EXTERNAL WORKS</t>
  </si>
  <si>
    <t>REMOVAL OF TREES ETC</t>
  </si>
  <si>
    <t>Taking out removing, grubbing up roots and filling in holes</t>
  </si>
  <si>
    <t>Tree stump exceeding 200mm and not exceeding 500mm girth</t>
  </si>
  <si>
    <t>Tree stump exceeding 500mm and not exceeding 1000mm girth</t>
  </si>
  <si>
    <t>PAVING(PROVISIONAL)</t>
  </si>
  <si>
    <t>BULK EXCAVATIONS</t>
  </si>
  <si>
    <t>Excavation in earth not exceeding 2m deep</t>
  </si>
  <si>
    <t>Over site to reduce levels for layerwork below paving and depositing excavated material in prescribed stock piles on site.</t>
  </si>
  <si>
    <t>Scarify in-situ material for a depth of 150mm and re-compact to 90% Mod AASHTO density at optimum moisture content</t>
  </si>
  <si>
    <t>Extra over bulk excavation in earth for excavation in</t>
  </si>
  <si>
    <t>Soft rock</t>
  </si>
  <si>
    <t>Hard rock</t>
  </si>
  <si>
    <t>Extra over all excavations for carting away</t>
  </si>
  <si>
    <t>Keeping excavations free of water</t>
  </si>
  <si>
    <t>Keeping excavations free of all water other than subterranean water</t>
  </si>
  <si>
    <t xml:space="preserve">Appproved in-situ rip and recompact filling supplied by the </t>
  </si>
  <si>
    <t>contractor</t>
  </si>
  <si>
    <t>Layer course under roads, parking areas,walkways, etc compacted to 95% Mod AASHTO density</t>
  </si>
  <si>
    <t>Imported G6 filling material supplied by the contractor</t>
  </si>
  <si>
    <t>Sub-base layer of imported material stabilised to 3% with cement under roads, parking areas, walkways, etc compacted to 90% Mod AASHTO density</t>
  </si>
  <si>
    <t>Imported G6 filling material supplied by the contractor to make up levels around buildings and aprons</t>
  </si>
  <si>
    <t>Imported material stabilised to 3% with cement under roads, parking areas,walkways, etc compacted to 90% Mod AASHTO DENSITY</t>
  </si>
  <si>
    <t>River sand filling supplied by the Contractor:</t>
  </si>
  <si>
    <t>25mm Thick dry, clean, washed bedding sand layer evenly spread over filling (elsewhere), levelled, watered and rammed to receive block paving (elsewhere).</t>
  </si>
  <si>
    <t>SOIL POISONING</t>
  </si>
  <si>
    <t>Soil insecticide</t>
  </si>
  <si>
    <t>Under paving, roads, parking, etc</t>
  </si>
  <si>
    <t>Prescribed density tests on filling</t>
  </si>
  <si>
    <t xml:space="preserve">Tests to determine the degree of compaction of layerworks or filling </t>
  </si>
  <si>
    <t>60mm Concrete Paving Blocks-Interlocking Type</t>
  </si>
  <si>
    <t>Paving to roads, parking, etc to falls</t>
  </si>
  <si>
    <t>80mm Concrete Paving Blocks-Interlocking Type</t>
  </si>
  <si>
    <t>PRECAST CONCRETE:</t>
  </si>
  <si>
    <t>KERBS</t>
  </si>
  <si>
    <t>Precast concrete finished smooth on exposed surfaces including bedding, jointing and pointing</t>
  </si>
  <si>
    <t>Figure 4 barrier kerb 150 x 300mm high with 150 x 150 x 300mm unreinforced concrete  haunching at back of each joint, with 1:4 cement mortar bed of size 400 x 40mm high, including excavation, backfilling, etc</t>
  </si>
  <si>
    <t>200 x 110mm thick flat kerb</t>
  </si>
  <si>
    <t>Equal channel iron size 76mmx50mmx3mm welded together</t>
  </si>
  <si>
    <t>Prepare 76mm square tubing to receive wooden door size 813mmx2032mm high</t>
  </si>
  <si>
    <t xml:space="preserve">Flourecent bulb /TUBE   1,5m            </t>
  </si>
  <si>
    <t xml:space="preserve">Flourecent fitting double   1,5m            </t>
  </si>
  <si>
    <t>76mm dia poles to create 30m X 20m</t>
  </si>
  <si>
    <t>CARPORTS for 8 cars</t>
  </si>
  <si>
    <t>76 X76 x 2.5mm square tubing for 8 cars structure flat roof</t>
  </si>
  <si>
    <t>Columns 76mm square tube welded together for 30m x 20m shelter</t>
  </si>
  <si>
    <t>50mm square tube welded  to be installed on the shelter for security structure</t>
  </si>
  <si>
    <t>Breaking up and removing old perimeter fence (Poles/ concrete,etc), take away rubble  from site</t>
  </si>
  <si>
    <t>EXCAVATIONS</t>
  </si>
  <si>
    <t>CONCRETE</t>
  </si>
  <si>
    <t xml:space="preserve"> INVISIBLE WALL PANELS</t>
  </si>
  <si>
    <t>SHARK TOOTH SPIKE</t>
  </si>
  <si>
    <t>PEDESTRAIN GATES</t>
  </si>
  <si>
    <t>N0</t>
  </si>
  <si>
    <t>DEMOLITIONS, ALTERATIONS AND FENCE</t>
  </si>
  <si>
    <t>Add : Value Added Tax at the rate of 15%</t>
  </si>
  <si>
    <t>2,5 m long galvanized spikes</t>
  </si>
  <si>
    <t>SUPPLY AND ERECTIONS OF SECURITY INVISIBLE FENCE</t>
  </si>
  <si>
    <t>Department of Education North West Province: Dr Ruth Segomotsi Mompati District</t>
  </si>
  <si>
    <t xml:space="preserve">Private Bag X 21                                                     </t>
  </si>
  <si>
    <t xml:space="preserve">Vryburg, 8600                                                         </t>
  </si>
  <si>
    <t>Enquiries:  053 928 0201/2/6/7/8/9</t>
  </si>
  <si>
    <t>Existing perimeter fence including posts, gates and concrete bases</t>
  </si>
  <si>
    <t>Digging upand removal of rubbish, debrish, grass shrubs, vegetation, hedges including trees not exceeding 200mm girth</t>
  </si>
  <si>
    <t xml:space="preserve">Excavate  in pickable eath not exceeding 2000mm deep. </t>
  </si>
  <si>
    <t>Holes</t>
  </si>
  <si>
    <t>m3</t>
  </si>
  <si>
    <t>Extra over excavations in pickable earth  for excavations in Soft rock</t>
  </si>
  <si>
    <t>Extra over excavations in pickable earth  for excavations in Hard rock</t>
  </si>
  <si>
    <t>Concrete of 15 Mpa</t>
  </si>
  <si>
    <t xml:space="preserve">In fencing post bases </t>
  </si>
  <si>
    <t>FENCE (INVISIBLE PANEL WALL SYSTEM)</t>
  </si>
  <si>
    <t>Corner, intermediate and gate posts</t>
  </si>
  <si>
    <t>76 X 76 x 3mm thick Galvanised steel posts 2,4m high  including 300 x 300 x 6mm base plate and cap including all necessary locking mechanisms to secure panels</t>
  </si>
  <si>
    <t xml:space="preserve">Panels shall be not more than 2,5m long x 2,4m high x 3mm thick galvanised mesh with aperture size 76,2 x 12,7mm and V-shaped horizontal recessed band for rigidity </t>
  </si>
  <si>
    <t xml:space="preserve">3,6 x 2,4m high single leaf Galvanized sliding gate including heavy duty rail, spikes and locking mechanism. </t>
  </si>
  <si>
    <t>1,2 X 2,4 m high single leaf swing Galvanized steel gate including spikes and locking mechanism</t>
  </si>
  <si>
    <t>+</t>
  </si>
  <si>
    <t>THUTO LESEDI PRIMARY SCOOL</t>
  </si>
  <si>
    <t>HUHUDI LOCTION NALEDI MUNICIPALITY</t>
  </si>
  <si>
    <t>DELIVERY OR MOTOR CAR GATES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</si>
</sst>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_(* #,##0.00_);_(* \(#,##0.00\);_(* &quot;-&quot;??_);_(@_)"/>
    <numFmt numFmtId="165" formatCode="#,##0.0"/>
    <numFmt numFmtId="166" formatCode="#,##0.000"/>
    <numFmt numFmtId="167" formatCode="#,##0.00;[Red]#,##0.00"/>
    <numFmt numFmtId="168" formatCode="0.00_)"/>
    <numFmt numFmtId="169" formatCode="dd\ mmmm\ yyyy"/>
  </numFmts>
  <fonts count="54" x14ac:knownFonts="1">
    <font>
      <sz val="10"/>
      <name val="Arial"/>
    </font>
    <font>
      <sz val="11"/>
      <color theme="1"/>
      <name val="Calibri"/>
      <family val="2"/>
      <scheme val="minor"/>
    </font>
    <font>
      <sz val="10"/>
      <name val="Arial"/>
      <family val="2"/>
    </font>
    <font>
      <u/>
      <sz val="10"/>
      <name val="Century Gothic"/>
      <family val="2"/>
    </font>
    <font>
      <sz val="10"/>
      <name val="Century Gothic"/>
      <family val="2"/>
    </font>
    <font>
      <b/>
      <u/>
      <sz val="10"/>
      <name val="Century Gothic"/>
      <family val="2"/>
    </font>
    <font>
      <b/>
      <sz val="10"/>
      <name val="Century Gothic"/>
      <family val="2"/>
    </font>
    <font>
      <sz val="8"/>
      <name val="Arial"/>
      <family val="2"/>
    </font>
    <font>
      <sz val="10"/>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Times New Roman"/>
      <family val="1"/>
    </font>
    <font>
      <sz val="12"/>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b/>
      <sz val="12"/>
      <name val="Arial"/>
      <family val="2"/>
    </font>
    <font>
      <sz val="11"/>
      <color indexed="62"/>
      <name val="Calibri"/>
      <family val="2"/>
    </font>
    <font>
      <sz val="11"/>
      <color indexed="52"/>
      <name val="Calibri"/>
      <family val="2"/>
    </font>
    <font>
      <sz val="11"/>
      <color indexed="60"/>
      <name val="Calibri"/>
      <family val="2"/>
    </font>
    <font>
      <b/>
      <u/>
      <sz val="10"/>
      <name val="Times New Roman"/>
      <family val="1"/>
    </font>
    <font>
      <u/>
      <sz val="10"/>
      <name val="Times New Roman"/>
      <family val="1"/>
    </font>
    <font>
      <i/>
      <u/>
      <sz val="10"/>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0"/>
      <name val="Arial"/>
      <family val="2"/>
    </font>
    <font>
      <i/>
      <sz val="10"/>
      <name val="Arial"/>
      <family val="2"/>
    </font>
    <font>
      <b/>
      <sz val="14"/>
      <name val="Arial Rounded MT Bold"/>
      <family val="2"/>
    </font>
    <font>
      <b/>
      <sz val="10"/>
      <name val="Arial Rounded MT Bold"/>
      <family val="2"/>
    </font>
    <font>
      <sz val="10"/>
      <name val="Arial Rounded MT Bold"/>
      <family val="2"/>
    </font>
    <font>
      <b/>
      <sz val="9"/>
      <name val="Arial Rounded MT Bold"/>
      <family val="2"/>
    </font>
    <font>
      <sz val="10"/>
      <color rgb="FFFF0000"/>
      <name val="Century Gothic"/>
      <family val="2"/>
    </font>
    <font>
      <sz val="10.5"/>
      <name val="Century Gothic"/>
      <family val="2"/>
    </font>
    <font>
      <u/>
      <sz val="10.5"/>
      <name val="Century Gothic"/>
      <family val="2"/>
    </font>
    <font>
      <sz val="9"/>
      <name val="Arial Rounded MT Bold"/>
      <family val="2"/>
    </font>
    <font>
      <u/>
      <sz val="9"/>
      <color theme="10"/>
      <name val="Arial"/>
      <family val="2"/>
    </font>
    <font>
      <sz val="10"/>
      <name val="Calibri"/>
      <family val="2"/>
    </font>
    <font>
      <sz val="8.5"/>
      <name val="Century Gothic"/>
      <family val="2"/>
    </font>
    <font>
      <u/>
      <sz val="9"/>
      <name val="Arial"/>
      <family val="2"/>
    </font>
    <font>
      <b/>
      <i/>
      <sz val="14"/>
      <name val="Arial Rounded MT Bold"/>
      <family val="2"/>
    </font>
    <font>
      <b/>
      <sz val="14"/>
      <name val="Arial"/>
      <family val="2"/>
    </font>
    <font>
      <sz val="11"/>
      <name val="Tahoma"/>
      <family val="2"/>
    </font>
    <font>
      <sz val="10"/>
      <name val="Verdana"/>
      <family val="2"/>
    </font>
    <font>
      <sz val="12"/>
      <name val="Century Gothic"/>
      <family val="2"/>
    </font>
    <font>
      <u/>
      <sz val="12"/>
      <name val="Century Gothic"/>
      <family val="2"/>
    </font>
    <font>
      <sz val="11"/>
      <color theme="1"/>
      <name val="Century Gothic"/>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ck">
        <color indexed="64"/>
      </left>
      <right style="thick">
        <color indexed="64"/>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ck">
        <color indexed="64"/>
      </left>
      <right/>
      <top/>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style="double">
        <color indexed="64"/>
      </top>
      <bottom/>
      <diagonal/>
    </border>
    <border>
      <left style="double">
        <color auto="1"/>
      </left>
      <right/>
      <top/>
      <bottom/>
      <diagonal/>
    </border>
    <border>
      <left style="double">
        <color auto="1"/>
      </left>
      <right/>
      <top style="double">
        <color auto="1"/>
      </top>
      <bottom/>
      <diagonal/>
    </border>
    <border>
      <left style="double">
        <color auto="1"/>
      </left>
      <right style="double">
        <color indexed="64"/>
      </right>
      <top/>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right style="double">
        <color indexed="64"/>
      </right>
      <top/>
      <bottom/>
      <diagonal/>
    </border>
    <border>
      <left style="double">
        <color indexed="64"/>
      </left>
      <right style="double">
        <color indexed="64"/>
      </right>
      <top style="double">
        <color indexed="64"/>
      </top>
      <bottom/>
      <diagonal/>
    </border>
  </borders>
  <cellStyleXfs count="63">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3" fillId="21" borderId="2" applyNumberFormat="0" applyAlignment="0" applyProtection="0"/>
    <xf numFmtId="43" fontId="2" fillId="0" borderId="0" applyFont="0" applyFill="0" applyBorder="0" applyAlignment="0" applyProtection="0"/>
    <xf numFmtId="43" fontId="32" fillId="0" borderId="0" applyFont="0" applyFill="0" applyBorder="0" applyAlignment="0" applyProtection="0"/>
    <xf numFmtId="164" fontId="2" fillId="0" borderId="0" applyFont="0" applyFill="0" applyBorder="0" applyAlignment="0" applyProtection="0"/>
    <xf numFmtId="3" fontId="2" fillId="0" borderId="0" applyFont="0" applyFill="0" applyBorder="0" applyAlignment="0" applyProtection="0"/>
    <xf numFmtId="165" fontId="2" fillId="0" borderId="3" applyProtection="0"/>
    <xf numFmtId="4" fontId="14" fillId="0" borderId="3" applyProtection="0"/>
    <xf numFmtId="166" fontId="2" fillId="0" borderId="3" applyProtection="0"/>
    <xf numFmtId="0" fontId="15" fillId="0" borderId="0" applyProtection="0"/>
    <xf numFmtId="0" fontId="16" fillId="0" borderId="0" applyNumberFormat="0" applyFill="0" applyBorder="0" applyAlignment="0" applyProtection="0"/>
    <xf numFmtId="2" fontId="15" fillId="0" borderId="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14" fillId="0" borderId="0" applyNumberFormat="0" applyFont="0" applyFill="0" applyBorder="0" applyAlignment="0" applyProtection="0">
      <protection locked="0"/>
    </xf>
    <xf numFmtId="0" fontId="21" fillId="0" borderId="0" applyProtection="0"/>
    <xf numFmtId="0" fontId="22" fillId="7" borderId="1" applyNumberFormat="0" applyAlignment="0" applyProtection="0"/>
    <xf numFmtId="0" fontId="23" fillId="0" borderId="7" applyNumberFormat="0" applyFill="0" applyAlignment="0" applyProtection="0"/>
    <xf numFmtId="0" fontId="24" fillId="22" borderId="0" applyNumberFormat="0" applyBorder="0" applyAlignment="0" applyProtection="0"/>
    <xf numFmtId="0" fontId="32" fillId="0" borderId="0"/>
    <xf numFmtId="0" fontId="2" fillId="23" borderId="8" applyNumberFormat="0" applyFont="0" applyAlignment="0" applyProtection="0"/>
    <xf numFmtId="0" fontId="25" fillId="0" borderId="0"/>
    <xf numFmtId="0" fontId="26" fillId="0" borderId="0"/>
    <xf numFmtId="0" fontId="27" fillId="0" borderId="9"/>
    <xf numFmtId="0" fontId="28" fillId="20" borderId="10" applyNumberFormat="0" applyAlignment="0" applyProtection="0"/>
    <xf numFmtId="4" fontId="8" fillId="0" borderId="11"/>
    <xf numFmtId="0" fontId="29" fillId="0" borderId="0" applyNumberFormat="0" applyFill="0" applyBorder="0" applyAlignment="0" applyProtection="0"/>
    <xf numFmtId="0" fontId="30" fillId="0" borderId="12" applyNumberFormat="0" applyFill="0" applyAlignment="0" applyProtection="0"/>
    <xf numFmtId="0" fontId="31" fillId="0" borderId="0" applyNumberFormat="0" applyFill="0" applyBorder="0" applyAlignment="0" applyProtection="0"/>
    <xf numFmtId="0" fontId="1" fillId="0" borderId="0"/>
    <xf numFmtId="164" fontId="1" fillId="0" borderId="0" applyFont="0" applyFill="0" applyBorder="0" applyAlignment="0" applyProtection="0"/>
    <xf numFmtId="43" fontId="2" fillId="0" borderId="0" applyFont="0" applyFill="0" applyBorder="0" applyAlignment="0" applyProtection="0"/>
    <xf numFmtId="0" fontId="2" fillId="0" borderId="0"/>
    <xf numFmtId="0" fontId="43" fillId="0" borderId="0" applyNumberFormat="0" applyFill="0" applyBorder="0" applyAlignment="0" applyProtection="0">
      <alignment vertical="top"/>
      <protection locked="0"/>
    </xf>
  </cellStyleXfs>
  <cellXfs count="488">
    <xf numFmtId="0" fontId="0" fillId="0" borderId="0" xfId="0"/>
    <xf numFmtId="0" fontId="3" fillId="0" borderId="0" xfId="0" applyFont="1" applyAlignment="1">
      <alignment horizontal="center"/>
    </xf>
    <xf numFmtId="0" fontId="3" fillId="0" borderId="14" xfId="0" applyFont="1" applyBorder="1" applyAlignment="1">
      <alignment horizontal="center"/>
    </xf>
    <xf numFmtId="43" fontId="3" fillId="0" borderId="16" xfId="28" applyFont="1" applyBorder="1" applyAlignment="1">
      <alignment horizontal="center"/>
    </xf>
    <xf numFmtId="0" fontId="4" fillId="0" borderId="0" xfId="0" applyFont="1" applyAlignment="1">
      <alignment horizontal="center"/>
    </xf>
    <xf numFmtId="0" fontId="3" fillId="0" borderId="13" xfId="0" applyFont="1" applyBorder="1" applyAlignment="1"/>
    <xf numFmtId="0" fontId="4" fillId="0" borderId="0" xfId="0" applyFont="1" applyBorder="1" applyAlignment="1"/>
    <xf numFmtId="0" fontId="4" fillId="0" borderId="0" xfId="0" applyFont="1" applyBorder="1" applyAlignment="1">
      <alignment horizontal="right"/>
    </xf>
    <xf numFmtId="0" fontId="4" fillId="0" borderId="14" xfId="0" applyFont="1" applyBorder="1" applyAlignment="1">
      <alignment horizontal="center"/>
    </xf>
    <xf numFmtId="43" fontId="4" fillId="0" borderId="15" xfId="28" applyFont="1" applyBorder="1" applyAlignment="1">
      <alignment horizontal="center"/>
    </xf>
    <xf numFmtId="43" fontId="4" fillId="0" borderId="16" xfId="28" applyFont="1" applyBorder="1" applyAlignment="1">
      <alignment horizontal="center"/>
    </xf>
    <xf numFmtId="0" fontId="4" fillId="0" borderId="0" xfId="0" applyFont="1" applyBorder="1" applyAlignment="1">
      <alignment horizontal="center"/>
    </xf>
    <xf numFmtId="0" fontId="4" fillId="0" borderId="0" xfId="0" applyFont="1" applyAlignment="1"/>
    <xf numFmtId="43" fontId="4" fillId="0" borderId="13" xfId="28" applyFont="1" applyBorder="1" applyAlignment="1">
      <alignment horizontal="center"/>
    </xf>
    <xf numFmtId="0" fontId="4" fillId="0" borderId="13" xfId="0" applyFont="1" applyBorder="1" applyAlignment="1"/>
    <xf numFmtId="0" fontId="4" fillId="0" borderId="0" xfId="0" applyFont="1" applyAlignment="1">
      <alignment horizontal="right"/>
    </xf>
    <xf numFmtId="43" fontId="4" fillId="0" borderId="13" xfId="28" applyFont="1" applyBorder="1" applyAlignment="1">
      <alignment horizontal="right"/>
    </xf>
    <xf numFmtId="0" fontId="3" fillId="0" borderId="13" xfId="0" applyFont="1" applyFill="1" applyBorder="1" applyAlignment="1">
      <alignment horizontal="left"/>
    </xf>
    <xf numFmtId="0" fontId="4" fillId="0" borderId="13" xfId="0" applyFont="1" applyFill="1" applyBorder="1" applyAlignment="1">
      <alignment horizontal="left"/>
    </xf>
    <xf numFmtId="0" fontId="4" fillId="0" borderId="14" xfId="0" quotePrefix="1" applyFont="1" applyBorder="1" applyAlignment="1">
      <alignment horizontal="center"/>
    </xf>
    <xf numFmtId="43" fontId="4" fillId="0" borderId="15" xfId="28" applyFont="1" applyBorder="1" applyAlignment="1">
      <alignment horizontal="right"/>
    </xf>
    <xf numFmtId="0" fontId="3" fillId="0" borderId="13" xfId="0" applyFont="1" applyBorder="1"/>
    <xf numFmtId="0" fontId="4" fillId="0" borderId="0" xfId="0" applyFont="1"/>
    <xf numFmtId="0" fontId="4" fillId="0" borderId="13" xfId="0" applyFont="1" applyBorder="1"/>
    <xf numFmtId="0" fontId="4" fillId="0" borderId="11" xfId="0" applyFont="1" applyBorder="1"/>
    <xf numFmtId="0" fontId="4" fillId="0" borderId="0" xfId="0" applyFont="1" applyBorder="1"/>
    <xf numFmtId="0" fontId="4" fillId="0" borderId="15" xfId="0" applyFont="1" applyBorder="1" applyAlignment="1">
      <alignment horizontal="right"/>
    </xf>
    <xf numFmtId="0" fontId="4" fillId="0" borderId="0" xfId="0" applyFont="1" applyFill="1"/>
    <xf numFmtId="0" fontId="5" fillId="0" borderId="0" xfId="0" applyFont="1" applyBorder="1"/>
    <xf numFmtId="0" fontId="5" fillId="0" borderId="14" xfId="0" applyFont="1" applyBorder="1" applyAlignment="1">
      <alignment horizontal="center"/>
    </xf>
    <xf numFmtId="0" fontId="4" fillId="0" borderId="11" xfId="0" applyFont="1" applyBorder="1" applyAlignment="1">
      <alignment horizontal="center" vertical="justify"/>
    </xf>
    <xf numFmtId="0" fontId="6" fillId="0" borderId="0" xfId="0" applyFont="1" applyBorder="1"/>
    <xf numFmtId="0" fontId="4" fillId="0" borderId="0" xfId="0" applyFont="1" applyBorder="1" applyAlignment="1">
      <alignment wrapText="1"/>
    </xf>
    <xf numFmtId="0" fontId="4" fillId="0" borderId="14" xfId="0" applyFont="1" applyFill="1" applyBorder="1" applyAlignment="1">
      <alignment horizontal="center"/>
    </xf>
    <xf numFmtId="0" fontId="4" fillId="0" borderId="15" xfId="0" applyFont="1" applyFill="1" applyBorder="1" applyAlignment="1">
      <alignment horizontal="right"/>
    </xf>
    <xf numFmtId="0" fontId="4" fillId="0" borderId="0" xfId="0" applyFont="1" applyFill="1" applyBorder="1" applyAlignment="1">
      <alignment wrapText="1"/>
    </xf>
    <xf numFmtId="0" fontId="6" fillId="0" borderId="0" xfId="0" applyFont="1" applyBorder="1" applyAlignment="1">
      <alignment wrapText="1"/>
    </xf>
    <xf numFmtId="0" fontId="4" fillId="0" borderId="14" xfId="0" applyFont="1" applyBorder="1"/>
    <xf numFmtId="4" fontId="4" fillId="0" borderId="0" xfId="0" applyNumberFormat="1" applyFont="1" applyFill="1" applyBorder="1"/>
    <xf numFmtId="0" fontId="4" fillId="0" borderId="0" xfId="0" applyFont="1" applyFill="1" applyBorder="1"/>
    <xf numFmtId="3" fontId="4" fillId="0" borderId="0" xfId="0" applyNumberFormat="1" applyFont="1" applyFill="1" applyBorder="1"/>
    <xf numFmtId="0" fontId="4" fillId="0" borderId="13" xfId="0" applyFont="1" applyBorder="1" applyAlignment="1">
      <alignment horizontal="center"/>
    </xf>
    <xf numFmtId="0" fontId="4" fillId="0" borderId="13" xfId="0" applyFont="1" applyBorder="1" applyAlignment="1">
      <alignment horizontal="left"/>
    </xf>
    <xf numFmtId="0" fontId="3" fillId="0" borderId="13" xfId="0" applyFont="1" applyBorder="1" applyAlignment="1">
      <alignment horizontal="left"/>
    </xf>
    <xf numFmtId="0" fontId="3" fillId="0" borderId="0" xfId="0" applyFont="1" applyAlignment="1"/>
    <xf numFmtId="9" fontId="4" fillId="0" borderId="15" xfId="0" applyNumberFormat="1" applyFont="1" applyBorder="1" applyAlignment="1">
      <alignment horizontal="right"/>
    </xf>
    <xf numFmtId="0" fontId="4" fillId="0" borderId="15" xfId="0" quotePrefix="1" applyFont="1" applyBorder="1" applyAlignment="1">
      <alignment horizontal="center"/>
    </xf>
    <xf numFmtId="0" fontId="4" fillId="0" borderId="0" xfId="0" applyFont="1" applyFill="1" applyAlignment="1">
      <alignment horizontal="center"/>
    </xf>
    <xf numFmtId="0" fontId="3" fillId="0" borderId="13" xfId="0" applyFont="1" applyFill="1" applyBorder="1"/>
    <xf numFmtId="0" fontId="4" fillId="0" borderId="0" xfId="0" applyFont="1" applyFill="1" applyAlignment="1">
      <alignment horizontal="right"/>
    </xf>
    <xf numFmtId="43" fontId="4" fillId="0" borderId="13" xfId="28" applyFont="1" applyFill="1" applyBorder="1" applyAlignment="1">
      <alignment horizontal="center"/>
    </xf>
    <xf numFmtId="43" fontId="4" fillId="0" borderId="16" xfId="28" applyFont="1" applyFill="1" applyBorder="1" applyAlignment="1">
      <alignment horizontal="center"/>
    </xf>
    <xf numFmtId="0" fontId="4" fillId="0" borderId="13" xfId="0" applyFont="1" applyFill="1" applyBorder="1"/>
    <xf numFmtId="0" fontId="4" fillId="0" borderId="16" xfId="0" applyFont="1" applyBorder="1"/>
    <xf numFmtId="0" fontId="5" fillId="0" borderId="16" xfId="0" applyFont="1" applyBorder="1" applyAlignment="1">
      <alignment horizontal="center"/>
    </xf>
    <xf numFmtId="164" fontId="4" fillId="0" borderId="16" xfId="30" applyFont="1" applyBorder="1"/>
    <xf numFmtId="164" fontId="4" fillId="0" borderId="20" xfId="0" applyNumberFormat="1" applyFont="1" applyBorder="1"/>
    <xf numFmtId="164" fontId="4" fillId="0" borderId="16" xfId="0" applyNumberFormat="1" applyFont="1" applyBorder="1"/>
    <xf numFmtId="43" fontId="4" fillId="0" borderId="16" xfId="0" applyNumberFormat="1" applyFont="1" applyBorder="1"/>
    <xf numFmtId="43" fontId="4" fillId="0" borderId="20" xfId="0" applyNumberFormat="1" applyFont="1" applyFill="1" applyBorder="1"/>
    <xf numFmtId="43" fontId="4" fillId="0" borderId="15" xfId="29" applyFont="1" applyBorder="1" applyAlignment="1">
      <alignment horizontal="center"/>
    </xf>
    <xf numFmtId="0" fontId="4" fillId="0" borderId="0" xfId="0" applyFont="1" applyBorder="1" applyAlignment="1"/>
    <xf numFmtId="0" fontId="4" fillId="0" borderId="13" xfId="0" applyFont="1" applyBorder="1" applyAlignment="1"/>
    <xf numFmtId="0" fontId="4" fillId="0" borderId="13" xfId="0" applyFont="1" applyBorder="1"/>
    <xf numFmtId="0" fontId="4" fillId="0" borderId="0" xfId="0" applyFont="1" applyAlignment="1"/>
    <xf numFmtId="0" fontId="4" fillId="0" borderId="0" xfId="0" applyFont="1"/>
    <xf numFmtId="0" fontId="4" fillId="0" borderId="13" xfId="0" applyFont="1" applyBorder="1"/>
    <xf numFmtId="0" fontId="4" fillId="0" borderId="0" xfId="0" applyFont="1" applyFill="1" applyBorder="1" applyAlignment="1">
      <alignment horizontal="right"/>
    </xf>
    <xf numFmtId="0" fontId="4" fillId="0" borderId="0" xfId="0" applyFont="1" applyFill="1" applyBorder="1" applyAlignment="1">
      <alignment horizontal="center"/>
    </xf>
    <xf numFmtId="43" fontId="4" fillId="0" borderId="15" xfId="28" applyFont="1" applyFill="1" applyBorder="1" applyAlignment="1">
      <alignment horizontal="center"/>
    </xf>
    <xf numFmtId="0" fontId="3" fillId="0" borderId="13" xfId="0" applyFont="1" applyBorder="1" applyAlignment="1">
      <alignment horizontal="justify" vertical="justify"/>
    </xf>
    <xf numFmtId="0" fontId="4" fillId="0" borderId="0" xfId="0" applyFont="1" applyBorder="1" applyAlignment="1"/>
    <xf numFmtId="0" fontId="4" fillId="0" borderId="13" xfId="0" applyFont="1" applyBorder="1" applyAlignment="1"/>
    <xf numFmtId="0" fontId="4" fillId="0" borderId="0" xfId="0" applyFont="1" applyAlignment="1"/>
    <xf numFmtId="0" fontId="4" fillId="0" borderId="13" xfId="0" applyFont="1" applyFill="1" applyBorder="1" applyAlignment="1">
      <alignment horizontal="center"/>
    </xf>
    <xf numFmtId="0" fontId="4" fillId="0" borderId="0" xfId="0" applyFont="1" applyFill="1" applyBorder="1" applyAlignment="1">
      <alignment horizontal="right" vertical="justify"/>
    </xf>
    <xf numFmtId="43" fontId="4" fillId="0" borderId="13" xfId="28" applyFont="1" applyFill="1" applyBorder="1"/>
    <xf numFmtId="0" fontId="4" fillId="0" borderId="0" xfId="0" applyFont="1" applyAlignment="1"/>
    <xf numFmtId="0" fontId="39" fillId="0" borderId="11" xfId="0" applyFont="1" applyBorder="1" applyAlignment="1">
      <alignment horizontal="center"/>
    </xf>
    <xf numFmtId="0" fontId="4" fillId="0" borderId="11" xfId="0" applyFont="1" applyFill="1" applyBorder="1" applyAlignment="1">
      <alignment horizontal="center" vertical="top"/>
    </xf>
    <xf numFmtId="1" fontId="4" fillId="0" borderId="0" xfId="0" applyNumberFormat="1" applyFont="1" applyFill="1" applyBorder="1"/>
    <xf numFmtId="167" fontId="4" fillId="0" borderId="0" xfId="0" applyNumberFormat="1" applyFont="1" applyFill="1" applyBorder="1"/>
    <xf numFmtId="43" fontId="4" fillId="0" borderId="15" xfId="28" applyFont="1" applyFill="1" applyBorder="1"/>
    <xf numFmtId="43" fontId="4" fillId="0" borderId="16" xfId="28" applyFont="1" applyFill="1" applyBorder="1"/>
    <xf numFmtId="0" fontId="4" fillId="0" borderId="0" xfId="0" applyFont="1" applyAlignment="1"/>
    <xf numFmtId="0" fontId="4" fillId="0" borderId="13" xfId="0" applyFont="1" applyBorder="1"/>
    <xf numFmtId="43" fontId="4" fillId="0" borderId="13" xfId="29" applyFont="1" applyFill="1" applyBorder="1" applyAlignment="1">
      <alignment horizontal="center"/>
    </xf>
    <xf numFmtId="43" fontId="4" fillId="0" borderId="0" xfId="28" applyFont="1" applyFill="1" applyBorder="1"/>
    <xf numFmtId="43" fontId="4" fillId="0" borderId="11" xfId="28" applyFont="1" applyFill="1" applyBorder="1" applyAlignment="1">
      <alignment horizontal="center"/>
    </xf>
    <xf numFmtId="0" fontId="3" fillId="0" borderId="0" xfId="0" applyFont="1" applyFill="1" applyBorder="1"/>
    <xf numFmtId="0" fontId="4" fillId="0" borderId="0" xfId="0" applyFont="1" applyFill="1" applyBorder="1" applyAlignment="1">
      <alignment horizontal="left"/>
    </xf>
    <xf numFmtId="0" fontId="3" fillId="0" borderId="0" xfId="0" applyFont="1" applyFill="1" applyBorder="1" applyAlignment="1">
      <alignment horizontal="left"/>
    </xf>
    <xf numFmtId="0" fontId="4" fillId="0" borderId="11" xfId="0" applyFont="1" applyFill="1" applyBorder="1" applyAlignment="1">
      <alignment horizontal="center"/>
    </xf>
    <xf numFmtId="0" fontId="4" fillId="0" borderId="0" xfId="0" applyFont="1" applyFill="1" applyAlignment="1">
      <alignment horizontal="right" vertical="center"/>
    </xf>
    <xf numFmtId="0" fontId="4" fillId="0" borderId="0" xfId="0" applyFont="1" applyBorder="1" applyAlignment="1"/>
    <xf numFmtId="0" fontId="4" fillId="0" borderId="13" xfId="0" applyFont="1" applyBorder="1" applyAlignment="1"/>
    <xf numFmtId="0" fontId="4" fillId="0" borderId="0" xfId="0" applyFont="1" applyAlignment="1"/>
    <xf numFmtId="0" fontId="4" fillId="0" borderId="0" xfId="0" applyFont="1" applyBorder="1" applyAlignment="1">
      <alignment horizontal="left"/>
    </xf>
    <xf numFmtId="0" fontId="4" fillId="0" borderId="0" xfId="0" applyFont="1" applyBorder="1" applyAlignment="1">
      <alignment horizontal="left" vertical="justify"/>
    </xf>
    <xf numFmtId="0" fontId="3" fillId="0" borderId="13" xfId="0" applyFont="1" applyBorder="1" applyAlignment="1">
      <alignment horizontal="left" vertical="justify"/>
    </xf>
    <xf numFmtId="0" fontId="4" fillId="0" borderId="14" xfId="0" applyFont="1" applyBorder="1" applyAlignment="1"/>
    <xf numFmtId="0" fontId="4" fillId="0" borderId="18" xfId="0" applyFont="1" applyBorder="1" applyAlignment="1">
      <alignment wrapText="1"/>
    </xf>
    <xf numFmtId="0" fontId="4" fillId="0" borderId="22" xfId="0" applyFont="1" applyBorder="1" applyAlignment="1"/>
    <xf numFmtId="43" fontId="4" fillId="0" borderId="24" xfId="28" applyFont="1" applyBorder="1" applyAlignment="1"/>
    <xf numFmtId="43" fontId="4" fillId="0" borderId="17" xfId="28" applyFont="1" applyBorder="1" applyAlignment="1"/>
    <xf numFmtId="0" fontId="4" fillId="0" borderId="14" xfId="0" applyFont="1" applyBorder="1" applyAlignment="1">
      <alignment horizontal="right"/>
    </xf>
    <xf numFmtId="0" fontId="4" fillId="0" borderId="14" xfId="0" applyFont="1" applyBorder="1" applyAlignment="1">
      <alignment vertical="justify"/>
    </xf>
    <xf numFmtId="0" fontId="4" fillId="0" borderId="14" xfId="0" applyFont="1" applyFill="1" applyBorder="1" applyAlignment="1">
      <alignment horizontal="right"/>
    </xf>
    <xf numFmtId="0" fontId="4" fillId="0" borderId="14" xfId="0" applyFont="1" applyFill="1" applyBorder="1" applyAlignment="1">
      <alignment vertical="justify"/>
    </xf>
    <xf numFmtId="0" fontId="4" fillId="0" borderId="14" xfId="0" applyFont="1" applyBorder="1" applyAlignment="1">
      <alignment horizontal="justify" vertical="justify"/>
    </xf>
    <xf numFmtId="0" fontId="4" fillId="0" borderId="22" xfId="0" applyFont="1" applyFill="1" applyBorder="1" applyAlignment="1">
      <alignment horizontal="center"/>
    </xf>
    <xf numFmtId="0" fontId="4" fillId="0" borderId="14" xfId="0" applyFont="1" applyFill="1" applyBorder="1" applyAlignment="1">
      <alignment horizontal="center" vertical="justify"/>
    </xf>
    <xf numFmtId="0" fontId="4" fillId="0" borderId="14" xfId="0" applyFont="1" applyFill="1" applyBorder="1" applyAlignment="1">
      <alignment horizontal="center" vertical="center"/>
    </xf>
    <xf numFmtId="0" fontId="4" fillId="0" borderId="22" xfId="48" applyFont="1" applyFill="1" applyBorder="1" applyAlignment="1">
      <alignment horizontal="center"/>
    </xf>
    <xf numFmtId="0" fontId="4" fillId="0" borderId="14" xfId="48" applyFont="1" applyFill="1" applyBorder="1" applyAlignment="1">
      <alignment horizontal="center"/>
    </xf>
    <xf numFmtId="0" fontId="40" fillId="0" borderId="14" xfId="0" applyFont="1" applyFill="1" applyBorder="1" applyAlignment="1">
      <alignment horizontal="center"/>
    </xf>
    <xf numFmtId="0" fontId="4" fillId="0" borderId="11" xfId="0" applyFont="1" applyFill="1" applyBorder="1" applyAlignment="1">
      <alignment horizontal="right"/>
    </xf>
    <xf numFmtId="0" fontId="3" fillId="0" borderId="13" xfId="0" applyFont="1" applyFill="1" applyBorder="1" applyAlignment="1"/>
    <xf numFmtId="0" fontId="4" fillId="0" borderId="0" xfId="0" applyFont="1" applyFill="1" applyAlignment="1"/>
    <xf numFmtId="0" fontId="4" fillId="0" borderId="0" xfId="0" applyFont="1"/>
    <xf numFmtId="0" fontId="4" fillId="0" borderId="11" xfId="0" applyFont="1" applyBorder="1"/>
    <xf numFmtId="0" fontId="4" fillId="0" borderId="13" xfId="0" applyFont="1" applyBorder="1"/>
    <xf numFmtId="43" fontId="4" fillId="0" borderId="25" xfId="28" applyFont="1" applyBorder="1" applyAlignment="1">
      <alignment horizontal="center"/>
    </xf>
    <xf numFmtId="43" fontId="4" fillId="0" borderId="27" xfId="28" applyFont="1" applyBorder="1" applyAlignment="1">
      <alignment horizontal="center"/>
    </xf>
    <xf numFmtId="43" fontId="4" fillId="0" borderId="28" xfId="28" applyFont="1" applyFill="1" applyBorder="1" applyAlignment="1">
      <alignment horizontal="center"/>
    </xf>
    <xf numFmtId="0" fontId="4" fillId="0" borderId="13" xfId="0" applyFont="1" applyFill="1" applyBorder="1" applyAlignment="1"/>
    <xf numFmtId="0" fontId="4" fillId="0" borderId="13" xfId="0" applyFont="1" applyFill="1" applyBorder="1" applyAlignment="1">
      <alignment horizontal="justify" vertical="justify"/>
    </xf>
    <xf numFmtId="0" fontId="4" fillId="0" borderId="0" xfId="0" applyFont="1" applyFill="1" applyBorder="1" applyAlignment="1">
      <alignment horizontal="justify" vertical="justify"/>
    </xf>
    <xf numFmtId="0" fontId="4" fillId="0" borderId="0" xfId="0" applyFont="1" applyFill="1" applyAlignment="1">
      <alignment horizontal="justify" vertical="justify"/>
    </xf>
    <xf numFmtId="0" fontId="4" fillId="0" borderId="13" xfId="0" applyFont="1" applyFill="1" applyBorder="1" applyAlignment="1">
      <alignment horizontal="left"/>
    </xf>
    <xf numFmtId="0" fontId="2" fillId="0" borderId="0" xfId="0" applyFont="1" applyFill="1"/>
    <xf numFmtId="0" fontId="4" fillId="0" borderId="18" xfId="0" applyFont="1" applyFill="1" applyBorder="1" applyAlignment="1">
      <alignment horizontal="center" wrapText="1"/>
    </xf>
    <xf numFmtId="0" fontId="4" fillId="0" borderId="21" xfId="0" applyFont="1" applyFill="1" applyBorder="1" applyAlignment="1">
      <alignment horizontal="center"/>
    </xf>
    <xf numFmtId="43" fontId="4" fillId="0" borderId="19" xfId="28" applyFont="1" applyFill="1" applyBorder="1" applyAlignment="1">
      <alignment horizontal="center"/>
    </xf>
    <xf numFmtId="43" fontId="4" fillId="0" borderId="17" xfId="28" applyFont="1" applyFill="1" applyBorder="1" applyAlignment="1">
      <alignment horizontal="center"/>
    </xf>
    <xf numFmtId="43" fontId="3" fillId="0" borderId="13" xfId="28" applyFont="1" applyFill="1" applyBorder="1" applyAlignment="1">
      <alignment horizontal="center"/>
    </xf>
    <xf numFmtId="0" fontId="3" fillId="0" borderId="0" xfId="0" applyFont="1" applyFill="1" applyAlignment="1">
      <alignment horizontal="center"/>
    </xf>
    <xf numFmtId="43" fontId="4" fillId="0" borderId="15" xfId="28" applyFont="1" applyFill="1" applyBorder="1" applyAlignment="1">
      <alignment horizontal="right"/>
    </xf>
    <xf numFmtId="43" fontId="4" fillId="0" borderId="27" xfId="28" applyFont="1" applyFill="1" applyBorder="1" applyAlignment="1">
      <alignment horizontal="center"/>
    </xf>
    <xf numFmtId="0" fontId="2" fillId="0" borderId="14" xfId="0" applyFont="1" applyFill="1" applyBorder="1" applyAlignment="1">
      <alignment horizontal="center" vertical="justify"/>
    </xf>
    <xf numFmtId="43" fontId="4" fillId="0" borderId="13" xfId="28" applyFont="1" applyFill="1" applyBorder="1" applyAlignment="1">
      <alignment horizontal="right"/>
    </xf>
    <xf numFmtId="1" fontId="4" fillId="0" borderId="14" xfId="0" applyNumberFormat="1" applyFont="1" applyFill="1" applyBorder="1" applyAlignment="1">
      <alignment horizontal="center"/>
    </xf>
    <xf numFmtId="43" fontId="4" fillId="0" borderId="25" xfId="28" applyFont="1" applyFill="1" applyBorder="1" applyAlignment="1">
      <alignment horizontal="center"/>
    </xf>
    <xf numFmtId="0" fontId="4" fillId="0" borderId="0" xfId="0" applyFont="1" applyFill="1" applyAlignment="1">
      <alignment horizontal="center" vertical="center"/>
    </xf>
    <xf numFmtId="0" fontId="3" fillId="0" borderId="13" xfId="0" applyFont="1" applyFill="1" applyBorder="1" applyAlignment="1">
      <alignment horizontal="left" vertical="center"/>
    </xf>
    <xf numFmtId="0" fontId="4" fillId="0" borderId="0" xfId="0" applyFont="1" applyFill="1" applyAlignment="1">
      <alignment horizontal="left" vertical="center"/>
    </xf>
    <xf numFmtId="1" fontId="4" fillId="0" borderId="14" xfId="0" applyNumberFormat="1" applyFont="1" applyFill="1" applyBorder="1" applyAlignment="1">
      <alignment horizontal="center" vertical="center"/>
    </xf>
    <xf numFmtId="43" fontId="4" fillId="0" borderId="15" xfId="28" applyFont="1" applyFill="1" applyBorder="1" applyAlignment="1">
      <alignment horizontal="left" vertical="center"/>
    </xf>
    <xf numFmtId="43" fontId="4" fillId="0" borderId="16" xfId="28" applyFont="1" applyFill="1" applyBorder="1" applyAlignment="1">
      <alignment horizontal="left" vertical="center"/>
    </xf>
    <xf numFmtId="43" fontId="4" fillId="0" borderId="13" xfId="28" applyFont="1" applyFill="1" applyBorder="1" applyAlignment="1">
      <alignment horizontal="left" vertical="center"/>
    </xf>
    <xf numFmtId="0" fontId="4" fillId="0" borderId="13" xfId="0" applyFont="1" applyFill="1" applyBorder="1" applyAlignment="1">
      <alignment horizontal="left" vertical="center"/>
    </xf>
    <xf numFmtId="0" fontId="3" fillId="0" borderId="14" xfId="0" applyFont="1" applyFill="1" applyBorder="1" applyAlignment="1">
      <alignment horizontal="center"/>
    </xf>
    <xf numFmtId="0" fontId="3" fillId="0" borderId="16" xfId="0" applyFont="1" applyFill="1" applyBorder="1" applyAlignment="1">
      <alignment horizontal="center"/>
    </xf>
    <xf numFmtId="0" fontId="3" fillId="0" borderId="13" xfId="0" applyFont="1" applyFill="1" applyBorder="1" applyAlignment="1">
      <alignment horizontal="center"/>
    </xf>
    <xf numFmtId="0" fontId="3" fillId="0" borderId="0" xfId="0" applyFont="1" applyFill="1"/>
    <xf numFmtId="1" fontId="4" fillId="0" borderId="14" xfId="0" applyNumberFormat="1" applyFont="1" applyFill="1" applyBorder="1" applyAlignment="1">
      <alignment horizontal="center" vertical="top"/>
    </xf>
    <xf numFmtId="0" fontId="4" fillId="0" borderId="14" xfId="0" applyFont="1" applyFill="1" applyBorder="1" applyAlignment="1">
      <alignment horizontal="right" vertical="center"/>
    </xf>
    <xf numFmtId="0" fontId="4" fillId="0" borderId="14" xfId="0" quotePrefix="1" applyFont="1" applyFill="1" applyBorder="1" applyAlignment="1">
      <alignment horizontal="center"/>
    </xf>
    <xf numFmtId="0" fontId="4" fillId="0" borderId="0" xfId="0" applyFont="1" applyFill="1" applyBorder="1" applyAlignment="1">
      <alignment horizontal="left" vertical="justify"/>
    </xf>
    <xf numFmtId="0" fontId="4" fillId="0" borderId="13" xfId="0" applyFont="1" applyFill="1" applyBorder="1" applyAlignment="1">
      <alignment horizontal="justify" vertical="justify"/>
    </xf>
    <xf numFmtId="0" fontId="5" fillId="0" borderId="13" xfId="0" applyFont="1" applyFill="1" applyBorder="1" applyAlignment="1">
      <alignment horizontal="left" vertical="justify"/>
    </xf>
    <xf numFmtId="0" fontId="5" fillId="0" borderId="0" xfId="0" applyFont="1" applyFill="1" applyBorder="1" applyAlignment="1">
      <alignment horizontal="left" vertical="justify"/>
    </xf>
    <xf numFmtId="0" fontId="3" fillId="0" borderId="13" xfId="0" applyFont="1" applyFill="1" applyBorder="1" applyAlignment="1">
      <alignment horizontal="justify" vertical="justify"/>
    </xf>
    <xf numFmtId="0" fontId="4" fillId="0" borderId="0" xfId="0" applyFont="1" applyFill="1" applyBorder="1" applyAlignment="1"/>
    <xf numFmtId="0" fontId="4" fillId="0" borderId="13" xfId="0" applyFont="1" applyFill="1" applyBorder="1" applyAlignment="1"/>
    <xf numFmtId="0" fontId="4" fillId="0" borderId="0" xfId="0" applyFont="1" applyFill="1" applyBorder="1" applyAlignment="1">
      <alignment horizontal="justify" vertical="justify"/>
    </xf>
    <xf numFmtId="0" fontId="4" fillId="0" borderId="0" xfId="0" applyFont="1" applyFill="1" applyAlignment="1">
      <alignment horizontal="justify" vertical="justify"/>
    </xf>
    <xf numFmtId="0" fontId="4" fillId="0" borderId="19" xfId="0" applyFont="1" applyFill="1" applyBorder="1" applyAlignment="1">
      <alignment horizontal="center"/>
    </xf>
    <xf numFmtId="0" fontId="4" fillId="0" borderId="18" xfId="0" applyFont="1" applyFill="1" applyBorder="1" applyAlignment="1">
      <alignment horizontal="center"/>
    </xf>
    <xf numFmtId="0" fontId="4" fillId="0" borderId="21" xfId="0" applyFont="1" applyFill="1" applyBorder="1" applyAlignment="1">
      <alignment horizontal="center"/>
    </xf>
    <xf numFmtId="0" fontId="6" fillId="0" borderId="13" xfId="0" applyFont="1" applyFill="1" applyBorder="1" applyAlignment="1">
      <alignment horizontal="justify" vertical="justify"/>
    </xf>
    <xf numFmtId="0" fontId="6" fillId="0" borderId="0" xfId="0" applyFont="1" applyFill="1" applyBorder="1" applyAlignment="1">
      <alignment horizontal="justify" vertical="justify"/>
    </xf>
    <xf numFmtId="0" fontId="5" fillId="0" borderId="13" xfId="0" applyFont="1" applyFill="1" applyBorder="1" applyAlignment="1">
      <alignment horizontal="left"/>
    </xf>
    <xf numFmtId="0" fontId="5" fillId="0" borderId="13" xfId="0" applyFont="1" applyFill="1" applyBorder="1" applyAlignment="1">
      <alignment horizontal="justify" vertical="justify"/>
    </xf>
    <xf numFmtId="164" fontId="4" fillId="0" borderId="13" xfId="28" applyNumberFormat="1" applyFont="1" applyFill="1" applyBorder="1" applyAlignment="1">
      <alignment horizontal="center"/>
    </xf>
    <xf numFmtId="0" fontId="3" fillId="0" borderId="0" xfId="0" applyFont="1" applyFill="1" applyAlignment="1">
      <alignment horizontal="right"/>
    </xf>
    <xf numFmtId="164" fontId="3" fillId="0" borderId="13" xfId="28" applyNumberFormat="1" applyFont="1" applyFill="1" applyBorder="1" applyAlignment="1">
      <alignment horizontal="center"/>
    </xf>
    <xf numFmtId="43" fontId="3" fillId="0" borderId="16" xfId="28" applyFont="1" applyFill="1" applyBorder="1" applyAlignment="1">
      <alignment horizontal="center"/>
    </xf>
    <xf numFmtId="0" fontId="4" fillId="0" borderId="0" xfId="0" applyFont="1" applyFill="1" applyAlignment="1">
      <alignment horizontal="center" vertical="justify"/>
    </xf>
    <xf numFmtId="43" fontId="4" fillId="0" borderId="0" xfId="28" applyFont="1" applyFill="1" applyBorder="1" applyAlignment="1">
      <alignment horizontal="center"/>
    </xf>
    <xf numFmtId="3" fontId="4" fillId="0" borderId="0" xfId="0" applyNumberFormat="1" applyFont="1" applyFill="1" applyBorder="1" applyAlignment="1">
      <alignment horizontal="center"/>
    </xf>
    <xf numFmtId="0" fontId="4" fillId="0" borderId="11" xfId="0" quotePrefix="1" applyFont="1" applyFill="1" applyBorder="1" applyAlignment="1">
      <alignment horizontal="center"/>
    </xf>
    <xf numFmtId="14" fontId="4" fillId="0" borderId="11" xfId="0" quotePrefix="1" applyNumberFormat="1" applyFont="1" applyFill="1" applyBorder="1" applyAlignment="1">
      <alignment horizontal="center"/>
    </xf>
    <xf numFmtId="0" fontId="3" fillId="0" borderId="11" xfId="0" applyFont="1" applyFill="1" applyBorder="1" applyAlignment="1">
      <alignment horizontal="center" vertical="top"/>
    </xf>
    <xf numFmtId="0" fontId="3" fillId="0" borderId="0" xfId="0" applyFont="1" applyFill="1" applyBorder="1" applyAlignment="1">
      <alignment horizontal="center"/>
    </xf>
    <xf numFmtId="0" fontId="3" fillId="0" borderId="0" xfId="0" applyFont="1" applyFill="1" applyBorder="1" applyAlignment="1">
      <alignment horizontal="right"/>
    </xf>
    <xf numFmtId="43" fontId="3" fillId="0" borderId="15" xfId="28" applyFont="1" applyFill="1" applyBorder="1" applyAlignment="1">
      <alignment horizontal="center"/>
    </xf>
    <xf numFmtId="0" fontId="3" fillId="0" borderId="0" xfId="0" applyFont="1" applyFill="1" applyBorder="1" applyAlignment="1">
      <alignment horizontal="justify" vertical="justify"/>
    </xf>
    <xf numFmtId="0" fontId="4" fillId="0" borderId="13" xfId="0" quotePrefix="1" applyFont="1" applyFill="1" applyBorder="1" applyAlignment="1">
      <alignment horizontal="center"/>
    </xf>
    <xf numFmtId="0" fontId="4" fillId="0" borderId="15" xfId="0" applyFont="1" applyFill="1" applyBorder="1" applyAlignment="1">
      <alignment horizontal="center"/>
    </xf>
    <xf numFmtId="0" fontId="4" fillId="0" borderId="16" xfId="0" applyFont="1" applyFill="1" applyBorder="1" applyAlignment="1">
      <alignment horizontal="center"/>
    </xf>
    <xf numFmtId="43" fontId="4" fillId="0" borderId="24" xfId="28" applyFont="1" applyFill="1" applyBorder="1" applyAlignment="1">
      <alignment horizontal="center"/>
    </xf>
    <xf numFmtId="43" fontId="3" fillId="0" borderId="0" xfId="28" applyFont="1" applyFill="1" applyAlignment="1">
      <alignment horizontal="center"/>
    </xf>
    <xf numFmtId="43" fontId="4" fillId="0" borderId="0" xfId="28" applyFont="1" applyFill="1" applyAlignment="1">
      <alignment horizontal="center"/>
    </xf>
    <xf numFmtId="0" fontId="4" fillId="0" borderId="18" xfId="0" applyFont="1" applyFill="1" applyBorder="1" applyAlignment="1"/>
    <xf numFmtId="0" fontId="4" fillId="0" borderId="18" xfId="48" applyFont="1" applyFill="1" applyBorder="1" applyAlignment="1">
      <alignment horizontal="center" vertical="top" wrapText="1"/>
    </xf>
    <xf numFmtId="0" fontId="4" fillId="0" borderId="18" xfId="48" applyFont="1" applyFill="1" applyBorder="1" applyAlignment="1">
      <alignment horizontal="center"/>
    </xf>
    <xf numFmtId="43" fontId="4" fillId="0" borderId="24" xfId="29" applyFont="1" applyFill="1" applyBorder="1" applyAlignment="1">
      <alignment horizontal="center"/>
    </xf>
    <xf numFmtId="43" fontId="4" fillId="0" borderId="17" xfId="29" applyFont="1" applyFill="1" applyBorder="1" applyAlignment="1">
      <alignment horizontal="center"/>
    </xf>
    <xf numFmtId="43" fontId="3" fillId="0" borderId="0" xfId="29" applyFont="1" applyFill="1" applyAlignment="1">
      <alignment horizontal="center"/>
    </xf>
    <xf numFmtId="0" fontId="3" fillId="0" borderId="0" xfId="48" applyFont="1" applyFill="1" applyAlignment="1">
      <alignment horizontal="center"/>
    </xf>
    <xf numFmtId="0" fontId="4" fillId="0" borderId="0" xfId="48" applyFont="1" applyFill="1" applyAlignment="1">
      <alignment horizontal="center" vertical="top"/>
    </xf>
    <xf numFmtId="0" fontId="3" fillId="0" borderId="13" xfId="48" applyFont="1" applyFill="1" applyBorder="1"/>
    <xf numFmtId="0" fontId="4" fillId="0" borderId="0" xfId="48" applyFont="1" applyFill="1" applyBorder="1"/>
    <xf numFmtId="0" fontId="4" fillId="0" borderId="0" xfId="48" applyFont="1" applyFill="1" applyBorder="1" applyAlignment="1">
      <alignment horizontal="right"/>
    </xf>
    <xf numFmtId="0" fontId="4" fillId="0" borderId="0" xfId="48" applyFont="1" applyFill="1" applyBorder="1" applyAlignment="1">
      <alignment horizontal="center"/>
    </xf>
    <xf numFmtId="43" fontId="4" fillId="0" borderId="15" xfId="29" applyFont="1" applyFill="1" applyBorder="1" applyAlignment="1">
      <alignment horizontal="center"/>
    </xf>
    <xf numFmtId="43" fontId="4" fillId="0" borderId="16" xfId="29" applyFont="1" applyFill="1" applyBorder="1" applyAlignment="1">
      <alignment horizontal="center"/>
    </xf>
    <xf numFmtId="43" fontId="4" fillId="0" borderId="0" xfId="29" applyFont="1" applyFill="1" applyBorder="1"/>
    <xf numFmtId="0" fontId="4" fillId="0" borderId="0" xfId="48" applyFont="1" applyFill="1"/>
    <xf numFmtId="0" fontId="4" fillId="0" borderId="0" xfId="0" applyFont="1" applyFill="1" applyAlignment="1">
      <alignment horizontal="center" vertical="top"/>
    </xf>
    <xf numFmtId="49" fontId="4" fillId="0" borderId="11" xfId="0" applyNumberFormat="1" applyFont="1" applyFill="1" applyBorder="1" applyAlignment="1">
      <alignment horizontal="center"/>
    </xf>
    <xf numFmtId="43" fontId="4" fillId="0" borderId="13" xfId="29" applyFont="1" applyFill="1" applyBorder="1"/>
    <xf numFmtId="0" fontId="40" fillId="0" borderId="0" xfId="0" applyFont="1" applyFill="1"/>
    <xf numFmtId="0" fontId="40" fillId="0" borderId="0" xfId="0" applyFont="1" applyFill="1" applyAlignment="1">
      <alignment horizontal="right"/>
    </xf>
    <xf numFmtId="0" fontId="40" fillId="0" borderId="11" xfId="0" applyFont="1" applyFill="1" applyBorder="1" applyAlignment="1">
      <alignment horizontal="center"/>
    </xf>
    <xf numFmtId="43" fontId="40" fillId="0" borderId="13" xfId="29" applyFont="1" applyFill="1" applyBorder="1" applyAlignment="1">
      <alignment horizontal="center"/>
    </xf>
    <xf numFmtId="43" fontId="40" fillId="0" borderId="16" xfId="29" applyFont="1" applyFill="1" applyBorder="1" applyAlignment="1">
      <alignment horizontal="center"/>
    </xf>
    <xf numFmtId="0" fontId="40" fillId="0" borderId="13" xfId="0" applyFont="1" applyFill="1" applyBorder="1"/>
    <xf numFmtId="0" fontId="4" fillId="0" borderId="0" xfId="0" applyFont="1" applyFill="1" applyAlignment="1">
      <alignment horizontal="right" vertical="top"/>
    </xf>
    <xf numFmtId="0" fontId="41" fillId="0" borderId="13" xfId="0" applyFont="1" applyFill="1" applyBorder="1"/>
    <xf numFmtId="0" fontId="4" fillId="0" borderId="0" xfId="48" applyFont="1" applyFill="1" applyBorder="1" applyAlignment="1">
      <alignment horizontal="center" vertical="top"/>
    </xf>
    <xf numFmtId="0" fontId="4" fillId="0" borderId="13" xfId="48" applyFont="1" applyFill="1" applyBorder="1"/>
    <xf numFmtId="0" fontId="40" fillId="0" borderId="13" xfId="0" applyFont="1" applyFill="1" applyBorder="1" applyAlignment="1">
      <alignment horizontal="center"/>
    </xf>
    <xf numFmtId="43" fontId="40" fillId="0" borderId="13" xfId="60" applyFont="1" applyFill="1" applyBorder="1" applyAlignment="1">
      <alignment horizontal="center"/>
    </xf>
    <xf numFmtId="43" fontId="40" fillId="0" borderId="16" xfId="60" applyFont="1" applyFill="1" applyBorder="1" applyAlignment="1">
      <alignment horizontal="center"/>
    </xf>
    <xf numFmtId="43" fontId="4" fillId="0" borderId="0" xfId="60" applyFont="1" applyFill="1" applyBorder="1"/>
    <xf numFmtId="0" fontId="4" fillId="0" borderId="0" xfId="61" applyFont="1" applyFill="1"/>
    <xf numFmtId="43" fontId="4" fillId="0" borderId="13" xfId="60" applyFont="1" applyFill="1" applyBorder="1" applyAlignment="1">
      <alignment horizontal="center"/>
    </xf>
    <xf numFmtId="43" fontId="4" fillId="0" borderId="16" xfId="60" applyFont="1" applyFill="1" applyBorder="1" applyAlignment="1">
      <alignment horizontal="center"/>
    </xf>
    <xf numFmtId="0" fontId="4" fillId="0" borderId="0" xfId="61" applyFont="1" applyFill="1" applyBorder="1" applyAlignment="1">
      <alignment horizontal="center" vertical="top"/>
    </xf>
    <xf numFmtId="0" fontId="4" fillId="0" borderId="13" xfId="61" applyFont="1" applyFill="1" applyBorder="1"/>
    <xf numFmtId="0" fontId="4" fillId="0" borderId="11" xfId="61" applyFont="1" applyFill="1" applyBorder="1" applyAlignment="1">
      <alignment horizontal="right"/>
    </xf>
    <xf numFmtId="0" fontId="4" fillId="0" borderId="11" xfId="61" applyFont="1" applyFill="1" applyBorder="1" applyAlignment="1">
      <alignment horizontal="center"/>
    </xf>
    <xf numFmtId="0" fontId="4" fillId="0" borderId="0" xfId="61" applyFont="1" applyFill="1" applyBorder="1" applyAlignment="1">
      <alignment horizontal="center"/>
    </xf>
    <xf numFmtId="43" fontId="4" fillId="0" borderId="13" xfId="60" applyFont="1" applyFill="1" applyBorder="1"/>
    <xf numFmtId="0" fontId="4" fillId="0" borderId="11" xfId="48" applyFont="1" applyFill="1" applyBorder="1" applyAlignment="1">
      <alignment horizontal="center" vertical="top"/>
    </xf>
    <xf numFmtId="0" fontId="4" fillId="0" borderId="13" xfId="48" applyFont="1" applyFill="1" applyBorder="1" applyAlignment="1">
      <alignment horizontal="left"/>
    </xf>
    <xf numFmtId="0" fontId="40" fillId="0" borderId="0" xfId="0" applyFont="1" applyFill="1" applyAlignment="1">
      <alignment horizontal="center"/>
    </xf>
    <xf numFmtId="43" fontId="4" fillId="0" borderId="15" xfId="29" applyFont="1" applyFill="1" applyBorder="1" applyAlignment="1">
      <alignment horizontal="right"/>
    </xf>
    <xf numFmtId="43" fontId="4" fillId="0" borderId="27" xfId="29" applyFont="1" applyFill="1" applyBorder="1" applyAlignment="1">
      <alignment horizontal="center"/>
    </xf>
    <xf numFmtId="43" fontId="4" fillId="0" borderId="18" xfId="28" applyFont="1" applyFill="1" applyBorder="1"/>
    <xf numFmtId="43" fontId="4" fillId="0" borderId="21" xfId="28" applyFont="1" applyFill="1" applyBorder="1" applyAlignment="1">
      <alignment horizontal="center"/>
    </xf>
    <xf numFmtId="0" fontId="4" fillId="0" borderId="14" xfId="0" applyFont="1" applyFill="1" applyBorder="1"/>
    <xf numFmtId="0" fontId="4" fillId="0" borderId="15" xfId="0" applyFont="1" applyFill="1" applyBorder="1"/>
    <xf numFmtId="0" fontId="4" fillId="0" borderId="29" xfId="0" applyFont="1" applyFill="1" applyBorder="1" applyAlignment="1">
      <alignment horizontal="center"/>
    </xf>
    <xf numFmtId="0" fontId="6" fillId="0" borderId="0" xfId="0" applyFont="1" applyFill="1" applyBorder="1" applyAlignment="1">
      <alignment horizontal="center" vertical="center" textRotation="90"/>
    </xf>
    <xf numFmtId="0" fontId="5" fillId="0" borderId="13" xfId="0" applyFont="1" applyFill="1" applyBorder="1"/>
    <xf numFmtId="0" fontId="2" fillId="0" borderId="26" xfId="0" applyFont="1" applyFill="1" applyBorder="1"/>
    <xf numFmtId="43" fontId="4" fillId="0" borderId="26" xfId="28" applyFont="1" applyFill="1" applyBorder="1" applyAlignment="1">
      <alignment horizontal="center"/>
    </xf>
    <xf numFmtId="0" fontId="4" fillId="0" borderId="13" xfId="0" applyFont="1" applyFill="1" applyBorder="1" applyAlignment="1">
      <alignment horizontal="right" vertical="center"/>
    </xf>
    <xf numFmtId="0" fontId="6" fillId="0" borderId="0" xfId="0" applyFont="1" applyFill="1" applyAlignment="1">
      <alignment horizontal="justify" vertical="justify"/>
    </xf>
    <xf numFmtId="43" fontId="4" fillId="0" borderId="13" xfId="28" applyFont="1" applyFill="1" applyBorder="1" applyAlignment="1">
      <alignment horizontal="left"/>
    </xf>
    <xf numFmtId="0" fontId="49" fillId="0" borderId="0" xfId="0" applyFont="1" applyFill="1" applyBorder="1" applyAlignment="1">
      <alignment horizontal="center" vertical="top" wrapText="1"/>
    </xf>
    <xf numFmtId="0" fontId="2" fillId="0" borderId="14" xfId="0" applyFont="1" applyFill="1" applyBorder="1"/>
    <xf numFmtId="0" fontId="4" fillId="0" borderId="0" xfId="0" applyFont="1" applyFill="1" applyBorder="1" applyAlignment="1">
      <alignment horizontal="center" vertical="top"/>
    </xf>
    <xf numFmtId="0" fontId="2" fillId="0" borderId="0" xfId="0" applyFont="1" applyFill="1" applyBorder="1"/>
    <xf numFmtId="0" fontId="2" fillId="0" borderId="13" xfId="0" applyFont="1" applyFill="1" applyBorder="1"/>
    <xf numFmtId="0" fontId="2" fillId="0" borderId="0" xfId="0" applyFont="1" applyFill="1" applyAlignment="1">
      <alignment horizontal="center"/>
    </xf>
    <xf numFmtId="0" fontId="2" fillId="0" borderId="14" xfId="0" applyFont="1" applyFill="1" applyBorder="1" applyAlignment="1"/>
    <xf numFmtId="0" fontId="4" fillId="0" borderId="21" xfId="0" applyFont="1" applyFill="1" applyBorder="1" applyAlignment="1">
      <alignment horizontal="center" wrapText="1"/>
    </xf>
    <xf numFmtId="0" fontId="4" fillId="0" borderId="16" xfId="0" applyFont="1" applyFill="1" applyBorder="1"/>
    <xf numFmtId="43" fontId="4" fillId="0" borderId="15" xfId="60" applyFont="1" applyFill="1" applyBorder="1" applyAlignment="1">
      <alignment horizontal="center"/>
    </xf>
    <xf numFmtId="0" fontId="4" fillId="0" borderId="11" xfId="0" applyFont="1" applyFill="1" applyBorder="1" applyAlignment="1">
      <alignment horizontal="center" wrapText="1"/>
    </xf>
    <xf numFmtId="0" fontId="4" fillId="0" borderId="11" xfId="0" applyFont="1" applyFill="1" applyBorder="1"/>
    <xf numFmtId="0" fontId="4" fillId="0" borderId="0" xfId="0" applyFont="1" applyFill="1" applyBorder="1" applyAlignment="1">
      <alignment horizontal="left" wrapText="1"/>
    </xf>
    <xf numFmtId="0" fontId="2" fillId="0" borderId="14" xfId="0" applyFont="1" applyFill="1" applyBorder="1" applyAlignment="1">
      <alignment horizontal="center"/>
    </xf>
    <xf numFmtId="0" fontId="50" fillId="0" borderId="0" xfId="0" applyFont="1" applyFill="1" applyAlignment="1">
      <alignment vertical="center"/>
    </xf>
    <xf numFmtId="0" fontId="50" fillId="0" borderId="0" xfId="0" applyFont="1" applyFill="1"/>
    <xf numFmtId="0" fontId="2" fillId="0" borderId="14" xfId="0" applyFont="1" applyFill="1" applyBorder="1" applyAlignment="1">
      <alignment wrapText="1"/>
    </xf>
    <xf numFmtId="0" fontId="2" fillId="0" borderId="13" xfId="0" applyFont="1" applyFill="1" applyBorder="1" applyAlignment="1">
      <alignment wrapText="1"/>
    </xf>
    <xf numFmtId="0" fontId="2" fillId="0" borderId="16" xfId="0" applyFont="1" applyFill="1" applyBorder="1" applyAlignment="1">
      <alignment wrapText="1"/>
    </xf>
    <xf numFmtId="0" fontId="4" fillId="0" borderId="0" xfId="0" applyFont="1" applyFill="1" applyAlignment="1">
      <alignment horizontal="justify" vertical="justify"/>
    </xf>
    <xf numFmtId="0" fontId="4" fillId="0" borderId="0" xfId="0" applyFont="1" applyFill="1" applyBorder="1" applyAlignment="1">
      <alignment horizontal="justify" vertical="justify"/>
    </xf>
    <xf numFmtId="0" fontId="4" fillId="0" borderId="0" xfId="0" applyFont="1" applyFill="1"/>
    <xf numFmtId="0" fontId="4" fillId="0" borderId="0" xfId="0" applyFont="1" applyFill="1" applyBorder="1" applyAlignment="1">
      <alignment horizontal="left"/>
    </xf>
    <xf numFmtId="0" fontId="4" fillId="0" borderId="13" xfId="0" applyFont="1" applyFill="1" applyBorder="1" applyAlignment="1">
      <alignment horizontal="left"/>
    </xf>
    <xf numFmtId="0" fontId="51" fillId="0" borderId="11" xfId="0" applyFont="1" applyFill="1" applyBorder="1" applyAlignment="1">
      <alignment horizontal="center"/>
    </xf>
    <xf numFmtId="0" fontId="52" fillId="0" borderId="0" xfId="0" applyFont="1" applyFill="1" applyBorder="1"/>
    <xf numFmtId="0" fontId="51" fillId="0" borderId="0" xfId="0" applyFont="1" applyFill="1"/>
    <xf numFmtId="0" fontId="51" fillId="0" borderId="14" xfId="0" applyFont="1" applyFill="1" applyBorder="1" applyAlignment="1">
      <alignment horizontal="right"/>
    </xf>
    <xf numFmtId="0" fontId="51" fillId="0" borderId="14" xfId="0" applyFont="1" applyFill="1" applyBorder="1" applyAlignment="1">
      <alignment horizontal="center"/>
    </xf>
    <xf numFmtId="43" fontId="51" fillId="0" borderId="14" xfId="28" applyFont="1" applyFill="1" applyBorder="1" applyAlignment="1">
      <alignment horizontal="center"/>
    </xf>
    <xf numFmtId="43" fontId="51" fillId="0" borderId="15" xfId="28" applyFont="1" applyFill="1" applyBorder="1" applyAlignment="1">
      <alignment horizontal="center"/>
    </xf>
    <xf numFmtId="0" fontId="51" fillId="0" borderId="14" xfId="0" applyFont="1" applyFill="1" applyBorder="1"/>
    <xf numFmtId="0" fontId="51" fillId="0" borderId="15" xfId="0" applyFont="1" applyFill="1" applyBorder="1"/>
    <xf numFmtId="0" fontId="51" fillId="0" borderId="0" xfId="0" applyFont="1" applyFill="1" applyBorder="1"/>
    <xf numFmtId="0" fontId="51" fillId="0" borderId="0" xfId="0" applyFont="1" applyFill="1" applyBorder="1" applyAlignment="1">
      <alignment horizontal="left"/>
    </xf>
    <xf numFmtId="0" fontId="51" fillId="0" borderId="0" xfId="0" applyFont="1" applyFill="1" applyBorder="1" applyAlignment="1">
      <alignment horizontal="justify" vertical="justify"/>
    </xf>
    <xf numFmtId="0" fontId="51" fillId="0" borderId="14" xfId="0" applyFont="1" applyFill="1" applyBorder="1" applyAlignment="1">
      <alignment horizontal="right" vertical="center"/>
    </xf>
    <xf numFmtId="2" fontId="51" fillId="0" borderId="14" xfId="0" applyNumberFormat="1" applyFont="1" applyFill="1" applyBorder="1"/>
    <xf numFmtId="43" fontId="51" fillId="0" borderId="15" xfId="60" applyFont="1" applyFill="1" applyBorder="1" applyAlignment="1">
      <alignment horizontal="center"/>
    </xf>
    <xf numFmtId="0" fontId="51" fillId="0" borderId="11" xfId="0" applyFont="1" applyFill="1" applyBorder="1" applyAlignment="1">
      <alignment horizontal="right"/>
    </xf>
    <xf numFmtId="43" fontId="51" fillId="0" borderId="13" xfId="28" applyFont="1" applyFill="1" applyBorder="1" applyAlignment="1">
      <alignment horizontal="center"/>
    </xf>
    <xf numFmtId="43" fontId="51" fillId="0" borderId="0" xfId="28" applyFont="1" applyFill="1" applyBorder="1" applyAlignment="1">
      <alignment horizontal="center"/>
    </xf>
    <xf numFmtId="0" fontId="4" fillId="0" borderId="14" xfId="0" applyFont="1" applyFill="1" applyBorder="1" applyAlignment="1">
      <alignment horizontal="justify" vertical="justify"/>
    </xf>
    <xf numFmtId="0" fontId="38" fillId="0" borderId="0" xfId="0" applyFont="1" applyFill="1"/>
    <xf numFmtId="0" fontId="42" fillId="0" borderId="0" xfId="0" applyFont="1" applyFill="1" applyAlignment="1">
      <alignment horizontal="right"/>
    </xf>
    <xf numFmtId="0" fontId="46" fillId="0" borderId="0" xfId="62" applyFont="1" applyFill="1" applyAlignment="1" applyProtection="1">
      <alignment horizontal="right"/>
    </xf>
    <xf numFmtId="0" fontId="33" fillId="0" borderId="0" xfId="0" applyFont="1" applyFill="1" applyAlignment="1">
      <alignment horizontal="center"/>
    </xf>
    <xf numFmtId="0" fontId="35" fillId="0" borderId="0" xfId="0" applyFont="1" applyFill="1" applyAlignment="1">
      <alignment horizontal="center"/>
    </xf>
    <xf numFmtId="168" fontId="35" fillId="0" borderId="0" xfId="0" applyNumberFormat="1" applyFont="1" applyFill="1" applyAlignment="1">
      <alignment horizontal="center"/>
    </xf>
    <xf numFmtId="168" fontId="15" fillId="0" borderId="0" xfId="0" applyNumberFormat="1" applyFont="1" applyFill="1" applyAlignment="1">
      <alignment horizontal="center"/>
    </xf>
    <xf numFmtId="0" fontId="2" fillId="0" borderId="0" xfId="0" applyNumberFormat="1" applyFont="1" applyFill="1" applyAlignment="1">
      <alignment horizontal="center"/>
    </xf>
    <xf numFmtId="169" fontId="47" fillId="0" borderId="0" xfId="0" applyNumberFormat="1" applyFont="1" applyFill="1" applyAlignment="1">
      <alignment horizontal="center"/>
    </xf>
    <xf numFmtId="0" fontId="33" fillId="0" borderId="0" xfId="0" applyFont="1" applyFill="1"/>
    <xf numFmtId="17" fontId="33" fillId="0" borderId="0" xfId="0" applyNumberFormat="1" applyFont="1" applyFill="1" applyAlignment="1">
      <alignment horizontal="left"/>
    </xf>
    <xf numFmtId="0" fontId="48" fillId="0" borderId="0" xfId="0" applyFont="1" applyFill="1" applyAlignment="1">
      <alignment horizontal="left"/>
    </xf>
    <xf numFmtId="168" fontId="21" fillId="0" borderId="0" xfId="0" applyNumberFormat="1" applyFont="1" applyFill="1" applyAlignment="1">
      <alignment horizontal="center"/>
    </xf>
    <xf numFmtId="0" fontId="36" fillId="0" borderId="0" xfId="0" applyFont="1" applyFill="1" applyAlignment="1">
      <alignment vertical="center"/>
    </xf>
    <xf numFmtId="0" fontId="37" fillId="0" borderId="0" xfId="0" applyFont="1" applyFill="1" applyAlignment="1">
      <alignment vertical="center"/>
    </xf>
    <xf numFmtId="0" fontId="37" fillId="0" borderId="0" xfId="0" applyFont="1" applyFill="1" applyAlignment="1">
      <alignment horizontal="center" vertical="center"/>
    </xf>
    <xf numFmtId="168" fontId="33" fillId="0" borderId="0" xfId="0" applyNumberFormat="1" applyFont="1" applyFill="1"/>
    <xf numFmtId="168" fontId="34" fillId="0" borderId="0" xfId="0" applyNumberFormat="1" applyFont="1" applyFill="1"/>
    <xf numFmtId="168" fontId="2" fillId="0" borderId="0" xfId="0" applyNumberFormat="1" applyFont="1" applyFill="1" applyAlignment="1">
      <alignment horizontal="right" vertical="center"/>
    </xf>
    <xf numFmtId="43" fontId="4" fillId="0" borderId="30" xfId="28" applyFont="1" applyFill="1" applyBorder="1" applyAlignment="1">
      <alignment horizontal="center"/>
    </xf>
    <xf numFmtId="0" fontId="4" fillId="0" borderId="0" xfId="0" applyFont="1" applyFill="1" applyBorder="1" applyAlignment="1">
      <alignment horizontal="justify" vertical="justify"/>
    </xf>
    <xf numFmtId="0" fontId="4" fillId="0" borderId="13" xfId="0" applyFont="1" applyFill="1" applyBorder="1" applyAlignment="1">
      <alignment horizontal="left"/>
    </xf>
    <xf numFmtId="0" fontId="4" fillId="0" borderId="0" xfId="0" applyFont="1" applyBorder="1" applyAlignment="1">
      <alignment horizontal="left" vertical="justify"/>
    </xf>
    <xf numFmtId="0" fontId="4" fillId="0" borderId="0" xfId="0" applyFont="1" applyFill="1" applyBorder="1" applyAlignment="1">
      <alignment horizontal="justify" vertical="justify"/>
    </xf>
    <xf numFmtId="0" fontId="4" fillId="0" borderId="13" xfId="0" applyFont="1" applyFill="1" applyBorder="1" applyAlignment="1">
      <alignment horizontal="left"/>
    </xf>
    <xf numFmtId="0" fontId="53" fillId="0" borderId="0" xfId="0" applyFont="1" applyFill="1" applyAlignment="1">
      <alignment horizontal="center" vertical="top"/>
    </xf>
    <xf numFmtId="0" fontId="53" fillId="0" borderId="14" xfId="0" applyFont="1" applyFill="1" applyBorder="1" applyAlignment="1">
      <alignment horizontal="center"/>
    </xf>
    <xf numFmtId="43" fontId="53" fillId="0" borderId="14" xfId="60" applyFont="1" applyFill="1" applyBorder="1" applyAlignment="1">
      <alignment horizontal="center"/>
    </xf>
    <xf numFmtId="43" fontId="53" fillId="0" borderId="11" xfId="60" applyFont="1" applyFill="1" applyBorder="1" applyAlignment="1">
      <alignment horizontal="center"/>
    </xf>
    <xf numFmtId="43" fontId="53" fillId="0" borderId="26" xfId="60" applyFont="1" applyFill="1" applyBorder="1" applyAlignment="1">
      <alignment horizontal="center"/>
    </xf>
    <xf numFmtId="0" fontId="53" fillId="0" borderId="0" xfId="0" applyFont="1" applyFill="1"/>
    <xf numFmtId="0" fontId="53" fillId="0" borderId="13" xfId="0" applyFont="1" applyFill="1" applyBorder="1" applyAlignment="1">
      <alignment horizontal="justify" vertical="justify"/>
    </xf>
    <xf numFmtId="0" fontId="53" fillId="0" borderId="0" xfId="0" applyFont="1" applyFill="1" applyAlignment="1">
      <alignment horizontal="justify" vertical="justify"/>
    </xf>
    <xf numFmtId="0" fontId="53" fillId="0" borderId="11" xfId="0" applyFont="1" applyFill="1" applyBorder="1" applyAlignment="1">
      <alignment horizontal="justify" vertical="justify"/>
    </xf>
    <xf numFmtId="0" fontId="53" fillId="0" borderId="13" xfId="0" applyFont="1" applyFill="1" applyBorder="1" applyAlignment="1">
      <alignment horizontal="left"/>
    </xf>
    <xf numFmtId="0" fontId="53" fillId="0" borderId="0" xfId="0" applyFont="1" applyFill="1" applyBorder="1" applyAlignment="1">
      <alignment horizontal="justify" vertical="justify"/>
    </xf>
    <xf numFmtId="0" fontId="53" fillId="0" borderId="11" xfId="0" applyFont="1" applyFill="1" applyBorder="1" applyAlignment="1">
      <alignment horizontal="right"/>
    </xf>
    <xf numFmtId="43" fontId="53" fillId="0" borderId="0" xfId="60" applyFont="1" applyFill="1" applyBorder="1" applyAlignment="1">
      <alignment horizontal="center"/>
    </xf>
    <xf numFmtId="0" fontId="3" fillId="0" borderId="13" xfId="0" applyFont="1" applyBorder="1" applyAlignment="1">
      <alignment horizontal="center"/>
    </xf>
    <xf numFmtId="0" fontId="3" fillId="0" borderId="0" xfId="0" applyFont="1" applyBorder="1" applyAlignment="1">
      <alignment horizontal="center"/>
    </xf>
    <xf numFmtId="43" fontId="3" fillId="0" borderId="13" xfId="28" applyFont="1" applyBorder="1" applyAlignment="1">
      <alignment horizontal="center"/>
    </xf>
    <xf numFmtId="0" fontId="4" fillId="0" borderId="11" xfId="0" applyFont="1" applyBorder="1" applyAlignment="1">
      <alignment horizontal="center"/>
    </xf>
    <xf numFmtId="0" fontId="5" fillId="0" borderId="13" xfId="0" applyFont="1" applyBorder="1"/>
    <xf numFmtId="0" fontId="4" fillId="0" borderId="13" xfId="0" applyFont="1" applyBorder="1" applyAlignment="1">
      <alignment horizontal="justify" vertical="justify"/>
    </xf>
    <xf numFmtId="0" fontId="4" fillId="0" borderId="0" xfId="0" applyFont="1" applyAlignment="1">
      <alignment horizontal="justify" vertical="justify"/>
    </xf>
    <xf numFmtId="0" fontId="4" fillId="0" borderId="11" xfId="0" applyFont="1" applyBorder="1" applyAlignment="1">
      <alignment horizontal="right"/>
    </xf>
    <xf numFmtId="0" fontId="3" fillId="0" borderId="0" xfId="0" applyFont="1" applyBorder="1" applyAlignment="1">
      <alignment horizontal="right"/>
    </xf>
    <xf numFmtId="0" fontId="4" fillId="24" borderId="13" xfId="0" applyFont="1" applyFill="1" applyBorder="1" applyAlignment="1">
      <alignment horizontal="left"/>
    </xf>
    <xf numFmtId="0" fontId="4" fillId="24" borderId="0" xfId="0" applyFont="1" applyFill="1" applyBorder="1" applyAlignment="1">
      <alignment horizontal="justify" vertical="justify"/>
    </xf>
    <xf numFmtId="0" fontId="6" fillId="0" borderId="13" xfId="0" applyFont="1" applyBorder="1" applyAlignment="1"/>
    <xf numFmtId="0" fontId="4" fillId="0" borderId="11" xfId="0" applyFont="1" applyBorder="1" applyAlignment="1"/>
    <xf numFmtId="0" fontId="4" fillId="0" borderId="0" xfId="0" applyFont="1" applyBorder="1" applyAlignment="1">
      <alignment horizontal="justify" vertical="justify"/>
    </xf>
    <xf numFmtId="0" fontId="5" fillId="0" borderId="13" xfId="0" applyFont="1" applyBorder="1" applyAlignment="1">
      <alignment horizontal="left" vertical="justify"/>
    </xf>
    <xf numFmtId="0" fontId="5" fillId="25" borderId="13" xfId="0" applyFont="1" applyFill="1" applyBorder="1"/>
    <xf numFmtId="0" fontId="4" fillId="25" borderId="0" xfId="0" applyFont="1" applyFill="1"/>
    <xf numFmtId="0" fontId="4" fillId="25" borderId="0" xfId="0" applyFont="1" applyFill="1" applyAlignment="1">
      <alignment horizontal="right"/>
    </xf>
    <xf numFmtId="0" fontId="2" fillId="0" borderId="26" xfId="0" applyFont="1" applyBorder="1"/>
    <xf numFmtId="0" fontId="4" fillId="0" borderId="13" xfId="0" quotePrefix="1" applyFont="1" applyBorder="1" applyAlignment="1">
      <alignment horizontal="center"/>
    </xf>
    <xf numFmtId="14" fontId="4" fillId="0" borderId="14" xfId="0" quotePrefix="1" applyNumberFormat="1" applyFont="1" applyBorder="1" applyAlignment="1">
      <alignment horizontal="center"/>
    </xf>
    <xf numFmtId="14" fontId="4" fillId="0" borderId="13" xfId="0" quotePrefix="1" applyNumberFormat="1" applyFont="1" applyBorder="1" applyAlignment="1">
      <alignment horizontal="center"/>
    </xf>
    <xf numFmtId="0" fontId="4" fillId="0" borderId="0" xfId="0" applyFont="1" applyFill="1" applyBorder="1" applyAlignment="1">
      <alignment horizontal="left"/>
    </xf>
    <xf numFmtId="0" fontId="4" fillId="0" borderId="0" xfId="0" applyFont="1" applyFill="1" applyBorder="1" applyAlignment="1">
      <alignment horizontal="justify" vertical="justify"/>
    </xf>
    <xf numFmtId="0" fontId="6" fillId="0" borderId="11" xfId="0" applyFont="1" applyBorder="1" applyAlignment="1">
      <alignment vertical="center"/>
    </xf>
    <xf numFmtId="0" fontId="6" fillId="0" borderId="13" xfId="0" applyFont="1" applyBorder="1" applyAlignment="1">
      <alignment horizontal="right" vertical="center"/>
    </xf>
    <xf numFmtId="0" fontId="6" fillId="0" borderId="14" xfId="0" applyFont="1" applyBorder="1" applyAlignment="1">
      <alignment horizontal="center" vertical="center"/>
    </xf>
    <xf numFmtId="0" fontId="6" fillId="0" borderId="15" xfId="0" applyFont="1" applyBorder="1" applyAlignment="1">
      <alignment horizontal="right" vertical="center"/>
    </xf>
    <xf numFmtId="164" fontId="6" fillId="0" borderId="16" xfId="0" applyNumberFormat="1" applyFont="1" applyBorder="1" applyAlignment="1">
      <alignment vertical="center"/>
    </xf>
    <xf numFmtId="0" fontId="6" fillId="0" borderId="0" xfId="0" applyFont="1" applyAlignment="1">
      <alignment vertical="center"/>
    </xf>
    <xf numFmtId="0" fontId="4" fillId="0" borderId="11" xfId="0" applyFont="1" applyFill="1" applyBorder="1" applyAlignment="1">
      <alignment vertical="justify"/>
    </xf>
    <xf numFmtId="0" fontId="4" fillId="0" borderId="13" xfId="0" applyFont="1" applyFill="1" applyBorder="1" applyAlignment="1">
      <alignment horizontal="justify" vertical="justify"/>
    </xf>
    <xf numFmtId="0" fontId="4" fillId="0" borderId="0" xfId="0" applyFont="1" applyFill="1" applyAlignment="1">
      <alignment horizontal="justify" vertical="justify"/>
    </xf>
    <xf numFmtId="0" fontId="5" fillId="0" borderId="13" xfId="0" applyFont="1" applyFill="1" applyBorder="1" applyAlignment="1">
      <alignment horizontal="left" vertical="justify"/>
    </xf>
    <xf numFmtId="0" fontId="5" fillId="0" borderId="0" xfId="0" applyFont="1" applyFill="1" applyBorder="1" applyAlignment="1">
      <alignment horizontal="left" vertical="justify"/>
    </xf>
    <xf numFmtId="0" fontId="5" fillId="0" borderId="11" xfId="0" applyFont="1" applyFill="1" applyBorder="1" applyAlignment="1">
      <alignment horizontal="left" vertical="justify"/>
    </xf>
    <xf numFmtId="0" fontId="5" fillId="0" borderId="13" xfId="0" applyFont="1" applyFill="1" applyBorder="1" applyAlignment="1">
      <alignment horizontal="justify" vertical="justify"/>
    </xf>
    <xf numFmtId="0" fontId="4" fillId="0" borderId="0" xfId="0" applyFont="1" applyFill="1" applyBorder="1" applyAlignment="1">
      <alignment horizontal="justify" vertical="justify"/>
    </xf>
    <xf numFmtId="0" fontId="4" fillId="0" borderId="13" xfId="0" applyFont="1" applyFill="1" applyBorder="1" applyAlignment="1">
      <alignment horizontal="left"/>
    </xf>
    <xf numFmtId="0" fontId="4" fillId="0" borderId="0" xfId="0" applyFont="1" applyFill="1" applyBorder="1" applyAlignment="1">
      <alignment horizontal="left"/>
    </xf>
    <xf numFmtId="0" fontId="5" fillId="0" borderId="13" xfId="0" applyFont="1" applyFill="1" applyBorder="1" applyAlignment="1">
      <alignment horizontal="left"/>
    </xf>
    <xf numFmtId="0" fontId="4" fillId="0" borderId="13" xfId="0" applyFont="1" applyFill="1" applyBorder="1" applyAlignment="1">
      <alignment vertical="justify"/>
    </xf>
    <xf numFmtId="0" fontId="4" fillId="0" borderId="0" xfId="0" applyFont="1" applyFill="1" applyBorder="1" applyAlignment="1">
      <alignment vertical="justify"/>
    </xf>
    <xf numFmtId="0" fontId="4" fillId="0" borderId="13"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0" xfId="0" applyFont="1" applyFill="1"/>
    <xf numFmtId="0" fontId="4" fillId="0" borderId="13" xfId="0" applyFont="1" applyFill="1" applyBorder="1"/>
    <xf numFmtId="0" fontId="38" fillId="0" borderId="0" xfId="0" applyFont="1"/>
    <xf numFmtId="43" fontId="4" fillId="0" borderId="31" xfId="28" applyFont="1" applyFill="1" applyBorder="1" applyAlignment="1">
      <alignment horizontal="center"/>
    </xf>
    <xf numFmtId="43" fontId="4" fillId="0" borderId="32" xfId="28" applyFont="1" applyFill="1" applyBorder="1" applyAlignment="1">
      <alignment horizontal="center"/>
    </xf>
    <xf numFmtId="0" fontId="4" fillId="0" borderId="13" xfId="0" applyFont="1" applyFill="1" applyBorder="1" applyAlignment="1">
      <alignment horizontal="left" wrapText="1"/>
    </xf>
    <xf numFmtId="0" fontId="4" fillId="0" borderId="0" xfId="0" applyFont="1" applyFill="1" applyBorder="1" applyAlignment="1">
      <alignment horizontal="left" wrapText="1"/>
    </xf>
    <xf numFmtId="0" fontId="4" fillId="0" borderId="0" xfId="0" applyFont="1" applyFill="1"/>
    <xf numFmtId="0" fontId="4" fillId="0" borderId="13" xfId="0" applyFont="1" applyFill="1" applyBorder="1"/>
    <xf numFmtId="43" fontId="4" fillId="0" borderId="15" xfId="28" applyFont="1" applyFill="1" applyBorder="1" applyAlignment="1"/>
    <xf numFmtId="43" fontId="4" fillId="0" borderId="0" xfId="28" applyFont="1" applyBorder="1" applyAlignment="1">
      <alignment horizontal="center"/>
    </xf>
    <xf numFmtId="43" fontId="4" fillId="0" borderId="13" xfId="28" applyFont="1" applyFill="1" applyBorder="1" applyAlignment="1"/>
    <xf numFmtId="43" fontId="4" fillId="0" borderId="26" xfId="28" applyFont="1" applyBorder="1" applyAlignment="1">
      <alignment horizontal="center"/>
    </xf>
    <xf numFmtId="0" fontId="4" fillId="0" borderId="19" xfId="0" applyFont="1" applyBorder="1" applyAlignment="1">
      <alignment horizontal="center"/>
    </xf>
    <xf numFmtId="0" fontId="4" fillId="0" borderId="18" xfId="0" applyFont="1" applyBorder="1" applyAlignment="1">
      <alignment horizontal="center"/>
    </xf>
    <xf numFmtId="0" fontId="4" fillId="0" borderId="13" xfId="0" applyFont="1" applyFill="1" applyBorder="1" applyAlignment="1">
      <alignment horizontal="left" vertical="justify"/>
    </xf>
    <xf numFmtId="0" fontId="4" fillId="0" borderId="0" xfId="0" applyFont="1" applyFill="1" applyBorder="1" applyAlignment="1">
      <alignment horizontal="left" vertical="justify"/>
    </xf>
    <xf numFmtId="0" fontId="4" fillId="0" borderId="13" xfId="0" applyFont="1" applyBorder="1" applyAlignment="1">
      <alignment horizontal="left" vertical="justify"/>
    </xf>
    <xf numFmtId="0" fontId="4" fillId="0" borderId="0" xfId="0" applyFont="1" applyBorder="1" applyAlignment="1">
      <alignment horizontal="left" vertical="justify"/>
    </xf>
    <xf numFmtId="0" fontId="5" fillId="0" borderId="13" xfId="0" applyFont="1" applyFill="1" applyBorder="1" applyAlignment="1">
      <alignment horizontal="left" vertical="justify"/>
    </xf>
    <xf numFmtId="0" fontId="5" fillId="0" borderId="0" xfId="0" applyFont="1" applyFill="1" applyBorder="1" applyAlignment="1">
      <alignment horizontal="left" vertical="justify"/>
    </xf>
    <xf numFmtId="0" fontId="4" fillId="0" borderId="13"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3" xfId="0" applyFont="1" applyFill="1" applyBorder="1" applyAlignment="1">
      <alignment horizontal="justify" vertical="justify"/>
    </xf>
    <xf numFmtId="0" fontId="4" fillId="0" borderId="0" xfId="0" applyFont="1" applyFill="1" applyBorder="1" applyAlignment="1">
      <alignment horizontal="justify" vertical="justify"/>
    </xf>
    <xf numFmtId="0" fontId="4" fillId="0" borderId="11" xfId="0" applyFont="1" applyFill="1" applyBorder="1" applyAlignment="1">
      <alignment horizontal="justify" vertical="justify"/>
    </xf>
    <xf numFmtId="0" fontId="5" fillId="0" borderId="11" xfId="0" applyFont="1" applyFill="1" applyBorder="1" applyAlignment="1">
      <alignment horizontal="left" vertical="justify"/>
    </xf>
    <xf numFmtId="0" fontId="4" fillId="0" borderId="0" xfId="0" applyFont="1" applyFill="1" applyAlignment="1">
      <alignment horizontal="justify" vertical="justify"/>
    </xf>
    <xf numFmtId="0" fontId="5" fillId="0" borderId="13" xfId="0" applyFont="1" applyFill="1" applyBorder="1" applyAlignment="1">
      <alignment horizontal="left"/>
    </xf>
    <xf numFmtId="0" fontId="5" fillId="0" borderId="0" xfId="0" applyFont="1" applyFill="1" applyBorder="1" applyAlignment="1">
      <alignment horizontal="left"/>
    </xf>
    <xf numFmtId="0" fontId="5" fillId="0" borderId="13" xfId="0" applyFont="1" applyFill="1" applyBorder="1" applyAlignment="1">
      <alignment horizontal="justify" vertical="justify"/>
    </xf>
    <xf numFmtId="0" fontId="5" fillId="0" borderId="0" xfId="0" applyFont="1" applyFill="1" applyAlignment="1">
      <alignment horizontal="justify" vertical="justify"/>
    </xf>
    <xf numFmtId="0" fontId="5" fillId="0" borderId="11" xfId="0" applyFont="1" applyFill="1" applyBorder="1" applyAlignment="1">
      <alignment horizontal="justify" vertical="justify"/>
    </xf>
    <xf numFmtId="0" fontId="5" fillId="0" borderId="11" xfId="0" applyFont="1" applyFill="1" applyBorder="1" applyAlignment="1">
      <alignment horizontal="left"/>
    </xf>
    <xf numFmtId="0" fontId="3" fillId="0" borderId="13" xfId="0" applyFont="1" applyFill="1" applyBorder="1" applyAlignment="1">
      <alignment horizontal="justify" vertical="justify"/>
    </xf>
    <xf numFmtId="0" fontId="4" fillId="0" borderId="0" xfId="0" applyFont="1" applyFill="1" applyBorder="1" applyAlignment="1"/>
    <xf numFmtId="0" fontId="4" fillId="0" borderId="11" xfId="0" applyFont="1" applyFill="1" applyBorder="1" applyAlignment="1"/>
    <xf numFmtId="0" fontId="4" fillId="0" borderId="13" xfId="0" applyFont="1" applyFill="1" applyBorder="1" applyAlignment="1"/>
    <xf numFmtId="0" fontId="3" fillId="0" borderId="0" xfId="0" applyFont="1" applyFill="1" applyBorder="1" applyAlignment="1">
      <alignment horizontal="justify" vertical="justify"/>
    </xf>
    <xf numFmtId="0" fontId="3" fillId="0" borderId="11" xfId="0" applyFont="1" applyFill="1" applyBorder="1" applyAlignment="1">
      <alignment horizontal="justify" vertical="justify"/>
    </xf>
    <xf numFmtId="0" fontId="5" fillId="0" borderId="13" xfId="0" applyFont="1" applyFill="1" applyBorder="1" applyAlignment="1">
      <alignment vertical="justify"/>
    </xf>
    <xf numFmtId="0" fontId="5" fillId="0" borderId="0" xfId="0" applyFont="1" applyFill="1" applyBorder="1" applyAlignment="1">
      <alignment vertical="justify"/>
    </xf>
    <xf numFmtId="0" fontId="4" fillId="0" borderId="11" xfId="0" applyFont="1" applyFill="1" applyBorder="1" applyAlignment="1">
      <alignment horizontal="left" vertical="top" wrapText="1"/>
    </xf>
    <xf numFmtId="0" fontId="6" fillId="0" borderId="13" xfId="0" applyFont="1" applyFill="1" applyBorder="1" applyAlignment="1">
      <alignment horizontal="justify" vertical="justify"/>
    </xf>
    <xf numFmtId="0" fontId="6" fillId="0" borderId="0" xfId="0" applyFont="1" applyFill="1" applyAlignment="1">
      <alignment horizontal="justify" vertical="justify"/>
    </xf>
    <xf numFmtId="0" fontId="6" fillId="0" borderId="11" xfId="0" applyFont="1" applyFill="1" applyBorder="1" applyAlignment="1">
      <alignment horizontal="justify" vertical="justify"/>
    </xf>
    <xf numFmtId="0" fontId="4" fillId="0" borderId="0" xfId="0" applyFont="1" applyFill="1" applyAlignment="1">
      <alignment horizontal="left" vertical="top" wrapText="1"/>
    </xf>
    <xf numFmtId="0" fontId="4" fillId="0" borderId="13" xfId="0" applyFont="1" applyFill="1" applyBorder="1" applyAlignment="1">
      <alignment horizontal="left" wrapText="1"/>
    </xf>
    <xf numFmtId="0" fontId="4" fillId="0" borderId="0" xfId="0" applyFont="1" applyFill="1" applyBorder="1" applyAlignment="1">
      <alignment horizontal="left" wrapText="1"/>
    </xf>
    <xf numFmtId="0" fontId="4" fillId="0" borderId="11" xfId="0" applyFont="1" applyFill="1" applyBorder="1" applyAlignment="1">
      <alignment horizontal="left" wrapText="1"/>
    </xf>
    <xf numFmtId="0" fontId="4" fillId="0" borderId="19" xfId="0" applyFont="1" applyFill="1" applyBorder="1" applyAlignment="1">
      <alignment horizontal="center"/>
    </xf>
    <xf numFmtId="0" fontId="4" fillId="0" borderId="18" xfId="0" applyFont="1" applyFill="1" applyBorder="1" applyAlignment="1">
      <alignment horizontal="center"/>
    </xf>
    <xf numFmtId="0" fontId="4" fillId="0" borderId="21" xfId="0" applyFont="1" applyFill="1" applyBorder="1" applyAlignment="1">
      <alignment horizontal="center"/>
    </xf>
    <xf numFmtId="0" fontId="2" fillId="0" borderId="0" xfId="0" applyFont="1" applyFill="1" applyAlignment="1">
      <alignment horizontal="justify" vertical="justify"/>
    </xf>
    <xf numFmtId="0" fontId="2" fillId="0" borderId="11" xfId="0" applyFont="1" applyFill="1" applyBorder="1" applyAlignment="1">
      <alignment horizontal="justify" vertical="justify"/>
    </xf>
    <xf numFmtId="0" fontId="4" fillId="0" borderId="13" xfId="0" applyFont="1" applyFill="1" applyBorder="1" applyAlignment="1">
      <alignment horizontal="left" vertical="top"/>
    </xf>
    <xf numFmtId="0" fontId="4" fillId="0" borderId="0" xfId="0" applyFont="1" applyFill="1" applyBorder="1" applyAlignment="1">
      <alignment horizontal="left" vertical="top"/>
    </xf>
    <xf numFmtId="0" fontId="4" fillId="0" borderId="13" xfId="0" applyFont="1" applyFill="1" applyBorder="1" applyAlignment="1">
      <alignment horizontal="justify" vertical="justify" wrapText="1"/>
    </xf>
    <xf numFmtId="0" fontId="3" fillId="0" borderId="0" xfId="0" applyFont="1" applyFill="1" applyAlignment="1">
      <alignment horizontal="justify" vertical="justify"/>
    </xf>
    <xf numFmtId="0" fontId="4" fillId="0" borderId="0" xfId="0" applyFont="1" applyFill="1"/>
    <xf numFmtId="0" fontId="4" fillId="0" borderId="11" xfId="0" applyFont="1" applyFill="1" applyBorder="1"/>
    <xf numFmtId="0" fontId="4" fillId="0" borderId="13" xfId="0" applyFont="1" applyFill="1" applyBorder="1"/>
    <xf numFmtId="0" fontId="2" fillId="0" borderId="13" xfId="0" applyFont="1" applyFill="1" applyBorder="1" applyAlignment="1">
      <alignment horizontal="justify" vertical="justify"/>
    </xf>
    <xf numFmtId="0" fontId="4" fillId="0" borderId="19" xfId="48" applyFont="1" applyFill="1" applyBorder="1" applyAlignment="1">
      <alignment horizontal="center"/>
    </xf>
    <xf numFmtId="0" fontId="4" fillId="0" borderId="18" xfId="48" applyFont="1" applyFill="1" applyBorder="1" applyAlignment="1">
      <alignment horizontal="center"/>
    </xf>
    <xf numFmtId="0" fontId="4" fillId="0" borderId="21" xfId="48" applyFont="1" applyFill="1" applyBorder="1" applyAlignment="1">
      <alignment horizontal="center"/>
    </xf>
    <xf numFmtId="0" fontId="40" fillId="0" borderId="13" xfId="0" applyFont="1" applyFill="1" applyBorder="1" applyAlignment="1">
      <alignment horizontal="left" wrapText="1"/>
    </xf>
    <xf numFmtId="0" fontId="40" fillId="0" borderId="0" xfId="0" applyFont="1" applyFill="1" applyBorder="1" applyAlignment="1">
      <alignment horizontal="left" wrapText="1"/>
    </xf>
    <xf numFmtId="0" fontId="40" fillId="0" borderId="11" xfId="0" applyFont="1" applyFill="1" applyBorder="1" applyAlignment="1">
      <alignment horizontal="left" wrapText="1"/>
    </xf>
    <xf numFmtId="0" fontId="53" fillId="0" borderId="13" xfId="0" applyFont="1" applyFill="1" applyBorder="1" applyAlignment="1">
      <alignment horizontal="justify" vertical="justify"/>
    </xf>
    <xf numFmtId="0" fontId="53" fillId="0" borderId="0" xfId="0" applyFont="1" applyFill="1" applyAlignment="1">
      <alignment horizontal="justify" vertical="justify"/>
    </xf>
    <xf numFmtId="0" fontId="53" fillId="0" borderId="11" xfId="0" applyFont="1" applyFill="1" applyBorder="1" applyAlignment="1">
      <alignment horizontal="justify" vertical="justify"/>
    </xf>
    <xf numFmtId="0" fontId="6" fillId="0" borderId="23" xfId="0" applyFont="1" applyFill="1" applyBorder="1" applyAlignment="1">
      <alignment horizontal="center" vertical="center" textRotation="90"/>
    </xf>
    <xf numFmtId="0" fontId="6" fillId="0" borderId="14" xfId="0" applyFont="1" applyFill="1" applyBorder="1" applyAlignment="1">
      <alignment horizontal="center" vertical="center" textRotation="90"/>
    </xf>
    <xf numFmtId="0" fontId="6" fillId="0" borderId="22" xfId="0" applyFont="1" applyFill="1" applyBorder="1" applyAlignment="1">
      <alignment horizontal="center" vertical="center" textRotation="90"/>
    </xf>
    <xf numFmtId="0" fontId="3" fillId="0" borderId="13" xfId="0" applyFont="1" applyFill="1" applyBorder="1" applyAlignment="1">
      <alignment horizontal="justify" vertical="justify" wrapText="1"/>
    </xf>
    <xf numFmtId="0" fontId="6" fillId="0" borderId="0" xfId="0" applyFont="1" applyFill="1" applyBorder="1" applyAlignment="1">
      <alignment horizontal="justify" vertical="justify"/>
    </xf>
    <xf numFmtId="0" fontId="6" fillId="0" borderId="13" xfId="0" applyFont="1" applyFill="1" applyBorder="1" applyAlignment="1">
      <alignment horizontal="left" vertical="justify"/>
    </xf>
    <xf numFmtId="0" fontId="6" fillId="0" borderId="0" xfId="0" applyFont="1" applyFill="1" applyBorder="1" applyAlignment="1">
      <alignment horizontal="left" vertical="justify"/>
    </xf>
    <xf numFmtId="0" fontId="51" fillId="0" borderId="13" xfId="0" applyFont="1" applyFill="1" applyBorder="1" applyAlignment="1">
      <alignment wrapText="1"/>
    </xf>
    <xf numFmtId="0" fontId="2" fillId="0" borderId="0" xfId="0" applyFont="1" applyFill="1" applyAlignment="1">
      <alignment wrapText="1"/>
    </xf>
    <xf numFmtId="0" fontId="2" fillId="0" borderId="0" xfId="0" applyFont="1" applyFill="1" applyBorder="1" applyAlignment="1">
      <alignment wrapText="1"/>
    </xf>
    <xf numFmtId="0" fontId="2" fillId="0" borderId="11" xfId="0" applyFont="1" applyFill="1" applyBorder="1" applyAlignment="1">
      <alignment wrapText="1"/>
    </xf>
    <xf numFmtId="0" fontId="4" fillId="0" borderId="13" xfId="0" applyFont="1" applyFill="1" applyBorder="1" applyAlignment="1">
      <alignment wrapText="1"/>
    </xf>
    <xf numFmtId="0" fontId="4" fillId="0" borderId="13" xfId="0" applyFont="1" applyFill="1" applyBorder="1" applyAlignment="1">
      <alignment horizontal="left"/>
    </xf>
    <xf numFmtId="0" fontId="4" fillId="0" borderId="0" xfId="0" applyFont="1" applyFill="1" applyBorder="1" applyAlignment="1">
      <alignment horizontal="left"/>
    </xf>
    <xf numFmtId="0" fontId="4" fillId="0" borderId="11" xfId="0" applyFont="1" applyFill="1" applyBorder="1" applyAlignment="1">
      <alignment horizontal="left"/>
    </xf>
    <xf numFmtId="0" fontId="5" fillId="0" borderId="0" xfId="0" applyFont="1" applyBorder="1" applyAlignment="1">
      <alignment horizontal="left" vertical="justify"/>
    </xf>
    <xf numFmtId="0" fontId="5" fillId="0" borderId="11" xfId="0" applyFont="1" applyBorder="1" applyAlignment="1">
      <alignment horizontal="left" vertical="justify"/>
    </xf>
    <xf numFmtId="0" fontId="5" fillId="0" borderId="13" xfId="0" applyFont="1" applyBorder="1" applyAlignment="1">
      <alignment horizontal="justify" vertical="justify"/>
    </xf>
    <xf numFmtId="0" fontId="4" fillId="0" borderId="0" xfId="0" applyFont="1" applyAlignment="1">
      <alignment horizontal="justify" vertical="justify"/>
    </xf>
    <xf numFmtId="0" fontId="4" fillId="0" borderId="11" xfId="0" applyFont="1" applyBorder="1" applyAlignment="1">
      <alignment horizontal="justify" vertical="justify"/>
    </xf>
    <xf numFmtId="0" fontId="4" fillId="0" borderId="13" xfId="0" applyFont="1" applyBorder="1" applyAlignment="1">
      <alignment horizontal="justify" vertical="justify"/>
    </xf>
    <xf numFmtId="0" fontId="4" fillId="0" borderId="11" xfId="0" applyFont="1" applyBorder="1" applyAlignment="1">
      <alignment horizontal="left" vertical="justify"/>
    </xf>
    <xf numFmtId="0" fontId="5" fillId="0" borderId="13" xfId="0" applyFont="1" applyBorder="1" applyAlignment="1">
      <alignment horizontal="left"/>
    </xf>
    <xf numFmtId="0" fontId="3" fillId="0" borderId="0" xfId="0" applyFont="1" applyBorder="1" applyAlignment="1">
      <alignment horizontal="left"/>
    </xf>
    <xf numFmtId="0" fontId="3" fillId="0" borderId="11" xfId="0" applyFont="1" applyBorder="1" applyAlignment="1">
      <alignment horizontal="left"/>
    </xf>
    <xf numFmtId="0" fontId="5" fillId="0" borderId="13" xfId="0" applyFont="1" applyBorder="1" applyAlignment="1">
      <alignment horizontal="left" vertical="justify"/>
    </xf>
    <xf numFmtId="0" fontId="2" fillId="0" borderId="0" xfId="0" applyFont="1" applyBorder="1" applyAlignment="1">
      <alignment horizontal="justify" vertical="justify"/>
    </xf>
    <xf numFmtId="0" fontId="2" fillId="0" borderId="11" xfId="0" applyFont="1" applyBorder="1" applyAlignment="1">
      <alignment horizontal="justify" vertical="justify"/>
    </xf>
    <xf numFmtId="0" fontId="4" fillId="0" borderId="0" xfId="0" applyFont="1" applyBorder="1" applyAlignment="1">
      <alignment horizontal="justify" vertical="justify"/>
    </xf>
    <xf numFmtId="0" fontId="4" fillId="0" borderId="13" xfId="0" applyFont="1" applyBorder="1" applyAlignment="1"/>
    <xf numFmtId="0" fontId="4" fillId="0" borderId="0" xfId="0" applyFont="1" applyBorder="1" applyAlignment="1"/>
    <xf numFmtId="0" fontId="4" fillId="0" borderId="11" xfId="0" applyFont="1" applyBorder="1" applyAlignment="1"/>
    <xf numFmtId="0" fontId="6" fillId="0" borderId="13" xfId="0" applyFont="1" applyBorder="1" applyAlignment="1">
      <alignment horizontal="left" vertical="justify"/>
    </xf>
    <xf numFmtId="0" fontId="4" fillId="0" borderId="0" xfId="0" applyFont="1" applyBorder="1" applyAlignment="1">
      <alignment horizontal="left"/>
    </xf>
    <xf numFmtId="0" fontId="4" fillId="0" borderId="11" xfId="0" applyFont="1" applyBorder="1" applyAlignment="1">
      <alignment horizontal="left"/>
    </xf>
    <xf numFmtId="0" fontId="6" fillId="0" borderId="11" xfId="0" applyFont="1" applyBorder="1" applyAlignment="1">
      <alignment horizontal="center" vertical="justify"/>
    </xf>
    <xf numFmtId="0" fontId="4" fillId="0" borderId="11" xfId="0" applyFont="1" applyBorder="1" applyAlignment="1">
      <alignment horizontal="center" vertical="justify"/>
    </xf>
  </cellXfs>
  <cellStyles count="6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2 2" xfId="60"/>
    <cellStyle name="Comma 3" xfId="59"/>
    <cellStyle name="Comma_Final Summary" xfId="30"/>
    <cellStyle name="Comma0" xfId="31"/>
    <cellStyle name="Comma1" xfId="32"/>
    <cellStyle name="Comma2" xfId="33"/>
    <cellStyle name="Comma3" xfId="34"/>
    <cellStyle name="Date" xfId="35"/>
    <cellStyle name="Explanatory Text" xfId="36" builtinId="53" customBuiltin="1"/>
    <cellStyle name="Fixed" xfId="37"/>
    <cellStyle name="Good" xfId="38" builtinId="26" customBuiltin="1"/>
    <cellStyle name="Heading 1" xfId="39" builtinId="16" customBuiltin="1"/>
    <cellStyle name="Heading 2" xfId="40" builtinId="17" customBuiltin="1"/>
    <cellStyle name="Heading 3" xfId="41" builtinId="18" customBuiltin="1"/>
    <cellStyle name="Heading 4" xfId="42" builtinId="19" customBuiltin="1"/>
    <cellStyle name="HEADING1" xfId="43"/>
    <cellStyle name="HEADING2" xfId="44"/>
    <cellStyle name="Hyperlink" xfId="62" builtinId="8"/>
    <cellStyle name="Input" xfId="45" builtinId="20" customBuiltin="1"/>
    <cellStyle name="Linked Cell" xfId="46" builtinId="24" customBuiltin="1"/>
    <cellStyle name="Neutral" xfId="47" builtinId="28" customBuiltin="1"/>
    <cellStyle name="Normal" xfId="0" builtinId="0"/>
    <cellStyle name="Normal 2" xfId="48"/>
    <cellStyle name="Normal 2 2" xfId="61"/>
    <cellStyle name="Normal 3" xfId="58"/>
    <cellStyle name="Note" xfId="49" builtinId="10" customBuiltin="1"/>
    <cellStyle name="OPSKRIF" xfId="50"/>
    <cellStyle name="OPSKRIFTE" xfId="51"/>
    <cellStyle name="or" xfId="52"/>
    <cellStyle name="Output" xfId="53" builtinId="21" customBuiltin="1"/>
    <cellStyle name="T.b.a." xfId="54"/>
    <cellStyle name="Title" xfId="55" builtinId="15" customBuiltin="1"/>
    <cellStyle name="Total" xfId="56" builtinId="25" customBuiltin="1"/>
    <cellStyle name="Warning Text" xfId="5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8223249</xdr:colOff>
      <xdr:row>11</xdr:row>
      <xdr:rowOff>95250</xdr:rowOff>
    </xdr:to>
    <xdr:pic>
      <xdr:nvPicPr>
        <xdr:cNvPr id="204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223249" cy="1841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358588</xdr:colOff>
      <xdr:row>72</xdr:row>
      <xdr:rowOff>78441</xdr:rowOff>
    </xdr:from>
    <xdr:to>
      <xdr:col>12</xdr:col>
      <xdr:colOff>79561</xdr:colOff>
      <xdr:row>73</xdr:row>
      <xdr:rowOff>22412</xdr:rowOff>
    </xdr:to>
    <xdr:sp macro="" textlink="">
      <xdr:nvSpPr>
        <xdr:cNvPr id="2" name="Left Arrow 1"/>
        <xdr:cNvSpPr/>
      </xdr:nvSpPr>
      <xdr:spPr>
        <a:xfrm>
          <a:off x="12696264" y="14937441"/>
          <a:ext cx="32609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478742</xdr:colOff>
      <xdr:row>77</xdr:row>
      <xdr:rowOff>35484</xdr:rowOff>
    </xdr:from>
    <xdr:to>
      <xdr:col>16</xdr:col>
      <xdr:colOff>200524</xdr:colOff>
      <xdr:row>77</xdr:row>
      <xdr:rowOff>180539</xdr:rowOff>
    </xdr:to>
    <xdr:sp macro="" textlink="">
      <xdr:nvSpPr>
        <xdr:cNvPr id="2" name="Left Arrow 1"/>
        <xdr:cNvSpPr/>
      </xdr:nvSpPr>
      <xdr:spPr>
        <a:xfrm>
          <a:off x="14173575" y="18503401"/>
          <a:ext cx="335616" cy="145055"/>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473759</xdr:colOff>
      <xdr:row>118</xdr:row>
      <xdr:rowOff>1245</xdr:rowOff>
    </xdr:from>
    <xdr:to>
      <xdr:col>13</xdr:col>
      <xdr:colOff>514100</xdr:colOff>
      <xdr:row>121</xdr:row>
      <xdr:rowOff>148167</xdr:rowOff>
    </xdr:to>
    <xdr:sp macro="" textlink="">
      <xdr:nvSpPr>
        <xdr:cNvPr id="8" name="Right Brace 7"/>
        <xdr:cNvSpPr/>
      </xdr:nvSpPr>
      <xdr:spPr>
        <a:xfrm>
          <a:off x="12940926" y="26321995"/>
          <a:ext cx="40341" cy="65492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ZA" sz="1100">
            <a:solidFill>
              <a:srgbClr val="FF0000"/>
            </a:solidFill>
          </a:endParaRPr>
        </a:p>
      </xdr:txBody>
    </xdr:sp>
    <xdr:clientData/>
  </xdr:twoCellAnchor>
  <xdr:twoCellAnchor>
    <xdr:from>
      <xdr:col>15</xdr:col>
      <xdr:colOff>499908</xdr:colOff>
      <xdr:row>38</xdr:row>
      <xdr:rowOff>3735</xdr:rowOff>
    </xdr:from>
    <xdr:to>
      <xdr:col>16</xdr:col>
      <xdr:colOff>221690</xdr:colOff>
      <xdr:row>38</xdr:row>
      <xdr:rowOff>117040</xdr:rowOff>
    </xdr:to>
    <xdr:sp macro="" textlink="">
      <xdr:nvSpPr>
        <xdr:cNvPr id="37" name="Left Arrow 36"/>
        <xdr:cNvSpPr/>
      </xdr:nvSpPr>
      <xdr:spPr>
        <a:xfrm>
          <a:off x="14194741" y="12290985"/>
          <a:ext cx="335616" cy="113305"/>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16</xdr:col>
      <xdr:colOff>257113</xdr:colOff>
      <xdr:row>80</xdr:row>
      <xdr:rowOff>139450</xdr:rowOff>
    </xdr:from>
    <xdr:to>
      <xdr:col>16</xdr:col>
      <xdr:colOff>583204</xdr:colOff>
      <xdr:row>81</xdr:row>
      <xdr:rowOff>82175</xdr:rowOff>
    </xdr:to>
    <xdr:sp macro="" textlink="">
      <xdr:nvSpPr>
        <xdr:cNvPr id="28" name="Left Arrow 27"/>
        <xdr:cNvSpPr/>
      </xdr:nvSpPr>
      <xdr:spPr>
        <a:xfrm>
          <a:off x="14565780" y="19231783"/>
          <a:ext cx="32609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15</xdr:col>
      <xdr:colOff>414618</xdr:colOff>
      <xdr:row>3</xdr:row>
      <xdr:rowOff>108323</xdr:rowOff>
    </xdr:from>
    <xdr:to>
      <xdr:col>16</xdr:col>
      <xdr:colOff>145925</xdr:colOff>
      <xdr:row>4</xdr:row>
      <xdr:rowOff>51049</xdr:rowOff>
    </xdr:to>
    <xdr:sp macro="" textlink="">
      <xdr:nvSpPr>
        <xdr:cNvPr id="32" name="Left Arrow 31"/>
        <xdr:cNvSpPr/>
      </xdr:nvSpPr>
      <xdr:spPr>
        <a:xfrm>
          <a:off x="14109451" y="616323"/>
          <a:ext cx="34514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16</xdr:col>
      <xdr:colOff>52918</xdr:colOff>
      <xdr:row>95</xdr:row>
      <xdr:rowOff>42334</xdr:rowOff>
    </xdr:from>
    <xdr:to>
      <xdr:col>16</xdr:col>
      <xdr:colOff>265830</xdr:colOff>
      <xdr:row>98</xdr:row>
      <xdr:rowOff>159373</xdr:rowOff>
    </xdr:to>
    <xdr:sp macro="" textlink="">
      <xdr:nvSpPr>
        <xdr:cNvPr id="34" name="Right Brace 33"/>
        <xdr:cNvSpPr/>
      </xdr:nvSpPr>
      <xdr:spPr>
        <a:xfrm>
          <a:off x="14361585" y="22404917"/>
          <a:ext cx="212912" cy="688539"/>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ZA" sz="1100">
            <a:solidFill>
              <a:srgbClr val="FF0000"/>
            </a:solidFill>
          </a:endParaRPr>
        </a:p>
      </xdr:txBody>
    </xdr:sp>
    <xdr:clientData/>
  </xdr:twoCellAnchor>
  <xdr:twoCellAnchor>
    <xdr:from>
      <xdr:col>16</xdr:col>
      <xdr:colOff>592044</xdr:colOff>
      <xdr:row>97</xdr:row>
      <xdr:rowOff>27393</xdr:rowOff>
    </xdr:from>
    <xdr:to>
      <xdr:col>17</xdr:col>
      <xdr:colOff>235946</xdr:colOff>
      <xdr:row>97</xdr:row>
      <xdr:rowOff>140696</xdr:rowOff>
    </xdr:to>
    <xdr:sp macro="" textlink="">
      <xdr:nvSpPr>
        <xdr:cNvPr id="35" name="Left Arrow 34"/>
        <xdr:cNvSpPr/>
      </xdr:nvSpPr>
      <xdr:spPr>
        <a:xfrm>
          <a:off x="14900711" y="22792143"/>
          <a:ext cx="257735" cy="113303"/>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16</xdr:col>
      <xdr:colOff>224741</xdr:colOff>
      <xdr:row>70</xdr:row>
      <xdr:rowOff>109568</xdr:rowOff>
    </xdr:from>
    <xdr:to>
      <xdr:col>17</xdr:col>
      <xdr:colOff>260849</xdr:colOff>
      <xdr:row>71</xdr:row>
      <xdr:rowOff>85290</xdr:rowOff>
    </xdr:to>
    <xdr:sp macro="" textlink="">
      <xdr:nvSpPr>
        <xdr:cNvPr id="18" name="Left Arrow 17"/>
        <xdr:cNvSpPr/>
      </xdr:nvSpPr>
      <xdr:spPr>
        <a:xfrm>
          <a:off x="14226491" y="17508568"/>
          <a:ext cx="649941" cy="145055"/>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17</xdr:col>
      <xdr:colOff>405280</xdr:colOff>
      <xdr:row>82</xdr:row>
      <xdr:rowOff>107701</xdr:rowOff>
    </xdr:from>
    <xdr:to>
      <xdr:col>18</xdr:col>
      <xdr:colOff>117538</xdr:colOff>
      <xdr:row>83</xdr:row>
      <xdr:rowOff>50426</xdr:rowOff>
    </xdr:to>
    <xdr:sp macro="" textlink="">
      <xdr:nvSpPr>
        <xdr:cNvPr id="19" name="Left Arrow 18"/>
        <xdr:cNvSpPr/>
      </xdr:nvSpPr>
      <xdr:spPr>
        <a:xfrm>
          <a:off x="15327780" y="19708034"/>
          <a:ext cx="32609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289485</xdr:colOff>
      <xdr:row>114</xdr:row>
      <xdr:rowOff>34862</xdr:rowOff>
    </xdr:from>
    <xdr:to>
      <xdr:col>13</xdr:col>
      <xdr:colOff>606051</xdr:colOff>
      <xdr:row>114</xdr:row>
      <xdr:rowOff>148166</xdr:rowOff>
    </xdr:to>
    <xdr:sp macro="" textlink="">
      <xdr:nvSpPr>
        <xdr:cNvPr id="20" name="Left Arrow 19"/>
        <xdr:cNvSpPr/>
      </xdr:nvSpPr>
      <xdr:spPr>
        <a:xfrm>
          <a:off x="12756652" y="25678279"/>
          <a:ext cx="316566" cy="113304"/>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14</xdr:col>
      <xdr:colOff>533524</xdr:colOff>
      <xdr:row>127</xdr:row>
      <xdr:rowOff>85290</xdr:rowOff>
    </xdr:from>
    <xdr:to>
      <xdr:col>15</xdr:col>
      <xdr:colOff>226732</xdr:colOff>
      <xdr:row>128</xdr:row>
      <xdr:rowOff>28016</xdr:rowOff>
    </xdr:to>
    <xdr:sp macro="" textlink="">
      <xdr:nvSpPr>
        <xdr:cNvPr id="24" name="Left Arrow 23"/>
        <xdr:cNvSpPr/>
      </xdr:nvSpPr>
      <xdr:spPr>
        <a:xfrm>
          <a:off x="13614524" y="27930040"/>
          <a:ext cx="30704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245284</xdr:colOff>
      <xdr:row>148</xdr:row>
      <xdr:rowOff>52917</xdr:rowOff>
    </xdr:from>
    <xdr:to>
      <xdr:col>13</xdr:col>
      <xdr:colOff>590425</xdr:colOff>
      <xdr:row>148</xdr:row>
      <xdr:rowOff>164976</xdr:rowOff>
    </xdr:to>
    <xdr:sp macro="" textlink="">
      <xdr:nvSpPr>
        <xdr:cNvPr id="26" name="Left Arrow 25"/>
        <xdr:cNvSpPr/>
      </xdr:nvSpPr>
      <xdr:spPr>
        <a:xfrm>
          <a:off x="12712451" y="31453667"/>
          <a:ext cx="34514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18</xdr:col>
      <xdr:colOff>479363</xdr:colOff>
      <xdr:row>81</xdr:row>
      <xdr:rowOff>245283</xdr:rowOff>
    </xdr:from>
    <xdr:to>
      <xdr:col>19</xdr:col>
      <xdr:colOff>191620</xdr:colOff>
      <xdr:row>82</xdr:row>
      <xdr:rowOff>18676</xdr:rowOff>
    </xdr:to>
    <xdr:sp macro="" textlink="">
      <xdr:nvSpPr>
        <xdr:cNvPr id="29" name="Left Arrow 28"/>
        <xdr:cNvSpPr/>
      </xdr:nvSpPr>
      <xdr:spPr>
        <a:xfrm>
          <a:off x="16015696" y="19506950"/>
          <a:ext cx="32609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16</xdr:col>
      <xdr:colOff>235324</xdr:colOff>
      <xdr:row>70</xdr:row>
      <xdr:rowOff>130735</xdr:rowOff>
    </xdr:from>
    <xdr:to>
      <xdr:col>17</xdr:col>
      <xdr:colOff>271432</xdr:colOff>
      <xdr:row>71</xdr:row>
      <xdr:rowOff>106457</xdr:rowOff>
    </xdr:to>
    <xdr:sp macro="" textlink="">
      <xdr:nvSpPr>
        <xdr:cNvPr id="33" name="Left Arrow 32"/>
        <xdr:cNvSpPr/>
      </xdr:nvSpPr>
      <xdr:spPr>
        <a:xfrm>
          <a:off x="14237074" y="17529735"/>
          <a:ext cx="649941" cy="145055"/>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16</xdr:col>
      <xdr:colOff>13696</xdr:colOff>
      <xdr:row>82</xdr:row>
      <xdr:rowOff>139450</xdr:rowOff>
    </xdr:from>
    <xdr:to>
      <xdr:col>16</xdr:col>
      <xdr:colOff>339787</xdr:colOff>
      <xdr:row>83</xdr:row>
      <xdr:rowOff>82175</xdr:rowOff>
    </xdr:to>
    <xdr:sp macro="" textlink="">
      <xdr:nvSpPr>
        <xdr:cNvPr id="36" name="Left Arrow 35"/>
        <xdr:cNvSpPr/>
      </xdr:nvSpPr>
      <xdr:spPr>
        <a:xfrm>
          <a:off x="14322363" y="19739783"/>
          <a:ext cx="32609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15</xdr:col>
      <xdr:colOff>173069</xdr:colOff>
      <xdr:row>130</xdr:row>
      <xdr:rowOff>148790</xdr:rowOff>
    </xdr:from>
    <xdr:to>
      <xdr:col>15</xdr:col>
      <xdr:colOff>489635</xdr:colOff>
      <xdr:row>131</xdr:row>
      <xdr:rowOff>91516</xdr:rowOff>
    </xdr:to>
    <xdr:sp macro="" textlink="">
      <xdr:nvSpPr>
        <xdr:cNvPr id="42" name="Left Arrow 41"/>
        <xdr:cNvSpPr/>
      </xdr:nvSpPr>
      <xdr:spPr>
        <a:xfrm>
          <a:off x="13867902" y="28501540"/>
          <a:ext cx="316566"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478117</xdr:colOff>
      <xdr:row>148</xdr:row>
      <xdr:rowOff>148167</xdr:rowOff>
    </xdr:from>
    <xdr:to>
      <xdr:col>14</xdr:col>
      <xdr:colOff>209425</xdr:colOff>
      <xdr:row>149</xdr:row>
      <xdr:rowOff>90893</xdr:rowOff>
    </xdr:to>
    <xdr:sp macro="" textlink="">
      <xdr:nvSpPr>
        <xdr:cNvPr id="43" name="Left Arrow 42"/>
        <xdr:cNvSpPr/>
      </xdr:nvSpPr>
      <xdr:spPr>
        <a:xfrm>
          <a:off x="12945284" y="31548917"/>
          <a:ext cx="34514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15</xdr:col>
      <xdr:colOff>309408</xdr:colOff>
      <xdr:row>32</xdr:row>
      <xdr:rowOff>77818</xdr:rowOff>
    </xdr:from>
    <xdr:to>
      <xdr:col>16</xdr:col>
      <xdr:colOff>31190</xdr:colOff>
      <xdr:row>33</xdr:row>
      <xdr:rowOff>21790</xdr:rowOff>
    </xdr:to>
    <xdr:sp macro="" textlink="">
      <xdr:nvSpPr>
        <xdr:cNvPr id="44" name="Left Arrow 43"/>
        <xdr:cNvSpPr/>
      </xdr:nvSpPr>
      <xdr:spPr>
        <a:xfrm>
          <a:off x="14004241" y="11349068"/>
          <a:ext cx="335616" cy="113305"/>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14</xdr:col>
      <xdr:colOff>24280</xdr:colOff>
      <xdr:row>75</xdr:row>
      <xdr:rowOff>23033</xdr:rowOff>
    </xdr:from>
    <xdr:to>
      <xdr:col>14</xdr:col>
      <xdr:colOff>350371</xdr:colOff>
      <xdr:row>77</xdr:row>
      <xdr:rowOff>92758</xdr:rowOff>
    </xdr:to>
    <xdr:sp macro="" textlink="">
      <xdr:nvSpPr>
        <xdr:cNvPr id="45" name="Left Arrow 44"/>
        <xdr:cNvSpPr/>
      </xdr:nvSpPr>
      <xdr:spPr>
        <a:xfrm>
          <a:off x="13105280" y="18448616"/>
          <a:ext cx="32609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606985</xdr:colOff>
      <xdr:row>111</xdr:row>
      <xdr:rowOff>108946</xdr:rowOff>
    </xdr:from>
    <xdr:to>
      <xdr:col>14</xdr:col>
      <xdr:colOff>309718</xdr:colOff>
      <xdr:row>112</xdr:row>
      <xdr:rowOff>52917</xdr:rowOff>
    </xdr:to>
    <xdr:sp macro="" textlink="">
      <xdr:nvSpPr>
        <xdr:cNvPr id="48" name="Left Arrow 47"/>
        <xdr:cNvSpPr/>
      </xdr:nvSpPr>
      <xdr:spPr>
        <a:xfrm>
          <a:off x="13074152" y="25244363"/>
          <a:ext cx="316566" cy="113304"/>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39842</xdr:colOff>
      <xdr:row>118</xdr:row>
      <xdr:rowOff>22411</xdr:rowOff>
    </xdr:from>
    <xdr:to>
      <xdr:col>13</xdr:col>
      <xdr:colOff>80183</xdr:colOff>
      <xdr:row>122</xdr:row>
      <xdr:rowOff>0</xdr:rowOff>
    </xdr:to>
    <xdr:sp macro="" textlink="">
      <xdr:nvSpPr>
        <xdr:cNvPr id="49" name="Right Brace 48"/>
        <xdr:cNvSpPr/>
      </xdr:nvSpPr>
      <xdr:spPr>
        <a:xfrm>
          <a:off x="12507009" y="26343161"/>
          <a:ext cx="40341" cy="65492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ZA" sz="1100">
            <a:solidFill>
              <a:srgbClr val="FF0000"/>
            </a:solidFill>
          </a:endParaRPr>
        </a:p>
      </xdr:txBody>
    </xdr:sp>
    <xdr:clientData/>
  </xdr:twoCellAnchor>
  <xdr:twoCellAnchor>
    <xdr:from>
      <xdr:col>14</xdr:col>
      <xdr:colOff>46069</xdr:colOff>
      <xdr:row>122</xdr:row>
      <xdr:rowOff>42956</xdr:rowOff>
    </xdr:from>
    <xdr:to>
      <xdr:col>14</xdr:col>
      <xdr:colOff>362635</xdr:colOff>
      <xdr:row>122</xdr:row>
      <xdr:rowOff>155015</xdr:rowOff>
    </xdr:to>
    <xdr:sp macro="" textlink="">
      <xdr:nvSpPr>
        <xdr:cNvPr id="50" name="Left Arrow 49"/>
        <xdr:cNvSpPr/>
      </xdr:nvSpPr>
      <xdr:spPr>
        <a:xfrm>
          <a:off x="13127069" y="27041039"/>
          <a:ext cx="316566"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213534</xdr:colOff>
      <xdr:row>147</xdr:row>
      <xdr:rowOff>10584</xdr:rowOff>
    </xdr:from>
    <xdr:to>
      <xdr:col>13</xdr:col>
      <xdr:colOff>558675</xdr:colOff>
      <xdr:row>147</xdr:row>
      <xdr:rowOff>122643</xdr:rowOff>
    </xdr:to>
    <xdr:sp macro="" textlink="">
      <xdr:nvSpPr>
        <xdr:cNvPr id="53" name="Left Arrow 52"/>
        <xdr:cNvSpPr/>
      </xdr:nvSpPr>
      <xdr:spPr>
        <a:xfrm>
          <a:off x="12680701" y="31242001"/>
          <a:ext cx="34514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16</xdr:col>
      <xdr:colOff>31751</xdr:colOff>
      <xdr:row>95</xdr:row>
      <xdr:rowOff>74084</xdr:rowOff>
    </xdr:from>
    <xdr:to>
      <xdr:col>16</xdr:col>
      <xdr:colOff>244663</xdr:colOff>
      <xdr:row>99</xdr:row>
      <xdr:rowOff>21789</xdr:rowOff>
    </xdr:to>
    <xdr:sp macro="" textlink="">
      <xdr:nvSpPr>
        <xdr:cNvPr id="54" name="Right Brace 53"/>
        <xdr:cNvSpPr/>
      </xdr:nvSpPr>
      <xdr:spPr>
        <a:xfrm>
          <a:off x="14340418" y="22436667"/>
          <a:ext cx="212912" cy="688539"/>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ZA" sz="1100">
            <a:solidFill>
              <a:srgbClr val="FF0000"/>
            </a:solidFill>
          </a:endParaRPr>
        </a:p>
      </xdr:txBody>
    </xdr:sp>
    <xdr:clientData/>
  </xdr:twoCellAnchor>
  <xdr:twoCellAnchor>
    <xdr:from>
      <xdr:col>16</xdr:col>
      <xdr:colOff>592044</xdr:colOff>
      <xdr:row>96</xdr:row>
      <xdr:rowOff>154392</xdr:rowOff>
    </xdr:from>
    <xdr:to>
      <xdr:col>17</xdr:col>
      <xdr:colOff>235946</xdr:colOff>
      <xdr:row>97</xdr:row>
      <xdr:rowOff>98362</xdr:rowOff>
    </xdr:to>
    <xdr:sp macro="" textlink="">
      <xdr:nvSpPr>
        <xdr:cNvPr id="55" name="Left Arrow 54"/>
        <xdr:cNvSpPr/>
      </xdr:nvSpPr>
      <xdr:spPr>
        <a:xfrm>
          <a:off x="14900711" y="22749809"/>
          <a:ext cx="257735" cy="113303"/>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17</xdr:col>
      <xdr:colOff>351741</xdr:colOff>
      <xdr:row>82</xdr:row>
      <xdr:rowOff>46069</xdr:rowOff>
    </xdr:from>
    <xdr:to>
      <xdr:col>18</xdr:col>
      <xdr:colOff>73524</xdr:colOff>
      <xdr:row>83</xdr:row>
      <xdr:rowOff>127622</xdr:rowOff>
    </xdr:to>
    <xdr:sp macro="" textlink="">
      <xdr:nvSpPr>
        <xdr:cNvPr id="56" name="Left Arrow 55"/>
        <xdr:cNvSpPr/>
      </xdr:nvSpPr>
      <xdr:spPr>
        <a:xfrm>
          <a:off x="15274241" y="19646402"/>
          <a:ext cx="335616" cy="250887"/>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92760</xdr:colOff>
      <xdr:row>114</xdr:row>
      <xdr:rowOff>75328</xdr:rowOff>
    </xdr:from>
    <xdr:to>
      <xdr:col>13</xdr:col>
      <xdr:colOff>133101</xdr:colOff>
      <xdr:row>118</xdr:row>
      <xdr:rowOff>52917</xdr:rowOff>
    </xdr:to>
    <xdr:sp macro="" textlink="">
      <xdr:nvSpPr>
        <xdr:cNvPr id="58" name="Right Brace 57"/>
        <xdr:cNvSpPr/>
      </xdr:nvSpPr>
      <xdr:spPr>
        <a:xfrm>
          <a:off x="12559927" y="25718745"/>
          <a:ext cx="40341" cy="65492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ZA" sz="1100">
            <a:solidFill>
              <a:srgbClr val="FF0000"/>
            </a:solidFill>
          </a:endParaRPr>
        </a:p>
      </xdr:txBody>
    </xdr:sp>
    <xdr:clientData/>
  </xdr:twoCellAnchor>
  <xdr:twoCellAnchor>
    <xdr:from>
      <xdr:col>13</xdr:col>
      <xdr:colOff>46069</xdr:colOff>
      <xdr:row>116</xdr:row>
      <xdr:rowOff>159373</xdr:rowOff>
    </xdr:from>
    <xdr:to>
      <xdr:col>13</xdr:col>
      <xdr:colOff>362635</xdr:colOff>
      <xdr:row>117</xdr:row>
      <xdr:rowOff>102098</xdr:rowOff>
    </xdr:to>
    <xdr:sp macro="" textlink="">
      <xdr:nvSpPr>
        <xdr:cNvPr id="59" name="Left Arrow 58"/>
        <xdr:cNvSpPr/>
      </xdr:nvSpPr>
      <xdr:spPr>
        <a:xfrm>
          <a:off x="12513236" y="26141456"/>
          <a:ext cx="316566"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13</xdr:col>
      <xdr:colOff>171200</xdr:colOff>
      <xdr:row>144</xdr:row>
      <xdr:rowOff>127000</xdr:rowOff>
    </xdr:from>
    <xdr:to>
      <xdr:col>13</xdr:col>
      <xdr:colOff>516341</xdr:colOff>
      <xdr:row>145</xdr:row>
      <xdr:rowOff>69726</xdr:rowOff>
    </xdr:to>
    <xdr:sp macro="" textlink="">
      <xdr:nvSpPr>
        <xdr:cNvPr id="62" name="Left Arrow 61"/>
        <xdr:cNvSpPr/>
      </xdr:nvSpPr>
      <xdr:spPr>
        <a:xfrm>
          <a:off x="12638367" y="30850417"/>
          <a:ext cx="345141" cy="112059"/>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190500</xdr:colOff>
      <xdr:row>18</xdr:row>
      <xdr:rowOff>168089</xdr:rowOff>
    </xdr:from>
    <xdr:to>
      <xdr:col>13</xdr:col>
      <xdr:colOff>168088</xdr:colOff>
      <xdr:row>24</xdr:row>
      <xdr:rowOff>1</xdr:rowOff>
    </xdr:to>
    <xdr:sp macro="" textlink="">
      <xdr:nvSpPr>
        <xdr:cNvPr id="2" name="Right Brace 1"/>
        <xdr:cNvSpPr/>
      </xdr:nvSpPr>
      <xdr:spPr>
        <a:xfrm>
          <a:off x="7048500" y="3328148"/>
          <a:ext cx="201706" cy="1187824"/>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ZA" sz="1100">
            <a:solidFill>
              <a:srgbClr val="FF0000"/>
            </a:solidFill>
          </a:endParaRPr>
        </a:p>
      </xdr:txBody>
    </xdr:sp>
    <xdr:clientData/>
  </xdr:twoCellAnchor>
  <xdr:twoCellAnchor>
    <xdr:from>
      <xdr:col>12</xdr:col>
      <xdr:colOff>190500</xdr:colOff>
      <xdr:row>77</xdr:row>
      <xdr:rowOff>168089</xdr:rowOff>
    </xdr:from>
    <xdr:to>
      <xdr:col>13</xdr:col>
      <xdr:colOff>168088</xdr:colOff>
      <xdr:row>82</xdr:row>
      <xdr:rowOff>1</xdr:rowOff>
    </xdr:to>
    <xdr:sp macro="" textlink="">
      <xdr:nvSpPr>
        <xdr:cNvPr id="4" name="Right Brace 3"/>
        <xdr:cNvSpPr/>
      </xdr:nvSpPr>
      <xdr:spPr>
        <a:xfrm>
          <a:off x="7724775" y="3387539"/>
          <a:ext cx="206188" cy="76536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369795</xdr:colOff>
      <xdr:row>21</xdr:row>
      <xdr:rowOff>22411</xdr:rowOff>
    </xdr:from>
    <xdr:to>
      <xdr:col>14</xdr:col>
      <xdr:colOff>414618</xdr:colOff>
      <xdr:row>21</xdr:row>
      <xdr:rowOff>134469</xdr:rowOff>
    </xdr:to>
    <xdr:sp macro="" textlink="">
      <xdr:nvSpPr>
        <xdr:cNvPr id="2" name="Left Arrow 1"/>
        <xdr:cNvSpPr/>
      </xdr:nvSpPr>
      <xdr:spPr>
        <a:xfrm>
          <a:off x="7608795" y="5894293"/>
          <a:ext cx="649941" cy="112058"/>
        </a:xfrm>
        <a:prstGeom prst="lef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12</xdr:col>
      <xdr:colOff>168088</xdr:colOff>
      <xdr:row>18</xdr:row>
      <xdr:rowOff>78441</xdr:rowOff>
    </xdr:from>
    <xdr:to>
      <xdr:col>13</xdr:col>
      <xdr:colOff>112059</xdr:colOff>
      <xdr:row>23</xdr:row>
      <xdr:rowOff>56029</xdr:rowOff>
    </xdr:to>
    <xdr:sp macro="" textlink="">
      <xdr:nvSpPr>
        <xdr:cNvPr id="3" name="Right Brace 2"/>
        <xdr:cNvSpPr/>
      </xdr:nvSpPr>
      <xdr:spPr>
        <a:xfrm>
          <a:off x="7205382" y="5446059"/>
          <a:ext cx="145677" cy="818029"/>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ZA"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thomas%20moeng.DPW\Local%20Settings\Temporary%20Internet%20Files\OLK84\Pampierstad.payser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ducation/Documents/Info%20Categorised%20By%20Schools/Bopaganang%20High%20School/GANYESA%20PRIMARY%20prop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 "/>
      <sheetName val="P CERTIFICATE"/>
      <sheetName val="P&amp;G"/>
      <sheetName val="VAT INV"/>
      <sheetName val="Building and Drainage"/>
      <sheetName val="Electrical "/>
      <sheetName val="VO"/>
      <sheetName val="Summary"/>
    </sheetNames>
    <sheetDataSet>
      <sheetData sheetId="0" refreshError="1"/>
      <sheetData sheetId="1">
        <row r="2">
          <cell r="A2" t="str">
            <v>PAMPIERSTAD HOME AFFAIRS</v>
          </cell>
        </row>
        <row r="4">
          <cell r="B4" t="str">
            <v>ENGINEERING CONTRACT PAYMENT CERTIFICATE</v>
          </cell>
          <cell r="F4" t="str">
            <v>Certificate</v>
          </cell>
          <cell r="G4">
            <v>1</v>
          </cell>
        </row>
        <row r="6">
          <cell r="A6" t="str">
            <v>PROJECT:</v>
          </cell>
          <cell r="B6" t="str">
            <v>REPAIR AND RENOVATE:PAMPIERSTAD HOME AFFAIRS BUILDING</v>
          </cell>
        </row>
        <row r="7">
          <cell r="A7" t="str">
            <v>CONTRACT NUMBER:</v>
          </cell>
          <cell r="C7" t="str">
            <v>WCS 038097</v>
          </cell>
        </row>
        <row r="8">
          <cell r="A8" t="str">
            <v>CONTRACTOR'S NAME &amp; ADDRESS:</v>
          </cell>
          <cell r="D8" t="str">
            <v>MASTER BUILDERS</v>
          </cell>
        </row>
        <row r="9">
          <cell r="D9" t="str">
            <v>P.O BOX 426</v>
          </cell>
        </row>
        <row r="10">
          <cell r="D10" t="str">
            <v>PAMPIERSTAD 8566</v>
          </cell>
        </row>
        <row r="11">
          <cell r="A11" t="str">
            <v>CONSULTANTS NAME &amp; ADDRESS:</v>
          </cell>
          <cell r="D11" t="str">
            <v>COPAD ENGINEERS (Pty)Ltd</v>
          </cell>
        </row>
        <row r="12">
          <cell r="D12" t="str">
            <v>P.O BOX 290</v>
          </cell>
        </row>
        <row r="13">
          <cell r="D13" t="str">
            <v>KIMBERLEY 8300</v>
          </cell>
        </row>
        <row r="14">
          <cell r="A14" t="str">
            <v>CONSULTANTS REFERENCE:</v>
          </cell>
          <cell r="D14" t="str">
            <v>6996(139)/03-PC-1</v>
          </cell>
        </row>
        <row r="16">
          <cell r="A16" t="str">
            <v>FUNDED BY:</v>
          </cell>
          <cell r="D16" t="str">
            <v>DEPARTMENT OF PUBLIC WORKS</v>
          </cell>
        </row>
        <row r="18">
          <cell r="C18" t="str">
            <v>ITEM</v>
          </cell>
          <cell r="F18" t="str">
            <v>VALUE TO DATE</v>
          </cell>
          <cell r="G18" t="str">
            <v>THIS CERTIFICATE</v>
          </cell>
        </row>
        <row r="19">
          <cell r="F19" t="str">
            <v xml:space="preserve">               R</v>
          </cell>
          <cell r="G19" t="str">
            <v xml:space="preserve">                 R</v>
          </cell>
        </row>
        <row r="20">
          <cell r="A20" t="str">
            <v xml:space="preserve"> 1.      CONTRACT VALUE</v>
          </cell>
        </row>
        <row r="21">
          <cell r="A21" t="str">
            <v>1.1      Original (Including contingencies and VAT)</v>
          </cell>
          <cell r="F21">
            <v>258985.2</v>
          </cell>
        </row>
        <row r="22">
          <cell r="A22" t="str">
            <v>1.2      Approved extensions to contract value</v>
          </cell>
          <cell r="F22">
            <v>0</v>
          </cell>
        </row>
        <row r="23">
          <cell r="A23" t="str">
            <v>1.3      Approved variations:</v>
          </cell>
        </row>
        <row r="24">
          <cell r="A24" t="str">
            <v xml:space="preserve">           a:  Total edition</v>
          </cell>
          <cell r="F24">
            <v>0</v>
          </cell>
        </row>
        <row r="25">
          <cell r="A25" t="str">
            <v xml:space="preserve">           b:  Total omissions</v>
          </cell>
          <cell r="F25">
            <v>0</v>
          </cell>
        </row>
        <row r="26">
          <cell r="A26" t="str">
            <v xml:space="preserve">           c:  NET VARIATION (a-b)</v>
          </cell>
          <cell r="F26">
            <v>0</v>
          </cell>
        </row>
        <row r="28">
          <cell r="A28" t="str">
            <v>1.4      Contingencies</v>
          </cell>
        </row>
        <row r="29">
          <cell r="A29" t="str">
            <v xml:space="preserve">           a:  Original allowance</v>
          </cell>
          <cell r="F29">
            <v>0</v>
          </cell>
        </row>
        <row r="30">
          <cell r="A30" t="str">
            <v xml:space="preserve">           b:  Net variations (1.3c)</v>
          </cell>
          <cell r="F30">
            <v>0</v>
          </cell>
        </row>
        <row r="31">
          <cell r="A31" t="str">
            <v xml:space="preserve">           c:  CONTINGENCIES LEFT (a-b)</v>
          </cell>
          <cell r="F31">
            <v>0</v>
          </cell>
        </row>
        <row r="32">
          <cell r="A32" t="str">
            <v>1.5      PRESENT CONTRACT VALUE (1.1*1.2*1.3c)</v>
          </cell>
          <cell r="F32">
            <v>258985.2</v>
          </cell>
        </row>
        <row r="33">
          <cell r="A33" t="str">
            <v>1.6      Estimate of total escalation to end of contract</v>
          </cell>
          <cell r="F33">
            <v>0</v>
          </cell>
        </row>
        <row r="34">
          <cell r="A34" t="str">
            <v>1.7      TOTAL ESTIMATED COST (1.5 - 1.6)</v>
          </cell>
          <cell r="F34">
            <v>258985.2</v>
          </cell>
        </row>
        <row r="36">
          <cell r="A36" t="str">
            <v>2.        VALUE OF WORK DONE</v>
          </cell>
        </row>
        <row r="37">
          <cell r="A37" t="str">
            <v>2.1      Total from Schedule of Quantities Summary</v>
          </cell>
          <cell r="F37">
            <v>227190</v>
          </cell>
          <cell r="G37">
            <v>227190</v>
          </cell>
        </row>
        <row r="38">
          <cell r="A38" t="str">
            <v>2.2      Variations and dayworks completed</v>
          </cell>
          <cell r="F38">
            <v>0</v>
          </cell>
          <cell r="G38">
            <v>0</v>
          </cell>
        </row>
        <row r="39">
          <cell r="A39" t="str">
            <v>2.3      Total value of materials on site (80%)</v>
          </cell>
          <cell r="F39">
            <v>0</v>
          </cell>
          <cell r="G39">
            <v>0</v>
          </cell>
        </row>
        <row r="40">
          <cell r="A40" t="str">
            <v>2.4      Sub-Total (2.1+2.2+2.3)</v>
          </cell>
          <cell r="F40">
            <v>227190</v>
          </cell>
          <cell r="G40">
            <v>227190</v>
          </cell>
        </row>
        <row r="41">
          <cell r="A41" t="str">
            <v>2.5      Contract price Adjustment (based on 2.4)</v>
          </cell>
          <cell r="F41">
            <v>0</v>
          </cell>
          <cell r="G41">
            <v>0</v>
          </cell>
        </row>
        <row r="42">
          <cell r="A42" t="str">
            <v>2.6      Variations and dayworks completed which are not subject to escalation</v>
          </cell>
          <cell r="F42">
            <v>0</v>
          </cell>
          <cell r="G42">
            <v>0</v>
          </cell>
        </row>
        <row r="43">
          <cell r="A43" t="str">
            <v>2.7      TOTAL VALUE CERTIFIED (excluding material on site) (2.1+2.2+2.5+2.6)</v>
          </cell>
          <cell r="F43">
            <v>227190</v>
          </cell>
          <cell r="G43">
            <v>227190</v>
          </cell>
        </row>
        <row r="44">
          <cell r="A44" t="str">
            <v>2.8      Percentage  completion excluding escalation</v>
          </cell>
          <cell r="F44">
            <v>1.0000440179593273</v>
          </cell>
        </row>
        <row r="46">
          <cell r="A46" t="str">
            <v>3.        PAYMENT</v>
          </cell>
        </row>
        <row r="47">
          <cell r="A47" t="str">
            <v>3.1      Total value certified (2.7)</v>
          </cell>
          <cell r="F47">
            <v>227190</v>
          </cell>
          <cell r="G47">
            <v>227190</v>
          </cell>
        </row>
        <row r="48">
          <cell r="A48" t="str">
            <v>3.2      Retention (5% of (3.1-2.2))</v>
          </cell>
          <cell r="F48">
            <v>11359.5</v>
          </cell>
          <cell r="G48">
            <v>11359.5</v>
          </cell>
        </row>
        <row r="49">
          <cell r="A49" t="str">
            <v xml:space="preserve">3.3      Penalties, other debits  Surety to a Maximum of 43000 or (10% of (3.1-2.2)) </v>
          </cell>
          <cell r="F49">
            <v>0</v>
          </cell>
          <cell r="G49">
            <v>0</v>
          </cell>
        </row>
        <row r="50">
          <cell r="A50" t="str">
            <v>3.4      80% of value of materials on site (Show net consumption as negative)</v>
          </cell>
          <cell r="F50">
            <v>0</v>
          </cell>
          <cell r="G50">
            <v>0</v>
          </cell>
        </row>
        <row r="51">
          <cell r="A51" t="str">
            <v>3.5      Net total (3.1-3.2-3.3+3.4)</v>
          </cell>
          <cell r="F51">
            <v>215830.5</v>
          </cell>
          <cell r="G51">
            <v>215830.5</v>
          </cell>
        </row>
        <row r="52">
          <cell r="A52" t="str">
            <v>3.6      14% Value Added Tax</v>
          </cell>
          <cell r="F52">
            <v>30216.27</v>
          </cell>
          <cell r="G52">
            <v>30216.27</v>
          </cell>
        </row>
        <row r="53">
          <cell r="A53" t="str">
            <v>3.7      Net total (3.5+3.6)</v>
          </cell>
          <cell r="F53">
            <v>246046.77</v>
          </cell>
          <cell r="G53">
            <v>246046.77</v>
          </cell>
        </row>
        <row r="54">
          <cell r="A54" t="str">
            <v>3.8      Amount previously paid</v>
          </cell>
          <cell r="F54">
            <v>0</v>
          </cell>
        </row>
        <row r="55">
          <cell r="A55" t="str">
            <v>3.9      AMOUNT NOW PAYABLE (3.7.2-3.8)</v>
          </cell>
          <cell r="F55">
            <v>246046.77</v>
          </cell>
        </row>
        <row r="57">
          <cell r="A57" t="str">
            <v>We hereby certified that the above figures are correct.</v>
          </cell>
          <cell r="F57" t="str">
            <v>Department of Public Works Certification</v>
          </cell>
        </row>
        <row r="60">
          <cell r="A60" t="str">
            <v>CONTRACTOR</v>
          </cell>
          <cell r="E60" t="str">
            <v>DATE</v>
          </cell>
          <cell r="F60" t="str">
            <v>Signature:</v>
          </cell>
        </row>
        <row r="64">
          <cell r="A64" t="str">
            <v>PROJECT MANAGER</v>
          </cell>
          <cell r="E64" t="str">
            <v>DATE</v>
          </cell>
          <cell r="F64" t="str">
            <v>Designation:</v>
          </cell>
        </row>
        <row r="68">
          <cell r="A68" t="str">
            <v>DEPARTMENT OF PUBLIC WORKS</v>
          </cell>
          <cell r="E68" t="str">
            <v>DATE</v>
          </cell>
          <cell r="F68" t="str">
            <v>DATE:</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Preliminaries &amp; General"/>
      <sheetName val="Dmltns &amp; Alterations"/>
      <sheetName val="Foundations"/>
      <sheetName val="Concrete"/>
      <sheetName val="Masonry"/>
      <sheetName val="Waterproofing"/>
      <sheetName val="Roof Coverings"/>
      <sheetName val="Carpentry &amp; Joinery"/>
      <sheetName val="Ceilings, Partitions"/>
      <sheetName val="Floor Coverings"/>
      <sheetName val="Ironmongery"/>
      <sheetName val="Metalwork"/>
      <sheetName val="Plastering"/>
      <sheetName val="Tiling"/>
      <sheetName val="Plumbing &amp; Drainage"/>
      <sheetName val="Glazing"/>
      <sheetName val="Painting"/>
      <sheetName val="External Works"/>
      <sheetName val="Electricity"/>
      <sheetName val="Provisional Sums"/>
      <sheetName val="Summary"/>
      <sheetName val="Final Summary"/>
    </sheetNames>
    <sheetDataSet>
      <sheetData sheetId="0" refreshError="1"/>
      <sheetData sheetId="1" refreshError="1"/>
      <sheetData sheetId="2" refreshError="1">
        <row r="3">
          <cell r="B3" t="str">
            <v>SECTION NO. 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view="pageBreakPreview" topLeftCell="A10" zoomScale="90" zoomScaleSheetLayoutView="90" workbookViewId="0">
      <selection activeCell="A20" sqref="A20"/>
    </sheetView>
  </sheetViews>
  <sheetFormatPr defaultRowHeight="12.75" x14ac:dyDescent="0.2"/>
  <cols>
    <col min="1" max="1" width="123.7109375" style="130" customWidth="1"/>
    <col min="2" max="16384" width="9.140625" style="130"/>
  </cols>
  <sheetData>
    <row r="1" spans="1:1" x14ac:dyDescent="0.2">
      <c r="A1" s="296"/>
    </row>
    <row r="2" spans="1:1" x14ac:dyDescent="0.2">
      <c r="A2" s="297"/>
    </row>
    <row r="3" spans="1:1" x14ac:dyDescent="0.2">
      <c r="A3" s="297"/>
    </row>
    <row r="4" spans="1:1" x14ac:dyDescent="0.2">
      <c r="A4" s="297"/>
    </row>
    <row r="5" spans="1:1" x14ac:dyDescent="0.2">
      <c r="A5" s="297"/>
    </row>
    <row r="6" spans="1:1" x14ac:dyDescent="0.2">
      <c r="A6" s="297"/>
    </row>
    <row r="7" spans="1:1" x14ac:dyDescent="0.2">
      <c r="A7" s="297"/>
    </row>
    <row r="8" spans="1:1" x14ac:dyDescent="0.2">
      <c r="A8" s="298"/>
    </row>
    <row r="13" spans="1:1" x14ac:dyDescent="0.2">
      <c r="A13" s="299" t="s">
        <v>154</v>
      </c>
    </row>
    <row r="16" spans="1:1" ht="18" x14ac:dyDescent="0.25">
      <c r="A16" s="300" t="s">
        <v>153</v>
      </c>
    </row>
    <row r="17" spans="1:1" ht="18" x14ac:dyDescent="0.25">
      <c r="A17" s="300"/>
    </row>
    <row r="18" spans="1:1" ht="14.25" customHeight="1" x14ac:dyDescent="0.25">
      <c r="A18" s="300"/>
    </row>
    <row r="19" spans="1:1" ht="18" x14ac:dyDescent="0.25">
      <c r="A19" s="300" t="s">
        <v>138</v>
      </c>
    </row>
    <row r="22" spans="1:1" ht="18" x14ac:dyDescent="0.25">
      <c r="A22" s="301" t="s">
        <v>448</v>
      </c>
    </row>
    <row r="23" spans="1:1" ht="15" x14ac:dyDescent="0.2">
      <c r="A23" s="302"/>
    </row>
    <row r="24" spans="1:1" ht="18" x14ac:dyDescent="0.25">
      <c r="A24" s="301" t="s">
        <v>139</v>
      </c>
    </row>
    <row r="25" spans="1:1" x14ac:dyDescent="0.2">
      <c r="A25" s="303"/>
    </row>
    <row r="26" spans="1:1" ht="18" x14ac:dyDescent="0.25">
      <c r="A26" s="304" t="s">
        <v>469</v>
      </c>
    </row>
    <row r="27" spans="1:1" ht="18" x14ac:dyDescent="0.25">
      <c r="A27" s="304"/>
    </row>
    <row r="28" spans="1:1" ht="18" x14ac:dyDescent="0.25">
      <c r="A28" s="304" t="s">
        <v>470</v>
      </c>
    </row>
    <row r="31" spans="1:1" x14ac:dyDescent="0.2">
      <c r="A31" s="305"/>
    </row>
    <row r="33" spans="1:16" ht="18" x14ac:dyDescent="0.25">
      <c r="A33" s="306"/>
      <c r="B33" s="307"/>
      <c r="C33" s="307"/>
      <c r="D33" s="307"/>
      <c r="E33" s="307"/>
      <c r="F33" s="307"/>
      <c r="G33" s="307"/>
      <c r="H33" s="307"/>
      <c r="I33" s="307"/>
      <c r="J33" s="307"/>
      <c r="K33" s="307"/>
      <c r="L33" s="307"/>
      <c r="M33" s="307"/>
      <c r="N33" s="307"/>
      <c r="O33" s="307"/>
      <c r="P33" s="307"/>
    </row>
    <row r="34" spans="1:16" ht="15.75" x14ac:dyDescent="0.25">
      <c r="A34" s="308"/>
    </row>
    <row r="35" spans="1:16" ht="15.75" x14ac:dyDescent="0.25">
      <c r="A35" s="308"/>
    </row>
    <row r="37" spans="1:16" x14ac:dyDescent="0.2">
      <c r="A37" s="296" t="s">
        <v>140</v>
      </c>
    </row>
    <row r="39" spans="1:16" x14ac:dyDescent="0.2">
      <c r="A39" s="381" t="s">
        <v>449</v>
      </c>
    </row>
    <row r="40" spans="1:16" x14ac:dyDescent="0.2">
      <c r="A40" s="381" t="s">
        <v>141</v>
      </c>
    </row>
    <row r="41" spans="1:16" x14ac:dyDescent="0.2">
      <c r="A41" s="381" t="s">
        <v>450</v>
      </c>
    </row>
    <row r="42" spans="1:16" x14ac:dyDescent="0.2">
      <c r="A42" s="381" t="s">
        <v>451</v>
      </c>
    </row>
    <row r="43" spans="1:16" x14ac:dyDescent="0.2">
      <c r="A43" s="381"/>
    </row>
    <row r="44" spans="1:16" x14ac:dyDescent="0.2">
      <c r="A44" s="381" t="s">
        <v>452</v>
      </c>
    </row>
    <row r="48" spans="1:16" x14ac:dyDescent="0.2">
      <c r="A48" s="309" t="s">
        <v>256</v>
      </c>
    </row>
    <row r="49" spans="1:2" x14ac:dyDescent="0.2">
      <c r="A49" s="310"/>
    </row>
    <row r="50" spans="1:2" x14ac:dyDescent="0.2">
      <c r="A50" s="309" t="s">
        <v>257</v>
      </c>
    </row>
    <row r="51" spans="1:2" x14ac:dyDescent="0.2">
      <c r="A51" s="310"/>
    </row>
    <row r="52" spans="1:2" x14ac:dyDescent="0.2">
      <c r="A52" s="309" t="s">
        <v>258</v>
      </c>
      <c r="B52" s="309"/>
    </row>
    <row r="53" spans="1:2" x14ac:dyDescent="0.2">
      <c r="A53" s="309"/>
      <c r="B53" s="309"/>
    </row>
    <row r="54" spans="1:2" x14ac:dyDescent="0.2">
      <c r="A54" s="309" t="s">
        <v>259</v>
      </c>
      <c r="B54" s="309"/>
    </row>
    <row r="55" spans="1:2" x14ac:dyDescent="0.2">
      <c r="A55" s="310"/>
    </row>
    <row r="56" spans="1:2" x14ac:dyDescent="0.2">
      <c r="A56" s="309" t="s">
        <v>260</v>
      </c>
    </row>
    <row r="57" spans="1:2" x14ac:dyDescent="0.2">
      <c r="A57" s="309"/>
    </row>
    <row r="58" spans="1:2" x14ac:dyDescent="0.2">
      <c r="A58" s="309"/>
    </row>
    <row r="59" spans="1:2" x14ac:dyDescent="0.2">
      <c r="A59" s="309"/>
    </row>
    <row r="60" spans="1:2" x14ac:dyDescent="0.2">
      <c r="A60" s="309"/>
    </row>
    <row r="61" spans="1:2" x14ac:dyDescent="0.2">
      <c r="A61" s="309"/>
    </row>
    <row r="62" spans="1:2" x14ac:dyDescent="0.2">
      <c r="A62" s="309"/>
    </row>
    <row r="63" spans="1:2" x14ac:dyDescent="0.2">
      <c r="A63" s="309"/>
    </row>
    <row r="64" spans="1:2" x14ac:dyDescent="0.2">
      <c r="A64" s="311"/>
    </row>
    <row r="65" spans="1:1" x14ac:dyDescent="0.2">
      <c r="A65" s="309"/>
    </row>
    <row r="66" spans="1:1" x14ac:dyDescent="0.2">
      <c r="A66" s="312"/>
    </row>
    <row r="67" spans="1:1" x14ac:dyDescent="0.2">
      <c r="A67" s="313"/>
    </row>
    <row r="68" spans="1:1" x14ac:dyDescent="0.2">
      <c r="A68" s="312"/>
    </row>
    <row r="69" spans="1:1" x14ac:dyDescent="0.2">
      <c r="A69" s="314"/>
    </row>
    <row r="70" spans="1:1" x14ac:dyDescent="0.2">
      <c r="A70" s="313"/>
    </row>
    <row r="71" spans="1:1" x14ac:dyDescent="0.2">
      <c r="A71" s="312"/>
    </row>
  </sheetData>
  <customSheetViews>
    <customSheetView guid="{2EBB2318-75CA-46B8-B719-5BDA840CFED1}" scale="90" showPageBreaks="1" printArea="1" view="pageBreakPreview" topLeftCell="A43">
      <selection activeCell="A15" sqref="A15"/>
      <rowBreaks count="1" manualBreakCount="1">
        <brk id="60" man="1"/>
      </rowBreaks>
      <pageMargins left="0.31496062992126" right="0.31496062992126" top="0.74803149606299202" bottom="0.74803149606299202" header="0.31496062992126" footer="0.31496062992126"/>
      <pageSetup paperSize="9" scale="96" orientation="portrait" r:id="rId1"/>
      <headerFooter>
        <oddHeader>&amp;RVersion 1.0</oddHeader>
        <oddFooter>&amp;L&amp;D&amp;RCOMPILED BY Mr....................</oddFooter>
      </headerFooter>
    </customSheetView>
    <customSheetView guid="{45E38FA0-1B80-483F-BAE4-A40EEE0A434F}" scale="90" showPageBreaks="1" printArea="1" view="pageBreakPreview" topLeftCell="A25">
      <selection activeCell="A36" sqref="A36"/>
      <rowBreaks count="1" manualBreakCount="1">
        <brk id="60" man="1"/>
      </rowBreaks>
      <pageMargins left="0.31496062992126" right="0.31496062992126" top="0.74803149606299202" bottom="0.74803149606299202" header="0.31496062992126" footer="0.31496062992126"/>
      <pageSetup paperSize="9" scale="96" orientation="portrait" r:id="rId2"/>
      <headerFooter>
        <oddHeader>&amp;RVersion 1.0</oddHeader>
        <oddFooter>&amp;L&amp;D&amp;RCOMPILED BY Mr....................</oddFooter>
      </headerFooter>
    </customSheetView>
  </customSheetViews>
  <pageMargins left="0.31496062992126" right="0.31496062992126" top="0.74803149606299202" bottom="0.74803149606299202" header="0.31496062992126" footer="0.31496062992126"/>
  <pageSetup paperSize="9" scale="84"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6"/>
  <sheetViews>
    <sheetView view="pageBreakPreview" topLeftCell="A124" zoomScale="85" zoomScaleSheetLayoutView="75" workbookViewId="0">
      <selection activeCell="K46" sqref="J46:K82"/>
    </sheetView>
  </sheetViews>
  <sheetFormatPr defaultRowHeight="13.5" x14ac:dyDescent="0.25"/>
  <cols>
    <col min="1" max="1" width="5.7109375" style="4" customWidth="1"/>
    <col min="2" max="2" width="9.140625" style="14"/>
    <col min="3" max="3" width="9.28515625" style="6" customWidth="1"/>
    <col min="4" max="6" width="9.140625" style="6"/>
    <col min="7" max="7" width="23" style="6" customWidth="1"/>
    <col min="8" max="8" width="5.42578125" style="105" customWidth="1"/>
    <col min="9" max="9" width="9.7109375" style="8" customWidth="1"/>
    <col min="10" max="10" width="12" style="9" customWidth="1"/>
    <col min="11" max="11" width="15.85546875" style="10" customWidth="1"/>
    <col min="12" max="16384" width="9.140625" style="12"/>
  </cols>
  <sheetData>
    <row r="1" spans="1:17" s="96" customFormat="1" x14ac:dyDescent="0.25">
      <c r="A1" s="4"/>
      <c r="B1" s="95"/>
      <c r="C1" s="94"/>
      <c r="D1" s="94"/>
      <c r="E1" s="94"/>
      <c r="F1" s="94"/>
      <c r="G1" s="94"/>
      <c r="H1" s="105"/>
      <c r="I1" s="8"/>
      <c r="J1" s="9"/>
      <c r="K1" s="10"/>
    </row>
    <row r="2" spans="1:17" s="1" customFormat="1" ht="27" x14ac:dyDescent="0.25">
      <c r="A2" s="101" t="s">
        <v>248</v>
      </c>
      <c r="B2" s="392" t="s">
        <v>250</v>
      </c>
      <c r="C2" s="393"/>
      <c r="D2" s="393"/>
      <c r="E2" s="393"/>
      <c r="F2" s="393"/>
      <c r="G2" s="393"/>
      <c r="H2" s="102" t="s">
        <v>249</v>
      </c>
      <c r="I2" s="102" t="s">
        <v>14</v>
      </c>
      <c r="J2" s="103" t="s">
        <v>15</v>
      </c>
      <c r="K2" s="104" t="s">
        <v>16</v>
      </c>
    </row>
    <row r="4" spans="1:17" x14ac:dyDescent="0.25">
      <c r="B4" s="5" t="s">
        <v>39</v>
      </c>
    </row>
    <row r="5" spans="1:17" x14ac:dyDescent="0.25">
      <c r="B5" s="5"/>
    </row>
    <row r="6" spans="1:17" x14ac:dyDescent="0.25">
      <c r="B6" s="5" t="s">
        <v>9</v>
      </c>
    </row>
    <row r="7" spans="1:17" x14ac:dyDescent="0.25">
      <c r="B7" s="5"/>
    </row>
    <row r="8" spans="1:17" x14ac:dyDescent="0.25">
      <c r="B8" s="5" t="s">
        <v>40</v>
      </c>
    </row>
    <row r="9" spans="1:17" s="73" customFormat="1" x14ac:dyDescent="0.25">
      <c r="A9" s="4"/>
      <c r="B9" s="43"/>
      <c r="C9" s="97"/>
      <c r="D9" s="97"/>
      <c r="E9" s="97"/>
      <c r="F9" s="97"/>
      <c r="G9" s="97"/>
      <c r="H9" s="105"/>
      <c r="I9" s="8"/>
      <c r="J9" s="9"/>
      <c r="K9" s="10"/>
    </row>
    <row r="10" spans="1:17" s="64" customFormat="1" ht="55.5" customHeight="1" x14ac:dyDescent="0.25">
      <c r="A10" s="4"/>
      <c r="B10" s="394" t="s">
        <v>185</v>
      </c>
      <c r="C10" s="395"/>
      <c r="D10" s="395"/>
      <c r="E10" s="395"/>
      <c r="F10" s="395"/>
      <c r="G10" s="395"/>
      <c r="H10" s="106"/>
      <c r="I10" s="33"/>
      <c r="J10" s="9"/>
      <c r="K10" s="10"/>
    </row>
    <row r="11" spans="1:17" s="64" customFormat="1" x14ac:dyDescent="0.25">
      <c r="A11" s="4"/>
      <c r="B11" s="17"/>
      <c r="C11" s="90"/>
      <c r="D11" s="90"/>
      <c r="E11" s="90"/>
      <c r="F11" s="90"/>
      <c r="G11" s="90"/>
      <c r="H11" s="107"/>
      <c r="I11" s="33"/>
      <c r="J11" s="9"/>
      <c r="K11" s="10"/>
    </row>
    <row r="12" spans="1:17" s="73" customFormat="1" ht="45" customHeight="1" x14ac:dyDescent="0.25">
      <c r="A12" s="4"/>
      <c r="B12" s="394" t="s">
        <v>184</v>
      </c>
      <c r="C12" s="395"/>
      <c r="D12" s="395"/>
      <c r="E12" s="395"/>
      <c r="F12" s="395"/>
      <c r="G12" s="395"/>
      <c r="H12" s="106"/>
      <c r="I12" s="33"/>
      <c r="J12" s="9"/>
      <c r="K12" s="10"/>
    </row>
    <row r="13" spans="1:17" s="73" customFormat="1" x14ac:dyDescent="0.25">
      <c r="A13" s="4"/>
      <c r="B13" s="17"/>
      <c r="C13" s="90"/>
      <c r="D13" s="90"/>
      <c r="E13" s="90"/>
      <c r="F13" s="90"/>
      <c r="G13" s="90"/>
      <c r="H13" s="107"/>
      <c r="I13" s="33"/>
      <c r="J13" s="9"/>
      <c r="K13" s="10"/>
      <c r="Q13" s="73">
        <v>0</v>
      </c>
    </row>
    <row r="14" spans="1:17" s="73" customFormat="1" ht="46.5" customHeight="1" x14ac:dyDescent="0.25">
      <c r="A14" s="4"/>
      <c r="B14" s="394" t="s">
        <v>186</v>
      </c>
      <c r="C14" s="395"/>
      <c r="D14" s="395"/>
      <c r="E14" s="395"/>
      <c r="F14" s="395"/>
      <c r="G14" s="395"/>
      <c r="H14" s="106"/>
      <c r="I14" s="33"/>
      <c r="J14" s="9"/>
      <c r="K14" s="10"/>
    </row>
    <row r="15" spans="1:17" s="73" customFormat="1" x14ac:dyDescent="0.25">
      <c r="A15" s="4"/>
      <c r="B15" s="17"/>
      <c r="C15" s="90"/>
      <c r="D15" s="90"/>
      <c r="E15" s="90"/>
      <c r="F15" s="90"/>
      <c r="G15" s="90"/>
      <c r="H15" s="107"/>
      <c r="I15" s="33"/>
      <c r="J15" s="9"/>
      <c r="K15" s="10"/>
    </row>
    <row r="16" spans="1:17" s="73" customFormat="1" x14ac:dyDescent="0.25">
      <c r="A16" s="4"/>
      <c r="B16" s="43" t="s">
        <v>187</v>
      </c>
      <c r="C16" s="97"/>
      <c r="D16" s="97"/>
      <c r="E16" s="97"/>
      <c r="F16" s="97"/>
      <c r="G16" s="97"/>
      <c r="H16" s="105"/>
      <c r="I16" s="8"/>
      <c r="J16" s="9"/>
      <c r="K16" s="10"/>
    </row>
    <row r="17" spans="1:11" s="73" customFormat="1" x14ac:dyDescent="0.25">
      <c r="A17" s="4"/>
      <c r="B17" s="43"/>
      <c r="C17" s="97"/>
      <c r="D17" s="97"/>
      <c r="E17" s="97"/>
      <c r="F17" s="97"/>
      <c r="G17" s="97"/>
      <c r="H17" s="105"/>
      <c r="I17" s="8"/>
      <c r="J17" s="9"/>
      <c r="K17" s="10"/>
    </row>
    <row r="18" spans="1:11" s="73" customFormat="1" ht="25.5" customHeight="1" x14ac:dyDescent="0.25">
      <c r="A18" s="4"/>
      <c r="B18" s="394" t="s">
        <v>188</v>
      </c>
      <c r="C18" s="395"/>
      <c r="D18" s="395"/>
      <c r="E18" s="395"/>
      <c r="F18" s="395"/>
      <c r="G18" s="395"/>
      <c r="H18" s="106"/>
      <c r="I18" s="33"/>
      <c r="J18" s="9"/>
      <c r="K18" s="10"/>
    </row>
    <row r="19" spans="1:11" s="73" customFormat="1" x14ac:dyDescent="0.25">
      <c r="A19" s="4"/>
      <c r="B19" s="17"/>
      <c r="C19" s="90"/>
      <c r="D19" s="90"/>
      <c r="E19" s="90"/>
      <c r="F19" s="90"/>
      <c r="G19" s="90"/>
      <c r="H19" s="107"/>
      <c r="I19" s="33"/>
      <c r="J19" s="9"/>
      <c r="K19" s="10"/>
    </row>
    <row r="20" spans="1:11" s="73" customFormat="1" ht="45" customHeight="1" x14ac:dyDescent="0.25">
      <c r="A20" s="4" t="s">
        <v>29</v>
      </c>
      <c r="B20" s="394" t="s">
        <v>189</v>
      </c>
      <c r="C20" s="395"/>
      <c r="D20" s="395"/>
      <c r="E20" s="395"/>
      <c r="F20" s="395"/>
      <c r="G20" s="395"/>
      <c r="H20" s="106"/>
      <c r="I20" s="33"/>
      <c r="J20" s="9"/>
      <c r="K20" s="10"/>
    </row>
    <row r="21" spans="1:11" s="73" customFormat="1" x14ac:dyDescent="0.25">
      <c r="A21" s="4"/>
      <c r="B21" s="17"/>
      <c r="C21" s="90"/>
      <c r="D21" s="90"/>
      <c r="E21" s="90"/>
      <c r="F21" s="90"/>
      <c r="G21" s="90"/>
      <c r="H21" s="107" t="s">
        <v>13</v>
      </c>
      <c r="I21" s="33">
        <v>0</v>
      </c>
      <c r="J21" s="388"/>
      <c r="K21" s="10"/>
    </row>
    <row r="22" spans="1:11" s="73" customFormat="1" x14ac:dyDescent="0.25">
      <c r="A22" s="4"/>
      <c r="B22" s="17"/>
      <c r="C22" s="90"/>
      <c r="D22" s="90"/>
      <c r="E22" s="90"/>
      <c r="F22" s="90"/>
      <c r="G22" s="90"/>
      <c r="H22" s="107"/>
      <c r="I22" s="33"/>
      <c r="J22" s="9"/>
      <c r="K22" s="60"/>
    </row>
    <row r="23" spans="1:11" s="73" customFormat="1" ht="12.75" customHeight="1" x14ac:dyDescent="0.25">
      <c r="A23" s="4" t="s">
        <v>30</v>
      </c>
      <c r="B23" s="394" t="s">
        <v>190</v>
      </c>
      <c r="C23" s="395"/>
      <c r="D23" s="395"/>
      <c r="E23" s="395"/>
      <c r="F23" s="395"/>
      <c r="G23" s="395"/>
      <c r="H23" s="108"/>
      <c r="I23" s="33"/>
      <c r="J23" s="9"/>
      <c r="K23" s="60"/>
    </row>
    <row r="24" spans="1:11" s="73" customFormat="1" x14ac:dyDescent="0.25">
      <c r="A24" s="4"/>
      <c r="B24" s="17"/>
      <c r="C24" s="90"/>
      <c r="D24" s="90"/>
      <c r="E24" s="90"/>
      <c r="F24" s="90"/>
      <c r="G24" s="90"/>
      <c r="H24" s="107" t="s">
        <v>13</v>
      </c>
      <c r="I24" s="33">
        <v>1</v>
      </c>
      <c r="J24" s="388"/>
      <c r="K24" s="10"/>
    </row>
    <row r="25" spans="1:11" x14ac:dyDescent="0.25">
      <c r="B25" s="42"/>
      <c r="C25" s="98"/>
      <c r="D25" s="98"/>
      <c r="E25" s="98"/>
      <c r="F25" s="98"/>
      <c r="G25" s="98"/>
      <c r="H25" s="109"/>
      <c r="K25" s="60"/>
    </row>
    <row r="26" spans="1:11" x14ac:dyDescent="0.25">
      <c r="B26" s="43" t="s">
        <v>41</v>
      </c>
      <c r="C26" s="97"/>
      <c r="D26" s="97"/>
      <c r="E26" s="97"/>
      <c r="F26" s="97"/>
      <c r="G26" s="97"/>
      <c r="K26" s="60"/>
    </row>
    <row r="27" spans="1:11" x14ac:dyDescent="0.25">
      <c r="B27" s="42"/>
      <c r="C27" s="97"/>
      <c r="D27" s="97"/>
      <c r="E27" s="97"/>
      <c r="F27" s="97"/>
      <c r="G27" s="97"/>
      <c r="K27" s="60"/>
    </row>
    <row r="28" spans="1:11" ht="13.5" customHeight="1" x14ac:dyDescent="0.25">
      <c r="A28" s="4" t="s">
        <v>27</v>
      </c>
      <c r="B28" s="396" t="s">
        <v>42</v>
      </c>
      <c r="C28" s="397"/>
      <c r="D28" s="397"/>
      <c r="E28" s="397"/>
      <c r="F28" s="397"/>
      <c r="G28" s="397"/>
      <c r="H28" s="106"/>
      <c r="K28" s="60"/>
    </row>
    <row r="29" spans="1:11" x14ac:dyDescent="0.25">
      <c r="B29" s="99"/>
      <c r="C29" s="97"/>
      <c r="D29" s="97"/>
      <c r="E29" s="97"/>
      <c r="F29" s="97"/>
      <c r="G29" s="97"/>
      <c r="H29" s="100" t="s">
        <v>13</v>
      </c>
      <c r="I29" s="8">
        <v>0</v>
      </c>
      <c r="J29" s="388"/>
    </row>
    <row r="30" spans="1:11" x14ac:dyDescent="0.25">
      <c r="B30" s="99"/>
      <c r="C30" s="97"/>
      <c r="D30" s="97"/>
      <c r="E30" s="97"/>
      <c r="F30" s="97"/>
      <c r="G30" s="97"/>
      <c r="H30" s="100"/>
      <c r="K30" s="60"/>
    </row>
    <row r="31" spans="1:11" s="73" customFormat="1" x14ac:dyDescent="0.25">
      <c r="A31" s="4"/>
      <c r="B31" s="43" t="s">
        <v>191</v>
      </c>
      <c r="C31" s="97"/>
      <c r="D31" s="97"/>
      <c r="E31" s="97"/>
      <c r="F31" s="97"/>
      <c r="G31" s="97"/>
      <c r="H31" s="105"/>
      <c r="I31" s="8"/>
      <c r="J31" s="9"/>
      <c r="K31" s="60"/>
    </row>
    <row r="32" spans="1:11" x14ac:dyDescent="0.25">
      <c r="B32" s="99"/>
      <c r="C32" s="97"/>
      <c r="D32" s="97"/>
      <c r="E32" s="97"/>
      <c r="F32" s="97"/>
      <c r="G32" s="97"/>
      <c r="H32" s="100"/>
      <c r="K32" s="60"/>
    </row>
    <row r="33" spans="1:11" s="73" customFormat="1" ht="54.75" customHeight="1" x14ac:dyDescent="0.25">
      <c r="A33" s="4"/>
      <c r="B33" s="394" t="s">
        <v>192</v>
      </c>
      <c r="C33" s="395"/>
      <c r="D33" s="395"/>
      <c r="E33" s="395"/>
      <c r="F33" s="395"/>
      <c r="G33" s="395"/>
      <c r="H33" s="106"/>
      <c r="I33" s="33"/>
      <c r="J33" s="9"/>
      <c r="K33" s="60"/>
    </row>
    <row r="34" spans="1:11" s="73" customFormat="1" x14ac:dyDescent="0.25">
      <c r="A34" s="4"/>
      <c r="B34" s="17"/>
      <c r="C34" s="90"/>
      <c r="D34" s="90"/>
      <c r="E34" s="90"/>
      <c r="F34" s="90"/>
      <c r="G34" s="90"/>
      <c r="H34" s="107"/>
      <c r="I34" s="33"/>
      <c r="J34" s="9"/>
      <c r="K34" s="60"/>
    </row>
    <row r="35" spans="1:11" x14ac:dyDescent="0.25">
      <c r="B35" s="43" t="s">
        <v>43</v>
      </c>
      <c r="C35" s="97"/>
      <c r="D35" s="97"/>
      <c r="E35" s="97"/>
      <c r="F35" s="97"/>
      <c r="G35" s="97"/>
      <c r="K35" s="60"/>
    </row>
    <row r="36" spans="1:11" x14ac:dyDescent="0.25">
      <c r="B36" s="42"/>
      <c r="C36" s="97"/>
      <c r="D36" s="97"/>
      <c r="E36" s="97"/>
      <c r="F36" s="97"/>
      <c r="G36" s="97"/>
      <c r="K36" s="60"/>
    </row>
    <row r="37" spans="1:11" ht="13.5" customHeight="1" x14ac:dyDescent="0.25">
      <c r="A37" s="4" t="s">
        <v>28</v>
      </c>
      <c r="B37" s="396" t="s">
        <v>44</v>
      </c>
      <c r="C37" s="397"/>
      <c r="D37" s="397"/>
      <c r="E37" s="397"/>
      <c r="F37" s="397"/>
      <c r="G37" s="397"/>
      <c r="H37" s="106"/>
      <c r="K37" s="60"/>
    </row>
    <row r="38" spans="1:11" x14ac:dyDescent="0.25">
      <c r="B38" s="99"/>
      <c r="C38" s="97"/>
      <c r="D38" s="97"/>
      <c r="E38" s="97"/>
      <c r="F38" s="97"/>
      <c r="G38" s="97"/>
      <c r="H38" s="100" t="s">
        <v>13</v>
      </c>
      <c r="I38" s="8">
        <v>1</v>
      </c>
      <c r="J38" s="388"/>
    </row>
    <row r="39" spans="1:11" x14ac:dyDescent="0.25">
      <c r="B39" s="99"/>
      <c r="C39" s="97"/>
      <c r="D39" s="97"/>
      <c r="E39" s="97"/>
      <c r="F39" s="97"/>
      <c r="G39" s="97"/>
      <c r="H39" s="100"/>
      <c r="K39" s="60"/>
    </row>
    <row r="40" spans="1:11" ht="13.5" customHeight="1" x14ac:dyDescent="0.25">
      <c r="A40" s="4" t="s">
        <v>5</v>
      </c>
      <c r="B40" s="396" t="s">
        <v>47</v>
      </c>
      <c r="C40" s="397"/>
      <c r="D40" s="397"/>
      <c r="E40" s="397"/>
      <c r="F40" s="397"/>
      <c r="G40" s="397"/>
      <c r="H40" s="106"/>
      <c r="K40" s="60"/>
    </row>
    <row r="41" spans="1:11" x14ac:dyDescent="0.25">
      <c r="B41" s="99"/>
      <c r="C41" s="97"/>
      <c r="D41" s="97"/>
      <c r="E41" s="97"/>
      <c r="F41" s="97"/>
      <c r="G41" s="97"/>
      <c r="H41" s="100" t="s">
        <v>13</v>
      </c>
      <c r="I41" s="8">
        <v>1</v>
      </c>
      <c r="J41" s="388"/>
    </row>
    <row r="42" spans="1:11" x14ac:dyDescent="0.25">
      <c r="B42" s="99"/>
      <c r="C42" s="97"/>
      <c r="D42" s="97"/>
      <c r="E42" s="97"/>
      <c r="F42" s="97"/>
      <c r="G42" s="97"/>
      <c r="H42" s="100"/>
      <c r="K42" s="60"/>
    </row>
    <row r="43" spans="1:11" s="84" customFormat="1" ht="14.25" thickBot="1" x14ac:dyDescent="0.3">
      <c r="A43" s="4"/>
      <c r="B43" s="99"/>
      <c r="C43" s="97"/>
      <c r="D43" s="97"/>
      <c r="E43" s="97"/>
      <c r="F43" s="97"/>
      <c r="G43" s="97"/>
      <c r="H43" s="100"/>
      <c r="I43" s="8"/>
      <c r="J43" s="9"/>
      <c r="K43" s="10"/>
    </row>
    <row r="44" spans="1:11" s="25" customFormat="1" ht="18" customHeight="1" thickTop="1" x14ac:dyDescent="0.25">
      <c r="A44" s="78"/>
      <c r="B44" s="42"/>
      <c r="C44" s="97"/>
      <c r="D44" s="97"/>
      <c r="E44" s="97"/>
      <c r="F44" s="97"/>
      <c r="G44" s="7" t="s">
        <v>17</v>
      </c>
      <c r="H44" s="105"/>
      <c r="I44" s="8"/>
      <c r="J44" s="16" t="s">
        <v>7</v>
      </c>
      <c r="K44" s="122">
        <f>SUM(K21:K43)</f>
        <v>0</v>
      </c>
    </row>
    <row r="45" spans="1:11" s="84" customFormat="1" x14ac:dyDescent="0.25">
      <c r="A45" s="4"/>
      <c r="B45" s="99"/>
      <c r="C45" s="97"/>
      <c r="D45" s="97"/>
      <c r="E45" s="97"/>
      <c r="F45" s="97"/>
      <c r="G45" s="97"/>
      <c r="H45" s="100"/>
      <c r="I45" s="8"/>
      <c r="J45" s="9"/>
      <c r="K45" s="10"/>
    </row>
    <row r="46" spans="1:11" ht="13.5" customHeight="1" x14ac:dyDescent="0.25">
      <c r="A46" s="4" t="s">
        <v>29</v>
      </c>
      <c r="B46" s="396" t="s">
        <v>48</v>
      </c>
      <c r="C46" s="397"/>
      <c r="D46" s="397"/>
      <c r="E46" s="397"/>
      <c r="F46" s="397"/>
      <c r="G46" s="397"/>
      <c r="H46" s="106"/>
    </row>
    <row r="47" spans="1:11" x14ac:dyDescent="0.25">
      <c r="B47" s="99"/>
      <c r="C47" s="97"/>
      <c r="D47" s="97"/>
      <c r="E47" s="97"/>
      <c r="F47" s="97"/>
      <c r="G47" s="97"/>
      <c r="H47" s="100" t="s">
        <v>13</v>
      </c>
      <c r="I47" s="8">
        <v>1</v>
      </c>
      <c r="J47" s="388"/>
    </row>
    <row r="48" spans="1:11" x14ac:dyDescent="0.25">
      <c r="B48" s="99"/>
      <c r="C48" s="97"/>
      <c r="D48" s="97"/>
      <c r="E48" s="97"/>
      <c r="F48" s="97"/>
      <c r="G48" s="97"/>
      <c r="H48" s="100"/>
      <c r="K48" s="60"/>
    </row>
    <row r="49" spans="1:11" x14ac:dyDescent="0.25">
      <c r="A49" s="4" t="s">
        <v>30</v>
      </c>
      <c r="B49" s="396" t="s">
        <v>193</v>
      </c>
      <c r="C49" s="397"/>
      <c r="D49" s="397"/>
      <c r="E49" s="397"/>
      <c r="F49" s="397"/>
      <c r="G49" s="397"/>
      <c r="H49" s="106"/>
      <c r="K49" s="60"/>
    </row>
    <row r="50" spans="1:11" x14ac:dyDescent="0.25">
      <c r="B50" s="99"/>
      <c r="C50" s="97"/>
      <c r="D50" s="97"/>
      <c r="E50" s="97"/>
      <c r="F50" s="97"/>
      <c r="G50" s="97"/>
      <c r="H50" s="100" t="s">
        <v>13</v>
      </c>
      <c r="I50" s="8">
        <v>1</v>
      </c>
      <c r="J50" s="388"/>
    </row>
    <row r="51" spans="1:11" x14ac:dyDescent="0.25">
      <c r="B51" s="99"/>
      <c r="C51" s="97"/>
      <c r="D51" s="97"/>
      <c r="E51" s="97"/>
      <c r="F51" s="97"/>
      <c r="G51" s="97"/>
      <c r="H51" s="100"/>
      <c r="K51" s="60"/>
    </row>
    <row r="52" spans="1:11" ht="13.5" customHeight="1" x14ac:dyDescent="0.25">
      <c r="A52" s="4" t="s">
        <v>27</v>
      </c>
      <c r="B52" s="396" t="s">
        <v>194</v>
      </c>
      <c r="C52" s="397"/>
      <c r="D52" s="397"/>
      <c r="E52" s="397"/>
      <c r="F52" s="397"/>
      <c r="G52" s="397"/>
      <c r="H52" s="106"/>
      <c r="K52" s="60"/>
    </row>
    <row r="53" spans="1:11" x14ac:dyDescent="0.25">
      <c r="B53" s="99"/>
      <c r="C53" s="97"/>
      <c r="D53" s="97"/>
      <c r="E53" s="97"/>
      <c r="F53" s="97"/>
      <c r="G53" s="97"/>
      <c r="H53" s="100" t="s">
        <v>13</v>
      </c>
      <c r="I53" s="8">
        <v>1</v>
      </c>
      <c r="J53" s="388"/>
    </row>
    <row r="54" spans="1:11" x14ac:dyDescent="0.25">
      <c r="B54" s="99"/>
      <c r="C54" s="97"/>
      <c r="D54" s="97"/>
      <c r="E54" s="97"/>
      <c r="F54" s="97"/>
      <c r="G54" s="97"/>
      <c r="H54" s="100"/>
      <c r="K54" s="60"/>
    </row>
    <row r="55" spans="1:11" ht="13.5" customHeight="1" x14ac:dyDescent="0.25">
      <c r="A55" s="4" t="s">
        <v>28</v>
      </c>
      <c r="B55" s="396" t="s">
        <v>52</v>
      </c>
      <c r="C55" s="397"/>
      <c r="D55" s="397"/>
      <c r="E55" s="397"/>
      <c r="F55" s="397"/>
      <c r="G55" s="397"/>
      <c r="H55" s="106"/>
      <c r="K55" s="60"/>
    </row>
    <row r="56" spans="1:11" x14ac:dyDescent="0.25">
      <c r="B56" s="99"/>
      <c r="C56" s="97"/>
      <c r="D56" s="97"/>
      <c r="E56" s="97"/>
      <c r="F56" s="97"/>
      <c r="G56" s="97"/>
      <c r="H56" s="100" t="s">
        <v>13</v>
      </c>
      <c r="I56" s="8">
        <v>1</v>
      </c>
      <c r="J56" s="388"/>
    </row>
    <row r="57" spans="1:11" s="73" customFormat="1" x14ac:dyDescent="0.25">
      <c r="A57" s="4"/>
      <c r="B57" s="99"/>
      <c r="C57" s="97"/>
      <c r="D57" s="97"/>
      <c r="E57" s="97"/>
      <c r="F57" s="97"/>
      <c r="G57" s="97"/>
      <c r="H57" s="100"/>
      <c r="I57" s="8"/>
      <c r="J57" s="9"/>
      <c r="K57" s="60"/>
    </row>
    <row r="58" spans="1:11" ht="13.5" customHeight="1" x14ac:dyDescent="0.25">
      <c r="A58" s="4" t="s">
        <v>5</v>
      </c>
      <c r="B58" s="396" t="s">
        <v>53</v>
      </c>
      <c r="C58" s="397"/>
      <c r="D58" s="397"/>
      <c r="E58" s="397"/>
      <c r="F58" s="397"/>
      <c r="G58" s="397"/>
      <c r="H58" s="106"/>
      <c r="K58" s="60"/>
    </row>
    <row r="59" spans="1:11" x14ac:dyDescent="0.25">
      <c r="B59" s="99"/>
      <c r="C59" s="97"/>
      <c r="D59" s="97"/>
      <c r="E59" s="97"/>
      <c r="F59" s="97"/>
      <c r="G59" s="97"/>
      <c r="H59" s="100" t="s">
        <v>13</v>
      </c>
      <c r="I59" s="8">
        <v>1</v>
      </c>
      <c r="J59" s="388"/>
    </row>
    <row r="60" spans="1:11" x14ac:dyDescent="0.25">
      <c r="B60" s="99"/>
      <c r="C60" s="97"/>
      <c r="D60" s="97"/>
      <c r="E60" s="97"/>
      <c r="F60" s="97"/>
      <c r="G60" s="97"/>
      <c r="H60" s="100"/>
      <c r="K60" s="60"/>
    </row>
    <row r="61" spans="1:11" x14ac:dyDescent="0.25">
      <c r="B61" s="43" t="s">
        <v>54</v>
      </c>
      <c r="C61" s="97"/>
      <c r="D61" s="97"/>
      <c r="E61" s="97"/>
      <c r="F61" s="97"/>
      <c r="G61" s="97"/>
      <c r="K61" s="60"/>
    </row>
    <row r="62" spans="1:11" x14ac:dyDescent="0.25">
      <c r="B62" s="42"/>
      <c r="C62" s="97"/>
      <c r="D62" s="97"/>
      <c r="E62" s="97"/>
      <c r="F62" s="97"/>
      <c r="G62" s="97"/>
      <c r="K62" s="60"/>
    </row>
    <row r="63" spans="1:11" ht="13.5" customHeight="1" x14ac:dyDescent="0.25">
      <c r="A63" s="4" t="s">
        <v>45</v>
      </c>
      <c r="B63" s="396" t="s">
        <v>55</v>
      </c>
      <c r="C63" s="397"/>
      <c r="D63" s="397"/>
      <c r="E63" s="397"/>
      <c r="F63" s="397"/>
      <c r="G63" s="397"/>
      <c r="H63" s="106"/>
      <c r="K63" s="60"/>
    </row>
    <row r="64" spans="1:11" x14ac:dyDescent="0.25">
      <c r="B64" s="99"/>
      <c r="C64" s="97"/>
      <c r="D64" s="97"/>
      <c r="E64" s="97"/>
      <c r="F64" s="97"/>
      <c r="G64" s="97"/>
      <c r="H64" s="100" t="s">
        <v>13</v>
      </c>
      <c r="I64" s="8">
        <v>1</v>
      </c>
      <c r="J64" s="388"/>
    </row>
    <row r="65" spans="1:11" x14ac:dyDescent="0.25">
      <c r="B65" s="99"/>
      <c r="C65" s="97"/>
      <c r="D65" s="97"/>
      <c r="E65" s="97"/>
      <c r="F65" s="97"/>
      <c r="G65" s="97"/>
      <c r="H65" s="100"/>
      <c r="K65" s="60"/>
    </row>
    <row r="66" spans="1:11" ht="13.5" customHeight="1" x14ac:dyDescent="0.25">
      <c r="A66" s="4" t="s">
        <v>46</v>
      </c>
      <c r="B66" s="396" t="s">
        <v>56</v>
      </c>
      <c r="C66" s="397"/>
      <c r="D66" s="397"/>
      <c r="E66" s="397"/>
      <c r="F66" s="397"/>
      <c r="G66" s="397"/>
      <c r="H66" s="106"/>
      <c r="K66" s="60"/>
    </row>
    <row r="67" spans="1:11" x14ac:dyDescent="0.25">
      <c r="B67" s="99"/>
      <c r="C67" s="97"/>
      <c r="D67" s="97"/>
      <c r="E67" s="97"/>
      <c r="F67" s="97"/>
      <c r="G67" s="97"/>
      <c r="H67" s="100" t="s">
        <v>13</v>
      </c>
      <c r="I67" s="8">
        <v>1</v>
      </c>
      <c r="J67" s="388"/>
    </row>
    <row r="68" spans="1:11" x14ac:dyDescent="0.25">
      <c r="B68" s="99"/>
      <c r="C68" s="97"/>
      <c r="D68" s="97"/>
      <c r="E68" s="97"/>
      <c r="F68" s="97"/>
      <c r="G68" s="97"/>
      <c r="H68" s="100"/>
      <c r="K68" s="60"/>
    </row>
    <row r="69" spans="1:11" ht="13.5" customHeight="1" x14ac:dyDescent="0.25">
      <c r="A69" s="4" t="s">
        <v>34</v>
      </c>
      <c r="B69" s="396" t="s">
        <v>57</v>
      </c>
      <c r="C69" s="397"/>
      <c r="D69" s="397"/>
      <c r="E69" s="397"/>
      <c r="F69" s="397"/>
      <c r="G69" s="397"/>
      <c r="H69" s="106"/>
      <c r="K69" s="60"/>
    </row>
    <row r="70" spans="1:11" x14ac:dyDescent="0.25">
      <c r="B70" s="99"/>
      <c r="C70" s="97"/>
      <c r="D70" s="97"/>
      <c r="E70" s="97"/>
      <c r="F70" s="97"/>
      <c r="G70" s="97"/>
      <c r="H70" s="100" t="s">
        <v>13</v>
      </c>
      <c r="I70" s="8">
        <v>1</v>
      </c>
      <c r="J70" s="388"/>
    </row>
    <row r="71" spans="1:11" x14ac:dyDescent="0.25">
      <c r="B71" s="99"/>
      <c r="C71" s="97"/>
      <c r="D71" s="97"/>
      <c r="E71" s="97"/>
      <c r="F71" s="97"/>
      <c r="G71" s="97"/>
      <c r="H71" s="100"/>
      <c r="K71" s="60"/>
    </row>
    <row r="72" spans="1:11" ht="13.5" customHeight="1" x14ac:dyDescent="0.25">
      <c r="A72" s="4" t="s">
        <v>145</v>
      </c>
      <c r="B72" s="396" t="s">
        <v>58</v>
      </c>
      <c r="C72" s="397"/>
      <c r="D72" s="397"/>
      <c r="E72" s="397"/>
      <c r="F72" s="397"/>
      <c r="G72" s="397"/>
      <c r="H72" s="106"/>
      <c r="K72" s="60"/>
    </row>
    <row r="73" spans="1:11" x14ac:dyDescent="0.25">
      <c r="B73" s="99"/>
      <c r="C73" s="97"/>
      <c r="D73" s="97"/>
      <c r="E73" s="97"/>
      <c r="F73" s="97"/>
      <c r="G73" s="97"/>
      <c r="H73" s="100" t="s">
        <v>13</v>
      </c>
      <c r="I73" s="8">
        <v>1</v>
      </c>
      <c r="J73" s="388"/>
    </row>
    <row r="74" spans="1:11" x14ac:dyDescent="0.25">
      <c r="B74" s="99"/>
      <c r="C74" s="97"/>
      <c r="D74" s="97"/>
      <c r="E74" s="97"/>
      <c r="F74" s="97"/>
      <c r="G74" s="97"/>
      <c r="H74" s="100"/>
      <c r="K74" s="60"/>
    </row>
    <row r="75" spans="1:11" ht="13.5" customHeight="1" x14ac:dyDescent="0.25">
      <c r="A75" s="4" t="s">
        <v>35</v>
      </c>
      <c r="B75" s="396" t="s">
        <v>59</v>
      </c>
      <c r="C75" s="397"/>
      <c r="D75" s="397"/>
      <c r="E75" s="397"/>
      <c r="F75" s="397"/>
      <c r="G75" s="397"/>
      <c r="H75" s="106"/>
      <c r="K75" s="60"/>
    </row>
    <row r="76" spans="1:11" x14ac:dyDescent="0.25">
      <c r="B76" s="99"/>
      <c r="C76" s="97"/>
      <c r="D76" s="97"/>
      <c r="E76" s="97"/>
      <c r="F76" s="97"/>
      <c r="G76" s="97"/>
      <c r="H76" s="100" t="s">
        <v>13</v>
      </c>
      <c r="I76" s="8">
        <v>1</v>
      </c>
      <c r="J76" s="388"/>
    </row>
    <row r="77" spans="1:11" x14ac:dyDescent="0.25">
      <c r="B77" s="99"/>
      <c r="C77" s="97"/>
      <c r="D77" s="97"/>
      <c r="E77" s="97"/>
      <c r="F77" s="97"/>
      <c r="G77" s="97"/>
      <c r="H77" s="100"/>
      <c r="K77" s="60"/>
    </row>
    <row r="78" spans="1:11" ht="13.5" customHeight="1" x14ac:dyDescent="0.25">
      <c r="A78" s="4" t="s">
        <v>49</v>
      </c>
      <c r="B78" s="396" t="s">
        <v>60</v>
      </c>
      <c r="C78" s="397"/>
      <c r="D78" s="397"/>
      <c r="E78" s="397"/>
      <c r="F78" s="397"/>
      <c r="G78" s="397"/>
      <c r="H78" s="106"/>
      <c r="K78" s="60"/>
    </row>
    <row r="79" spans="1:11" x14ac:dyDescent="0.25">
      <c r="B79" s="99"/>
      <c r="C79" s="97"/>
      <c r="D79" s="97"/>
      <c r="E79" s="97"/>
      <c r="F79" s="97"/>
      <c r="G79" s="97"/>
      <c r="H79" s="100" t="s">
        <v>13</v>
      </c>
      <c r="I79" s="8">
        <v>0</v>
      </c>
      <c r="J79" s="388"/>
    </row>
    <row r="80" spans="1:11" s="73" customFormat="1" x14ac:dyDescent="0.25">
      <c r="A80" s="4"/>
      <c r="B80" s="99"/>
      <c r="C80" s="97"/>
      <c r="D80" s="97"/>
      <c r="E80" s="97"/>
      <c r="F80" s="97"/>
      <c r="G80" s="97"/>
      <c r="H80" s="100"/>
      <c r="I80" s="8"/>
      <c r="J80" s="9"/>
      <c r="K80" s="60"/>
    </row>
    <row r="81" spans="1:11" s="73" customFormat="1" x14ac:dyDescent="0.25">
      <c r="A81" s="4"/>
      <c r="B81" s="99"/>
      <c r="C81" s="97"/>
      <c r="D81" s="97"/>
      <c r="E81" s="97"/>
      <c r="F81" s="97"/>
      <c r="G81" s="97"/>
      <c r="H81" s="100"/>
      <c r="I81" s="8"/>
      <c r="J81" s="9"/>
      <c r="K81" s="60"/>
    </row>
    <row r="82" spans="1:11" s="73" customFormat="1" x14ac:dyDescent="0.25">
      <c r="A82" s="4"/>
      <c r="B82" s="70"/>
      <c r="C82" s="71"/>
      <c r="D82" s="71"/>
      <c r="E82" s="71"/>
      <c r="F82" s="71"/>
      <c r="G82" s="71"/>
      <c r="H82" s="100"/>
      <c r="I82" s="8"/>
      <c r="J82" s="9"/>
      <c r="K82" s="60"/>
    </row>
    <row r="83" spans="1:11" s="73" customFormat="1" x14ac:dyDescent="0.25">
      <c r="A83" s="4"/>
      <c r="B83" s="70"/>
      <c r="C83" s="71"/>
      <c r="D83" s="71"/>
      <c r="E83" s="71"/>
      <c r="F83" s="71"/>
      <c r="G83" s="71"/>
      <c r="H83" s="100"/>
      <c r="I83" s="8"/>
      <c r="J83" s="9"/>
      <c r="K83" s="60"/>
    </row>
    <row r="84" spans="1:11" s="73" customFormat="1" x14ac:dyDescent="0.25">
      <c r="A84" s="4"/>
      <c r="B84" s="70"/>
      <c r="C84" s="71"/>
      <c r="D84" s="71"/>
      <c r="E84" s="71"/>
      <c r="F84" s="71"/>
      <c r="G84" s="71"/>
      <c r="H84" s="100"/>
      <c r="I84" s="8"/>
      <c r="J84" s="9"/>
      <c r="K84" s="60"/>
    </row>
    <row r="85" spans="1:11" s="73" customFormat="1" x14ac:dyDescent="0.25">
      <c r="A85" s="4"/>
      <c r="B85" s="70"/>
      <c r="C85" s="71"/>
      <c r="D85" s="71"/>
      <c r="E85" s="71"/>
      <c r="F85" s="71"/>
      <c r="G85" s="71"/>
      <c r="H85" s="100"/>
      <c r="I85" s="8"/>
      <c r="J85" s="9"/>
      <c r="K85" s="60"/>
    </row>
    <row r="86" spans="1:11" s="73" customFormat="1" x14ac:dyDescent="0.25">
      <c r="A86" s="4"/>
      <c r="B86" s="70"/>
      <c r="C86" s="71"/>
      <c r="D86" s="71"/>
      <c r="E86" s="71"/>
      <c r="F86" s="71"/>
      <c r="G86" s="71"/>
      <c r="H86" s="100"/>
      <c r="I86" s="8"/>
      <c r="J86" s="9"/>
      <c r="K86" s="60"/>
    </row>
    <row r="87" spans="1:11" s="73" customFormat="1" x14ac:dyDescent="0.25">
      <c r="A87" s="4"/>
      <c r="B87" s="70"/>
      <c r="C87" s="71"/>
      <c r="D87" s="71"/>
      <c r="E87" s="71"/>
      <c r="F87" s="71"/>
      <c r="G87" s="71"/>
      <c r="H87" s="100"/>
      <c r="I87" s="8"/>
      <c r="J87" s="9"/>
      <c r="K87" s="60"/>
    </row>
    <row r="88" spans="1:11" s="73" customFormat="1" x14ac:dyDescent="0.25">
      <c r="A88" s="4"/>
      <c r="B88" s="70"/>
      <c r="C88" s="71"/>
      <c r="D88" s="71"/>
      <c r="E88" s="71"/>
      <c r="F88" s="71"/>
      <c r="G88" s="71"/>
      <c r="H88" s="100"/>
      <c r="I88" s="8"/>
      <c r="J88" s="9"/>
      <c r="K88" s="60"/>
    </row>
    <row r="89" spans="1:11" s="73" customFormat="1" x14ac:dyDescent="0.25">
      <c r="A89" s="4"/>
      <c r="B89" s="70"/>
      <c r="C89" s="71"/>
      <c r="D89" s="71"/>
      <c r="E89" s="71"/>
      <c r="F89" s="71"/>
      <c r="G89" s="71"/>
      <c r="H89" s="100"/>
      <c r="I89" s="8"/>
      <c r="J89" s="9"/>
      <c r="K89" s="60"/>
    </row>
    <row r="90" spans="1:11" s="73" customFormat="1" x14ac:dyDescent="0.25">
      <c r="A90" s="4"/>
      <c r="B90" s="70"/>
      <c r="C90" s="71"/>
      <c r="D90" s="71"/>
      <c r="E90" s="71"/>
      <c r="F90" s="71"/>
      <c r="G90" s="71"/>
      <c r="H90" s="100"/>
      <c r="I90" s="8"/>
      <c r="J90" s="9"/>
      <c r="K90" s="10"/>
    </row>
    <row r="91" spans="1:11" s="73" customFormat="1" x14ac:dyDescent="0.25">
      <c r="A91" s="4"/>
      <c r="B91" s="70"/>
      <c r="C91" s="71"/>
      <c r="D91" s="71"/>
      <c r="E91" s="71"/>
      <c r="F91" s="71"/>
      <c r="G91" s="71"/>
      <c r="H91" s="100"/>
      <c r="I91" s="8"/>
      <c r="J91" s="9"/>
      <c r="K91" s="10"/>
    </row>
    <row r="92" spans="1:11" s="73" customFormat="1" x14ac:dyDescent="0.25">
      <c r="A92" s="4"/>
      <c r="B92" s="70"/>
      <c r="C92" s="71"/>
      <c r="D92" s="71"/>
      <c r="E92" s="71"/>
      <c r="F92" s="71"/>
      <c r="G92" s="71"/>
      <c r="H92" s="100"/>
      <c r="I92" s="8"/>
      <c r="J92" s="9"/>
      <c r="K92" s="10"/>
    </row>
    <row r="93" spans="1:11" s="73" customFormat="1" x14ac:dyDescent="0.25">
      <c r="A93" s="4"/>
      <c r="B93" s="70"/>
      <c r="C93" s="71"/>
      <c r="D93" s="71"/>
      <c r="E93" s="71"/>
      <c r="F93" s="71"/>
      <c r="G93" s="71"/>
      <c r="H93" s="100"/>
      <c r="I93" s="8"/>
      <c r="J93" s="9"/>
      <c r="K93" s="10"/>
    </row>
    <row r="94" spans="1:11" s="73" customFormat="1" x14ac:dyDescent="0.25">
      <c r="A94" s="4"/>
      <c r="B94" s="70"/>
      <c r="C94" s="71"/>
      <c r="D94" s="71"/>
      <c r="E94" s="71"/>
      <c r="F94" s="71"/>
      <c r="G94" s="71"/>
      <c r="H94" s="100"/>
      <c r="I94" s="8"/>
      <c r="J94" s="9"/>
      <c r="K94" s="10"/>
    </row>
    <row r="95" spans="1:11" s="73" customFormat="1" x14ac:dyDescent="0.25">
      <c r="A95" s="4"/>
      <c r="B95" s="70"/>
      <c r="C95" s="71"/>
      <c r="D95" s="71"/>
      <c r="E95" s="71"/>
      <c r="F95" s="71"/>
      <c r="G95" s="71"/>
      <c r="H95" s="100"/>
      <c r="I95" s="8"/>
      <c r="J95" s="9"/>
      <c r="K95" s="10"/>
    </row>
    <row r="96" spans="1:11" s="73" customFormat="1" x14ac:dyDescent="0.25">
      <c r="A96" s="4"/>
      <c r="B96" s="70"/>
      <c r="C96" s="71"/>
      <c r="D96" s="71"/>
      <c r="E96" s="71"/>
      <c r="F96" s="71"/>
      <c r="G96" s="71"/>
      <c r="H96" s="100"/>
      <c r="I96" s="8"/>
      <c r="J96" s="9"/>
      <c r="K96" s="10"/>
    </row>
    <row r="97" spans="1:11" s="73" customFormat="1" x14ac:dyDescent="0.25">
      <c r="A97" s="4"/>
      <c r="B97" s="70"/>
      <c r="C97" s="71"/>
      <c r="D97" s="71"/>
      <c r="E97" s="71"/>
      <c r="F97" s="71"/>
      <c r="G97" s="71"/>
      <c r="H97" s="100"/>
      <c r="I97" s="8"/>
      <c r="J97" s="9"/>
      <c r="K97" s="10"/>
    </row>
    <row r="98" spans="1:11" s="73" customFormat="1" x14ac:dyDescent="0.25">
      <c r="A98" s="4"/>
      <c r="B98" s="70"/>
      <c r="C98" s="71"/>
      <c r="D98" s="71"/>
      <c r="E98" s="71"/>
      <c r="F98" s="71"/>
      <c r="G98" s="71"/>
      <c r="H98" s="100"/>
      <c r="I98" s="8"/>
      <c r="J98" s="9"/>
      <c r="K98" s="10"/>
    </row>
    <row r="99" spans="1:11" s="73" customFormat="1" ht="14.25" thickBot="1" x14ac:dyDescent="0.3">
      <c r="A99" s="4"/>
      <c r="B99" s="70"/>
      <c r="C99" s="71"/>
      <c r="D99" s="71"/>
      <c r="E99" s="71"/>
      <c r="F99" s="71"/>
      <c r="G99" s="71"/>
      <c r="H99" s="100"/>
      <c r="I99" s="8"/>
      <c r="J99" s="9"/>
      <c r="K99" s="10"/>
    </row>
    <row r="100" spans="1:11" s="25" customFormat="1" ht="18" customHeight="1" thickTop="1" x14ac:dyDescent="0.25">
      <c r="A100" s="78"/>
      <c r="B100" s="85"/>
      <c r="G100" s="7" t="s">
        <v>17</v>
      </c>
      <c r="H100" s="105"/>
      <c r="I100" s="8"/>
      <c r="J100" s="16" t="s">
        <v>7</v>
      </c>
      <c r="K100" s="122">
        <f>SUM(K47:K99)</f>
        <v>0</v>
      </c>
    </row>
    <row r="101" spans="1:11" s="73" customFormat="1" x14ac:dyDescent="0.25">
      <c r="A101" s="4"/>
      <c r="B101" s="70"/>
      <c r="C101" s="71"/>
      <c r="D101" s="71"/>
      <c r="E101" s="71"/>
      <c r="F101" s="71"/>
      <c r="G101" s="71"/>
      <c r="H101" s="100"/>
      <c r="I101" s="8"/>
      <c r="J101" s="9"/>
      <c r="K101" s="10"/>
    </row>
    <row r="102" spans="1:11" x14ac:dyDescent="0.25">
      <c r="B102" s="17" t="str">
        <f>B4</f>
        <v>SECTION NO. 1</v>
      </c>
    </row>
    <row r="103" spans="1:11" x14ac:dyDescent="0.25">
      <c r="B103" s="18"/>
    </row>
    <row r="104" spans="1:11" x14ac:dyDescent="0.25">
      <c r="B104" s="17" t="str">
        <f>B6</f>
        <v>BILL NO. 1</v>
      </c>
    </row>
    <row r="106" spans="1:11" x14ac:dyDescent="0.25">
      <c r="B106" s="17" t="str">
        <f>B8</f>
        <v>PRELIMINARIES AND GENERAL</v>
      </c>
    </row>
    <row r="108" spans="1:11" x14ac:dyDescent="0.25">
      <c r="B108" s="5" t="s">
        <v>11</v>
      </c>
    </row>
    <row r="110" spans="1:11" x14ac:dyDescent="0.25">
      <c r="B110" s="14" t="s">
        <v>12</v>
      </c>
      <c r="I110" s="19">
        <v>1</v>
      </c>
      <c r="K110" s="10">
        <f>K44</f>
        <v>0</v>
      </c>
    </row>
    <row r="111" spans="1:11" x14ac:dyDescent="0.25">
      <c r="I111" s="19"/>
    </row>
    <row r="112" spans="1:11" x14ac:dyDescent="0.25">
      <c r="I112" s="19">
        <v>2</v>
      </c>
    </row>
    <row r="113" spans="9:11" x14ac:dyDescent="0.25">
      <c r="I113" s="19"/>
      <c r="K113" s="10">
        <f>K100</f>
        <v>0</v>
      </c>
    </row>
    <row r="114" spans="9:11" x14ac:dyDescent="0.25">
      <c r="I114" s="19"/>
    </row>
    <row r="115" spans="9:11" x14ac:dyDescent="0.25">
      <c r="I115" s="19"/>
    </row>
    <row r="116" spans="9:11" x14ac:dyDescent="0.25">
      <c r="I116" s="19"/>
    </row>
    <row r="117" spans="9:11" x14ac:dyDescent="0.25">
      <c r="I117" s="19"/>
    </row>
    <row r="118" spans="9:11" x14ac:dyDescent="0.25">
      <c r="I118" s="19"/>
    </row>
    <row r="148" spans="1:11" s="73" customFormat="1" x14ac:dyDescent="0.25">
      <c r="A148" s="4"/>
      <c r="B148" s="72"/>
      <c r="C148" s="71"/>
      <c r="D148" s="71"/>
      <c r="E148" s="71"/>
      <c r="F148" s="71"/>
      <c r="G148" s="71"/>
      <c r="H148" s="105"/>
      <c r="I148" s="8"/>
      <c r="J148" s="9"/>
      <c r="K148" s="10"/>
    </row>
    <row r="155" spans="1:11" ht="14.25" thickBot="1" x14ac:dyDescent="0.3"/>
    <row r="156" spans="1:11" ht="18" customHeight="1" thickTop="1" x14ac:dyDescent="0.25">
      <c r="B156" s="62"/>
      <c r="C156" s="61"/>
      <c r="D156" s="61"/>
      <c r="E156" s="61"/>
      <c r="F156" s="61"/>
      <c r="G156" s="7" t="s">
        <v>38</v>
      </c>
      <c r="J156" s="20" t="s">
        <v>7</v>
      </c>
      <c r="K156" s="122">
        <f>SUM(K110:K155)</f>
        <v>0</v>
      </c>
    </row>
  </sheetData>
  <customSheetViews>
    <customSheetView guid="{2EBB2318-75CA-46B8-B719-5BDA840CFED1}" scale="85" showPageBreaks="1" printArea="1" view="pageBreakPreview" topLeftCell="A118">
      <selection activeCell="F15" sqref="F15"/>
      <pageMargins left="0.31496062992126" right="0.31496062992126" top="0.74803149606299202" bottom="0.74803149606299202" header="0.31496062992126" footer="0.31496062992126"/>
      <pageSetup paperSize="9" scale="94" orientation="portrait" r:id="rId1"/>
      <headerFooter>
        <oddHeader>&amp;RVersion 1.0</oddHeader>
        <oddFooter>&amp;L&amp;D&amp;RCOMPILED BY Mr....................</oddFooter>
      </headerFooter>
    </customSheetView>
    <customSheetView guid="{45E38FA0-1B80-483F-BAE4-A40EEE0A434F}" scale="85" showPageBreaks="1" printArea="1" view="pageBreakPreview">
      <selection activeCell="F11" sqref="F11"/>
      <pageMargins left="0.31496062992126" right="0.31496062992126" top="0.74803149606299202" bottom="0.74803149606299202" header="0.31496062992126" footer="0.31496062992126"/>
      <pageSetup paperSize="9" scale="94" orientation="portrait" r:id="rId2"/>
      <headerFooter>
        <oddHeader>&amp;RVersion 1.0</oddHeader>
        <oddFooter>&amp;L&amp;D&amp;RCOMPILED BY Mr....................</oddFooter>
      </headerFooter>
    </customSheetView>
  </customSheetViews>
  <mergeCells count="22">
    <mergeCell ref="B66:G66"/>
    <mergeCell ref="B69:G69"/>
    <mergeCell ref="B72:G72"/>
    <mergeCell ref="B75:G75"/>
    <mergeCell ref="B78:G78"/>
    <mergeCell ref="B20:G20"/>
    <mergeCell ref="B23:G23"/>
    <mergeCell ref="B55:G55"/>
    <mergeCell ref="B58:G58"/>
    <mergeCell ref="B63:G63"/>
    <mergeCell ref="B33:G33"/>
    <mergeCell ref="B28:G28"/>
    <mergeCell ref="B37:G37"/>
    <mergeCell ref="B40:G40"/>
    <mergeCell ref="B46:G46"/>
    <mergeCell ref="B49:G49"/>
    <mergeCell ref="B52:G52"/>
    <mergeCell ref="B2:G2"/>
    <mergeCell ref="B10:G10"/>
    <mergeCell ref="B12:G12"/>
    <mergeCell ref="B14:G14"/>
    <mergeCell ref="B18:G18"/>
  </mergeCells>
  <phoneticPr fontId="0" type="noConversion"/>
  <pageMargins left="0.31496062992125984" right="0.31496062992125984" top="0.74803149606299213" bottom="0.74803149606299213" header="0.31496062992125984" footer="0.31496062992125984"/>
  <pageSetup paperSize="9" scale="52" orientation="portrait" r:id="rId3"/>
  <headerFooter>
    <oddHeader>&amp;RVersion 1.0</oddHeader>
    <oddFooter>&amp;L&amp;D&amp;RCOMPILED BY Mr....................</oddFooter>
  </headerFooter>
  <rowBreaks count="2" manualBreakCount="2">
    <brk id="44" max="16" man="1"/>
    <brk id="100" max="16"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7"/>
  <sheetViews>
    <sheetView view="pageBreakPreview" topLeftCell="A142" zoomScale="130" zoomScaleSheetLayoutView="130" workbookViewId="0">
      <selection activeCell="K103" sqref="K103"/>
    </sheetView>
  </sheetViews>
  <sheetFormatPr defaultRowHeight="13.5" customHeight="1" x14ac:dyDescent="0.25"/>
  <cols>
    <col min="1" max="1" width="5.28515625" style="79" customWidth="1"/>
    <col min="2" max="2" width="9.140625" style="52"/>
    <col min="3" max="3" width="9.28515625" style="39" customWidth="1"/>
    <col min="4" max="6" width="9.140625" style="39"/>
    <col min="7" max="7" width="9.5703125" style="39" customWidth="1"/>
    <col min="8" max="8" width="19.28515625" style="67" customWidth="1"/>
    <col min="9" max="9" width="5.42578125" style="33" customWidth="1"/>
    <col min="10" max="10" width="9.7109375" style="33" customWidth="1"/>
    <col min="11" max="11" width="11.85546875" style="69" customWidth="1"/>
    <col min="12" max="12" width="16.5703125" style="51" customWidth="1"/>
    <col min="13" max="16384" width="9.140625" style="27"/>
  </cols>
  <sheetData>
    <row r="1" spans="1:12" s="184" customFormat="1" ht="13.5" customHeight="1" x14ac:dyDescent="0.25">
      <c r="A1" s="183" t="s">
        <v>13</v>
      </c>
      <c r="B1" s="153"/>
      <c r="H1" s="185"/>
      <c r="I1" s="151" t="s">
        <v>249</v>
      </c>
      <c r="J1" s="151" t="s">
        <v>262</v>
      </c>
      <c r="K1" s="186" t="s">
        <v>15</v>
      </c>
      <c r="L1" s="177" t="s">
        <v>16</v>
      </c>
    </row>
    <row r="2" spans="1:12" ht="13.5" customHeight="1" x14ac:dyDescent="0.25">
      <c r="J2" s="74"/>
    </row>
    <row r="3" spans="1:12" ht="13.5" customHeight="1" x14ac:dyDescent="0.25">
      <c r="B3" s="48" t="s">
        <v>37</v>
      </c>
      <c r="J3" s="74"/>
    </row>
    <row r="4" spans="1:12" ht="13.5" customHeight="1" x14ac:dyDescent="0.25">
      <c r="B4" s="48"/>
      <c r="J4" s="74"/>
    </row>
    <row r="5" spans="1:12" ht="13.5" customHeight="1" x14ac:dyDescent="0.25">
      <c r="B5" s="48" t="s">
        <v>9</v>
      </c>
      <c r="J5" s="74"/>
    </row>
    <row r="6" spans="1:12" ht="13.5" customHeight="1" x14ac:dyDescent="0.25">
      <c r="B6" s="48"/>
      <c r="J6" s="74"/>
    </row>
    <row r="7" spans="1:12" ht="13.5" customHeight="1" x14ac:dyDescent="0.25">
      <c r="B7" s="48" t="s">
        <v>31</v>
      </c>
      <c r="J7" s="74"/>
    </row>
    <row r="8" spans="1:12" ht="13.5" customHeight="1" x14ac:dyDescent="0.25">
      <c r="B8" s="164"/>
      <c r="C8" s="163"/>
      <c r="D8" s="163"/>
      <c r="E8" s="163"/>
      <c r="F8" s="163"/>
      <c r="G8" s="163"/>
      <c r="J8" s="74"/>
    </row>
    <row r="9" spans="1:12" ht="13.5" customHeight="1" x14ac:dyDescent="0.25">
      <c r="B9" s="48" t="s">
        <v>10</v>
      </c>
      <c r="C9" s="403" t="s">
        <v>32</v>
      </c>
      <c r="D9" s="403"/>
      <c r="E9" s="403"/>
      <c r="F9" s="403"/>
      <c r="G9" s="403"/>
      <c r="H9" s="404"/>
      <c r="J9" s="74"/>
    </row>
    <row r="10" spans="1:12" ht="13.5" customHeight="1" x14ac:dyDescent="0.25">
      <c r="B10" s="164"/>
      <c r="C10" s="403"/>
      <c r="D10" s="403"/>
      <c r="E10" s="403"/>
      <c r="F10" s="403"/>
      <c r="G10" s="403"/>
      <c r="H10" s="404"/>
      <c r="J10" s="74"/>
    </row>
    <row r="11" spans="1:12" ht="13.5" customHeight="1" x14ac:dyDescent="0.25">
      <c r="B11" s="162"/>
      <c r="C11" s="403"/>
      <c r="D11" s="403"/>
      <c r="E11" s="403"/>
      <c r="F11" s="403"/>
      <c r="G11" s="403"/>
      <c r="H11" s="404"/>
      <c r="J11" s="74"/>
    </row>
    <row r="12" spans="1:12" ht="68.25" customHeight="1" x14ac:dyDescent="0.25">
      <c r="B12" s="162"/>
      <c r="C12" s="403"/>
      <c r="D12" s="403"/>
      <c r="E12" s="403"/>
      <c r="F12" s="403"/>
      <c r="G12" s="403"/>
      <c r="H12" s="404"/>
      <c r="J12" s="74"/>
    </row>
    <row r="13" spans="1:12" ht="13.5" customHeight="1" x14ac:dyDescent="0.25">
      <c r="B13" s="164"/>
      <c r="C13" s="163"/>
      <c r="D13" s="163"/>
      <c r="E13" s="163"/>
      <c r="F13" s="163"/>
      <c r="G13" s="163"/>
      <c r="J13" s="74"/>
    </row>
    <row r="14" spans="1:12" ht="18.75" customHeight="1" x14ac:dyDescent="0.25">
      <c r="B14" s="48" t="s">
        <v>33</v>
      </c>
      <c r="C14" s="163"/>
      <c r="D14" s="163"/>
      <c r="E14" s="163"/>
      <c r="F14" s="163"/>
      <c r="G14" s="163"/>
      <c r="J14" s="74"/>
    </row>
    <row r="15" spans="1:12" ht="13.5" customHeight="1" x14ac:dyDescent="0.25">
      <c r="B15" s="33"/>
      <c r="C15" s="74"/>
      <c r="D15" s="163"/>
      <c r="E15" s="163"/>
      <c r="F15" s="163"/>
      <c r="G15" s="163"/>
      <c r="J15" s="74"/>
    </row>
    <row r="16" spans="1:12" ht="13.5" customHeight="1" x14ac:dyDescent="0.25">
      <c r="B16" s="413" t="s">
        <v>36</v>
      </c>
      <c r="C16" s="414"/>
      <c r="D16" s="414"/>
      <c r="E16" s="414"/>
      <c r="F16" s="414"/>
      <c r="G16" s="414"/>
      <c r="H16" s="415"/>
      <c r="J16" s="74"/>
    </row>
    <row r="17" spans="2:11" ht="13.5" customHeight="1" x14ac:dyDescent="0.25">
      <c r="B17" s="413"/>
      <c r="C17" s="414"/>
      <c r="D17" s="414"/>
      <c r="E17" s="414"/>
      <c r="F17" s="414"/>
      <c r="G17" s="414"/>
      <c r="H17" s="415"/>
      <c r="J17" s="74"/>
    </row>
    <row r="18" spans="2:11" ht="13.5" customHeight="1" x14ac:dyDescent="0.25">
      <c r="B18" s="413"/>
      <c r="C18" s="414"/>
      <c r="D18" s="414"/>
      <c r="E18" s="414"/>
      <c r="F18" s="414"/>
      <c r="G18" s="414"/>
      <c r="H18" s="415"/>
      <c r="J18" s="74"/>
    </row>
    <row r="19" spans="2:11" ht="13.5" customHeight="1" x14ac:dyDescent="0.25">
      <c r="B19" s="413"/>
      <c r="C19" s="414"/>
      <c r="D19" s="414"/>
      <c r="E19" s="414"/>
      <c r="F19" s="414"/>
      <c r="G19" s="414"/>
      <c r="H19" s="415"/>
      <c r="J19" s="74"/>
    </row>
    <row r="20" spans="2:11" ht="13.5" customHeight="1" x14ac:dyDescent="0.25">
      <c r="B20" s="413"/>
      <c r="C20" s="414"/>
      <c r="D20" s="414"/>
      <c r="E20" s="414"/>
      <c r="F20" s="414"/>
      <c r="G20" s="414"/>
      <c r="H20" s="415"/>
      <c r="J20" s="74"/>
    </row>
    <row r="21" spans="2:11" ht="68.25" customHeight="1" x14ac:dyDescent="0.25">
      <c r="B21" s="413"/>
      <c r="C21" s="414"/>
      <c r="D21" s="414"/>
      <c r="E21" s="414"/>
      <c r="F21" s="414"/>
      <c r="G21" s="414"/>
      <c r="H21" s="415"/>
      <c r="J21" s="74"/>
    </row>
    <row r="22" spans="2:11" ht="13.5" customHeight="1" x14ac:dyDescent="0.25">
      <c r="B22" s="164"/>
      <c r="C22" s="163"/>
      <c r="D22" s="163"/>
      <c r="E22" s="163"/>
      <c r="F22" s="163"/>
      <c r="G22" s="163"/>
      <c r="J22" s="74"/>
    </row>
    <row r="23" spans="2:11" ht="23.25" customHeight="1" x14ac:dyDescent="0.25">
      <c r="B23" s="413" t="s">
        <v>181</v>
      </c>
      <c r="C23" s="414"/>
      <c r="D23" s="414"/>
      <c r="E23" s="414"/>
      <c r="F23" s="414"/>
      <c r="G23" s="414"/>
      <c r="H23" s="415"/>
      <c r="J23" s="74"/>
    </row>
    <row r="24" spans="2:11" ht="216" customHeight="1" x14ac:dyDescent="0.25">
      <c r="B24" s="416"/>
      <c r="C24" s="414"/>
      <c r="D24" s="414"/>
      <c r="E24" s="414"/>
      <c r="F24" s="414"/>
      <c r="G24" s="414"/>
      <c r="H24" s="415"/>
      <c r="J24" s="74"/>
    </row>
    <row r="25" spans="2:11" ht="13.5" customHeight="1" x14ac:dyDescent="0.25">
      <c r="B25" s="164"/>
      <c r="C25" s="163"/>
      <c r="D25" s="163"/>
      <c r="E25" s="163"/>
      <c r="F25" s="163"/>
      <c r="G25" s="163"/>
      <c r="J25" s="74"/>
    </row>
    <row r="26" spans="2:11" ht="13.5" customHeight="1" x14ac:dyDescent="0.25">
      <c r="B26" s="413" t="s">
        <v>6</v>
      </c>
      <c r="C26" s="417"/>
      <c r="D26" s="417"/>
      <c r="E26" s="417"/>
      <c r="F26" s="417"/>
      <c r="G26" s="417"/>
      <c r="H26" s="418"/>
      <c r="J26" s="74"/>
      <c r="K26" s="50"/>
    </row>
    <row r="27" spans="2:11" ht="13.5" customHeight="1" x14ac:dyDescent="0.25">
      <c r="B27" s="413"/>
      <c r="C27" s="417"/>
      <c r="D27" s="417"/>
      <c r="E27" s="417"/>
      <c r="F27" s="417"/>
      <c r="G27" s="417"/>
      <c r="H27" s="418"/>
      <c r="J27" s="74"/>
      <c r="K27" s="50"/>
    </row>
    <row r="28" spans="2:11" ht="13.5" customHeight="1" x14ac:dyDescent="0.25">
      <c r="B28" s="413"/>
      <c r="C28" s="417"/>
      <c r="D28" s="417"/>
      <c r="E28" s="417"/>
      <c r="F28" s="417"/>
      <c r="G28" s="417"/>
      <c r="H28" s="418"/>
      <c r="J28" s="74"/>
      <c r="K28" s="50"/>
    </row>
    <row r="29" spans="2:11" ht="13.5" customHeight="1" x14ac:dyDescent="0.25">
      <c r="B29" s="413"/>
      <c r="C29" s="417"/>
      <c r="D29" s="417"/>
      <c r="E29" s="417"/>
      <c r="F29" s="417"/>
      <c r="G29" s="417"/>
      <c r="H29" s="418"/>
      <c r="J29" s="74"/>
      <c r="K29" s="50"/>
    </row>
    <row r="30" spans="2:11" ht="142.5" customHeight="1" x14ac:dyDescent="0.25">
      <c r="B30" s="413"/>
      <c r="C30" s="417"/>
      <c r="D30" s="417"/>
      <c r="E30" s="417"/>
      <c r="F30" s="417"/>
      <c r="G30" s="417"/>
      <c r="H30" s="418"/>
      <c r="J30" s="74"/>
      <c r="K30" s="50"/>
    </row>
    <row r="31" spans="2:11" ht="15.75" customHeight="1" x14ac:dyDescent="0.25">
      <c r="B31" s="162"/>
      <c r="C31" s="187"/>
      <c r="D31" s="187"/>
      <c r="E31" s="187"/>
      <c r="F31" s="187"/>
      <c r="G31" s="187"/>
      <c r="H31" s="187"/>
      <c r="J31" s="74"/>
      <c r="K31" s="50"/>
    </row>
    <row r="32" spans="2:11" ht="14.25" customHeight="1" thickBot="1" x14ac:dyDescent="0.3">
      <c r="B32" s="129"/>
      <c r="C32" s="165"/>
      <c r="D32" s="165"/>
      <c r="E32" s="165"/>
      <c r="F32" s="165"/>
      <c r="G32" s="165"/>
      <c r="J32" s="74"/>
    </row>
    <row r="33" spans="1:12" ht="13.5" customHeight="1" thickTop="1" x14ac:dyDescent="0.25">
      <c r="H33" s="67" t="s">
        <v>17</v>
      </c>
      <c r="J33" s="74"/>
      <c r="K33" s="140" t="s">
        <v>7</v>
      </c>
      <c r="L33" s="142">
        <f ca="1">SUM(L22:L33)</f>
        <v>0</v>
      </c>
    </row>
    <row r="34" spans="1:12" s="379" customFormat="1" ht="13.5" customHeight="1" x14ac:dyDescent="0.25">
      <c r="A34" s="79"/>
      <c r="B34" s="409" t="s">
        <v>182</v>
      </c>
      <c r="C34" s="403"/>
      <c r="D34" s="403"/>
      <c r="E34" s="403"/>
      <c r="F34" s="403"/>
      <c r="G34" s="403"/>
      <c r="H34" s="404"/>
      <c r="I34" s="33"/>
      <c r="J34" s="74"/>
      <c r="K34" s="69"/>
      <c r="L34" s="51"/>
    </row>
    <row r="35" spans="1:12" s="379" customFormat="1" ht="13.5" customHeight="1" x14ac:dyDescent="0.25">
      <c r="A35" s="79"/>
      <c r="B35" s="372"/>
      <c r="C35" s="371"/>
      <c r="D35" s="371"/>
      <c r="E35" s="371"/>
      <c r="F35" s="371"/>
      <c r="G35" s="371"/>
      <c r="H35" s="67"/>
      <c r="I35" s="33"/>
      <c r="J35" s="74"/>
      <c r="K35" s="69"/>
      <c r="L35" s="51"/>
    </row>
    <row r="36" spans="1:12" s="379" customFormat="1" ht="13.5" customHeight="1" x14ac:dyDescent="0.25">
      <c r="A36" s="79"/>
      <c r="B36" s="409" t="s">
        <v>180</v>
      </c>
      <c r="C36" s="403"/>
      <c r="D36" s="403"/>
      <c r="E36" s="403"/>
      <c r="F36" s="403"/>
      <c r="G36" s="403"/>
      <c r="H36" s="404"/>
      <c r="I36" s="33"/>
      <c r="J36" s="74"/>
      <c r="K36" s="69"/>
      <c r="L36" s="51"/>
    </row>
    <row r="37" spans="1:12" s="379" customFormat="1" ht="13.5" customHeight="1" x14ac:dyDescent="0.25">
      <c r="A37" s="79"/>
      <c r="B37" s="374"/>
      <c r="C37" s="39"/>
      <c r="D37" s="40"/>
      <c r="E37" s="38"/>
      <c r="F37" s="38"/>
      <c r="G37" s="39"/>
      <c r="H37" s="39"/>
      <c r="I37" s="33"/>
      <c r="J37" s="74"/>
      <c r="K37" s="69"/>
      <c r="L37" s="51"/>
    </row>
    <row r="38" spans="1:12" s="379" customFormat="1" ht="13.5" customHeight="1" x14ac:dyDescent="0.25">
      <c r="A38" s="79"/>
      <c r="B38" s="409"/>
      <c r="C38" s="403"/>
      <c r="D38" s="403"/>
      <c r="E38" s="403"/>
      <c r="F38" s="403"/>
      <c r="G38" s="403"/>
      <c r="H38" s="404"/>
      <c r="I38" s="33"/>
      <c r="J38" s="74"/>
      <c r="K38" s="69"/>
      <c r="L38" s="51"/>
    </row>
    <row r="39" spans="1:12" s="379" customFormat="1" ht="13.5" customHeight="1" x14ac:dyDescent="0.25">
      <c r="A39" s="79"/>
      <c r="B39" s="374"/>
      <c r="C39" s="39"/>
      <c r="D39" s="40"/>
      <c r="E39" s="38"/>
      <c r="F39" s="38"/>
      <c r="G39" s="39"/>
      <c r="H39" s="39"/>
      <c r="I39" s="33"/>
      <c r="J39" s="74"/>
      <c r="K39" s="69"/>
      <c r="L39" s="51"/>
    </row>
    <row r="40" spans="1:12" s="379" customFormat="1" ht="13.5" customHeight="1" x14ac:dyDescent="0.25">
      <c r="A40" s="79"/>
      <c r="B40" s="372"/>
      <c r="C40" s="371"/>
      <c r="D40" s="371"/>
      <c r="E40" s="371"/>
      <c r="F40" s="371"/>
      <c r="G40" s="371"/>
      <c r="H40" s="67"/>
      <c r="I40" s="33"/>
      <c r="J40" s="74"/>
      <c r="K40" s="69"/>
      <c r="L40" s="51"/>
    </row>
    <row r="41" spans="1:12" s="379" customFormat="1" ht="13.5" customHeight="1" x14ac:dyDescent="0.25">
      <c r="A41" s="79"/>
      <c r="B41" s="398" t="s">
        <v>438</v>
      </c>
      <c r="C41" s="399"/>
      <c r="D41" s="399"/>
      <c r="E41" s="399"/>
      <c r="F41" s="399"/>
      <c r="G41" s="399"/>
      <c r="H41" s="405"/>
      <c r="I41" s="33"/>
      <c r="J41" s="74"/>
      <c r="K41" s="69"/>
      <c r="L41" s="51"/>
    </row>
    <row r="42" spans="1:12" s="379" customFormat="1" ht="19.5" customHeight="1" x14ac:dyDescent="0.25">
      <c r="A42" s="79"/>
      <c r="B42" s="398"/>
      <c r="C42" s="399"/>
      <c r="D42" s="399"/>
      <c r="E42" s="399"/>
      <c r="F42" s="399"/>
      <c r="G42" s="399"/>
      <c r="H42" s="405"/>
      <c r="I42" s="33"/>
      <c r="J42" s="74"/>
      <c r="K42" s="69"/>
      <c r="L42" s="51"/>
    </row>
    <row r="43" spans="1:12" s="379" customFormat="1" ht="15.75" customHeight="1" x14ac:dyDescent="0.25">
      <c r="A43" s="79" t="s">
        <v>29</v>
      </c>
      <c r="B43" s="400" t="s">
        <v>453</v>
      </c>
      <c r="C43" s="401"/>
      <c r="D43" s="401"/>
      <c r="E43" s="401"/>
      <c r="F43" s="401"/>
      <c r="G43" s="401"/>
      <c r="H43" s="421"/>
      <c r="I43" s="33" t="s">
        <v>21</v>
      </c>
      <c r="J43" s="33">
        <v>1000</v>
      </c>
      <c r="K43" s="388"/>
      <c r="L43" s="10"/>
    </row>
    <row r="44" spans="1:12" s="379" customFormat="1" ht="13.5" customHeight="1" x14ac:dyDescent="0.25">
      <c r="A44" s="79"/>
      <c r="B44" s="372"/>
      <c r="C44" s="371"/>
      <c r="D44" s="371"/>
      <c r="E44" s="371"/>
      <c r="F44" s="371"/>
      <c r="G44" s="371"/>
      <c r="H44" s="67"/>
      <c r="I44" s="33"/>
      <c r="J44" s="74"/>
      <c r="K44" s="69"/>
      <c r="L44" s="69"/>
    </row>
    <row r="45" spans="1:12" s="379" customFormat="1" ht="3" customHeight="1" x14ac:dyDescent="0.25">
      <c r="A45" s="79"/>
      <c r="B45" s="422"/>
      <c r="C45" s="423"/>
      <c r="D45" s="423"/>
      <c r="E45" s="423"/>
      <c r="F45" s="423"/>
      <c r="G45" s="423"/>
      <c r="H45" s="424"/>
      <c r="I45" s="33"/>
      <c r="J45" s="74"/>
      <c r="K45" s="69"/>
      <c r="L45" s="69"/>
    </row>
    <row r="46" spans="1:12" s="379" customFormat="1" ht="3" hidden="1" customHeight="1" x14ac:dyDescent="0.25">
      <c r="A46" s="79"/>
      <c r="I46" s="33"/>
      <c r="J46" s="74"/>
      <c r="K46" s="69"/>
      <c r="L46" s="69"/>
    </row>
    <row r="47" spans="1:12" s="379" customFormat="1" ht="27" customHeight="1" x14ac:dyDescent="0.25">
      <c r="A47" s="79" t="s">
        <v>30</v>
      </c>
      <c r="B47" s="400" t="s">
        <v>454</v>
      </c>
      <c r="C47" s="425"/>
      <c r="D47" s="425"/>
      <c r="E47" s="425"/>
      <c r="F47" s="425"/>
      <c r="G47" s="425"/>
      <c r="H47" s="421"/>
      <c r="I47" s="33" t="s">
        <v>20</v>
      </c>
      <c r="J47" s="74">
        <v>2000</v>
      </c>
      <c r="K47" s="388"/>
      <c r="L47" s="10"/>
    </row>
    <row r="48" spans="1:12" s="379" customFormat="1" ht="13.5" customHeight="1" x14ac:dyDescent="0.25">
      <c r="A48" s="79"/>
      <c r="B48" s="372"/>
      <c r="C48" s="371"/>
      <c r="D48" s="371"/>
      <c r="E48" s="371"/>
      <c r="F48" s="371"/>
      <c r="G48" s="371"/>
      <c r="H48" s="67"/>
      <c r="I48" s="33"/>
      <c r="J48" s="74"/>
      <c r="K48" s="69"/>
      <c r="L48" s="51"/>
    </row>
    <row r="49" spans="1:12" s="379" customFormat="1" ht="13.5" customHeight="1" x14ac:dyDescent="0.25">
      <c r="A49" s="79"/>
      <c r="B49" s="372"/>
      <c r="C49" s="371"/>
      <c r="D49" s="371"/>
      <c r="E49" s="371"/>
      <c r="F49" s="371"/>
      <c r="G49" s="371"/>
      <c r="H49" s="67"/>
      <c r="I49" s="33"/>
      <c r="J49" s="74"/>
      <c r="K49" s="69"/>
      <c r="L49" s="69"/>
    </row>
    <row r="50" spans="1:12" s="379" customFormat="1" ht="15.75" customHeight="1" x14ac:dyDescent="0.25">
      <c r="A50" s="79"/>
      <c r="B50" s="419" t="s">
        <v>439</v>
      </c>
      <c r="C50" s="420"/>
      <c r="D50" s="420"/>
      <c r="E50" s="420"/>
      <c r="F50" s="420"/>
      <c r="G50" s="420"/>
      <c r="H50" s="420"/>
      <c r="I50" s="33"/>
      <c r="J50" s="74"/>
      <c r="K50" s="69"/>
      <c r="L50" s="69"/>
    </row>
    <row r="51" spans="1:12" s="379" customFormat="1" ht="10.5" customHeight="1" x14ac:dyDescent="0.25">
      <c r="A51" s="79"/>
      <c r="B51" s="375"/>
      <c r="C51" s="376"/>
      <c r="D51" s="376"/>
      <c r="E51" s="376"/>
      <c r="F51" s="376"/>
      <c r="G51" s="376"/>
      <c r="H51" s="376"/>
      <c r="I51" s="33"/>
      <c r="J51" s="74"/>
      <c r="K51" s="69"/>
      <c r="L51" s="69"/>
    </row>
    <row r="52" spans="1:12" s="379" customFormat="1" ht="15.75" customHeight="1" x14ac:dyDescent="0.25">
      <c r="A52" s="79"/>
      <c r="B52" s="398" t="s">
        <v>455</v>
      </c>
      <c r="C52" s="399"/>
      <c r="D52" s="399"/>
      <c r="E52" s="399"/>
      <c r="F52" s="399"/>
      <c r="G52" s="399"/>
      <c r="H52" s="399"/>
      <c r="I52" s="33"/>
      <c r="J52" s="74"/>
      <c r="K52" s="69"/>
      <c r="L52" s="69"/>
    </row>
    <row r="53" spans="1:12" s="379" customFormat="1" ht="10.5" customHeight="1" x14ac:dyDescent="0.25">
      <c r="A53" s="79"/>
      <c r="B53" s="365"/>
      <c r="C53" s="366"/>
      <c r="D53" s="366"/>
      <c r="E53" s="366"/>
      <c r="F53" s="366"/>
      <c r="G53" s="366"/>
      <c r="H53" s="371"/>
      <c r="I53" s="33"/>
      <c r="J53" s="74"/>
      <c r="K53" s="69"/>
      <c r="L53" s="69"/>
    </row>
    <row r="54" spans="1:12" s="379" customFormat="1" ht="13.5" customHeight="1" x14ac:dyDescent="0.25">
      <c r="A54" s="79" t="s">
        <v>27</v>
      </c>
      <c r="B54" s="372" t="s">
        <v>456</v>
      </c>
      <c r="C54" s="371"/>
      <c r="D54" s="371"/>
      <c r="E54" s="371"/>
      <c r="F54" s="371"/>
      <c r="G54" s="371"/>
      <c r="I54" s="33" t="s">
        <v>457</v>
      </c>
      <c r="J54" s="33">
        <v>22</v>
      </c>
      <c r="K54" s="388"/>
      <c r="L54" s="10"/>
    </row>
    <row r="55" spans="1:12" s="379" customFormat="1" ht="13.5" customHeight="1" x14ac:dyDescent="0.25">
      <c r="A55" s="79"/>
      <c r="B55" s="372"/>
      <c r="C55" s="371"/>
      <c r="D55" s="371"/>
      <c r="E55" s="371"/>
      <c r="F55" s="371"/>
      <c r="G55" s="371"/>
      <c r="H55" s="67"/>
      <c r="I55" s="33"/>
      <c r="J55" s="74"/>
      <c r="K55" s="69"/>
      <c r="L55" s="69"/>
    </row>
    <row r="56" spans="1:12" s="379" customFormat="1" ht="13.5" customHeight="1" x14ac:dyDescent="0.25">
      <c r="A56" s="79" t="s">
        <v>28</v>
      </c>
      <c r="B56" s="372" t="s">
        <v>458</v>
      </c>
      <c r="C56" s="371"/>
      <c r="D56" s="371"/>
      <c r="E56" s="371"/>
      <c r="F56" s="371"/>
      <c r="G56" s="371"/>
      <c r="H56" s="67"/>
      <c r="I56" s="33" t="s">
        <v>457</v>
      </c>
      <c r="J56" s="74">
        <v>10</v>
      </c>
      <c r="K56" s="388"/>
      <c r="L56" s="10"/>
    </row>
    <row r="57" spans="1:12" s="379" customFormat="1" ht="13.5" customHeight="1" x14ac:dyDescent="0.25">
      <c r="A57" s="79"/>
      <c r="B57" s="372"/>
      <c r="C57" s="371"/>
      <c r="D57" s="371"/>
      <c r="E57" s="371"/>
      <c r="F57" s="371"/>
      <c r="G57" s="371"/>
      <c r="H57" s="67"/>
      <c r="I57" s="33"/>
      <c r="J57" s="74"/>
      <c r="K57" s="69"/>
      <c r="L57" s="69"/>
    </row>
    <row r="58" spans="1:12" s="379" customFormat="1" ht="28.5" customHeight="1" x14ac:dyDescent="0.25">
      <c r="A58" s="79" t="s">
        <v>5</v>
      </c>
      <c r="B58" s="426" t="s">
        <v>459</v>
      </c>
      <c r="C58" s="427"/>
      <c r="D58" s="427"/>
      <c r="E58" s="427"/>
      <c r="F58" s="427"/>
      <c r="G58" s="427"/>
      <c r="H58" s="428"/>
      <c r="I58" s="33" t="s">
        <v>457</v>
      </c>
      <c r="J58" s="74">
        <v>14</v>
      </c>
      <c r="K58" s="388"/>
      <c r="L58" s="10"/>
    </row>
    <row r="59" spans="1:12" s="386" customFormat="1" ht="28.5" customHeight="1" thickBot="1" x14ac:dyDescent="0.3">
      <c r="A59" s="79"/>
      <c r="B59" s="384"/>
      <c r="C59" s="385"/>
      <c r="D59" s="385"/>
      <c r="E59" s="385"/>
      <c r="F59" s="385"/>
      <c r="G59" s="385"/>
      <c r="H59" s="385"/>
      <c r="I59" s="33"/>
      <c r="J59" s="74"/>
      <c r="K59" s="390"/>
      <c r="L59" s="391"/>
    </row>
    <row r="60" spans="1:12" s="39" customFormat="1" ht="18" customHeight="1" thickTop="1" x14ac:dyDescent="0.25">
      <c r="A60" s="79"/>
      <c r="B60" s="387"/>
      <c r="H60" s="67" t="s">
        <v>17</v>
      </c>
      <c r="I60" s="33"/>
      <c r="J60" s="74"/>
      <c r="K60" s="140" t="s">
        <v>7</v>
      </c>
      <c r="L60" s="383">
        <f>SUM(L43:L59)</f>
        <v>0</v>
      </c>
    </row>
    <row r="61" spans="1:12" s="386" customFormat="1" ht="28.5" customHeight="1" x14ac:dyDescent="0.25">
      <c r="A61" s="79"/>
      <c r="B61" s="384"/>
      <c r="C61" s="385"/>
      <c r="D61" s="385"/>
      <c r="E61" s="385"/>
      <c r="F61" s="385"/>
      <c r="G61" s="385"/>
      <c r="H61" s="385"/>
      <c r="I61" s="33"/>
      <c r="J61" s="74"/>
      <c r="K61" s="388"/>
      <c r="L61" s="389"/>
    </row>
    <row r="62" spans="1:12" s="379" customFormat="1" ht="13.5" customHeight="1" x14ac:dyDescent="0.25">
      <c r="A62" s="79"/>
      <c r="B62" s="372"/>
      <c r="C62" s="371"/>
      <c r="D62" s="371"/>
      <c r="E62" s="371"/>
      <c r="F62" s="371"/>
      <c r="G62" s="371"/>
      <c r="H62" s="67"/>
      <c r="I62" s="33"/>
      <c r="J62" s="74"/>
      <c r="K62" s="69"/>
      <c r="L62" s="69"/>
    </row>
    <row r="63" spans="1:12" s="379" customFormat="1" ht="13.5" customHeight="1" x14ac:dyDescent="0.25">
      <c r="A63" s="79"/>
      <c r="B63" s="407" t="s">
        <v>440</v>
      </c>
      <c r="C63" s="408"/>
      <c r="D63" s="408"/>
      <c r="E63" s="408"/>
      <c r="F63" s="408"/>
      <c r="G63" s="408"/>
      <c r="H63" s="67"/>
      <c r="I63" s="33"/>
      <c r="J63" s="74"/>
      <c r="K63" s="69"/>
      <c r="L63" s="69"/>
    </row>
    <row r="64" spans="1:12" s="379" customFormat="1" ht="13.5" customHeight="1" x14ac:dyDescent="0.25">
      <c r="A64" s="79"/>
      <c r="B64" s="372"/>
      <c r="C64" s="373"/>
      <c r="D64" s="373"/>
      <c r="E64" s="373"/>
      <c r="F64" s="373"/>
      <c r="G64" s="373"/>
      <c r="H64" s="67"/>
      <c r="I64" s="33"/>
      <c r="J64" s="74"/>
      <c r="K64" s="69"/>
      <c r="L64" s="69"/>
    </row>
    <row r="65" spans="1:12" s="379" customFormat="1" ht="13.5" customHeight="1" x14ac:dyDescent="0.25">
      <c r="A65" s="79"/>
      <c r="B65" s="407" t="s">
        <v>460</v>
      </c>
      <c r="C65" s="408"/>
      <c r="D65" s="408"/>
      <c r="E65" s="408"/>
      <c r="F65" s="408"/>
      <c r="G65" s="408"/>
      <c r="H65" s="412"/>
      <c r="I65" s="33"/>
      <c r="J65" s="74"/>
      <c r="K65" s="69"/>
      <c r="L65" s="69"/>
    </row>
    <row r="66" spans="1:12" s="379" customFormat="1" ht="13.5" customHeight="1" x14ac:dyDescent="0.25">
      <c r="A66" s="79"/>
      <c r="B66" s="372"/>
      <c r="C66" s="371"/>
      <c r="D66" s="371"/>
      <c r="E66" s="371"/>
      <c r="F66" s="371"/>
      <c r="G66" s="371"/>
      <c r="H66" s="67"/>
      <c r="I66" s="33"/>
      <c r="J66" s="74"/>
      <c r="K66" s="69"/>
      <c r="L66" s="69"/>
    </row>
    <row r="67" spans="1:12" s="379" customFormat="1" ht="13.5" customHeight="1" x14ac:dyDescent="0.25">
      <c r="A67" s="79" t="s">
        <v>45</v>
      </c>
      <c r="B67" s="402" t="s">
        <v>461</v>
      </c>
      <c r="C67" s="406"/>
      <c r="D67" s="406"/>
      <c r="E67" s="406"/>
      <c r="F67" s="406"/>
      <c r="G67" s="406"/>
      <c r="H67" s="404"/>
      <c r="I67" s="33" t="s">
        <v>457</v>
      </c>
      <c r="J67" s="33">
        <v>22</v>
      </c>
      <c r="K67" s="388"/>
      <c r="L67" s="10"/>
    </row>
    <row r="68" spans="1:12" s="379" customFormat="1" ht="10.5" customHeight="1" x14ac:dyDescent="0.25">
      <c r="A68" s="79"/>
      <c r="B68" s="365"/>
      <c r="C68" s="366"/>
      <c r="D68" s="366"/>
      <c r="E68" s="366"/>
      <c r="F68" s="366"/>
      <c r="G68" s="366"/>
      <c r="H68" s="371"/>
      <c r="I68" s="33"/>
      <c r="J68" s="74"/>
      <c r="K68" s="69"/>
      <c r="L68" s="69"/>
    </row>
    <row r="69" spans="1:12" s="379" customFormat="1" ht="13.5" customHeight="1" x14ac:dyDescent="0.25">
      <c r="A69" s="79"/>
      <c r="B69" s="372"/>
      <c r="C69" s="371"/>
      <c r="D69" s="371"/>
      <c r="E69" s="371"/>
      <c r="F69" s="371"/>
      <c r="G69" s="371"/>
      <c r="H69" s="67"/>
      <c r="I69" s="33"/>
      <c r="J69" s="74"/>
      <c r="K69" s="69"/>
      <c r="L69" s="69"/>
    </row>
    <row r="70" spans="1:12" s="379" customFormat="1" ht="13.5" customHeight="1" x14ac:dyDescent="0.25">
      <c r="A70" s="79"/>
      <c r="B70" s="407" t="s">
        <v>462</v>
      </c>
      <c r="C70" s="408"/>
      <c r="D70" s="408"/>
      <c r="E70" s="408"/>
      <c r="F70" s="408"/>
      <c r="G70" s="408"/>
      <c r="H70" s="67"/>
      <c r="I70" s="33"/>
      <c r="J70" s="74"/>
      <c r="K70" s="69"/>
      <c r="L70" s="69"/>
    </row>
    <row r="71" spans="1:12" s="379" customFormat="1" ht="13.5" customHeight="1" x14ac:dyDescent="0.25">
      <c r="A71" s="79"/>
      <c r="B71" s="370"/>
      <c r="C71" s="371"/>
      <c r="D71" s="371"/>
      <c r="E71" s="371"/>
      <c r="F71" s="371"/>
      <c r="G71" s="371"/>
      <c r="H71" s="371"/>
      <c r="I71" s="33"/>
      <c r="J71" s="74"/>
      <c r="K71" s="69"/>
      <c r="L71" s="69"/>
    </row>
    <row r="72" spans="1:12" s="379" customFormat="1" ht="15.75" customHeight="1" x14ac:dyDescent="0.25">
      <c r="A72" s="79"/>
      <c r="B72" s="398" t="s">
        <v>463</v>
      </c>
      <c r="C72" s="399"/>
      <c r="D72" s="399"/>
      <c r="E72" s="399"/>
      <c r="F72" s="399"/>
      <c r="G72" s="399"/>
      <c r="H72" s="364"/>
      <c r="I72" s="33"/>
      <c r="J72" s="74"/>
      <c r="K72" s="69"/>
      <c r="L72" s="69"/>
    </row>
    <row r="73" spans="1:12" s="379" customFormat="1" ht="14.25" customHeight="1" x14ac:dyDescent="0.25">
      <c r="A73" s="79"/>
      <c r="B73" s="365"/>
      <c r="C73" s="366"/>
      <c r="D73" s="366"/>
      <c r="E73" s="366"/>
      <c r="F73" s="366"/>
      <c r="G73" s="366"/>
      <c r="H73" s="371"/>
      <c r="I73" s="33"/>
      <c r="J73" s="74"/>
      <c r="K73" s="69"/>
      <c r="L73" s="69"/>
    </row>
    <row r="74" spans="1:12" s="379" customFormat="1" ht="13.5" customHeight="1" x14ac:dyDescent="0.25">
      <c r="A74" s="79" t="s">
        <v>46</v>
      </c>
      <c r="B74" s="400" t="s">
        <v>464</v>
      </c>
      <c r="C74" s="401"/>
      <c r="D74" s="401"/>
      <c r="E74" s="401"/>
      <c r="F74" s="401"/>
      <c r="G74" s="401"/>
      <c r="H74" s="401"/>
      <c r="I74" s="33"/>
      <c r="J74" s="33"/>
      <c r="K74" s="69"/>
      <c r="L74" s="69"/>
    </row>
    <row r="75" spans="1:12" s="379" customFormat="1" ht="24" customHeight="1" x14ac:dyDescent="0.25">
      <c r="A75" s="79"/>
      <c r="B75" s="400"/>
      <c r="C75" s="401"/>
      <c r="D75" s="401"/>
      <c r="E75" s="401"/>
      <c r="F75" s="401"/>
      <c r="G75" s="401"/>
      <c r="H75" s="401"/>
      <c r="I75" s="33" t="s">
        <v>390</v>
      </c>
      <c r="J75" s="74">
        <v>400</v>
      </c>
      <c r="K75" s="388"/>
      <c r="L75" s="10"/>
    </row>
    <row r="76" spans="1:12" s="379" customFormat="1" ht="3" customHeight="1" x14ac:dyDescent="0.25">
      <c r="A76" s="79"/>
      <c r="B76" s="400"/>
      <c r="C76" s="401"/>
      <c r="D76" s="401"/>
      <c r="E76" s="401"/>
      <c r="F76" s="401"/>
      <c r="G76" s="401"/>
      <c r="H76" s="401"/>
      <c r="I76" s="33"/>
      <c r="J76" s="74"/>
      <c r="K76" s="69"/>
      <c r="L76" s="69"/>
    </row>
    <row r="77" spans="1:12" s="379" customFormat="1" ht="13.5" hidden="1" customHeight="1" thickBot="1" x14ac:dyDescent="0.3">
      <c r="A77" s="79"/>
      <c r="B77" s="400"/>
      <c r="C77" s="401"/>
      <c r="D77" s="401"/>
      <c r="E77" s="401"/>
      <c r="F77" s="401"/>
      <c r="G77" s="401"/>
      <c r="H77" s="401"/>
      <c r="I77" s="33"/>
      <c r="J77" s="74"/>
      <c r="K77" s="69"/>
      <c r="L77" s="69"/>
    </row>
    <row r="78" spans="1:12" s="379" customFormat="1" ht="18.75" customHeight="1" x14ac:dyDescent="0.25">
      <c r="A78" s="79"/>
      <c r="B78" s="377"/>
      <c r="C78" s="378"/>
      <c r="D78" s="378"/>
      <c r="E78" s="378"/>
      <c r="F78" s="378"/>
      <c r="G78" s="378"/>
      <c r="H78" s="378"/>
      <c r="I78" s="33"/>
      <c r="J78" s="74"/>
      <c r="K78" s="69"/>
      <c r="L78" s="382"/>
    </row>
    <row r="79" spans="1:12" s="379" customFormat="1" ht="19.5" customHeight="1" x14ac:dyDescent="0.25">
      <c r="A79" s="79"/>
      <c r="B79" s="409" t="s">
        <v>441</v>
      </c>
      <c r="C79" s="410"/>
      <c r="D79" s="410"/>
      <c r="E79" s="410"/>
      <c r="F79" s="410"/>
      <c r="G79" s="410"/>
      <c r="H79" s="411"/>
      <c r="I79" s="33"/>
      <c r="J79" s="74"/>
      <c r="K79" s="69"/>
      <c r="L79" s="382"/>
    </row>
    <row r="80" spans="1:12" s="379" customFormat="1" ht="10.5" customHeight="1" x14ac:dyDescent="0.25">
      <c r="A80" s="79"/>
      <c r="B80" s="365"/>
      <c r="C80" s="366"/>
      <c r="D80" s="366"/>
      <c r="E80" s="366"/>
      <c r="F80" s="366"/>
      <c r="G80" s="366"/>
      <c r="H80" s="371"/>
      <c r="I80" s="33"/>
      <c r="J80" s="74"/>
      <c r="K80" s="69"/>
      <c r="L80" s="382"/>
    </row>
    <row r="81" spans="1:12" s="379" customFormat="1" ht="13.5" customHeight="1" x14ac:dyDescent="0.25">
      <c r="A81" s="79" t="s">
        <v>34</v>
      </c>
      <c r="B81" s="400" t="s">
        <v>465</v>
      </c>
      <c r="C81" s="401"/>
      <c r="D81" s="401"/>
      <c r="E81" s="401"/>
      <c r="F81" s="401"/>
      <c r="G81" s="401"/>
      <c r="I81" s="33"/>
      <c r="J81" s="33"/>
      <c r="K81" s="69"/>
      <c r="L81" s="69"/>
    </row>
    <row r="82" spans="1:12" s="379" customFormat="1" ht="27" customHeight="1" x14ac:dyDescent="0.25">
      <c r="A82" s="79"/>
      <c r="B82" s="400"/>
      <c r="C82" s="401"/>
      <c r="D82" s="401"/>
      <c r="E82" s="401"/>
      <c r="F82" s="401"/>
      <c r="G82" s="401"/>
      <c r="H82" s="67"/>
      <c r="I82" s="33" t="s">
        <v>390</v>
      </c>
      <c r="J82" s="74">
        <v>400</v>
      </c>
      <c r="K82" s="388"/>
      <c r="L82" s="10"/>
    </row>
    <row r="83" spans="1:12" s="379" customFormat="1" ht="13.5" customHeight="1" x14ac:dyDescent="0.25">
      <c r="A83" s="79"/>
      <c r="B83" s="372"/>
      <c r="C83" s="371"/>
      <c r="D83" s="371"/>
      <c r="E83" s="371"/>
      <c r="F83" s="371"/>
      <c r="G83" s="371"/>
      <c r="H83" s="67"/>
      <c r="I83" s="33"/>
      <c r="J83" s="74"/>
      <c r="K83" s="69"/>
      <c r="L83" s="69"/>
    </row>
    <row r="84" spans="1:12" s="379" customFormat="1" x14ac:dyDescent="0.25">
      <c r="A84" s="79"/>
      <c r="B84" s="398" t="s">
        <v>442</v>
      </c>
      <c r="C84" s="399"/>
      <c r="D84" s="399"/>
      <c r="E84" s="399"/>
      <c r="F84" s="399"/>
      <c r="G84" s="399"/>
      <c r="H84" s="371"/>
      <c r="I84" s="33"/>
      <c r="J84" s="74"/>
      <c r="K84" s="69"/>
      <c r="L84" s="69"/>
    </row>
    <row r="85" spans="1:12" s="379" customFormat="1" ht="13.5" customHeight="1" x14ac:dyDescent="0.25">
      <c r="A85" s="79"/>
      <c r="B85" s="372"/>
      <c r="C85" s="371"/>
      <c r="D85" s="371"/>
      <c r="E85" s="371"/>
      <c r="F85" s="371"/>
      <c r="G85" s="371"/>
      <c r="H85" s="67"/>
      <c r="I85" s="33"/>
      <c r="J85" s="74"/>
      <c r="K85" s="69"/>
      <c r="L85" s="69"/>
    </row>
    <row r="86" spans="1:12" s="379" customFormat="1" ht="13.5" customHeight="1" x14ac:dyDescent="0.25">
      <c r="A86" s="79" t="s">
        <v>145</v>
      </c>
      <c r="B86" s="402" t="s">
        <v>447</v>
      </c>
      <c r="C86" s="403"/>
      <c r="D86" s="403"/>
      <c r="E86" s="403"/>
      <c r="F86" s="403"/>
      <c r="G86" s="403"/>
      <c r="H86" s="404"/>
      <c r="I86" s="33" t="s">
        <v>390</v>
      </c>
      <c r="J86" s="74">
        <v>400</v>
      </c>
      <c r="K86" s="388"/>
      <c r="L86" s="10"/>
    </row>
    <row r="87" spans="1:12" s="379" customFormat="1" ht="13.5" customHeight="1" x14ac:dyDescent="0.25">
      <c r="A87" s="79"/>
      <c r="B87" s="370"/>
      <c r="C87" s="371"/>
      <c r="D87" s="371"/>
      <c r="E87" s="371"/>
      <c r="F87" s="371"/>
      <c r="G87" s="371"/>
      <c r="H87" s="371"/>
      <c r="I87" s="33"/>
      <c r="J87" s="74"/>
      <c r="K87" s="69"/>
      <c r="L87" s="69"/>
    </row>
    <row r="88" spans="1:12" s="379" customFormat="1" ht="13.5" customHeight="1" x14ac:dyDescent="0.25">
      <c r="A88" s="79"/>
      <c r="B88" s="398" t="s">
        <v>471</v>
      </c>
      <c r="C88" s="399"/>
      <c r="D88" s="399"/>
      <c r="E88" s="399"/>
      <c r="F88" s="399"/>
      <c r="G88" s="399"/>
      <c r="H88" s="405"/>
      <c r="I88" s="33"/>
      <c r="J88" s="74"/>
      <c r="K88" s="69"/>
      <c r="L88" s="69"/>
    </row>
    <row r="89" spans="1:12" s="379" customFormat="1" ht="12.75" customHeight="1" x14ac:dyDescent="0.25">
      <c r="A89" s="79"/>
      <c r="B89" s="367"/>
      <c r="C89" s="368"/>
      <c r="D89" s="368"/>
      <c r="E89" s="368"/>
      <c r="F89" s="368"/>
      <c r="G89" s="368"/>
      <c r="H89" s="369"/>
      <c r="I89" s="33"/>
      <c r="J89" s="74"/>
      <c r="K89" s="69"/>
      <c r="L89" s="69"/>
    </row>
    <row r="90" spans="1:12" s="379" customFormat="1" ht="30" customHeight="1" x14ac:dyDescent="0.25">
      <c r="A90" s="79" t="s">
        <v>35</v>
      </c>
      <c r="B90" s="400" t="s">
        <v>466</v>
      </c>
      <c r="C90" s="401"/>
      <c r="D90" s="401"/>
      <c r="E90" s="401"/>
      <c r="F90" s="401"/>
      <c r="G90" s="401"/>
      <c r="H90" s="67"/>
      <c r="I90" s="33" t="s">
        <v>390</v>
      </c>
      <c r="J90" s="74">
        <v>1</v>
      </c>
      <c r="K90" s="388"/>
      <c r="L90" s="10"/>
    </row>
    <row r="91" spans="1:12" s="379" customFormat="1" ht="18.75" customHeight="1" x14ac:dyDescent="0.25">
      <c r="A91" s="79"/>
      <c r="B91" s="377"/>
      <c r="C91" s="378"/>
      <c r="D91" s="378"/>
      <c r="E91" s="378"/>
      <c r="F91" s="378"/>
      <c r="G91" s="378"/>
      <c r="H91" s="378"/>
      <c r="I91" s="33"/>
      <c r="J91" s="74"/>
      <c r="K91" s="69"/>
      <c r="L91" s="69"/>
    </row>
    <row r="92" spans="1:12" s="379" customFormat="1" ht="14.25" customHeight="1" x14ac:dyDescent="0.25">
      <c r="A92" s="79"/>
      <c r="B92" s="398" t="s">
        <v>443</v>
      </c>
      <c r="C92" s="399"/>
      <c r="D92" s="399"/>
      <c r="E92" s="399"/>
      <c r="F92" s="399"/>
      <c r="G92" s="399"/>
      <c r="H92" s="371"/>
      <c r="I92" s="33"/>
      <c r="J92" s="74"/>
      <c r="K92" s="69"/>
      <c r="L92" s="69"/>
    </row>
    <row r="93" spans="1:12" s="379" customFormat="1" ht="13.5" customHeight="1" x14ac:dyDescent="0.25">
      <c r="A93" s="79"/>
      <c r="B93" s="372"/>
      <c r="C93" s="371"/>
      <c r="D93" s="371"/>
      <c r="E93" s="371"/>
      <c r="F93" s="371"/>
      <c r="G93" s="371"/>
      <c r="I93" s="33"/>
      <c r="J93" s="74"/>
      <c r="K93" s="69"/>
      <c r="L93" s="69"/>
    </row>
    <row r="94" spans="1:12" s="379" customFormat="1" ht="29.25" customHeight="1" x14ac:dyDescent="0.25">
      <c r="A94" s="79" t="s">
        <v>49</v>
      </c>
      <c r="B94" s="400" t="s">
        <v>467</v>
      </c>
      <c r="C94" s="401"/>
      <c r="D94" s="401"/>
      <c r="E94" s="401"/>
      <c r="F94" s="401"/>
      <c r="G94" s="401"/>
      <c r="H94" s="67"/>
      <c r="I94" s="33" t="s">
        <v>444</v>
      </c>
      <c r="J94" s="74">
        <v>1</v>
      </c>
      <c r="K94" s="388"/>
      <c r="L94" s="10"/>
    </row>
    <row r="95" spans="1:12" s="379" customFormat="1" ht="18.75" customHeight="1" thickBot="1" x14ac:dyDescent="0.3">
      <c r="A95" s="79"/>
      <c r="B95" s="377"/>
      <c r="C95" s="378"/>
      <c r="D95" s="378"/>
      <c r="E95" s="378"/>
      <c r="F95" s="378"/>
      <c r="G95" s="378"/>
      <c r="H95" s="378"/>
      <c r="I95" s="33"/>
      <c r="J95" s="74"/>
      <c r="K95" s="69"/>
      <c r="L95" s="69"/>
    </row>
    <row r="96" spans="1:12" s="39" customFormat="1" ht="18" customHeight="1" thickTop="1" x14ac:dyDescent="0.25">
      <c r="A96" s="79"/>
      <c r="B96" s="380"/>
      <c r="H96" s="67" t="s">
        <v>17</v>
      </c>
      <c r="I96" s="33"/>
      <c r="J96" s="74"/>
      <c r="K96" s="140" t="s">
        <v>7</v>
      </c>
      <c r="L96" s="383">
        <f>SUM(L67:L95)</f>
        <v>0</v>
      </c>
    </row>
    <row r="97" spans="1:12" s="379" customFormat="1" ht="13.5" customHeight="1" x14ac:dyDescent="0.25">
      <c r="A97" s="79"/>
      <c r="B97" s="380"/>
      <c r="C97" s="39"/>
      <c r="D97" s="39"/>
      <c r="E97" s="39"/>
      <c r="F97" s="39"/>
      <c r="G97" s="39"/>
      <c r="H97" s="67"/>
      <c r="I97" s="33"/>
      <c r="J97" s="74"/>
      <c r="K97" s="50"/>
      <c r="L97" s="51"/>
    </row>
    <row r="98" spans="1:12" s="379" customFormat="1" ht="13.5" customHeight="1" x14ac:dyDescent="0.25">
      <c r="A98" s="79"/>
      <c r="B98" s="17" t="str">
        <f>B3</f>
        <v>SECTION NO. 2</v>
      </c>
      <c r="C98" s="39"/>
      <c r="D98" s="39"/>
      <c r="E98" s="39"/>
      <c r="F98" s="39"/>
      <c r="G98" s="39"/>
      <c r="H98" s="67"/>
      <c r="I98" s="33"/>
      <c r="J98" s="74"/>
      <c r="K98" s="69"/>
      <c r="L98" s="51"/>
    </row>
    <row r="99" spans="1:12" s="379" customFormat="1" ht="13.5" customHeight="1" x14ac:dyDescent="0.25">
      <c r="A99" s="79"/>
      <c r="B99" s="372"/>
      <c r="C99" s="39"/>
      <c r="D99" s="39"/>
      <c r="E99" s="39"/>
      <c r="F99" s="39"/>
      <c r="G99" s="39"/>
      <c r="H99" s="67"/>
      <c r="I99" s="33"/>
      <c r="J99" s="74"/>
      <c r="K99" s="69"/>
      <c r="L99" s="51"/>
    </row>
    <row r="100" spans="1:12" s="379" customFormat="1" ht="13.5" customHeight="1" x14ac:dyDescent="0.25">
      <c r="A100" s="79"/>
      <c r="B100" s="17" t="str">
        <f>B5</f>
        <v>BILL NO. 1</v>
      </c>
      <c r="C100" s="39"/>
      <c r="D100" s="39"/>
      <c r="E100" s="39"/>
      <c r="F100" s="39"/>
      <c r="G100" s="39"/>
      <c r="H100" s="67"/>
      <c r="I100" s="33"/>
      <c r="J100" s="74"/>
      <c r="K100" s="69"/>
      <c r="L100" s="51"/>
    </row>
    <row r="101" spans="1:12" s="379" customFormat="1" ht="13.5" customHeight="1" x14ac:dyDescent="0.25">
      <c r="A101" s="79"/>
      <c r="B101" s="380"/>
      <c r="C101" s="39"/>
      <c r="D101" s="39"/>
      <c r="E101" s="39"/>
      <c r="F101" s="39"/>
      <c r="G101" s="39"/>
      <c r="H101" s="67"/>
      <c r="I101" s="33"/>
      <c r="J101" s="74"/>
      <c r="K101" s="69"/>
      <c r="L101" s="51"/>
    </row>
    <row r="102" spans="1:12" s="379" customFormat="1" ht="13.5" customHeight="1" x14ac:dyDescent="0.25">
      <c r="A102" s="79"/>
      <c r="B102" s="17" t="s">
        <v>31</v>
      </c>
      <c r="C102" s="39"/>
      <c r="D102" s="39"/>
      <c r="E102" s="39"/>
      <c r="F102" s="39"/>
      <c r="G102" s="39"/>
      <c r="H102" s="67"/>
      <c r="I102" s="33"/>
      <c r="J102" s="74"/>
      <c r="K102" s="69"/>
      <c r="L102" s="51"/>
    </row>
    <row r="103" spans="1:12" s="379" customFormat="1" ht="13.5" customHeight="1" x14ac:dyDescent="0.25">
      <c r="A103" s="79"/>
      <c r="B103" s="380"/>
      <c r="C103" s="39"/>
      <c r="D103" s="39"/>
      <c r="E103" s="39"/>
      <c r="F103" s="39"/>
      <c r="G103" s="39"/>
      <c r="H103" s="67"/>
      <c r="I103" s="33"/>
      <c r="J103" s="74"/>
      <c r="K103" s="69"/>
      <c r="L103" s="51"/>
    </row>
    <row r="104" spans="1:12" s="379" customFormat="1" ht="13.5" customHeight="1" x14ac:dyDescent="0.25">
      <c r="A104" s="79"/>
      <c r="B104" s="48" t="s">
        <v>11</v>
      </c>
      <c r="C104" s="39"/>
      <c r="D104" s="39"/>
      <c r="E104" s="39"/>
      <c r="F104" s="39"/>
      <c r="G104" s="39"/>
      <c r="H104" s="67"/>
      <c r="I104" s="33"/>
      <c r="J104" s="74"/>
      <c r="K104" s="69"/>
      <c r="L104" s="51"/>
    </row>
    <row r="105" spans="1:12" s="379" customFormat="1" ht="13.5" customHeight="1" x14ac:dyDescent="0.25">
      <c r="A105" s="79"/>
      <c r="B105" s="380"/>
      <c r="C105" s="39"/>
      <c r="D105" s="39"/>
      <c r="E105" s="39"/>
      <c r="F105" s="39"/>
      <c r="G105" s="39"/>
      <c r="H105" s="67"/>
      <c r="I105" s="33"/>
      <c r="J105" s="74"/>
      <c r="K105" s="69"/>
      <c r="L105" s="51"/>
    </row>
    <row r="106" spans="1:12" s="379" customFormat="1" ht="13.5" customHeight="1" x14ac:dyDescent="0.25">
      <c r="A106" s="79"/>
      <c r="B106" s="380" t="s">
        <v>12</v>
      </c>
      <c r="C106" s="39"/>
      <c r="D106" s="39"/>
      <c r="E106" s="39"/>
      <c r="F106" s="39"/>
      <c r="G106" s="39"/>
      <c r="H106" s="67"/>
      <c r="I106" s="157">
        <v>1</v>
      </c>
      <c r="J106" s="188"/>
      <c r="K106" s="69"/>
      <c r="L106" s="10">
        <f>L60</f>
        <v>0</v>
      </c>
    </row>
    <row r="107" spans="1:12" s="379" customFormat="1" ht="13.5" customHeight="1" x14ac:dyDescent="0.25">
      <c r="A107" s="79"/>
      <c r="B107" s="380"/>
      <c r="C107" s="39"/>
      <c r="D107" s="39"/>
      <c r="E107" s="39"/>
      <c r="F107" s="39"/>
      <c r="G107" s="39"/>
      <c r="H107" s="67"/>
      <c r="I107" s="157"/>
      <c r="J107" s="188"/>
      <c r="K107" s="69"/>
      <c r="L107" s="10"/>
    </row>
    <row r="108" spans="1:12" s="379" customFormat="1" ht="13.5" customHeight="1" x14ac:dyDescent="0.25">
      <c r="A108" s="79"/>
      <c r="B108" s="380"/>
      <c r="C108" s="39"/>
      <c r="D108" s="39"/>
      <c r="E108" s="39"/>
      <c r="F108" s="39"/>
      <c r="G108" s="39"/>
      <c r="H108" s="67"/>
      <c r="I108" s="157">
        <v>2</v>
      </c>
      <c r="J108" s="188"/>
      <c r="K108" s="69"/>
      <c r="L108" s="10"/>
    </row>
    <row r="109" spans="1:12" s="379" customFormat="1" ht="13.5" customHeight="1" x14ac:dyDescent="0.25">
      <c r="A109" s="79"/>
      <c r="B109" s="380"/>
      <c r="C109" s="39"/>
      <c r="D109" s="39"/>
      <c r="E109" s="39"/>
      <c r="F109" s="39"/>
      <c r="G109" s="39"/>
      <c r="H109" s="67"/>
      <c r="I109" s="157"/>
      <c r="J109" s="188"/>
      <c r="K109" s="69"/>
      <c r="L109" s="10">
        <f>L96</f>
        <v>0</v>
      </c>
    </row>
    <row r="110" spans="1:12" s="379" customFormat="1" ht="13.5" customHeight="1" x14ac:dyDescent="0.25">
      <c r="A110" s="79"/>
      <c r="B110" s="380"/>
      <c r="C110" s="39"/>
      <c r="D110" s="39"/>
      <c r="E110" s="39"/>
      <c r="F110" s="39"/>
      <c r="G110" s="39"/>
      <c r="H110" s="67"/>
      <c r="I110" s="157"/>
      <c r="J110" s="188"/>
      <c r="K110" s="69"/>
      <c r="L110" s="51"/>
    </row>
    <row r="111" spans="1:12" s="379" customFormat="1" ht="13.5" customHeight="1" x14ac:dyDescent="0.25">
      <c r="A111" s="79"/>
      <c r="B111" s="380"/>
      <c r="C111" s="39"/>
      <c r="D111" s="39"/>
      <c r="E111" s="39"/>
      <c r="F111" s="39"/>
      <c r="G111" s="39"/>
      <c r="H111" s="67"/>
      <c r="I111" s="157"/>
      <c r="J111" s="188"/>
      <c r="K111" s="69"/>
      <c r="L111" s="51"/>
    </row>
    <row r="112" spans="1:12" s="379" customFormat="1" ht="13.5" customHeight="1" x14ac:dyDescent="0.25">
      <c r="A112" s="79"/>
      <c r="B112" s="380"/>
      <c r="C112" s="39"/>
      <c r="D112" s="39"/>
      <c r="E112" s="39"/>
      <c r="F112" s="39"/>
      <c r="G112" s="39"/>
      <c r="H112" s="67"/>
      <c r="I112" s="157"/>
      <c r="J112" s="188"/>
      <c r="K112" s="69"/>
      <c r="L112" s="51"/>
    </row>
    <row r="113" spans="1:12" s="379" customFormat="1" ht="13.5" customHeight="1" x14ac:dyDescent="0.25">
      <c r="A113" s="79"/>
      <c r="B113" s="380"/>
      <c r="C113" s="39"/>
      <c r="D113" s="39"/>
      <c r="E113" s="39"/>
      <c r="F113" s="39"/>
      <c r="G113" s="39"/>
      <c r="H113" s="67"/>
      <c r="I113" s="157"/>
      <c r="J113" s="188"/>
      <c r="K113" s="69"/>
      <c r="L113" s="51"/>
    </row>
    <row r="114" spans="1:12" s="379" customFormat="1" ht="13.5" customHeight="1" x14ac:dyDescent="0.25">
      <c r="A114" s="79"/>
      <c r="B114" s="380"/>
      <c r="C114" s="39"/>
      <c r="D114" s="39"/>
      <c r="E114" s="39"/>
      <c r="F114" s="39"/>
      <c r="G114" s="39"/>
      <c r="H114" s="67"/>
      <c r="I114" s="157"/>
      <c r="J114" s="188"/>
      <c r="K114" s="69"/>
      <c r="L114" s="51"/>
    </row>
    <row r="115" spans="1:12" s="379" customFormat="1" ht="13.5" customHeight="1" x14ac:dyDescent="0.25">
      <c r="A115" s="79"/>
      <c r="B115" s="380"/>
      <c r="C115" s="39"/>
      <c r="D115" s="39"/>
      <c r="E115" s="39"/>
      <c r="F115" s="39"/>
      <c r="G115" s="39"/>
      <c r="H115" s="67"/>
      <c r="I115" s="157"/>
      <c r="J115" s="188"/>
      <c r="K115" s="69"/>
      <c r="L115" s="51"/>
    </row>
    <row r="116" spans="1:12" s="379" customFormat="1" ht="13.5" customHeight="1" x14ac:dyDescent="0.25">
      <c r="A116" s="79"/>
      <c r="B116" s="380"/>
      <c r="C116" s="39"/>
      <c r="D116" s="39"/>
      <c r="E116" s="39"/>
      <c r="F116" s="39"/>
      <c r="G116" s="39"/>
      <c r="H116" s="67"/>
      <c r="I116" s="157"/>
      <c r="J116" s="188"/>
      <c r="K116" s="69"/>
      <c r="L116" s="51"/>
    </row>
    <row r="117" spans="1:12" s="379" customFormat="1" ht="13.5" customHeight="1" x14ac:dyDescent="0.25">
      <c r="A117" s="79"/>
      <c r="B117" s="380"/>
      <c r="C117" s="39"/>
      <c r="D117" s="39"/>
      <c r="E117" s="39"/>
      <c r="F117" s="39"/>
      <c r="G117" s="39"/>
      <c r="H117" s="67"/>
      <c r="I117" s="157"/>
      <c r="J117" s="188"/>
      <c r="K117" s="69"/>
      <c r="L117" s="51"/>
    </row>
    <row r="118" spans="1:12" s="379" customFormat="1" ht="13.5" customHeight="1" x14ac:dyDescent="0.25">
      <c r="A118" s="79"/>
      <c r="B118" s="380"/>
      <c r="C118" s="39"/>
      <c r="D118" s="39"/>
      <c r="E118" s="39"/>
      <c r="F118" s="39"/>
      <c r="G118" s="39"/>
      <c r="H118" s="67"/>
      <c r="I118" s="157"/>
      <c r="J118" s="188"/>
      <c r="K118" s="69"/>
      <c r="L118" s="51"/>
    </row>
    <row r="119" spans="1:12" s="379" customFormat="1" ht="13.5" customHeight="1" x14ac:dyDescent="0.25">
      <c r="A119" s="79"/>
      <c r="B119" s="380"/>
      <c r="C119" s="39"/>
      <c r="D119" s="39"/>
      <c r="E119" s="39"/>
      <c r="F119" s="39"/>
      <c r="G119" s="39"/>
      <c r="H119" s="67"/>
      <c r="I119" s="157"/>
      <c r="J119" s="188"/>
      <c r="K119" s="69"/>
      <c r="L119" s="51"/>
    </row>
    <row r="120" spans="1:12" s="379" customFormat="1" ht="13.5" customHeight="1" x14ac:dyDescent="0.25">
      <c r="A120" s="79"/>
      <c r="B120" s="380"/>
      <c r="C120" s="39"/>
      <c r="D120" s="39"/>
      <c r="E120" s="39"/>
      <c r="F120" s="39"/>
      <c r="G120" s="39"/>
      <c r="H120" s="67"/>
      <c r="I120" s="157"/>
      <c r="J120" s="188"/>
      <c r="K120" s="69"/>
      <c r="L120" s="51"/>
    </row>
    <row r="121" spans="1:12" s="379" customFormat="1" ht="13.5" customHeight="1" x14ac:dyDescent="0.25">
      <c r="A121" s="79"/>
      <c r="B121" s="380"/>
      <c r="C121" s="39"/>
      <c r="D121" s="39"/>
      <c r="E121" s="39"/>
      <c r="F121" s="39"/>
      <c r="G121" s="39"/>
      <c r="H121" s="67"/>
      <c r="I121" s="157"/>
      <c r="J121" s="188"/>
      <c r="K121" s="69"/>
      <c r="L121" s="51"/>
    </row>
    <row r="122" spans="1:12" s="379" customFormat="1" ht="13.5" customHeight="1" x14ac:dyDescent="0.25">
      <c r="A122" s="79"/>
      <c r="B122" s="380"/>
      <c r="C122" s="39"/>
      <c r="D122" s="39"/>
      <c r="E122" s="39"/>
      <c r="F122" s="39"/>
      <c r="G122" s="39"/>
      <c r="H122" s="67"/>
      <c r="I122" s="157"/>
      <c r="J122" s="188"/>
      <c r="K122" s="69"/>
      <c r="L122" s="51"/>
    </row>
    <row r="123" spans="1:12" s="379" customFormat="1" ht="13.5" customHeight="1" x14ac:dyDescent="0.25">
      <c r="A123" s="79"/>
      <c r="B123" s="380"/>
      <c r="C123" s="39"/>
      <c r="D123" s="39"/>
      <c r="E123" s="39"/>
      <c r="F123" s="39"/>
      <c r="G123" s="39"/>
      <c r="H123" s="67"/>
      <c r="I123" s="157"/>
      <c r="J123" s="188"/>
      <c r="K123" s="69"/>
      <c r="L123" s="51"/>
    </row>
    <row r="124" spans="1:12" s="379" customFormat="1" ht="13.5" customHeight="1" x14ac:dyDescent="0.25">
      <c r="A124" s="79"/>
      <c r="B124" s="380"/>
      <c r="C124" s="39"/>
      <c r="D124" s="39"/>
      <c r="E124" s="39"/>
      <c r="F124" s="39"/>
      <c r="G124" s="39"/>
      <c r="H124" s="67"/>
      <c r="I124" s="157"/>
      <c r="J124" s="188"/>
      <c r="K124" s="69"/>
      <c r="L124" s="51"/>
    </row>
    <row r="125" spans="1:12" s="379" customFormat="1" ht="13.5" customHeight="1" x14ac:dyDescent="0.25">
      <c r="A125" s="79"/>
      <c r="B125" s="380"/>
      <c r="C125" s="39"/>
      <c r="D125" s="39"/>
      <c r="E125" s="39"/>
      <c r="F125" s="39"/>
      <c r="G125" s="39"/>
      <c r="H125" s="67"/>
      <c r="I125" s="157"/>
      <c r="J125" s="188"/>
      <c r="K125" s="69"/>
      <c r="L125" s="51"/>
    </row>
    <row r="126" spans="1:12" s="379" customFormat="1" ht="13.5" customHeight="1" x14ac:dyDescent="0.25">
      <c r="A126" s="79"/>
      <c r="B126" s="380"/>
      <c r="C126" s="39"/>
      <c r="D126" s="39"/>
      <c r="E126" s="39"/>
      <c r="F126" s="39"/>
      <c r="G126" s="39"/>
      <c r="H126" s="67"/>
      <c r="I126" s="157"/>
      <c r="J126" s="188"/>
      <c r="K126" s="69"/>
      <c r="L126" s="51"/>
    </row>
    <row r="127" spans="1:12" s="379" customFormat="1" ht="13.5" customHeight="1" x14ac:dyDescent="0.25">
      <c r="A127" s="79"/>
      <c r="B127" s="380"/>
      <c r="C127" s="39"/>
      <c r="D127" s="39"/>
      <c r="E127" s="39"/>
      <c r="F127" s="39"/>
      <c r="G127" s="39"/>
      <c r="H127" s="67"/>
      <c r="I127" s="157"/>
      <c r="J127" s="188"/>
      <c r="K127" s="69"/>
      <c r="L127" s="51"/>
    </row>
    <row r="128" spans="1:12" s="379" customFormat="1" ht="13.5" customHeight="1" x14ac:dyDescent="0.25">
      <c r="A128" s="79"/>
      <c r="B128" s="380"/>
      <c r="C128" s="39"/>
      <c r="D128" s="39"/>
      <c r="E128" s="39"/>
      <c r="F128" s="39"/>
      <c r="G128" s="39"/>
      <c r="H128" s="67"/>
      <c r="I128" s="157"/>
      <c r="J128" s="188"/>
      <c r="K128" s="69"/>
      <c r="L128" s="51"/>
    </row>
    <row r="129" spans="1:12" s="379" customFormat="1" ht="13.5" customHeight="1" x14ac:dyDescent="0.25">
      <c r="A129" s="79"/>
      <c r="B129" s="380"/>
      <c r="C129" s="39"/>
      <c r="D129" s="39"/>
      <c r="E129" s="39"/>
      <c r="F129" s="39"/>
      <c r="G129" s="39"/>
      <c r="H129" s="67"/>
      <c r="I129" s="157"/>
      <c r="J129" s="188"/>
      <c r="K129" s="69"/>
      <c r="L129" s="51"/>
    </row>
    <row r="130" spans="1:12" s="379" customFormat="1" ht="13.5" customHeight="1" x14ac:dyDescent="0.25">
      <c r="A130" s="79"/>
      <c r="B130" s="380"/>
      <c r="C130" s="39"/>
      <c r="D130" s="39"/>
      <c r="E130" s="39"/>
      <c r="F130" s="39"/>
      <c r="G130" s="39"/>
      <c r="H130" s="67"/>
      <c r="I130" s="157"/>
      <c r="J130" s="188"/>
      <c r="K130" s="69"/>
      <c r="L130" s="51"/>
    </row>
    <row r="131" spans="1:12" s="379" customFormat="1" ht="13.5" customHeight="1" x14ac:dyDescent="0.25">
      <c r="A131" s="79"/>
      <c r="B131" s="380"/>
      <c r="C131" s="39"/>
      <c r="D131" s="39"/>
      <c r="E131" s="39"/>
      <c r="F131" s="39"/>
      <c r="G131" s="39"/>
      <c r="H131" s="67"/>
      <c r="I131" s="157"/>
      <c r="J131" s="188"/>
      <c r="K131" s="69"/>
      <c r="L131" s="51"/>
    </row>
    <row r="132" spans="1:12" s="379" customFormat="1" ht="13.5" customHeight="1" x14ac:dyDescent="0.25">
      <c r="A132" s="79"/>
      <c r="B132" s="380"/>
      <c r="C132" s="39"/>
      <c r="D132" s="39"/>
      <c r="E132" s="39"/>
      <c r="F132" s="39"/>
      <c r="G132" s="39"/>
      <c r="H132" s="67"/>
      <c r="I132" s="33"/>
      <c r="J132" s="74"/>
      <c r="K132" s="69"/>
      <c r="L132" s="51"/>
    </row>
    <row r="133" spans="1:12" s="379" customFormat="1" ht="13.5" customHeight="1" x14ac:dyDescent="0.25">
      <c r="A133" s="79"/>
      <c r="B133" s="380"/>
      <c r="C133" s="39"/>
      <c r="D133" s="39"/>
      <c r="E133" s="39"/>
      <c r="F133" s="39"/>
      <c r="G133" s="39"/>
      <c r="H133" s="67"/>
      <c r="I133" s="33"/>
      <c r="J133" s="74"/>
      <c r="K133" s="69"/>
      <c r="L133" s="51"/>
    </row>
    <row r="134" spans="1:12" s="379" customFormat="1" ht="13.5" customHeight="1" x14ac:dyDescent="0.25">
      <c r="A134" s="79"/>
      <c r="B134" s="380"/>
      <c r="C134" s="39"/>
      <c r="D134" s="39"/>
      <c r="E134" s="39"/>
      <c r="F134" s="39"/>
      <c r="G134" s="39"/>
      <c r="H134" s="67"/>
      <c r="I134" s="33"/>
      <c r="J134" s="74"/>
      <c r="K134" s="69"/>
      <c r="L134" s="51"/>
    </row>
    <row r="135" spans="1:12" s="379" customFormat="1" ht="13.5" customHeight="1" x14ac:dyDescent="0.25">
      <c r="A135" s="79"/>
      <c r="B135" s="380"/>
      <c r="C135" s="39"/>
      <c r="D135" s="39"/>
      <c r="E135" s="39"/>
      <c r="F135" s="39"/>
      <c r="G135" s="39"/>
      <c r="H135" s="67"/>
      <c r="I135" s="33"/>
      <c r="J135" s="74"/>
      <c r="K135" s="69"/>
      <c r="L135" s="51"/>
    </row>
    <row r="136" spans="1:12" s="379" customFormat="1" ht="13.5" customHeight="1" x14ac:dyDescent="0.25">
      <c r="A136" s="79"/>
      <c r="B136" s="380"/>
      <c r="C136" s="39"/>
      <c r="D136" s="39"/>
      <c r="E136" s="39"/>
      <c r="F136" s="39"/>
      <c r="G136" s="39"/>
      <c r="H136" s="67"/>
      <c r="I136" s="33"/>
      <c r="J136" s="74"/>
      <c r="K136" s="69"/>
      <c r="L136" s="51"/>
    </row>
    <row r="137" spans="1:12" s="379" customFormat="1" ht="13.5" customHeight="1" x14ac:dyDescent="0.25">
      <c r="A137" s="79"/>
      <c r="B137" s="380"/>
      <c r="C137" s="39"/>
      <c r="D137" s="39"/>
      <c r="E137" s="39"/>
      <c r="F137" s="39"/>
      <c r="G137" s="39"/>
      <c r="H137" s="67"/>
      <c r="I137" s="33"/>
      <c r="J137" s="74"/>
      <c r="K137" s="69"/>
      <c r="L137" s="51"/>
    </row>
    <row r="138" spans="1:12" s="379" customFormat="1" ht="13.5" customHeight="1" x14ac:dyDescent="0.25">
      <c r="A138" s="79"/>
      <c r="B138" s="380"/>
      <c r="C138" s="39"/>
      <c r="D138" s="39"/>
      <c r="E138" s="39"/>
      <c r="F138" s="39"/>
      <c r="G138" s="39"/>
      <c r="H138" s="67"/>
      <c r="I138" s="33"/>
      <c r="J138" s="74"/>
      <c r="K138" s="69"/>
      <c r="L138" s="51"/>
    </row>
    <row r="139" spans="1:12" s="379" customFormat="1" ht="13.5" customHeight="1" x14ac:dyDescent="0.25">
      <c r="A139" s="79"/>
      <c r="B139" s="380"/>
      <c r="C139" s="39"/>
      <c r="D139" s="39"/>
      <c r="E139" s="39"/>
      <c r="F139" s="39"/>
      <c r="G139" s="39"/>
      <c r="H139" s="67"/>
      <c r="I139" s="33"/>
      <c r="J139" s="74"/>
      <c r="K139" s="69"/>
      <c r="L139" s="51"/>
    </row>
    <row r="140" spans="1:12" s="379" customFormat="1" ht="13.5" customHeight="1" x14ac:dyDescent="0.25">
      <c r="A140" s="79"/>
      <c r="B140" s="380"/>
      <c r="C140" s="39"/>
      <c r="D140" s="39"/>
      <c r="E140" s="39"/>
      <c r="F140" s="39"/>
      <c r="G140" s="39"/>
      <c r="H140" s="67"/>
      <c r="I140" s="33"/>
      <c r="J140" s="74"/>
      <c r="K140" s="69"/>
      <c r="L140" s="51"/>
    </row>
    <row r="141" spans="1:12" s="379" customFormat="1" ht="13.5" customHeight="1" x14ac:dyDescent="0.25">
      <c r="A141" s="79"/>
      <c r="B141" s="380"/>
      <c r="C141" s="39"/>
      <c r="D141" s="39"/>
      <c r="E141" s="39"/>
      <c r="F141" s="39"/>
      <c r="G141" s="39"/>
      <c r="H141" s="67"/>
      <c r="I141" s="33"/>
      <c r="J141" s="74"/>
      <c r="K141" s="69"/>
      <c r="L141" s="51"/>
    </row>
    <row r="142" spans="1:12" s="379" customFormat="1" ht="13.5" customHeight="1" x14ac:dyDescent="0.25">
      <c r="A142" s="79"/>
      <c r="B142" s="380"/>
      <c r="C142" s="39"/>
      <c r="D142" s="39"/>
      <c r="E142" s="39"/>
      <c r="F142" s="39"/>
      <c r="G142" s="39"/>
      <c r="H142" s="67"/>
      <c r="I142" s="33"/>
      <c r="J142" s="74"/>
      <c r="K142" s="69"/>
      <c r="L142" s="51"/>
    </row>
    <row r="143" spans="1:12" s="379" customFormat="1" ht="13.5" customHeight="1" x14ac:dyDescent="0.25">
      <c r="A143" s="79"/>
      <c r="B143" s="380"/>
      <c r="C143" s="39"/>
      <c r="D143" s="39"/>
      <c r="E143" s="39"/>
      <c r="F143" s="39"/>
      <c r="G143" s="39"/>
      <c r="H143" s="67"/>
      <c r="I143" s="33"/>
      <c r="J143" s="74"/>
      <c r="K143" s="69"/>
      <c r="L143" s="51"/>
    </row>
    <row r="144" spans="1:12" s="379" customFormat="1" ht="13.5" customHeight="1" x14ac:dyDescent="0.25">
      <c r="A144" s="79"/>
      <c r="B144" s="380"/>
      <c r="C144" s="39"/>
      <c r="D144" s="39"/>
      <c r="E144" s="39"/>
      <c r="F144" s="39"/>
      <c r="G144" s="39"/>
      <c r="H144" s="67"/>
      <c r="I144" s="33"/>
      <c r="J144" s="74"/>
      <c r="K144" s="69"/>
      <c r="L144" s="51"/>
    </row>
    <row r="145" spans="1:12" s="379" customFormat="1" ht="13.5" customHeight="1" x14ac:dyDescent="0.25">
      <c r="A145" s="79"/>
      <c r="B145" s="380"/>
      <c r="C145" s="39"/>
      <c r="D145" s="39"/>
      <c r="E145" s="39"/>
      <c r="F145" s="39"/>
      <c r="G145" s="39"/>
      <c r="H145" s="67"/>
      <c r="I145" s="33"/>
      <c r="J145" s="74"/>
      <c r="K145" s="69"/>
      <c r="L145" s="51"/>
    </row>
    <row r="146" spans="1:12" s="379" customFormat="1" ht="13.5" customHeight="1" x14ac:dyDescent="0.25">
      <c r="A146" s="79"/>
      <c r="B146" s="380"/>
      <c r="C146" s="39"/>
      <c r="D146" s="39"/>
      <c r="E146" s="39"/>
      <c r="F146" s="39"/>
      <c r="G146" s="39"/>
      <c r="H146" s="67"/>
      <c r="I146" s="33"/>
      <c r="J146" s="74"/>
      <c r="K146" s="69"/>
      <c r="L146" s="51"/>
    </row>
    <row r="147" spans="1:12" s="379" customFormat="1" ht="13.5" customHeight="1" x14ac:dyDescent="0.25">
      <c r="A147" s="79"/>
      <c r="B147" s="380"/>
      <c r="C147" s="39"/>
      <c r="D147" s="39"/>
      <c r="E147" s="39"/>
      <c r="F147" s="39"/>
      <c r="G147" s="39"/>
      <c r="H147" s="67"/>
      <c r="I147" s="33"/>
      <c r="J147" s="74"/>
      <c r="K147" s="69"/>
      <c r="L147" s="51"/>
    </row>
    <row r="148" spans="1:12" s="379" customFormat="1" ht="13.5" customHeight="1" x14ac:dyDescent="0.25">
      <c r="A148" s="79"/>
      <c r="B148" s="380"/>
      <c r="C148" s="39"/>
      <c r="D148" s="39"/>
      <c r="E148" s="39"/>
      <c r="F148" s="39"/>
      <c r="G148" s="39"/>
      <c r="H148" s="67"/>
      <c r="I148" s="33"/>
      <c r="J148" s="74"/>
      <c r="K148" s="69"/>
      <c r="L148" s="51"/>
    </row>
    <row r="149" spans="1:12" s="379" customFormat="1" ht="13.5" customHeight="1" x14ac:dyDescent="0.25">
      <c r="A149" s="79"/>
      <c r="B149" s="380"/>
      <c r="C149" s="39"/>
      <c r="D149" s="39"/>
      <c r="E149" s="39"/>
      <c r="F149" s="39"/>
      <c r="G149" s="39"/>
      <c r="H149" s="67"/>
      <c r="I149" s="33"/>
      <c r="J149" s="74"/>
      <c r="K149" s="69"/>
      <c r="L149" s="51"/>
    </row>
    <row r="150" spans="1:12" s="379" customFormat="1" ht="13.5" customHeight="1" x14ac:dyDescent="0.25">
      <c r="A150" s="79"/>
      <c r="B150" s="380"/>
      <c r="C150" s="39"/>
      <c r="D150" s="39"/>
      <c r="E150" s="39"/>
      <c r="F150" s="39"/>
      <c r="G150" s="39"/>
      <c r="H150" s="67"/>
      <c r="I150" s="33"/>
      <c r="J150" s="74"/>
      <c r="K150" s="69"/>
      <c r="L150" s="51"/>
    </row>
    <row r="151" spans="1:12" s="379" customFormat="1" ht="13.5" customHeight="1" x14ac:dyDescent="0.25">
      <c r="A151" s="79"/>
      <c r="B151" s="380"/>
      <c r="C151" s="39"/>
      <c r="D151" s="39"/>
      <c r="E151" s="39"/>
      <c r="F151" s="39"/>
      <c r="G151" s="39"/>
      <c r="H151" s="67"/>
      <c r="I151" s="33"/>
      <c r="J151" s="74"/>
      <c r="K151" s="69"/>
      <c r="L151" s="51"/>
    </row>
    <row r="152" spans="1:12" s="379" customFormat="1" ht="13.5" customHeight="1" x14ac:dyDescent="0.25">
      <c r="A152" s="79"/>
      <c r="B152" s="380"/>
      <c r="C152" s="39"/>
      <c r="D152" s="39"/>
      <c r="E152" s="39"/>
      <c r="F152" s="39"/>
      <c r="G152" s="39"/>
      <c r="H152" s="67"/>
      <c r="I152" s="33"/>
      <c r="J152" s="74"/>
      <c r="K152" s="69"/>
      <c r="L152" s="51"/>
    </row>
    <row r="153" spans="1:12" s="379" customFormat="1" ht="13.5" customHeight="1" thickBot="1" x14ac:dyDescent="0.3">
      <c r="A153" s="79"/>
      <c r="B153" s="380"/>
      <c r="C153" s="39"/>
      <c r="D153" s="39"/>
      <c r="E153" s="39"/>
      <c r="F153" s="39"/>
      <c r="G153" s="39"/>
      <c r="H153" s="67"/>
      <c r="I153" s="33"/>
      <c r="J153" s="74"/>
      <c r="K153" s="69"/>
      <c r="L153" s="51"/>
    </row>
    <row r="154" spans="1:12" s="379" customFormat="1" ht="18" customHeight="1" thickTop="1" x14ac:dyDescent="0.25">
      <c r="A154" s="79"/>
      <c r="B154" s="380"/>
      <c r="C154" s="39"/>
      <c r="D154" s="39"/>
      <c r="E154" s="39"/>
      <c r="F154" s="39"/>
      <c r="G154" s="39"/>
      <c r="H154" s="67" t="s">
        <v>38</v>
      </c>
      <c r="I154" s="33"/>
      <c r="J154" s="74"/>
      <c r="K154" s="137" t="s">
        <v>7</v>
      </c>
      <c r="L154" s="383">
        <f>SUM(L106:L153)</f>
        <v>0</v>
      </c>
    </row>
    <row r="177" spans="7:7" ht="13.5" customHeight="1" x14ac:dyDescent="0.25">
      <c r="G177" s="39" t="s">
        <v>468</v>
      </c>
    </row>
  </sheetData>
  <customSheetViews>
    <customSheetView guid="{2EBB2318-75CA-46B8-B719-5BDA840CFED1}" scale="85" showPageBreaks="1" printArea="1" view="pageBreakPreview">
      <selection activeCell="I49" sqref="I49"/>
      <rowBreaks count="3" manualBreakCount="3">
        <brk id="63" max="10" man="1"/>
        <brk id="125" max="10" man="1"/>
        <brk id="187" max="10" man="1"/>
      </rowBreaks>
      <pageMargins left="0.31496062992126" right="0.31496062992126" top="0.74803149606299202" bottom="0.74803149606299202" header="0.31496062992126" footer="0.31496062992126"/>
      <pageSetup paperSize="9" scale="87" orientation="portrait" r:id="rId1"/>
      <headerFooter>
        <oddHeader>&amp;RVersion 1.0</oddHeader>
        <oddFooter>&amp;L&amp;D&amp;RCOMPILED BY Mr....................</oddFooter>
      </headerFooter>
    </customSheetView>
    <customSheetView guid="{45E38FA0-1B80-483F-BAE4-A40EEE0A434F}" scale="85" showPageBreaks="1" printArea="1" view="pageBreakPreview">
      <selection activeCell="F141" sqref="F141"/>
      <rowBreaks count="3" manualBreakCount="3">
        <brk id="63" max="10" man="1"/>
        <brk id="125" max="10" man="1"/>
        <brk id="187" max="10" man="1"/>
      </rowBreaks>
      <pageMargins left="0.31496062992126" right="0.31496062992126" top="0.74803149606299202" bottom="0.74803149606299202" header="0.31496062992126" footer="0.31496062992126"/>
      <pageSetup paperSize="9" scale="87" orientation="portrait" r:id="rId2"/>
      <headerFooter>
        <oddHeader>&amp;RVersion 1.0</oddHeader>
        <oddFooter>&amp;L&amp;D&amp;RCOMPILED BY Mr....................</oddFooter>
      </headerFooter>
    </customSheetView>
  </customSheetViews>
  <mergeCells count="28">
    <mergeCell ref="B34:H34"/>
    <mergeCell ref="B36:H36"/>
    <mergeCell ref="B65:H65"/>
    <mergeCell ref="C9:H12"/>
    <mergeCell ref="B23:H24"/>
    <mergeCell ref="B16:H21"/>
    <mergeCell ref="B26:H30"/>
    <mergeCell ref="B38:H38"/>
    <mergeCell ref="B41:H42"/>
    <mergeCell ref="B50:H50"/>
    <mergeCell ref="B52:H52"/>
    <mergeCell ref="B43:H43"/>
    <mergeCell ref="B45:H45"/>
    <mergeCell ref="B47:H47"/>
    <mergeCell ref="B58:H58"/>
    <mergeCell ref="B63:G63"/>
    <mergeCell ref="B67:H67"/>
    <mergeCell ref="B70:G70"/>
    <mergeCell ref="B72:G72"/>
    <mergeCell ref="B74:H77"/>
    <mergeCell ref="B79:H79"/>
    <mergeCell ref="B92:G92"/>
    <mergeCell ref="B94:G94"/>
    <mergeCell ref="B81:G82"/>
    <mergeCell ref="B84:G84"/>
    <mergeCell ref="B86:H86"/>
    <mergeCell ref="B88:H88"/>
    <mergeCell ref="B90:G90"/>
  </mergeCells>
  <phoneticPr fontId="0" type="noConversion"/>
  <pageMargins left="0.31496062992125984" right="0.31496062992125984" top="0.74803149606299213" bottom="0.74803149606299213" header="0.31496062992125984" footer="0.31496062992125984"/>
  <pageSetup paperSize="9" scale="48" orientation="portrait" r:id="rId3"/>
  <headerFooter>
    <oddHeader>&amp;RVersion 1.0</oddHeader>
    <oddFooter>&amp;L&amp;D&amp;RCOMPILED BY Mr....................</oddFooter>
  </headerFooter>
  <rowBreaks count="3" manualBreakCount="3">
    <brk id="33" max="17" man="1"/>
    <brk id="60" max="17" man="1"/>
    <brk id="96" max="17" man="1"/>
  </rowBreak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3"/>
  <sheetViews>
    <sheetView view="pageBreakPreview" zoomScale="85" zoomScaleSheetLayoutView="75" workbookViewId="0">
      <selection activeCell="K27" sqref="K27"/>
    </sheetView>
  </sheetViews>
  <sheetFormatPr defaultRowHeight="13.5" customHeight="1" x14ac:dyDescent="0.25"/>
  <cols>
    <col min="1" max="1" width="6" style="47" customWidth="1"/>
    <col min="2" max="2" width="9.140625" style="52"/>
    <col min="3" max="6" width="9.140625" style="39"/>
    <col min="7" max="7" width="9.5703125" style="39" customWidth="1"/>
    <col min="8" max="8" width="5.28515625" style="67" customWidth="1"/>
    <col min="9" max="9" width="5.28515625" style="33" customWidth="1"/>
    <col min="10" max="10" width="9.7109375" style="92" customWidth="1"/>
    <col min="11" max="11" width="12" style="50" customWidth="1"/>
    <col min="12" max="12" width="16.5703125" style="51" customWidth="1"/>
    <col min="13" max="13" width="3" style="76" customWidth="1"/>
    <col min="14" max="16384" width="9.140625" style="27"/>
  </cols>
  <sheetData>
    <row r="1" spans="1:13" s="136" customFormat="1" ht="22.5" customHeight="1" x14ac:dyDescent="0.25">
      <c r="A1" s="131" t="s">
        <v>248</v>
      </c>
      <c r="B1" s="429" t="s">
        <v>251</v>
      </c>
      <c r="C1" s="430"/>
      <c r="D1" s="430"/>
      <c r="E1" s="430"/>
      <c r="F1" s="430"/>
      <c r="G1" s="430"/>
      <c r="H1" s="431"/>
      <c r="I1" s="110" t="s">
        <v>249</v>
      </c>
      <c r="J1" s="169" t="s">
        <v>14</v>
      </c>
      <c r="K1" s="133" t="s">
        <v>15</v>
      </c>
      <c r="L1" s="134" t="s">
        <v>16</v>
      </c>
      <c r="M1" s="135"/>
    </row>
    <row r="3" spans="1:13" ht="13.5" customHeight="1" x14ac:dyDescent="0.25">
      <c r="B3" s="48" t="str">
        <f>'scope of work'!B3</f>
        <v>SECTION NO. 2</v>
      </c>
    </row>
    <row r="4" spans="1:13" ht="13.5" customHeight="1" x14ac:dyDescent="0.25">
      <c r="B4" s="48"/>
    </row>
    <row r="5" spans="1:13" ht="13.5" customHeight="1" x14ac:dyDescent="0.25">
      <c r="B5" s="48" t="s">
        <v>76</v>
      </c>
      <c r="C5" s="27"/>
      <c r="D5" s="27"/>
      <c r="E5" s="27"/>
      <c r="F5" s="27"/>
      <c r="G5" s="27"/>
      <c r="H5" s="49"/>
      <c r="M5" s="74"/>
    </row>
    <row r="6" spans="1:13" ht="13.5" customHeight="1" x14ac:dyDescent="0.25">
      <c r="B6" s="48"/>
      <c r="C6" s="27"/>
      <c r="D6" s="27"/>
      <c r="E6" s="27"/>
      <c r="F6" s="27"/>
      <c r="G6" s="27"/>
      <c r="H6" s="49"/>
      <c r="M6" s="74"/>
    </row>
    <row r="7" spans="1:13" ht="13.5" customHeight="1" x14ac:dyDescent="0.25">
      <c r="B7" s="48" t="s">
        <v>90</v>
      </c>
      <c r="C7" s="27"/>
      <c r="D7" s="27"/>
      <c r="E7" s="27"/>
      <c r="F7" s="27"/>
      <c r="G7" s="27"/>
      <c r="H7" s="49"/>
      <c r="M7" s="74"/>
    </row>
    <row r="8" spans="1:13" ht="13.5" customHeight="1" x14ac:dyDescent="0.25">
      <c r="C8" s="27"/>
      <c r="D8" s="27"/>
      <c r="E8" s="27"/>
      <c r="F8" s="27"/>
      <c r="G8" s="27"/>
      <c r="H8" s="49"/>
      <c r="M8" s="74"/>
    </row>
    <row r="9" spans="1:13" ht="13.5" customHeight="1" x14ac:dyDescent="0.25">
      <c r="B9" s="48" t="s">
        <v>91</v>
      </c>
      <c r="C9" s="27"/>
      <c r="D9" s="27"/>
      <c r="E9" s="27"/>
      <c r="F9" s="27"/>
      <c r="G9" s="27"/>
      <c r="H9" s="49"/>
      <c r="M9" s="74"/>
    </row>
    <row r="10" spans="1:13" ht="13.5" customHeight="1" x14ac:dyDescent="0.25">
      <c r="C10" s="27"/>
      <c r="D10" s="27"/>
      <c r="E10" s="27"/>
      <c r="F10" s="27"/>
      <c r="G10" s="27"/>
      <c r="H10" s="49"/>
      <c r="M10" s="74"/>
    </row>
    <row r="11" spans="1:13" ht="13.5" customHeight="1" x14ac:dyDescent="0.25">
      <c r="B11" s="48" t="s">
        <v>92</v>
      </c>
      <c r="C11" s="27"/>
      <c r="D11" s="27"/>
      <c r="E11" s="27"/>
      <c r="F11" s="27"/>
      <c r="G11" s="27"/>
      <c r="H11" s="49"/>
      <c r="M11" s="74"/>
    </row>
    <row r="12" spans="1:13" ht="13.5" customHeight="1" x14ac:dyDescent="0.25">
      <c r="C12" s="27"/>
      <c r="D12" s="27"/>
      <c r="E12" s="27"/>
      <c r="F12" s="27"/>
      <c r="G12" s="27"/>
      <c r="H12" s="49"/>
      <c r="M12" s="74"/>
    </row>
    <row r="13" spans="1:13" ht="13.5" customHeight="1" x14ac:dyDescent="0.25">
      <c r="A13" s="47" t="s">
        <v>29</v>
      </c>
      <c r="B13" s="52" t="s">
        <v>341</v>
      </c>
      <c r="C13" s="27"/>
      <c r="D13" s="27"/>
      <c r="E13" s="27"/>
      <c r="F13" s="27"/>
      <c r="G13" s="27"/>
      <c r="H13" s="49"/>
      <c r="M13" s="74"/>
    </row>
    <row r="14" spans="1:13" ht="10.5" customHeight="1" x14ac:dyDescent="0.25">
      <c r="A14" s="79"/>
      <c r="D14" s="80"/>
      <c r="E14" s="81"/>
      <c r="F14" s="81"/>
      <c r="G14" s="81"/>
      <c r="H14" s="39"/>
      <c r="J14" s="47"/>
      <c r="K14" s="82"/>
      <c r="L14" s="83"/>
      <c r="M14" s="27"/>
    </row>
    <row r="15" spans="1:13" ht="13.5" customHeight="1" x14ac:dyDescent="0.25">
      <c r="B15" s="129" t="s">
        <v>45</v>
      </c>
      <c r="C15" s="165">
        <v>25.25</v>
      </c>
      <c r="D15" s="165"/>
      <c r="E15" s="165"/>
      <c r="F15" s="165"/>
      <c r="G15" s="165"/>
      <c r="H15" s="49"/>
      <c r="I15" s="33" t="s">
        <v>340</v>
      </c>
      <c r="J15" s="92">
        <f>C15+C16+E15+E16+G15+G16</f>
        <v>25.25</v>
      </c>
      <c r="K15" s="69"/>
      <c r="L15" s="83"/>
      <c r="M15" s="74"/>
    </row>
    <row r="16" spans="1:13" ht="13.5" customHeight="1" x14ac:dyDescent="0.25">
      <c r="B16" s="129"/>
      <c r="C16" s="165"/>
      <c r="D16" s="165"/>
      <c r="E16" s="165"/>
      <c r="F16" s="165"/>
      <c r="G16" s="165"/>
      <c r="H16" s="49"/>
      <c r="M16" s="74"/>
    </row>
    <row r="17" spans="1:13" ht="13.5" customHeight="1" x14ac:dyDescent="0.25">
      <c r="C17" s="27"/>
      <c r="D17" s="27"/>
      <c r="E17" s="27"/>
      <c r="F17" s="27"/>
      <c r="G17" s="27"/>
      <c r="H17" s="49"/>
      <c r="M17" s="74"/>
    </row>
    <row r="18" spans="1:13" ht="13.5" customHeight="1" x14ac:dyDescent="0.25">
      <c r="B18" s="48" t="s">
        <v>142</v>
      </c>
      <c r="C18" s="27"/>
      <c r="D18" s="27"/>
      <c r="E18" s="27"/>
      <c r="F18" s="27"/>
      <c r="G18" s="27"/>
      <c r="H18" s="49"/>
      <c r="M18" s="74"/>
    </row>
    <row r="19" spans="1:13" ht="13.5" customHeight="1" x14ac:dyDescent="0.25">
      <c r="C19" s="27"/>
      <c r="D19" s="27"/>
      <c r="E19" s="27"/>
      <c r="F19" s="27"/>
      <c r="G19" s="27"/>
      <c r="H19" s="49"/>
      <c r="M19" s="74"/>
    </row>
    <row r="20" spans="1:13" ht="13.5" customHeight="1" x14ac:dyDescent="0.25">
      <c r="A20" s="47" t="s">
        <v>30</v>
      </c>
      <c r="B20" s="52" t="s">
        <v>372</v>
      </c>
      <c r="C20" s="27"/>
      <c r="D20" s="27"/>
      <c r="E20" s="27"/>
      <c r="F20" s="27"/>
      <c r="G20" s="27"/>
      <c r="H20" s="49"/>
      <c r="M20" s="74"/>
    </row>
    <row r="21" spans="1:13" ht="10.5" customHeight="1" x14ac:dyDescent="0.25">
      <c r="A21" s="79"/>
      <c r="D21" s="80"/>
      <c r="E21" s="81"/>
      <c r="F21" s="81"/>
      <c r="G21" s="81"/>
      <c r="H21" s="39"/>
      <c r="J21" s="47"/>
      <c r="K21" s="82"/>
      <c r="L21" s="83"/>
      <c r="M21" s="27"/>
    </row>
    <row r="22" spans="1:13" ht="13.5" customHeight="1" x14ac:dyDescent="0.25">
      <c r="B22" s="129" t="s">
        <v>45</v>
      </c>
      <c r="C22" s="165">
        <v>12</v>
      </c>
      <c r="D22" s="165"/>
      <c r="E22" s="165"/>
      <c r="F22" s="165"/>
      <c r="G22" s="165"/>
      <c r="H22" s="49"/>
      <c r="I22" s="33" t="s">
        <v>340</v>
      </c>
      <c r="J22" s="92">
        <f>C22+C23+E22+E23+G22+G23</f>
        <v>12</v>
      </c>
      <c r="K22" s="69"/>
      <c r="L22" s="83"/>
      <c r="M22" s="74"/>
    </row>
    <row r="23" spans="1:13" ht="13.5" customHeight="1" x14ac:dyDescent="0.25">
      <c r="B23" s="129"/>
      <c r="C23" s="165"/>
      <c r="D23" s="165"/>
      <c r="E23" s="165"/>
      <c r="F23" s="165"/>
      <c r="G23" s="165"/>
      <c r="H23" s="49"/>
      <c r="M23" s="74"/>
    </row>
    <row r="24" spans="1:13" ht="13.5" customHeight="1" x14ac:dyDescent="0.25">
      <c r="C24" s="27"/>
      <c r="D24" s="27"/>
      <c r="E24" s="27"/>
      <c r="F24" s="27"/>
      <c r="G24" s="27"/>
      <c r="H24" s="49"/>
      <c r="M24" s="74"/>
    </row>
    <row r="25" spans="1:13" ht="13.5" customHeight="1" x14ac:dyDescent="0.25">
      <c r="B25" s="48" t="s">
        <v>88</v>
      </c>
      <c r="C25" s="27"/>
      <c r="D25" s="27"/>
      <c r="E25" s="27"/>
      <c r="F25" s="27"/>
      <c r="G25" s="27"/>
      <c r="H25" s="49"/>
      <c r="M25" s="74"/>
    </row>
    <row r="26" spans="1:13" ht="13.5" customHeight="1" x14ac:dyDescent="0.25">
      <c r="B26" s="48"/>
      <c r="C26" s="27"/>
      <c r="D26" s="27"/>
      <c r="E26" s="27"/>
      <c r="F26" s="27"/>
      <c r="G26" s="27"/>
      <c r="H26" s="49"/>
      <c r="M26" s="74"/>
    </row>
    <row r="27" spans="1:13" ht="13.5" customHeight="1" x14ac:dyDescent="0.25">
      <c r="A27" s="47" t="s">
        <v>27</v>
      </c>
      <c r="B27" s="52" t="s">
        <v>93</v>
      </c>
      <c r="C27" s="27"/>
      <c r="D27" s="27"/>
      <c r="E27" s="27"/>
      <c r="F27" s="27"/>
      <c r="G27" s="27"/>
      <c r="H27" s="49"/>
      <c r="M27" s="74"/>
    </row>
    <row r="28" spans="1:13" ht="10.5" customHeight="1" x14ac:dyDescent="0.25">
      <c r="A28" s="79"/>
      <c r="D28" s="80"/>
      <c r="E28" s="81"/>
      <c r="F28" s="81"/>
      <c r="G28" s="81"/>
      <c r="H28" s="39"/>
      <c r="J28" s="47"/>
      <c r="K28" s="82"/>
      <c r="L28" s="83"/>
      <c r="M28" s="27"/>
    </row>
    <row r="29" spans="1:13" ht="13.5" customHeight="1" x14ac:dyDescent="0.25">
      <c r="B29" s="129" t="s">
        <v>45</v>
      </c>
      <c r="C29" s="165">
        <v>54</v>
      </c>
      <c r="D29" s="165"/>
      <c r="E29" s="165"/>
      <c r="F29" s="165"/>
      <c r="G29" s="165"/>
      <c r="H29" s="49"/>
      <c r="I29" s="33" t="s">
        <v>339</v>
      </c>
      <c r="J29" s="92">
        <f>C29+C30+E29+E30+G29+G30</f>
        <v>54</v>
      </c>
      <c r="K29" s="69"/>
      <c r="L29" s="83"/>
      <c r="M29" s="74"/>
    </row>
    <row r="30" spans="1:13" ht="13.5" customHeight="1" x14ac:dyDescent="0.25">
      <c r="B30" s="129"/>
      <c r="C30" s="165"/>
      <c r="D30" s="165"/>
      <c r="E30" s="165"/>
      <c r="F30" s="165"/>
      <c r="G30" s="165"/>
      <c r="H30" s="49"/>
      <c r="L30" s="83"/>
      <c r="M30" s="74"/>
    </row>
    <row r="31" spans="1:13" ht="13.5" customHeight="1" x14ac:dyDescent="0.25">
      <c r="C31" s="27"/>
      <c r="D31" s="27"/>
      <c r="E31" s="27"/>
      <c r="F31" s="27"/>
      <c r="G31" s="27"/>
      <c r="H31" s="49"/>
      <c r="M31" s="74"/>
    </row>
    <row r="32" spans="1:13" ht="13.5" customHeight="1" x14ac:dyDescent="0.25">
      <c r="C32" s="27"/>
      <c r="D32" s="27"/>
      <c r="E32" s="27"/>
      <c r="F32" s="27"/>
      <c r="G32" s="27"/>
      <c r="H32" s="49"/>
      <c r="M32" s="74"/>
    </row>
    <row r="33" spans="1:13" ht="10.5" customHeight="1" x14ac:dyDescent="0.25">
      <c r="A33" s="79"/>
      <c r="D33" s="80"/>
      <c r="E33" s="81"/>
      <c r="F33" s="81"/>
      <c r="G33" s="81"/>
      <c r="H33" s="39"/>
      <c r="J33" s="47"/>
      <c r="K33" s="82"/>
      <c r="L33" s="83"/>
      <c r="M33" s="27"/>
    </row>
    <row r="34" spans="1:13" ht="13.5" customHeight="1" x14ac:dyDescent="0.25">
      <c r="B34" s="129"/>
      <c r="C34" s="165"/>
      <c r="D34" s="165"/>
      <c r="E34" s="165"/>
      <c r="F34" s="165"/>
      <c r="G34" s="165"/>
      <c r="H34" s="49"/>
      <c r="K34" s="69"/>
      <c r="L34" s="83"/>
      <c r="M34" s="74"/>
    </row>
    <row r="35" spans="1:13" ht="13.5" customHeight="1" x14ac:dyDescent="0.25">
      <c r="B35" s="129"/>
      <c r="C35" s="165"/>
      <c r="D35" s="165"/>
      <c r="E35" s="165"/>
      <c r="F35" s="165"/>
      <c r="G35" s="165"/>
      <c r="H35" s="49"/>
      <c r="M35" s="74"/>
    </row>
    <row r="36" spans="1:13" ht="13.5" customHeight="1" x14ac:dyDescent="0.25">
      <c r="C36" s="27"/>
      <c r="D36" s="27"/>
      <c r="E36" s="27"/>
      <c r="F36" s="27"/>
      <c r="G36" s="27"/>
      <c r="H36" s="49"/>
      <c r="M36" s="74"/>
    </row>
    <row r="37" spans="1:13" ht="13.5" customHeight="1" x14ac:dyDescent="0.25">
      <c r="C37" s="27"/>
      <c r="D37" s="27"/>
      <c r="E37" s="27"/>
      <c r="F37" s="27"/>
      <c r="G37" s="27"/>
      <c r="H37" s="49"/>
      <c r="M37" s="74"/>
    </row>
    <row r="38" spans="1:13" ht="13.5" customHeight="1" x14ac:dyDescent="0.25">
      <c r="C38" s="27"/>
      <c r="D38" s="27"/>
      <c r="E38" s="27"/>
      <c r="F38" s="27"/>
      <c r="G38" s="27"/>
      <c r="H38" s="49"/>
      <c r="M38" s="74"/>
    </row>
    <row r="39" spans="1:13" ht="13.5" customHeight="1" x14ac:dyDescent="0.25">
      <c r="C39" s="27"/>
      <c r="D39" s="27"/>
      <c r="E39" s="27"/>
      <c r="F39" s="27"/>
      <c r="G39" s="27"/>
      <c r="H39" s="49"/>
      <c r="M39" s="74"/>
    </row>
    <row r="40" spans="1:13" ht="13.5" customHeight="1" thickBot="1" x14ac:dyDescent="0.3">
      <c r="C40" s="27"/>
      <c r="D40" s="27"/>
      <c r="E40" s="27"/>
      <c r="F40" s="27"/>
      <c r="G40" s="27"/>
      <c r="H40" s="49"/>
      <c r="M40" s="74"/>
    </row>
    <row r="41" spans="1:13" ht="18" customHeight="1" thickTop="1" x14ac:dyDescent="0.25">
      <c r="A41" s="68"/>
      <c r="H41" s="67" t="s">
        <v>17</v>
      </c>
      <c r="K41" s="140" t="s">
        <v>7</v>
      </c>
      <c r="L41" s="142">
        <f>SUM(L4:L39)</f>
        <v>0</v>
      </c>
      <c r="M41" s="74"/>
    </row>
    <row r="42" spans="1:13" ht="13.5" customHeight="1" x14ac:dyDescent="0.25">
      <c r="C42" s="27"/>
      <c r="D42" s="27"/>
      <c r="E42" s="27"/>
      <c r="F42" s="27"/>
      <c r="G42" s="27"/>
      <c r="H42" s="49"/>
      <c r="M42" s="74"/>
    </row>
    <row r="43" spans="1:13" ht="13.5" customHeight="1" x14ac:dyDescent="0.25">
      <c r="B43" s="48" t="s">
        <v>143</v>
      </c>
      <c r="C43" s="27"/>
      <c r="D43" s="27"/>
      <c r="E43" s="27"/>
      <c r="F43" s="27"/>
      <c r="G43" s="27"/>
      <c r="H43" s="49"/>
      <c r="M43" s="74"/>
    </row>
    <row r="44" spans="1:13" ht="13.5" customHeight="1" x14ac:dyDescent="0.25">
      <c r="C44" s="27"/>
      <c r="D44" s="27"/>
      <c r="E44" s="27"/>
      <c r="F44" s="27"/>
      <c r="G44" s="27"/>
      <c r="H44" s="49"/>
      <c r="M44" s="74"/>
    </row>
    <row r="45" spans="1:13" ht="13.5" customHeight="1" x14ac:dyDescent="0.25">
      <c r="A45" s="178"/>
      <c r="B45" s="48" t="s">
        <v>94</v>
      </c>
      <c r="J45" s="180"/>
      <c r="K45" s="69"/>
      <c r="M45" s="179"/>
    </row>
    <row r="46" spans="1:13" ht="13.5" customHeight="1" x14ac:dyDescent="0.25">
      <c r="A46" s="178"/>
      <c r="J46" s="180"/>
      <c r="K46" s="69"/>
      <c r="M46" s="179"/>
    </row>
    <row r="47" spans="1:13" ht="13.5" customHeight="1" x14ac:dyDescent="0.25">
      <c r="A47" s="178" t="s">
        <v>29</v>
      </c>
      <c r="B47" s="402" t="s">
        <v>95</v>
      </c>
      <c r="C47" s="403"/>
      <c r="D47" s="403"/>
      <c r="E47" s="403"/>
      <c r="F47" s="403"/>
      <c r="G47" s="403"/>
      <c r="H47" s="404"/>
      <c r="I47" s="111"/>
      <c r="J47" s="180"/>
      <c r="K47" s="69"/>
      <c r="M47" s="179"/>
    </row>
    <row r="48" spans="1:13" ht="13.5" customHeight="1" x14ac:dyDescent="0.25">
      <c r="A48" s="178"/>
      <c r="B48" s="402"/>
      <c r="C48" s="403"/>
      <c r="D48" s="403"/>
      <c r="E48" s="403"/>
      <c r="F48" s="403"/>
      <c r="G48" s="403"/>
      <c r="H48" s="404"/>
      <c r="I48" s="111"/>
      <c r="J48" s="180"/>
      <c r="K48" s="69"/>
      <c r="M48" s="179"/>
    </row>
    <row r="49" spans="1:13" ht="10.5" customHeight="1" x14ac:dyDescent="0.25">
      <c r="A49" s="79"/>
      <c r="D49" s="80"/>
      <c r="E49" s="81"/>
      <c r="F49" s="81"/>
      <c r="G49" s="81"/>
      <c r="H49" s="39"/>
      <c r="J49" s="47"/>
      <c r="K49" s="82"/>
      <c r="L49" s="83"/>
      <c r="M49" s="27"/>
    </row>
    <row r="50" spans="1:13" ht="13.5" customHeight="1" x14ac:dyDescent="0.25">
      <c r="A50" s="178"/>
      <c r="B50" s="129" t="s">
        <v>45</v>
      </c>
      <c r="C50" s="165">
        <v>72</v>
      </c>
      <c r="D50" s="165"/>
      <c r="E50" s="165"/>
      <c r="F50" s="165"/>
      <c r="G50" s="165"/>
      <c r="I50" s="33" t="s">
        <v>339</v>
      </c>
      <c r="J50" s="92">
        <f>C50+C51+E50+E51+G50+G51</f>
        <v>72</v>
      </c>
      <c r="K50" s="69"/>
      <c r="L50" s="83"/>
      <c r="M50" s="179"/>
    </row>
    <row r="51" spans="1:13" ht="13.5" customHeight="1" x14ac:dyDescent="0.25">
      <c r="A51" s="178"/>
      <c r="B51" s="129"/>
      <c r="C51" s="165"/>
      <c r="D51" s="165"/>
      <c r="E51" s="165"/>
      <c r="F51" s="165"/>
      <c r="G51" s="165"/>
      <c r="J51" s="180"/>
      <c r="K51" s="69"/>
      <c r="M51" s="179"/>
    </row>
    <row r="52" spans="1:13" ht="13.5" customHeight="1" x14ac:dyDescent="0.25">
      <c r="A52" s="178"/>
      <c r="B52" s="48"/>
      <c r="J52" s="180"/>
      <c r="K52" s="69"/>
      <c r="M52" s="179"/>
    </row>
    <row r="53" spans="1:13" ht="13.5" customHeight="1" x14ac:dyDescent="0.25">
      <c r="A53" s="178"/>
      <c r="B53" s="48" t="s">
        <v>96</v>
      </c>
      <c r="J53" s="180"/>
      <c r="K53" s="69"/>
      <c r="M53" s="179"/>
    </row>
    <row r="54" spans="1:13" ht="13.5" customHeight="1" x14ac:dyDescent="0.25">
      <c r="A54" s="178"/>
      <c r="J54" s="180"/>
      <c r="K54" s="69"/>
      <c r="M54" s="179"/>
    </row>
    <row r="55" spans="1:13" ht="13.5" customHeight="1" x14ac:dyDescent="0.25">
      <c r="A55" s="178" t="s">
        <v>30</v>
      </c>
      <c r="B55" s="402" t="s">
        <v>144</v>
      </c>
      <c r="C55" s="403"/>
      <c r="D55" s="403"/>
      <c r="E55" s="403"/>
      <c r="F55" s="403"/>
      <c r="G55" s="403"/>
      <c r="H55" s="404"/>
      <c r="I55" s="111"/>
      <c r="J55" s="180"/>
      <c r="K55" s="69"/>
      <c r="M55" s="179"/>
    </row>
    <row r="56" spans="1:13" ht="13.5" customHeight="1" x14ac:dyDescent="0.25">
      <c r="A56" s="178"/>
      <c r="B56" s="402"/>
      <c r="C56" s="403"/>
      <c r="D56" s="403"/>
      <c r="E56" s="403"/>
      <c r="F56" s="403"/>
      <c r="G56" s="403"/>
      <c r="H56" s="404"/>
      <c r="I56" s="111"/>
      <c r="J56" s="180"/>
      <c r="K56" s="69"/>
      <c r="M56" s="179"/>
    </row>
    <row r="57" spans="1:13" ht="13.5" customHeight="1" x14ac:dyDescent="0.25">
      <c r="A57" s="178"/>
      <c r="B57" s="402"/>
      <c r="C57" s="403"/>
      <c r="D57" s="403"/>
      <c r="E57" s="403"/>
      <c r="F57" s="403"/>
      <c r="G57" s="403"/>
      <c r="H57" s="404"/>
      <c r="I57" s="111"/>
      <c r="J57" s="180"/>
      <c r="K57" s="69"/>
      <c r="M57" s="179"/>
    </row>
    <row r="58" spans="1:13" ht="10.5" customHeight="1" x14ac:dyDescent="0.25">
      <c r="A58" s="79"/>
      <c r="D58" s="80"/>
      <c r="E58" s="81"/>
      <c r="F58" s="81"/>
      <c r="G58" s="81"/>
      <c r="H58" s="39"/>
      <c r="J58" s="47"/>
      <c r="K58" s="82"/>
      <c r="L58" s="83"/>
      <c r="M58" s="27"/>
    </row>
    <row r="59" spans="1:13" ht="13.5" customHeight="1" x14ac:dyDescent="0.25">
      <c r="A59" s="178"/>
      <c r="B59" s="129" t="s">
        <v>45</v>
      </c>
      <c r="C59" s="165">
        <v>104</v>
      </c>
      <c r="D59" s="165"/>
      <c r="E59" s="165"/>
      <c r="F59" s="165"/>
      <c r="G59" s="165"/>
      <c r="I59" s="33" t="s">
        <v>339</v>
      </c>
      <c r="J59" s="92">
        <f>C59+C60+E59+E60+G59+G60</f>
        <v>104</v>
      </c>
      <c r="K59" s="69"/>
      <c r="M59" s="179"/>
    </row>
    <row r="60" spans="1:13" ht="13.5" customHeight="1" x14ac:dyDescent="0.25">
      <c r="A60" s="178"/>
      <c r="B60" s="129"/>
      <c r="C60" s="165"/>
      <c r="D60" s="165"/>
      <c r="E60" s="165"/>
      <c r="F60" s="165"/>
      <c r="G60" s="165"/>
      <c r="J60" s="180"/>
      <c r="K60" s="69"/>
      <c r="M60" s="179"/>
    </row>
    <row r="61" spans="1:13" ht="13.5" customHeight="1" x14ac:dyDescent="0.25">
      <c r="A61" s="178"/>
      <c r="J61" s="180"/>
      <c r="K61" s="69"/>
      <c r="M61" s="179"/>
    </row>
    <row r="62" spans="1:13" ht="13.5" customHeight="1" x14ac:dyDescent="0.25">
      <c r="A62" s="178" t="s">
        <v>27</v>
      </c>
      <c r="B62" s="402" t="s">
        <v>97</v>
      </c>
      <c r="C62" s="403"/>
      <c r="D62" s="403"/>
      <c r="E62" s="403"/>
      <c r="F62" s="403"/>
      <c r="G62" s="403"/>
      <c r="H62" s="404"/>
      <c r="I62" s="111"/>
      <c r="J62" s="180"/>
      <c r="K62" s="69"/>
      <c r="M62" s="179"/>
    </row>
    <row r="63" spans="1:13" ht="13.5" customHeight="1" x14ac:dyDescent="0.25">
      <c r="A63" s="178"/>
      <c r="B63" s="402"/>
      <c r="C63" s="403"/>
      <c r="D63" s="403"/>
      <c r="E63" s="403"/>
      <c r="F63" s="403"/>
      <c r="G63" s="403"/>
      <c r="H63" s="404"/>
      <c r="I63" s="111"/>
      <c r="J63" s="180"/>
      <c r="K63" s="69"/>
      <c r="M63" s="179"/>
    </row>
    <row r="64" spans="1:13" ht="10.5" customHeight="1" x14ac:dyDescent="0.25">
      <c r="A64" s="79"/>
      <c r="D64" s="80"/>
      <c r="E64" s="81"/>
      <c r="F64" s="81"/>
      <c r="G64" s="81"/>
      <c r="H64" s="39"/>
      <c r="J64" s="47"/>
      <c r="K64" s="82"/>
      <c r="L64" s="83"/>
      <c r="M64" s="27"/>
    </row>
    <row r="65" spans="1:13" ht="13.5" customHeight="1" x14ac:dyDescent="0.25">
      <c r="A65" s="178"/>
      <c r="B65" s="129" t="s">
        <v>45</v>
      </c>
      <c r="C65" s="165">
        <v>540</v>
      </c>
      <c r="D65" s="165"/>
      <c r="E65" s="165"/>
      <c r="F65" s="165"/>
      <c r="G65" s="165"/>
      <c r="I65" s="33" t="s">
        <v>21</v>
      </c>
      <c r="J65" s="92">
        <f>C65+C66+E65+E66+G65+G66</f>
        <v>540</v>
      </c>
      <c r="K65" s="69"/>
      <c r="M65" s="179"/>
    </row>
    <row r="66" spans="1:13" ht="13.5" customHeight="1" x14ac:dyDescent="0.25">
      <c r="B66" s="129"/>
      <c r="C66" s="165"/>
      <c r="D66" s="165"/>
      <c r="E66" s="165"/>
      <c r="F66" s="165"/>
      <c r="G66" s="165"/>
      <c r="H66" s="49"/>
      <c r="M66" s="74"/>
    </row>
    <row r="67" spans="1:13" ht="13.5" customHeight="1" x14ac:dyDescent="0.25">
      <c r="C67" s="27"/>
      <c r="D67" s="27"/>
      <c r="E67" s="27"/>
      <c r="F67" s="27"/>
      <c r="G67" s="27"/>
      <c r="H67" s="49"/>
      <c r="M67" s="74"/>
    </row>
    <row r="68" spans="1:13" ht="13.5" customHeight="1" x14ac:dyDescent="0.25">
      <c r="C68" s="27"/>
      <c r="D68" s="27"/>
      <c r="E68" s="27"/>
      <c r="F68" s="27"/>
      <c r="G68" s="27"/>
      <c r="H68" s="49"/>
      <c r="M68" s="74"/>
    </row>
    <row r="69" spans="1:13" ht="13.5" customHeight="1" x14ac:dyDescent="0.25">
      <c r="C69" s="27"/>
      <c r="D69" s="27"/>
      <c r="E69" s="27"/>
      <c r="F69" s="27"/>
      <c r="G69" s="27"/>
      <c r="H69" s="49"/>
      <c r="M69" s="74"/>
    </row>
    <row r="70" spans="1:13" ht="13.5" customHeight="1" x14ac:dyDescent="0.25">
      <c r="C70" s="27"/>
      <c r="D70" s="27"/>
      <c r="E70" s="27"/>
      <c r="F70" s="27"/>
      <c r="G70" s="27"/>
      <c r="H70" s="49"/>
      <c r="M70" s="74"/>
    </row>
    <row r="71" spans="1:13" ht="13.5" customHeight="1" x14ac:dyDescent="0.25">
      <c r="C71" s="27"/>
      <c r="D71" s="27"/>
      <c r="E71" s="27"/>
      <c r="F71" s="27"/>
      <c r="G71" s="27"/>
      <c r="H71" s="49"/>
      <c r="M71" s="74"/>
    </row>
    <row r="72" spans="1:13" ht="13.5" customHeight="1" x14ac:dyDescent="0.25">
      <c r="C72" s="27"/>
      <c r="D72" s="27"/>
      <c r="E72" s="27"/>
      <c r="F72" s="27"/>
      <c r="G72" s="27"/>
      <c r="H72" s="49"/>
      <c r="M72" s="74"/>
    </row>
    <row r="73" spans="1:13" ht="13.5" customHeight="1" x14ac:dyDescent="0.25">
      <c r="C73" s="27"/>
      <c r="D73" s="27"/>
      <c r="E73" s="27"/>
      <c r="F73" s="27"/>
      <c r="G73" s="27"/>
      <c r="H73" s="49"/>
      <c r="M73" s="74"/>
    </row>
    <row r="74" spans="1:13" ht="13.5" customHeight="1" x14ac:dyDescent="0.25">
      <c r="C74" s="27"/>
      <c r="D74" s="27"/>
      <c r="E74" s="27"/>
      <c r="F74" s="27"/>
      <c r="G74" s="27"/>
      <c r="H74" s="49"/>
      <c r="M74" s="74"/>
    </row>
    <row r="75" spans="1:13" ht="13.5" customHeight="1" x14ac:dyDescent="0.25">
      <c r="C75" s="27"/>
      <c r="D75" s="27"/>
      <c r="E75" s="27"/>
      <c r="F75" s="27"/>
      <c r="G75" s="27"/>
      <c r="H75" s="49"/>
      <c r="M75" s="74"/>
    </row>
    <row r="76" spans="1:13" ht="13.5" customHeight="1" x14ac:dyDescent="0.25">
      <c r="C76" s="27"/>
      <c r="D76" s="27"/>
      <c r="E76" s="27"/>
      <c r="F76" s="27"/>
      <c r="G76" s="27"/>
      <c r="H76" s="49"/>
      <c r="M76" s="74"/>
    </row>
    <row r="77" spans="1:13" ht="13.5" customHeight="1" x14ac:dyDescent="0.25">
      <c r="C77" s="27"/>
      <c r="D77" s="27"/>
      <c r="E77" s="27"/>
      <c r="F77" s="27"/>
      <c r="G77" s="27"/>
      <c r="H77" s="49"/>
      <c r="M77" s="74"/>
    </row>
    <row r="78" spans="1:13" ht="13.5" customHeight="1" x14ac:dyDescent="0.25">
      <c r="C78" s="27"/>
      <c r="D78" s="27"/>
      <c r="E78" s="27"/>
      <c r="F78" s="27"/>
      <c r="G78" s="27"/>
      <c r="H78" s="49"/>
      <c r="M78" s="74"/>
    </row>
    <row r="79" spans="1:13" ht="13.5" customHeight="1" x14ac:dyDescent="0.25">
      <c r="C79" s="27"/>
      <c r="D79" s="27"/>
      <c r="E79" s="27"/>
      <c r="F79" s="27"/>
      <c r="G79" s="27"/>
      <c r="H79" s="49"/>
      <c r="M79" s="74"/>
    </row>
    <row r="80" spans="1:13" ht="13.5" customHeight="1" x14ac:dyDescent="0.25">
      <c r="C80" s="27"/>
      <c r="D80" s="27"/>
      <c r="E80" s="27"/>
      <c r="F80" s="27"/>
      <c r="G80" s="27"/>
      <c r="H80" s="49"/>
      <c r="M80" s="74"/>
    </row>
    <row r="81" spans="3:13" ht="13.5" customHeight="1" x14ac:dyDescent="0.25">
      <c r="C81" s="27"/>
      <c r="D81" s="27"/>
      <c r="E81" s="27"/>
      <c r="F81" s="27"/>
      <c r="G81" s="27"/>
      <c r="H81" s="49"/>
      <c r="M81" s="74"/>
    </row>
    <row r="82" spans="3:13" ht="13.5" customHeight="1" x14ac:dyDescent="0.25">
      <c r="C82" s="27"/>
      <c r="D82" s="27"/>
      <c r="E82" s="27"/>
      <c r="F82" s="27"/>
      <c r="G82" s="27"/>
      <c r="H82" s="49"/>
      <c r="M82" s="74"/>
    </row>
    <row r="83" spans="3:13" ht="13.5" customHeight="1" x14ac:dyDescent="0.25">
      <c r="C83" s="27"/>
      <c r="D83" s="27"/>
      <c r="E83" s="27"/>
      <c r="F83" s="27"/>
      <c r="G83" s="27"/>
      <c r="H83" s="49"/>
      <c r="M83" s="74"/>
    </row>
    <row r="84" spans="3:13" ht="13.5" customHeight="1" x14ac:dyDescent="0.25">
      <c r="C84" s="27"/>
      <c r="D84" s="27"/>
      <c r="E84" s="27"/>
      <c r="F84" s="27"/>
      <c r="G84" s="27"/>
      <c r="H84" s="49"/>
      <c r="M84" s="74"/>
    </row>
    <row r="85" spans="3:13" ht="13.5" customHeight="1" x14ac:dyDescent="0.25">
      <c r="C85" s="27"/>
      <c r="D85" s="27"/>
      <c r="E85" s="27"/>
      <c r="F85" s="27"/>
      <c r="G85" s="27"/>
      <c r="H85" s="49"/>
      <c r="M85" s="74"/>
    </row>
    <row r="86" spans="3:13" ht="13.5" customHeight="1" x14ac:dyDescent="0.25">
      <c r="C86" s="27"/>
      <c r="D86" s="27"/>
      <c r="E86" s="27"/>
      <c r="F86" s="27"/>
      <c r="G86" s="27"/>
      <c r="H86" s="49"/>
      <c r="M86" s="74"/>
    </row>
    <row r="87" spans="3:13" ht="13.5" customHeight="1" x14ac:dyDescent="0.25">
      <c r="C87" s="27"/>
      <c r="D87" s="27"/>
      <c r="E87" s="27"/>
      <c r="F87" s="27"/>
      <c r="G87" s="27"/>
      <c r="H87" s="49"/>
      <c r="M87" s="74"/>
    </row>
    <row r="88" spans="3:13" ht="13.5" customHeight="1" x14ac:dyDescent="0.25">
      <c r="C88" s="27"/>
      <c r="D88" s="27"/>
      <c r="E88" s="27"/>
      <c r="F88" s="27"/>
      <c r="G88" s="27"/>
      <c r="H88" s="49"/>
      <c r="M88" s="74"/>
    </row>
    <row r="89" spans="3:13" ht="13.5" customHeight="1" x14ac:dyDescent="0.25">
      <c r="C89" s="27"/>
      <c r="D89" s="27"/>
      <c r="E89" s="27"/>
      <c r="F89" s="27"/>
      <c r="G89" s="27"/>
      <c r="H89" s="49"/>
      <c r="M89" s="74"/>
    </row>
    <row r="90" spans="3:13" ht="13.5" customHeight="1" x14ac:dyDescent="0.25">
      <c r="C90" s="27"/>
      <c r="D90" s="27"/>
      <c r="E90" s="27"/>
      <c r="F90" s="27"/>
      <c r="G90" s="27"/>
      <c r="H90" s="49"/>
      <c r="M90" s="74"/>
    </row>
    <row r="91" spans="3:13" ht="13.5" customHeight="1" x14ac:dyDescent="0.25">
      <c r="C91" s="27"/>
      <c r="D91" s="27"/>
      <c r="E91" s="27"/>
      <c r="F91" s="27"/>
      <c r="G91" s="27"/>
      <c r="H91" s="49"/>
      <c r="M91" s="74"/>
    </row>
    <row r="92" spans="3:13" ht="13.5" customHeight="1" x14ac:dyDescent="0.25">
      <c r="C92" s="27"/>
      <c r="D92" s="27"/>
      <c r="E92" s="27"/>
      <c r="F92" s="27"/>
      <c r="G92" s="27"/>
      <c r="H92" s="49"/>
      <c r="M92" s="74"/>
    </row>
    <row r="93" spans="3:13" ht="13.5" customHeight="1" x14ac:dyDescent="0.25">
      <c r="C93" s="27"/>
      <c r="D93" s="27"/>
      <c r="E93" s="27"/>
      <c r="F93" s="27"/>
      <c r="G93" s="27"/>
      <c r="H93" s="49"/>
      <c r="M93" s="74"/>
    </row>
    <row r="94" spans="3:13" ht="13.5" customHeight="1" x14ac:dyDescent="0.25">
      <c r="C94" s="27"/>
      <c r="D94" s="27"/>
      <c r="E94" s="27"/>
      <c r="F94" s="27"/>
      <c r="G94" s="27"/>
      <c r="H94" s="49"/>
      <c r="M94" s="74"/>
    </row>
    <row r="95" spans="3:13" ht="13.5" customHeight="1" x14ac:dyDescent="0.25">
      <c r="C95" s="27"/>
      <c r="D95" s="27"/>
      <c r="E95" s="27"/>
      <c r="F95" s="27"/>
      <c r="G95" s="27"/>
      <c r="H95" s="49"/>
      <c r="M95" s="74"/>
    </row>
    <row r="96" spans="3:13" ht="13.5" customHeight="1" x14ac:dyDescent="0.25">
      <c r="M96" s="74"/>
    </row>
    <row r="97" spans="1:13" ht="13.5" customHeight="1" thickBot="1" x14ac:dyDescent="0.3">
      <c r="M97" s="74"/>
    </row>
    <row r="98" spans="1:13" ht="18" customHeight="1" thickTop="1" x14ac:dyDescent="0.25">
      <c r="A98" s="68"/>
      <c r="H98" s="67" t="s">
        <v>17</v>
      </c>
      <c r="K98" s="140" t="s">
        <v>7</v>
      </c>
      <c r="L98" s="138">
        <f>SUM(L43:L97)</f>
        <v>0</v>
      </c>
      <c r="M98" s="68"/>
    </row>
    <row r="99" spans="1:13" ht="13.5" customHeight="1" x14ac:dyDescent="0.25">
      <c r="C99" s="27"/>
      <c r="D99" s="27"/>
      <c r="E99" s="27"/>
      <c r="F99" s="27"/>
      <c r="G99" s="27"/>
      <c r="H99" s="49"/>
      <c r="M99" s="74"/>
    </row>
    <row r="100" spans="1:13" ht="13.5" customHeight="1" x14ac:dyDescent="0.25">
      <c r="B100" s="48" t="str">
        <f>B3</f>
        <v>SECTION NO. 2</v>
      </c>
      <c r="C100" s="27"/>
      <c r="D100" s="27"/>
      <c r="E100" s="27"/>
      <c r="F100" s="27"/>
      <c r="G100" s="27"/>
      <c r="H100" s="49"/>
      <c r="M100" s="74"/>
    </row>
    <row r="101" spans="1:13" ht="13.5" customHeight="1" x14ac:dyDescent="0.25">
      <c r="B101" s="48"/>
      <c r="C101" s="27"/>
      <c r="D101" s="27"/>
      <c r="E101" s="27"/>
      <c r="F101" s="27"/>
      <c r="G101" s="27"/>
      <c r="H101" s="49"/>
      <c r="M101" s="74"/>
    </row>
    <row r="102" spans="1:13" ht="13.5" customHeight="1" x14ac:dyDescent="0.25">
      <c r="B102" s="48" t="str">
        <f>B5</f>
        <v>BILL NO. 3</v>
      </c>
      <c r="C102" s="27"/>
      <c r="D102" s="27"/>
      <c r="E102" s="27"/>
      <c r="F102" s="27"/>
      <c r="G102" s="27"/>
      <c r="H102" s="49"/>
      <c r="M102" s="74"/>
    </row>
    <row r="103" spans="1:13" ht="13.5" customHeight="1" x14ac:dyDescent="0.25">
      <c r="C103" s="27"/>
      <c r="D103" s="27"/>
      <c r="E103" s="27"/>
      <c r="F103" s="27"/>
      <c r="G103" s="27"/>
      <c r="H103" s="49"/>
      <c r="M103" s="74"/>
    </row>
    <row r="104" spans="1:13" ht="13.5" customHeight="1" x14ac:dyDescent="0.25">
      <c r="B104" s="48" t="str">
        <f>B7</f>
        <v>CONCRETE, FORMWORK AND REINFORCEMENT</v>
      </c>
      <c r="C104" s="27"/>
      <c r="D104" s="27"/>
      <c r="E104" s="27"/>
      <c r="F104" s="27"/>
      <c r="G104" s="27"/>
      <c r="H104" s="49"/>
      <c r="M104" s="74"/>
    </row>
    <row r="105" spans="1:13" ht="13.5" customHeight="1" x14ac:dyDescent="0.25">
      <c r="C105" s="27"/>
      <c r="D105" s="27"/>
      <c r="E105" s="27"/>
      <c r="F105" s="27"/>
      <c r="G105" s="27"/>
      <c r="H105" s="49"/>
      <c r="M105" s="74"/>
    </row>
    <row r="106" spans="1:13" ht="13.5" customHeight="1" x14ac:dyDescent="0.25">
      <c r="B106" s="48" t="s">
        <v>11</v>
      </c>
      <c r="C106" s="27"/>
      <c r="D106" s="27"/>
      <c r="E106" s="27"/>
      <c r="F106" s="27"/>
      <c r="G106" s="27"/>
      <c r="H106" s="49"/>
      <c r="M106" s="74"/>
    </row>
    <row r="107" spans="1:13" ht="13.5" customHeight="1" x14ac:dyDescent="0.25">
      <c r="C107" s="27"/>
      <c r="D107" s="27"/>
      <c r="E107" s="27"/>
      <c r="F107" s="27"/>
      <c r="G107" s="27"/>
      <c r="H107" s="49"/>
      <c r="M107" s="74"/>
    </row>
    <row r="108" spans="1:13" ht="13.5" customHeight="1" x14ac:dyDescent="0.25">
      <c r="B108" s="52" t="s">
        <v>12</v>
      </c>
      <c r="C108" s="27"/>
      <c r="D108" s="27"/>
      <c r="E108" s="27"/>
      <c r="F108" s="27"/>
      <c r="G108" s="27"/>
      <c r="H108" s="49"/>
      <c r="J108" s="181">
        <v>1</v>
      </c>
      <c r="L108" s="51">
        <f>L41</f>
        <v>0</v>
      </c>
      <c r="M108" s="74"/>
    </row>
    <row r="109" spans="1:13" ht="13.5" customHeight="1" x14ac:dyDescent="0.25">
      <c r="C109" s="27"/>
      <c r="D109" s="27"/>
      <c r="E109" s="27"/>
      <c r="F109" s="27"/>
      <c r="G109" s="27"/>
      <c r="H109" s="49"/>
      <c r="J109" s="182"/>
      <c r="M109" s="74"/>
    </row>
    <row r="110" spans="1:13" ht="13.5" customHeight="1" x14ac:dyDescent="0.25">
      <c r="C110" s="27"/>
      <c r="D110" s="27"/>
      <c r="E110" s="27"/>
      <c r="F110" s="27"/>
      <c r="G110" s="27"/>
      <c r="H110" s="49"/>
      <c r="J110" s="181">
        <v>2</v>
      </c>
      <c r="L110" s="51">
        <f>L98</f>
        <v>0</v>
      </c>
      <c r="M110" s="74"/>
    </row>
    <row r="111" spans="1:13" ht="13.5" customHeight="1" x14ac:dyDescent="0.25">
      <c r="C111" s="27"/>
      <c r="D111" s="27"/>
      <c r="E111" s="27"/>
      <c r="F111" s="27"/>
      <c r="G111" s="27"/>
      <c r="H111" s="49"/>
      <c r="J111" s="182"/>
      <c r="M111" s="74"/>
    </row>
    <row r="112" spans="1:13" ht="13.5" customHeight="1" x14ac:dyDescent="0.25">
      <c r="C112" s="27"/>
      <c r="D112" s="27"/>
      <c r="E112" s="27"/>
      <c r="F112" s="27"/>
      <c r="G112" s="27"/>
      <c r="H112" s="49"/>
      <c r="J112" s="182"/>
      <c r="M112" s="74"/>
    </row>
    <row r="113" spans="3:13" ht="13.5" customHeight="1" x14ac:dyDescent="0.25">
      <c r="C113" s="27"/>
      <c r="D113" s="27"/>
      <c r="E113" s="27"/>
      <c r="F113" s="27"/>
      <c r="G113" s="27"/>
      <c r="H113" s="49"/>
      <c r="M113" s="74"/>
    </row>
    <row r="114" spans="3:13" ht="13.5" customHeight="1" x14ac:dyDescent="0.25">
      <c r="C114" s="27"/>
      <c r="D114" s="27"/>
      <c r="E114" s="27"/>
      <c r="F114" s="27"/>
      <c r="G114" s="27"/>
      <c r="H114" s="49"/>
      <c r="J114" s="182"/>
      <c r="M114" s="74"/>
    </row>
    <row r="115" spans="3:13" ht="13.5" customHeight="1" x14ac:dyDescent="0.25">
      <c r="C115" s="27"/>
      <c r="D115" s="27"/>
      <c r="E115" s="27"/>
      <c r="F115" s="27"/>
      <c r="G115" s="27"/>
      <c r="H115" s="49"/>
      <c r="M115" s="74"/>
    </row>
    <row r="152" spans="8:13" ht="13.5" customHeight="1" thickBot="1" x14ac:dyDescent="0.3">
      <c r="J152" s="68"/>
      <c r="K152" s="69"/>
      <c r="M152" s="68"/>
    </row>
    <row r="153" spans="8:13" ht="18" customHeight="1" thickTop="1" x14ac:dyDescent="0.25">
      <c r="H153" s="67" t="s">
        <v>38</v>
      </c>
      <c r="J153" s="68"/>
      <c r="K153" s="137" t="s">
        <v>7</v>
      </c>
      <c r="L153" s="138">
        <f>SUM(L101:L151)</f>
        <v>0</v>
      </c>
      <c r="M153" s="68"/>
    </row>
  </sheetData>
  <customSheetViews>
    <customSheetView guid="{2EBB2318-75CA-46B8-B719-5BDA840CFED1}" scale="85" showPageBreaks="1" printArea="1" view="pageBreakPreview" topLeftCell="A49">
      <selection activeCell="B68" sqref="B68:H69"/>
      <pageMargins left="0.31496062992126" right="0.31496062992126" top="0.74803149606299202" bottom="0.74803149606299202" header="0.31496062992126" footer="0.31496062992126"/>
      <pageSetup paperSize="9" scale="93" orientation="portrait" r:id="rId1"/>
      <headerFooter>
        <oddHeader>&amp;RVersion 1.0</oddHeader>
        <oddFooter>&amp;L&amp;D&amp;RCOMPILED BY Mr....................</oddFooter>
      </headerFooter>
    </customSheetView>
    <customSheetView guid="{45E38FA0-1B80-483F-BAE4-A40EEE0A434F}" scale="85" showPageBreaks="1" printArea="1" view="pageBreakPreview" topLeftCell="A49">
      <selection activeCell="B68" sqref="B68:H69"/>
      <pageMargins left="0.31496062992126" right="0.31496062992126" top="0.74803149606299202" bottom="0.74803149606299202" header="0.31496062992126" footer="0.31496062992126"/>
      <pageSetup paperSize="9" scale="93" orientation="portrait" r:id="rId2"/>
      <headerFooter>
        <oddHeader>&amp;RVersion 1.0</oddHeader>
        <oddFooter>&amp;L&amp;D&amp;RCOMPILED BY Mr....................</oddFooter>
      </headerFooter>
    </customSheetView>
  </customSheetViews>
  <mergeCells count="4">
    <mergeCell ref="B1:H1"/>
    <mergeCell ref="B62:H63"/>
    <mergeCell ref="B47:H48"/>
    <mergeCell ref="B55:H57"/>
  </mergeCells>
  <phoneticPr fontId="0" type="noConversion"/>
  <pageMargins left="0.31496062992125984" right="0.31496062992125984" top="0.74803149606299213" bottom="0.74803149606299213" header="0.31496062992125984" footer="0.31496062992125984"/>
  <pageSetup paperSize="9" scale="87" orientation="portrait" r:id="rId3"/>
  <headerFooter>
    <oddFooter>&amp;L&amp;D&amp;RCOMPILED BY Mr....................</oddFooter>
  </headerFooter>
  <rowBreaks count="2" manualBreakCount="2">
    <brk id="41" max="11" man="1"/>
    <brk id="98"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view="pageBreakPreview" topLeftCell="A33" zoomScale="112" zoomScaleSheetLayoutView="112" workbookViewId="0">
      <selection activeCell="K22" sqref="K22:L36"/>
    </sheetView>
  </sheetViews>
  <sheetFormatPr defaultRowHeight="13.5" customHeight="1" x14ac:dyDescent="0.25"/>
  <cols>
    <col min="1" max="1" width="5.5703125" style="47" customWidth="1"/>
    <col min="2" max="2" width="9.140625" style="52"/>
    <col min="3" max="6" width="9.140625" style="39"/>
    <col min="7" max="7" width="9.5703125" style="39" customWidth="1"/>
    <col min="8" max="8" width="5.28515625" style="67" customWidth="1"/>
    <col min="9" max="9" width="5.28515625" style="33" customWidth="1"/>
    <col min="10" max="10" width="10.140625" style="92" customWidth="1"/>
    <col min="11" max="11" width="11.85546875" style="50" customWidth="1"/>
    <col min="12" max="12" width="16.5703125" style="51" customWidth="1"/>
    <col min="13" max="13" width="3" style="76" customWidth="1"/>
    <col min="14" max="16384" width="9.140625" style="27"/>
  </cols>
  <sheetData>
    <row r="1" spans="1:13" s="136" customFormat="1" ht="27" customHeight="1" x14ac:dyDescent="0.25">
      <c r="A1" s="131" t="s">
        <v>248</v>
      </c>
      <c r="B1" s="429" t="s">
        <v>251</v>
      </c>
      <c r="C1" s="430"/>
      <c r="D1" s="430"/>
      <c r="E1" s="430"/>
      <c r="F1" s="430"/>
      <c r="G1" s="430"/>
      <c r="H1" s="430"/>
      <c r="I1" s="110" t="s">
        <v>249</v>
      </c>
      <c r="J1" s="132" t="s">
        <v>14</v>
      </c>
      <c r="K1" s="133" t="s">
        <v>15</v>
      </c>
      <c r="L1" s="134" t="s">
        <v>16</v>
      </c>
      <c r="M1" s="135"/>
    </row>
    <row r="3" spans="1:13" ht="13.5" customHeight="1" x14ac:dyDescent="0.25">
      <c r="B3" s="48" t="str">
        <f>'scope of work'!B3</f>
        <v>SECTION NO. 2</v>
      </c>
    </row>
    <row r="4" spans="1:13" ht="13.5" customHeight="1" x14ac:dyDescent="0.25">
      <c r="B4" s="48"/>
    </row>
    <row r="5" spans="1:13" ht="13.5" customHeight="1" x14ac:dyDescent="0.25">
      <c r="B5" s="48" t="s">
        <v>352</v>
      </c>
      <c r="C5" s="27"/>
      <c r="D5" s="27"/>
      <c r="E5" s="27"/>
      <c r="F5" s="27"/>
      <c r="G5" s="27"/>
      <c r="H5" s="49"/>
      <c r="M5" s="74"/>
    </row>
    <row r="6" spans="1:13" ht="13.5" customHeight="1" x14ac:dyDescent="0.25">
      <c r="B6" s="48"/>
      <c r="C6" s="27"/>
      <c r="D6" s="27"/>
      <c r="E6" s="27"/>
      <c r="F6" s="27"/>
      <c r="G6" s="27"/>
      <c r="H6" s="49"/>
      <c r="M6" s="74"/>
    </row>
    <row r="7" spans="1:13" ht="13.5" customHeight="1" x14ac:dyDescent="0.25">
      <c r="B7" s="117" t="s">
        <v>98</v>
      </c>
      <c r="C7" s="118"/>
      <c r="D7" s="118"/>
      <c r="E7" s="118"/>
      <c r="F7" s="118"/>
      <c r="G7" s="118"/>
      <c r="H7" s="49"/>
    </row>
    <row r="8" spans="1:13" ht="13.5" customHeight="1" x14ac:dyDescent="0.25">
      <c r="B8" s="117"/>
      <c r="C8" s="118"/>
      <c r="D8" s="118"/>
      <c r="E8" s="118"/>
      <c r="F8" s="118"/>
      <c r="G8" s="118"/>
      <c r="H8" s="49"/>
    </row>
    <row r="9" spans="1:13" ht="13.5" customHeight="1" x14ac:dyDescent="0.25">
      <c r="B9" s="117" t="s">
        <v>146</v>
      </c>
      <c r="C9" s="118"/>
      <c r="D9" s="118"/>
      <c r="E9" s="118"/>
      <c r="F9" s="118"/>
      <c r="G9" s="118"/>
      <c r="H9" s="49"/>
    </row>
    <row r="10" spans="1:13" ht="13.5" customHeight="1" x14ac:dyDescent="0.25">
      <c r="B10" s="125"/>
      <c r="C10" s="118"/>
      <c r="D10" s="118"/>
      <c r="E10" s="118"/>
      <c r="F10" s="118"/>
      <c r="G10" s="118"/>
      <c r="H10" s="49"/>
    </row>
    <row r="11" spans="1:13" ht="13.5" customHeight="1" x14ac:dyDescent="0.25">
      <c r="B11" s="413" t="s">
        <v>383</v>
      </c>
      <c r="C11" s="406"/>
      <c r="D11" s="406"/>
      <c r="E11" s="406"/>
      <c r="F11" s="406"/>
      <c r="G11" s="406"/>
      <c r="H11" s="404"/>
      <c r="I11" s="111"/>
    </row>
    <row r="12" spans="1:13" ht="13.5" customHeight="1" x14ac:dyDescent="0.25">
      <c r="B12" s="402"/>
      <c r="C12" s="406"/>
      <c r="D12" s="406"/>
      <c r="E12" s="406"/>
      <c r="F12" s="406"/>
      <c r="G12" s="406"/>
      <c r="H12" s="404"/>
      <c r="I12" s="111"/>
    </row>
    <row r="13" spans="1:13" ht="29.25" customHeight="1" x14ac:dyDescent="0.25">
      <c r="B13" s="402"/>
      <c r="C13" s="406"/>
      <c r="D13" s="406"/>
      <c r="E13" s="406"/>
      <c r="F13" s="406"/>
      <c r="G13" s="406"/>
      <c r="H13" s="404"/>
      <c r="I13" s="111"/>
    </row>
    <row r="14" spans="1:13" ht="13.5" customHeight="1" x14ac:dyDescent="0.25">
      <c r="B14" s="117"/>
      <c r="C14" s="118"/>
      <c r="D14" s="118"/>
      <c r="E14" s="118"/>
      <c r="F14" s="118"/>
      <c r="G14" s="118"/>
      <c r="H14" s="49"/>
    </row>
    <row r="15" spans="1:13" ht="13.5" customHeight="1" x14ac:dyDescent="0.25">
      <c r="A15" s="47" t="s">
        <v>29</v>
      </c>
      <c r="B15" s="402" t="s">
        <v>99</v>
      </c>
      <c r="C15" s="406"/>
      <c r="D15" s="406"/>
      <c r="E15" s="406"/>
      <c r="F15" s="406"/>
      <c r="G15" s="406"/>
      <c r="H15" s="404"/>
      <c r="I15" s="111"/>
    </row>
    <row r="16" spans="1:13" ht="13.5" customHeight="1" x14ac:dyDescent="0.25">
      <c r="B16" s="402"/>
      <c r="C16" s="406"/>
      <c r="D16" s="406"/>
      <c r="E16" s="406"/>
      <c r="F16" s="406"/>
      <c r="G16" s="406"/>
      <c r="H16" s="404"/>
      <c r="I16" s="111"/>
    </row>
    <row r="17" spans="1:13" ht="13.5" customHeight="1" x14ac:dyDescent="0.25">
      <c r="B17" s="402"/>
      <c r="C17" s="406"/>
      <c r="D17" s="406"/>
      <c r="E17" s="406"/>
      <c r="F17" s="406"/>
      <c r="G17" s="406"/>
      <c r="H17" s="404"/>
      <c r="I17" s="111"/>
    </row>
    <row r="18" spans="1:13" ht="13.5" customHeight="1" x14ac:dyDescent="0.25">
      <c r="B18" s="402"/>
      <c r="C18" s="406"/>
      <c r="D18" s="406"/>
      <c r="E18" s="406"/>
      <c r="F18" s="406"/>
      <c r="G18" s="406"/>
      <c r="H18" s="404"/>
      <c r="I18" s="111"/>
    </row>
    <row r="19" spans="1:13" ht="13.5" customHeight="1" x14ac:dyDescent="0.25">
      <c r="B19" s="402"/>
      <c r="C19" s="406"/>
      <c r="D19" s="406"/>
      <c r="E19" s="406"/>
      <c r="F19" s="406"/>
      <c r="G19" s="406"/>
      <c r="H19" s="404"/>
      <c r="I19" s="111"/>
    </row>
    <row r="20" spans="1:13" ht="13.5" customHeight="1" x14ac:dyDescent="0.25">
      <c r="B20" s="402"/>
      <c r="C20" s="406"/>
      <c r="D20" s="406"/>
      <c r="E20" s="406"/>
      <c r="F20" s="406"/>
      <c r="G20" s="406"/>
      <c r="H20" s="404"/>
      <c r="I20" s="111"/>
    </row>
    <row r="21" spans="1:13" ht="10.5" customHeight="1" x14ac:dyDescent="0.25">
      <c r="B21" s="126"/>
      <c r="C21" s="128"/>
      <c r="D21" s="128"/>
      <c r="E21" s="128"/>
      <c r="F21" s="128"/>
      <c r="G21" s="128"/>
      <c r="H21" s="127"/>
      <c r="I21" s="111"/>
    </row>
    <row r="22" spans="1:13" ht="13.5" customHeight="1" x14ac:dyDescent="0.25">
      <c r="B22" s="317" t="s">
        <v>29</v>
      </c>
      <c r="C22" s="316">
        <v>260</v>
      </c>
      <c r="D22" s="316" t="s">
        <v>30</v>
      </c>
      <c r="E22" s="316">
        <v>320</v>
      </c>
      <c r="F22" s="316" t="s">
        <v>27</v>
      </c>
      <c r="G22" s="316">
        <v>330</v>
      </c>
      <c r="I22" s="33" t="s">
        <v>339</v>
      </c>
      <c r="J22" s="92">
        <f>C22+E22+G22+C23+E23+G23</f>
        <v>1770</v>
      </c>
      <c r="K22" s="69"/>
    </row>
    <row r="23" spans="1:13" ht="13.5" customHeight="1" x14ac:dyDescent="0.25">
      <c r="B23" s="317" t="s">
        <v>28</v>
      </c>
      <c r="C23" s="316">
        <v>300</v>
      </c>
      <c r="D23" s="316" t="s">
        <v>5</v>
      </c>
      <c r="E23" s="316">
        <v>350</v>
      </c>
      <c r="F23" s="316" t="s">
        <v>45</v>
      </c>
      <c r="G23" s="316">
        <v>210</v>
      </c>
    </row>
    <row r="24" spans="1:13" ht="13.5" customHeight="1" x14ac:dyDescent="0.25">
      <c r="B24" s="117"/>
      <c r="C24" s="118"/>
      <c r="D24" s="118"/>
      <c r="E24" s="118"/>
      <c r="F24" s="118"/>
      <c r="G24" s="118"/>
      <c r="H24" s="49"/>
    </row>
    <row r="25" spans="1:13" ht="13.5" customHeight="1" x14ac:dyDescent="0.25">
      <c r="A25" s="47" t="s">
        <v>30</v>
      </c>
      <c r="B25" s="125" t="s">
        <v>100</v>
      </c>
      <c r="C25" s="118"/>
      <c r="D25" s="118"/>
      <c r="E25" s="118"/>
      <c r="F25" s="118"/>
      <c r="G25" s="118"/>
      <c r="H25" s="49"/>
    </row>
    <row r="26" spans="1:13" ht="10.5" customHeight="1" x14ac:dyDescent="0.25">
      <c r="B26" s="126"/>
      <c r="C26" s="128"/>
      <c r="D26" s="128"/>
      <c r="E26" s="128"/>
      <c r="F26" s="128"/>
      <c r="G26" s="128"/>
      <c r="H26" s="127"/>
      <c r="I26" s="111"/>
    </row>
    <row r="27" spans="1:13" ht="13.5" customHeight="1" x14ac:dyDescent="0.25">
      <c r="B27" s="129" t="s">
        <v>29</v>
      </c>
      <c r="C27" s="127">
        <v>26.5</v>
      </c>
      <c r="D27" s="127" t="s">
        <v>30</v>
      </c>
      <c r="E27" s="127">
        <v>32</v>
      </c>
      <c r="F27" s="127" t="s">
        <v>27</v>
      </c>
      <c r="G27" s="127">
        <v>33</v>
      </c>
      <c r="I27" s="33" t="s">
        <v>21</v>
      </c>
      <c r="J27" s="92">
        <f>C27+C28+E27+E28+G27+G28</f>
        <v>151.5</v>
      </c>
      <c r="K27" s="69"/>
    </row>
    <row r="28" spans="1:13" ht="13.5" customHeight="1" x14ac:dyDescent="0.25">
      <c r="B28" s="129" t="s">
        <v>28</v>
      </c>
      <c r="C28" s="127">
        <v>30</v>
      </c>
      <c r="D28" s="127" t="s">
        <v>5</v>
      </c>
      <c r="E28" s="127">
        <v>30</v>
      </c>
      <c r="F28" s="127" t="s">
        <v>45</v>
      </c>
      <c r="G28" s="127">
        <v>0</v>
      </c>
    </row>
    <row r="29" spans="1:13" ht="13.5" customHeight="1" x14ac:dyDescent="0.25">
      <c r="B29" s="126"/>
      <c r="C29" s="128"/>
      <c r="D29" s="128"/>
      <c r="E29" s="128"/>
      <c r="F29" s="128"/>
      <c r="G29" s="128"/>
      <c r="H29" s="127"/>
      <c r="I29" s="111"/>
    </row>
    <row r="30" spans="1:13" x14ac:dyDescent="0.25">
      <c r="B30" s="402"/>
      <c r="C30" s="432"/>
      <c r="D30" s="432"/>
      <c r="E30" s="432"/>
      <c r="F30" s="432"/>
      <c r="G30" s="432"/>
      <c r="H30" s="433"/>
      <c r="I30" s="139"/>
      <c r="K30" s="69"/>
      <c r="M30" s="50"/>
    </row>
    <row r="32" spans="1:13" ht="13.5" customHeight="1" x14ac:dyDescent="0.25">
      <c r="B32" s="129"/>
      <c r="C32" s="68"/>
      <c r="D32" s="316"/>
      <c r="E32" s="127"/>
      <c r="F32" s="127"/>
      <c r="G32" s="127"/>
      <c r="K32" s="69"/>
    </row>
    <row r="33" spans="2:7" ht="13.5" customHeight="1" x14ac:dyDescent="0.25">
      <c r="B33" s="276"/>
      <c r="C33" s="127"/>
      <c r="D33" s="273"/>
      <c r="E33" s="127"/>
      <c r="F33" s="273"/>
      <c r="G33" s="127"/>
    </row>
    <row r="50" spans="1:13" ht="13.5" customHeight="1" thickBot="1" x14ac:dyDescent="0.3">
      <c r="J50" s="68"/>
      <c r="K50" s="69"/>
      <c r="M50" s="68"/>
    </row>
    <row r="51" spans="1:13" ht="18" customHeight="1" thickTop="1" x14ac:dyDescent="0.25">
      <c r="A51" s="68"/>
      <c r="H51" s="67" t="s">
        <v>38</v>
      </c>
      <c r="J51" s="68"/>
      <c r="K51" s="137" t="s">
        <v>7</v>
      </c>
      <c r="L51" s="138">
        <f>SUM(L2:L50)</f>
        <v>0</v>
      </c>
      <c r="M51" s="68"/>
    </row>
    <row r="52" spans="1:13" ht="13.5" customHeight="1" x14ac:dyDescent="0.25">
      <c r="J52" s="68"/>
      <c r="K52" s="69"/>
      <c r="M52" s="68"/>
    </row>
  </sheetData>
  <customSheetViews>
    <customSheetView guid="{2EBB2318-75CA-46B8-B719-5BDA840CFED1}" scale="85" showPageBreaks="1" printArea="1" view="pageBreakPreview" topLeftCell="A7">
      <selection activeCell="D34" sqref="D34"/>
      <pageMargins left="0.31496062992126" right="0.31496062992126" top="0.74803149606299202" bottom="0.74803149606299202" header="0.31496062992126" footer="0.31496062992126"/>
      <pageSetup paperSize="9" scale="91" orientation="portrait" r:id="rId1"/>
      <headerFooter>
        <oddHeader>&amp;RVersion 1.0</oddHeader>
        <oddFooter>&amp;L&amp;D&amp;RCOMPILED BY Mr....................</oddFooter>
      </headerFooter>
    </customSheetView>
    <customSheetView guid="{45E38FA0-1B80-483F-BAE4-A40EEE0A434F}" scale="85" showPageBreaks="1" printArea="1" view="pageBreakPreview" topLeftCell="A7">
      <selection activeCell="D34" sqref="D34"/>
      <pageMargins left="0.31496062992126" right="0.31496062992126" top="0.74803149606299202" bottom="0.74803149606299202" header="0.31496062992126" footer="0.31496062992126"/>
      <pageSetup paperSize="9" scale="91" orientation="portrait" r:id="rId2"/>
      <headerFooter>
        <oddHeader>&amp;RVersion 1.0</oddHeader>
        <oddFooter>&amp;L&amp;D&amp;RCOMPILED BY Mr....................</oddFooter>
      </headerFooter>
    </customSheetView>
  </customSheetViews>
  <mergeCells count="4">
    <mergeCell ref="B11:H13"/>
    <mergeCell ref="B15:H20"/>
    <mergeCell ref="B30:H30"/>
    <mergeCell ref="B1:H1"/>
  </mergeCells>
  <phoneticPr fontId="0" type="noConversion"/>
  <pageMargins left="0.31496062992125984" right="0.31496062992125984" top="0.74803149606299213" bottom="0.74803149606299213" header="0.31496062992125984" footer="0.31496062992125984"/>
  <pageSetup paperSize="9" scale="89" orientation="portrait" r:id="rId3"/>
  <headerFooter>
    <oddHeader>&amp;RVersion 1.0</oddHeader>
    <oddFooter>&amp;L&amp;D&amp;RCOMPILED BY Mr....................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1"/>
  <sheetViews>
    <sheetView view="pageBreakPreview" topLeftCell="A225" zoomScale="90" zoomScaleSheetLayoutView="90" workbookViewId="0">
      <selection activeCell="K250" sqref="K250"/>
    </sheetView>
  </sheetViews>
  <sheetFormatPr defaultRowHeight="13.5" customHeight="1" x14ac:dyDescent="0.25"/>
  <cols>
    <col min="1" max="1" width="5.42578125" style="47" customWidth="1"/>
    <col min="2" max="2" width="9.140625" style="52"/>
    <col min="3" max="6" width="9.140625" style="39"/>
    <col min="7" max="7" width="9.5703125" style="39" customWidth="1"/>
    <col min="8" max="8" width="5.140625" style="67" customWidth="1"/>
    <col min="9" max="9" width="5.140625" style="33" customWidth="1"/>
    <col min="10" max="10" width="10.5703125" style="33" customWidth="1"/>
    <col min="11" max="11" width="11.85546875" style="50" customWidth="1"/>
    <col min="12" max="12" width="16.5703125" style="51" customWidth="1"/>
    <col min="13" max="13" width="3" style="76" customWidth="1"/>
    <col min="14" max="16384" width="9.140625" style="27"/>
  </cols>
  <sheetData>
    <row r="1" spans="1:13" s="136" customFormat="1" ht="27.75" customHeight="1" x14ac:dyDescent="0.25">
      <c r="A1" s="131" t="s">
        <v>248</v>
      </c>
      <c r="B1" s="429" t="s">
        <v>251</v>
      </c>
      <c r="C1" s="430"/>
      <c r="D1" s="430"/>
      <c r="E1" s="430"/>
      <c r="F1" s="430"/>
      <c r="G1" s="430"/>
      <c r="H1" s="431"/>
      <c r="I1" s="110" t="s">
        <v>249</v>
      </c>
      <c r="J1" s="110" t="s">
        <v>14</v>
      </c>
      <c r="K1" s="133" t="s">
        <v>15</v>
      </c>
      <c r="L1" s="134" t="s">
        <v>16</v>
      </c>
      <c r="M1" s="135"/>
    </row>
    <row r="3" spans="1:13" ht="13.5" customHeight="1" x14ac:dyDescent="0.25">
      <c r="B3" s="48" t="str">
        <f>'scope of work'!B3</f>
        <v>SECTION NO. 2</v>
      </c>
    </row>
    <row r="4" spans="1:13" ht="13.5" customHeight="1" x14ac:dyDescent="0.25">
      <c r="B4" s="48"/>
    </row>
    <row r="5" spans="1:13" ht="13.5" customHeight="1" x14ac:dyDescent="0.25">
      <c r="B5" s="48" t="s">
        <v>2</v>
      </c>
    </row>
    <row r="6" spans="1:13" ht="13.5" customHeight="1" x14ac:dyDescent="0.25">
      <c r="B6" s="48"/>
    </row>
    <row r="7" spans="1:13" ht="13.5" customHeight="1" x14ac:dyDescent="0.25">
      <c r="B7" s="48" t="s">
        <v>77</v>
      </c>
    </row>
    <row r="9" spans="1:13" ht="13.5" customHeight="1" x14ac:dyDescent="0.25">
      <c r="B9" s="48" t="s">
        <v>101</v>
      </c>
    </row>
    <row r="11" spans="1:13" ht="13.5" customHeight="1" x14ac:dyDescent="0.25">
      <c r="B11" s="48" t="s">
        <v>102</v>
      </c>
      <c r="C11" s="27"/>
      <c r="D11" s="27"/>
      <c r="E11" s="27"/>
      <c r="F11" s="27"/>
      <c r="G11" s="27"/>
      <c r="H11" s="49"/>
      <c r="M11" s="52"/>
    </row>
    <row r="12" spans="1:13" ht="13.5" customHeight="1" x14ac:dyDescent="0.25">
      <c r="B12" s="48"/>
      <c r="C12" s="27"/>
      <c r="D12" s="27"/>
      <c r="E12" s="27"/>
      <c r="F12" s="27"/>
      <c r="G12" s="27"/>
      <c r="H12" s="49"/>
      <c r="K12" s="140"/>
      <c r="M12" s="52"/>
    </row>
    <row r="13" spans="1:13" ht="13.5" customHeight="1" x14ac:dyDescent="0.25">
      <c r="B13" s="48" t="s">
        <v>10</v>
      </c>
      <c r="C13" s="406" t="s">
        <v>103</v>
      </c>
      <c r="D13" s="406"/>
      <c r="E13" s="406"/>
      <c r="F13" s="406"/>
      <c r="G13" s="406"/>
      <c r="H13" s="404"/>
      <c r="I13" s="111"/>
      <c r="K13" s="140"/>
      <c r="M13" s="52"/>
    </row>
    <row r="14" spans="1:13" ht="13.5" customHeight="1" x14ac:dyDescent="0.25">
      <c r="C14" s="406"/>
      <c r="D14" s="406"/>
      <c r="E14" s="406"/>
      <c r="F14" s="406"/>
      <c r="G14" s="406"/>
      <c r="H14" s="404"/>
      <c r="I14" s="111"/>
      <c r="K14" s="140"/>
      <c r="M14" s="52"/>
    </row>
    <row r="15" spans="1:13" ht="13.5" customHeight="1" x14ac:dyDescent="0.25">
      <c r="C15" s="406"/>
      <c r="D15" s="406"/>
      <c r="E15" s="406"/>
      <c r="F15" s="406"/>
      <c r="G15" s="406"/>
      <c r="H15" s="404"/>
      <c r="I15" s="111"/>
      <c r="K15" s="140"/>
      <c r="M15" s="52"/>
    </row>
    <row r="16" spans="1:13" ht="13.5" customHeight="1" x14ac:dyDescent="0.25">
      <c r="C16" s="27"/>
      <c r="D16" s="27"/>
      <c r="E16" s="27"/>
      <c r="F16" s="27"/>
      <c r="G16" s="27"/>
      <c r="H16" s="49"/>
      <c r="K16" s="140"/>
      <c r="M16" s="52"/>
    </row>
    <row r="17" spans="2:13" ht="13.5" customHeight="1" x14ac:dyDescent="0.25">
      <c r="C17" s="406" t="s">
        <v>104</v>
      </c>
      <c r="D17" s="406"/>
      <c r="E17" s="406"/>
      <c r="F17" s="406"/>
      <c r="G17" s="406"/>
      <c r="H17" s="404"/>
      <c r="I17" s="111"/>
      <c r="K17" s="140"/>
      <c r="M17" s="52"/>
    </row>
    <row r="18" spans="2:13" ht="13.5" customHeight="1" x14ac:dyDescent="0.25">
      <c r="C18" s="406"/>
      <c r="D18" s="406"/>
      <c r="E18" s="406"/>
      <c r="F18" s="406"/>
      <c r="G18" s="406"/>
      <c r="H18" s="404"/>
      <c r="I18" s="111"/>
      <c r="K18" s="140"/>
      <c r="M18" s="52"/>
    </row>
    <row r="19" spans="2:13" ht="13.5" customHeight="1" x14ac:dyDescent="0.25">
      <c r="C19" s="27"/>
      <c r="D19" s="27"/>
      <c r="E19" s="27"/>
      <c r="F19" s="27"/>
      <c r="G19" s="27"/>
      <c r="H19" s="49"/>
      <c r="K19" s="140"/>
      <c r="M19" s="52"/>
    </row>
    <row r="20" spans="2:13" ht="13.5" customHeight="1" x14ac:dyDescent="0.25">
      <c r="C20" s="437" t="s">
        <v>131</v>
      </c>
      <c r="D20" s="406"/>
      <c r="E20" s="406"/>
      <c r="F20" s="406"/>
      <c r="G20" s="406"/>
      <c r="H20" s="404"/>
      <c r="I20" s="111"/>
      <c r="K20" s="140"/>
      <c r="M20" s="52"/>
    </row>
    <row r="21" spans="2:13" ht="13.5" customHeight="1" x14ac:dyDescent="0.25">
      <c r="B21" s="48"/>
      <c r="C21" s="406"/>
      <c r="D21" s="406"/>
      <c r="E21" s="406"/>
      <c r="F21" s="406"/>
      <c r="G21" s="406"/>
      <c r="H21" s="404"/>
      <c r="I21" s="111"/>
    </row>
    <row r="22" spans="2:13" ht="13.5" customHeight="1" x14ac:dyDescent="0.25">
      <c r="B22" s="48"/>
      <c r="C22" s="27"/>
      <c r="D22" s="27"/>
      <c r="E22" s="27"/>
      <c r="F22" s="27"/>
      <c r="G22" s="27"/>
      <c r="H22" s="49"/>
    </row>
    <row r="23" spans="2:13" ht="13.5" customHeight="1" x14ac:dyDescent="0.25">
      <c r="B23" s="48"/>
      <c r="C23" s="406" t="s">
        <v>105</v>
      </c>
      <c r="D23" s="406"/>
      <c r="E23" s="406"/>
      <c r="F23" s="406"/>
      <c r="G23" s="406"/>
      <c r="H23" s="404"/>
      <c r="I23" s="111"/>
    </row>
    <row r="24" spans="2:13" ht="13.5" customHeight="1" x14ac:dyDescent="0.25">
      <c r="B24" s="48"/>
      <c r="C24" s="406"/>
      <c r="D24" s="406"/>
      <c r="E24" s="406"/>
      <c r="F24" s="406"/>
      <c r="G24" s="406"/>
      <c r="H24" s="404"/>
      <c r="I24" s="111"/>
    </row>
    <row r="25" spans="2:13" ht="13.5" customHeight="1" x14ac:dyDescent="0.25">
      <c r="B25" s="48"/>
      <c r="C25" s="406"/>
      <c r="D25" s="406"/>
      <c r="E25" s="406"/>
      <c r="F25" s="406"/>
      <c r="G25" s="406"/>
      <c r="H25" s="404"/>
      <c r="I25" s="111"/>
    </row>
    <row r="26" spans="2:13" ht="13.5" customHeight="1" x14ac:dyDescent="0.25">
      <c r="B26" s="48"/>
      <c r="C26" s="27"/>
      <c r="D26" s="27"/>
      <c r="E26" s="27"/>
      <c r="F26" s="27"/>
      <c r="G26" s="27"/>
      <c r="H26" s="49"/>
    </row>
    <row r="27" spans="2:13" ht="13.5" customHeight="1" x14ac:dyDescent="0.25">
      <c r="B27" s="48"/>
      <c r="C27" s="406" t="s">
        <v>106</v>
      </c>
      <c r="D27" s="406"/>
      <c r="E27" s="406"/>
      <c r="F27" s="406"/>
      <c r="G27" s="406"/>
      <c r="H27" s="404"/>
      <c r="I27" s="111"/>
    </row>
    <row r="28" spans="2:13" ht="13.5" customHeight="1" x14ac:dyDescent="0.25">
      <c r="B28" s="48"/>
      <c r="C28" s="406"/>
      <c r="D28" s="406"/>
      <c r="E28" s="406"/>
      <c r="F28" s="406"/>
      <c r="G28" s="406"/>
      <c r="H28" s="404"/>
      <c r="I28" s="111"/>
    </row>
    <row r="29" spans="2:13" ht="13.5" customHeight="1" x14ac:dyDescent="0.25">
      <c r="B29" s="48"/>
      <c r="C29" s="406"/>
      <c r="D29" s="406"/>
      <c r="E29" s="406"/>
      <c r="F29" s="406"/>
      <c r="G29" s="406"/>
      <c r="H29" s="404"/>
      <c r="I29" s="111"/>
    </row>
    <row r="30" spans="2:13" ht="13.5" customHeight="1" x14ac:dyDescent="0.25">
      <c r="B30" s="48"/>
      <c r="C30" s="128"/>
      <c r="D30" s="128"/>
      <c r="E30" s="128"/>
      <c r="F30" s="128"/>
      <c r="G30" s="128"/>
      <c r="H30" s="127"/>
      <c r="I30" s="111"/>
    </row>
    <row r="31" spans="2:13" ht="13.5" customHeight="1" x14ac:dyDescent="0.25">
      <c r="B31" s="48"/>
      <c r="C31" s="406" t="s">
        <v>107</v>
      </c>
      <c r="D31" s="406"/>
      <c r="E31" s="406"/>
      <c r="F31" s="406"/>
      <c r="G31" s="406"/>
      <c r="H31" s="404"/>
      <c r="I31" s="111"/>
    </row>
    <row r="32" spans="2:13" ht="13.5" customHeight="1" x14ac:dyDescent="0.25">
      <c r="B32" s="48"/>
      <c r="C32" s="406"/>
      <c r="D32" s="406"/>
      <c r="E32" s="406"/>
      <c r="F32" s="406"/>
      <c r="G32" s="406"/>
      <c r="H32" s="404"/>
      <c r="I32" s="111"/>
    </row>
    <row r="33" spans="1:10" ht="13.5" customHeight="1" x14ac:dyDescent="0.25">
      <c r="B33" s="48"/>
      <c r="C33" s="27"/>
      <c r="D33" s="27"/>
      <c r="E33" s="27"/>
      <c r="F33" s="27"/>
      <c r="G33" s="27"/>
      <c r="H33" s="49"/>
    </row>
    <row r="34" spans="1:10" ht="13.5" customHeight="1" x14ac:dyDescent="0.25">
      <c r="A34" s="47" t="s">
        <v>29</v>
      </c>
      <c r="B34" s="402" t="s">
        <v>108</v>
      </c>
      <c r="C34" s="406"/>
      <c r="D34" s="406"/>
      <c r="E34" s="406"/>
      <c r="F34" s="406"/>
      <c r="G34" s="406"/>
      <c r="H34" s="404"/>
      <c r="I34" s="111"/>
    </row>
    <row r="35" spans="1:10" ht="13.5" customHeight="1" x14ac:dyDescent="0.25">
      <c r="B35" s="402"/>
      <c r="C35" s="406"/>
      <c r="D35" s="406"/>
      <c r="E35" s="406"/>
      <c r="F35" s="406"/>
      <c r="G35" s="406"/>
      <c r="H35" s="404"/>
      <c r="I35" s="111"/>
    </row>
    <row r="36" spans="1:10" ht="13.5" customHeight="1" x14ac:dyDescent="0.25">
      <c r="B36" s="402"/>
      <c r="C36" s="406"/>
      <c r="D36" s="406"/>
      <c r="E36" s="406"/>
      <c r="F36" s="406"/>
      <c r="G36" s="406"/>
      <c r="H36" s="404"/>
      <c r="I36" s="111"/>
    </row>
    <row r="37" spans="1:10" ht="27.75" customHeight="1" x14ac:dyDescent="0.25">
      <c r="B37" s="402"/>
      <c r="C37" s="406"/>
      <c r="D37" s="406"/>
      <c r="E37" s="406"/>
      <c r="F37" s="406"/>
      <c r="G37" s="406"/>
      <c r="H37" s="404"/>
      <c r="I37" s="111"/>
    </row>
    <row r="38" spans="1:10" ht="10.5" customHeight="1" x14ac:dyDescent="0.25">
      <c r="B38" s="126"/>
      <c r="C38" s="128"/>
      <c r="D38" s="128"/>
      <c r="E38" s="128"/>
      <c r="F38" s="128"/>
      <c r="G38" s="128"/>
      <c r="H38" s="127"/>
      <c r="I38" s="111"/>
    </row>
    <row r="39" spans="1:10" ht="13.5" customHeight="1" x14ac:dyDescent="0.25">
      <c r="B39" s="276" t="s">
        <v>29</v>
      </c>
      <c r="C39" s="273">
        <v>2</v>
      </c>
      <c r="D39" s="273" t="s">
        <v>30</v>
      </c>
      <c r="E39" s="273">
        <v>17</v>
      </c>
      <c r="F39" s="273" t="s">
        <v>27</v>
      </c>
      <c r="G39" s="273">
        <v>5</v>
      </c>
      <c r="I39" s="33" t="s">
        <v>18</v>
      </c>
      <c r="J39" s="33">
        <f>C39+C40+E39+E40+G39+G40</f>
        <v>24</v>
      </c>
    </row>
    <row r="40" spans="1:10" ht="13.5" customHeight="1" x14ac:dyDescent="0.25">
      <c r="B40" s="276"/>
      <c r="C40" s="273"/>
      <c r="D40" s="273"/>
      <c r="E40" s="273"/>
      <c r="F40" s="273"/>
      <c r="G40" s="273"/>
    </row>
    <row r="42" spans="1:10" ht="13.5" customHeight="1" x14ac:dyDescent="0.25">
      <c r="B42" s="48" t="s">
        <v>109</v>
      </c>
    </row>
    <row r="44" spans="1:10" ht="13.5" customHeight="1" x14ac:dyDescent="0.25">
      <c r="A44" s="47" t="s">
        <v>30</v>
      </c>
      <c r="B44" s="52" t="s">
        <v>373</v>
      </c>
    </row>
    <row r="45" spans="1:10" ht="10.5" customHeight="1" x14ac:dyDescent="0.25">
      <c r="B45" s="126"/>
      <c r="C45" s="128"/>
      <c r="D45" s="128"/>
      <c r="E45" s="128"/>
      <c r="F45" s="128"/>
      <c r="G45" s="128"/>
      <c r="H45" s="127"/>
      <c r="I45" s="111"/>
    </row>
    <row r="46" spans="1:10" ht="13.5" customHeight="1" x14ac:dyDescent="0.25">
      <c r="B46" s="129" t="s">
        <v>29</v>
      </c>
      <c r="C46" s="127">
        <v>36</v>
      </c>
      <c r="D46" s="127" t="s">
        <v>30</v>
      </c>
      <c r="E46" s="127">
        <v>45</v>
      </c>
      <c r="F46" s="127" t="s">
        <v>27</v>
      </c>
      <c r="G46" s="127">
        <v>28</v>
      </c>
      <c r="I46" s="33" t="s">
        <v>21</v>
      </c>
      <c r="J46" s="33">
        <v>109</v>
      </c>
    </row>
    <row r="47" spans="1:10" ht="13.5" customHeight="1" x14ac:dyDescent="0.25">
      <c r="B47" s="129"/>
      <c r="C47" s="127"/>
      <c r="D47" s="127"/>
      <c r="E47" s="127"/>
      <c r="F47" s="127"/>
      <c r="G47" s="127"/>
      <c r="J47" s="141"/>
    </row>
    <row r="48" spans="1:10" ht="13.5" customHeight="1" x14ac:dyDescent="0.25">
      <c r="C48" s="356"/>
    </row>
    <row r="49" spans="1:11" ht="13.5" customHeight="1" x14ac:dyDescent="0.25">
      <c r="A49" s="47" t="s">
        <v>27</v>
      </c>
      <c r="B49" s="52" t="s">
        <v>342</v>
      </c>
    </row>
    <row r="50" spans="1:11" ht="10.5" customHeight="1" x14ac:dyDescent="0.25">
      <c r="B50" s="126"/>
      <c r="C50" s="128"/>
      <c r="D50" s="128"/>
      <c r="E50" s="128"/>
      <c r="F50" s="128"/>
      <c r="G50" s="128"/>
      <c r="H50" s="127"/>
      <c r="I50" s="111"/>
    </row>
    <row r="51" spans="1:11" ht="13.5" customHeight="1" x14ac:dyDescent="0.25">
      <c r="B51" s="129" t="s">
        <v>29</v>
      </c>
      <c r="C51" s="127">
        <v>176</v>
      </c>
      <c r="D51" s="127" t="s">
        <v>30</v>
      </c>
      <c r="E51" s="127">
        <v>532</v>
      </c>
      <c r="F51" s="127" t="s">
        <v>27</v>
      </c>
      <c r="G51" s="127">
        <v>386</v>
      </c>
      <c r="I51" s="33" t="s">
        <v>21</v>
      </c>
      <c r="J51" s="33">
        <f>C51+C52+E51+E52+G51+G52</f>
        <v>1094</v>
      </c>
    </row>
    <row r="52" spans="1:11" ht="13.5" customHeight="1" x14ac:dyDescent="0.25">
      <c r="B52" s="129"/>
      <c r="C52" s="127"/>
      <c r="D52" s="127"/>
      <c r="E52" s="127"/>
      <c r="F52" s="127"/>
      <c r="G52" s="127"/>
      <c r="J52" s="141"/>
    </row>
    <row r="54" spans="1:11" ht="13.5" customHeight="1" x14ac:dyDescent="0.25">
      <c r="A54" s="47" t="s">
        <v>28</v>
      </c>
      <c r="B54" s="52" t="s">
        <v>343</v>
      </c>
    </row>
    <row r="55" spans="1:11" ht="10.5" customHeight="1" x14ac:dyDescent="0.25">
      <c r="B55" s="126"/>
      <c r="C55" s="128"/>
      <c r="D55" s="128"/>
      <c r="E55" s="128"/>
      <c r="F55" s="128"/>
      <c r="G55" s="128"/>
      <c r="H55" s="127"/>
      <c r="I55" s="111"/>
    </row>
    <row r="56" spans="1:11" ht="13.5" customHeight="1" x14ac:dyDescent="0.25">
      <c r="B56" s="129" t="s">
        <v>29</v>
      </c>
      <c r="C56" s="127">
        <v>0</v>
      </c>
      <c r="D56" s="127" t="s">
        <v>30</v>
      </c>
      <c r="E56" s="127">
        <v>448</v>
      </c>
      <c r="F56" s="127" t="s">
        <v>27</v>
      </c>
      <c r="G56" s="127">
        <v>448</v>
      </c>
      <c r="I56" s="33" t="s">
        <v>21</v>
      </c>
      <c r="J56" s="33">
        <f>C56+C57+E56+E57+G56+G57</f>
        <v>1344</v>
      </c>
    </row>
    <row r="57" spans="1:11" ht="13.5" customHeight="1" x14ac:dyDescent="0.25">
      <c r="B57" s="129" t="s">
        <v>28</v>
      </c>
      <c r="C57" s="127">
        <v>448</v>
      </c>
      <c r="D57" s="127"/>
      <c r="E57" s="127"/>
      <c r="F57" s="127"/>
      <c r="G57" s="127"/>
      <c r="J57" s="141"/>
    </row>
    <row r="59" spans="1:11" ht="13.5" customHeight="1" x14ac:dyDescent="0.3">
      <c r="A59" s="47" t="s">
        <v>5</v>
      </c>
      <c r="B59" s="52" t="s">
        <v>376</v>
      </c>
      <c r="K59" s="69"/>
    </row>
    <row r="60" spans="1:11" ht="13.5" customHeight="1" x14ac:dyDescent="0.25">
      <c r="B60" s="126"/>
      <c r="C60" s="128"/>
      <c r="D60" s="128"/>
      <c r="E60" s="128"/>
      <c r="F60" s="128"/>
      <c r="G60" s="128"/>
      <c r="H60" s="127"/>
      <c r="K60" s="69"/>
    </row>
    <row r="61" spans="1:11" ht="13.5" customHeight="1" x14ac:dyDescent="0.25">
      <c r="B61" s="129" t="s">
        <v>29</v>
      </c>
      <c r="C61" s="127">
        <v>0</v>
      </c>
      <c r="D61" s="127" t="s">
        <v>30</v>
      </c>
      <c r="E61" s="127">
        <v>24</v>
      </c>
      <c r="F61" s="127" t="s">
        <v>27</v>
      </c>
      <c r="G61" s="127">
        <v>2</v>
      </c>
      <c r="I61" s="107" t="s">
        <v>377</v>
      </c>
      <c r="J61" s="33">
        <f>C61+C62+E61+E62+G61+G62</f>
        <v>54</v>
      </c>
      <c r="K61" s="69"/>
    </row>
    <row r="62" spans="1:11" ht="13.5" customHeight="1" x14ac:dyDescent="0.25">
      <c r="B62" s="129" t="s">
        <v>28</v>
      </c>
      <c r="C62" s="127">
        <v>28</v>
      </c>
      <c r="D62" s="127"/>
      <c r="E62" s="127"/>
      <c r="F62" s="127"/>
      <c r="G62" s="127"/>
      <c r="I62" s="141"/>
      <c r="J62" s="141"/>
      <c r="K62" s="69"/>
    </row>
    <row r="63" spans="1:11" ht="13.5" customHeight="1" x14ac:dyDescent="0.25">
      <c r="K63" s="69"/>
    </row>
    <row r="64" spans="1:11" ht="13.5" customHeight="1" x14ac:dyDescent="0.25">
      <c r="A64" s="47" t="s">
        <v>45</v>
      </c>
      <c r="B64" s="52" t="s">
        <v>378</v>
      </c>
      <c r="K64" s="69"/>
    </row>
    <row r="65" spans="1:13" ht="10.5" customHeight="1" x14ac:dyDescent="0.25">
      <c r="B65" s="126"/>
      <c r="C65" s="128"/>
      <c r="D65" s="128"/>
      <c r="E65" s="128"/>
      <c r="F65" s="128"/>
      <c r="G65" s="128"/>
      <c r="H65" s="127"/>
      <c r="K65" s="69"/>
    </row>
    <row r="66" spans="1:13" ht="13.5" customHeight="1" x14ac:dyDescent="0.25">
      <c r="B66" s="129" t="s">
        <v>29</v>
      </c>
      <c r="C66" s="127">
        <v>100</v>
      </c>
      <c r="D66" s="127" t="s">
        <v>30</v>
      </c>
      <c r="E66" s="127">
        <v>100</v>
      </c>
      <c r="F66" s="127" t="s">
        <v>27</v>
      </c>
      <c r="G66" s="127">
        <v>100</v>
      </c>
      <c r="I66" s="107" t="s">
        <v>273</v>
      </c>
      <c r="J66" s="33">
        <f>C66+C67+E66+E67+G66+G67</f>
        <v>300</v>
      </c>
      <c r="K66" s="69"/>
    </row>
    <row r="67" spans="1:13" ht="13.5" customHeight="1" x14ac:dyDescent="0.25">
      <c r="B67" s="129"/>
      <c r="C67" s="127"/>
      <c r="D67" s="127"/>
      <c r="E67" s="127"/>
      <c r="F67" s="127"/>
      <c r="G67" s="127"/>
      <c r="I67" s="141"/>
      <c r="J67" s="141"/>
      <c r="K67" s="69"/>
    </row>
    <row r="69" spans="1:13" ht="13.5" customHeight="1" thickBot="1" x14ac:dyDescent="0.3"/>
    <row r="70" spans="1:13" ht="18" customHeight="1" thickTop="1" x14ac:dyDescent="0.25">
      <c r="H70" s="67" t="s">
        <v>17</v>
      </c>
      <c r="K70" s="140" t="s">
        <v>7</v>
      </c>
      <c r="L70" s="142">
        <f>SUM(L39:L69)</f>
        <v>0</v>
      </c>
      <c r="M70" s="74"/>
    </row>
    <row r="72" spans="1:13" ht="13.5" customHeight="1" x14ac:dyDescent="0.25">
      <c r="B72" s="48" t="s">
        <v>88</v>
      </c>
    </row>
    <row r="74" spans="1:13" ht="13.5" customHeight="1" x14ac:dyDescent="0.25">
      <c r="A74" s="47" t="s">
        <v>29</v>
      </c>
      <c r="B74" s="52" t="s">
        <v>234</v>
      </c>
    </row>
    <row r="75" spans="1:13" ht="10.5" customHeight="1" x14ac:dyDescent="0.25">
      <c r="B75" s="126"/>
      <c r="C75" s="128"/>
      <c r="D75" s="128"/>
      <c r="E75" s="128"/>
      <c r="F75" s="128"/>
      <c r="G75" s="128"/>
      <c r="H75" s="127"/>
      <c r="I75" s="111"/>
    </row>
    <row r="76" spans="1:13" ht="13.5" customHeight="1" x14ac:dyDescent="0.25">
      <c r="B76" s="129" t="s">
        <v>29</v>
      </c>
      <c r="C76" s="127">
        <v>20</v>
      </c>
      <c r="D76" s="127" t="s">
        <v>30</v>
      </c>
      <c r="E76" s="127">
        <v>20</v>
      </c>
      <c r="F76" s="127" t="s">
        <v>27</v>
      </c>
      <c r="G76" s="127">
        <v>20</v>
      </c>
      <c r="I76" s="33" t="s">
        <v>339</v>
      </c>
      <c r="J76" s="33">
        <f>C76+C77+E76+E77+G76+G77</f>
        <v>60</v>
      </c>
    </row>
    <row r="77" spans="1:13" ht="13.5" customHeight="1" x14ac:dyDescent="0.25">
      <c r="B77" s="129"/>
      <c r="C77" s="127"/>
      <c r="D77" s="127"/>
      <c r="E77" s="127"/>
      <c r="F77" s="127"/>
      <c r="G77" s="127"/>
      <c r="J77" s="141"/>
    </row>
    <row r="78" spans="1:13" ht="13.5" customHeight="1" x14ac:dyDescent="0.25">
      <c r="C78" s="356"/>
    </row>
    <row r="79" spans="1:13" ht="13.5" customHeight="1" x14ac:dyDescent="0.25">
      <c r="B79" s="48" t="s">
        <v>110</v>
      </c>
      <c r="C79" s="27"/>
      <c r="D79" s="27"/>
      <c r="E79" s="27"/>
      <c r="F79" s="27"/>
      <c r="G79" s="27"/>
      <c r="H79" s="49"/>
      <c r="K79" s="69"/>
    </row>
    <row r="80" spans="1:13" ht="13.5" customHeight="1" x14ac:dyDescent="0.25">
      <c r="B80" s="48"/>
      <c r="C80" s="27"/>
      <c r="D80" s="27"/>
      <c r="E80" s="27"/>
      <c r="F80" s="27"/>
      <c r="G80" s="27"/>
      <c r="H80" s="49"/>
      <c r="K80" s="69"/>
    </row>
    <row r="81" spans="1:13" ht="13.5" customHeight="1" x14ac:dyDescent="0.25">
      <c r="B81" s="48" t="s">
        <v>111</v>
      </c>
      <c r="C81" s="27"/>
      <c r="D81" s="27"/>
      <c r="E81" s="27"/>
      <c r="F81" s="27"/>
      <c r="G81" s="27"/>
      <c r="H81" s="49"/>
      <c r="K81" s="69"/>
    </row>
    <row r="82" spans="1:13" ht="13.5" customHeight="1" x14ac:dyDescent="0.25">
      <c r="C82" s="27"/>
      <c r="D82" s="27"/>
      <c r="E82" s="27"/>
      <c r="F82" s="27"/>
      <c r="G82" s="27"/>
      <c r="H82" s="49"/>
      <c r="K82" s="69"/>
    </row>
    <row r="83" spans="1:13" ht="13.5" customHeight="1" x14ac:dyDescent="0.25">
      <c r="A83" s="47" t="s">
        <v>30</v>
      </c>
      <c r="B83" s="402" t="s">
        <v>198</v>
      </c>
      <c r="C83" s="406"/>
      <c r="D83" s="406"/>
      <c r="E83" s="406"/>
      <c r="F83" s="406"/>
      <c r="G83" s="406"/>
      <c r="H83" s="404"/>
      <c r="I83" s="111"/>
      <c r="K83" s="69"/>
    </row>
    <row r="84" spans="1:13" ht="13.5" customHeight="1" x14ac:dyDescent="0.25">
      <c r="B84" s="402"/>
      <c r="C84" s="406"/>
      <c r="D84" s="406"/>
      <c r="E84" s="406"/>
      <c r="F84" s="406"/>
      <c r="G84" s="406"/>
      <c r="H84" s="404"/>
      <c r="I84" s="111"/>
      <c r="K84" s="69"/>
    </row>
    <row r="85" spans="1:13" ht="10.5" customHeight="1" x14ac:dyDescent="0.25">
      <c r="B85" s="126"/>
      <c r="C85" s="128"/>
      <c r="D85" s="128"/>
      <c r="E85" s="128"/>
      <c r="F85" s="128"/>
      <c r="G85" s="128"/>
      <c r="H85" s="127"/>
      <c r="I85" s="111"/>
    </row>
    <row r="86" spans="1:13" ht="13.5" customHeight="1" x14ac:dyDescent="0.25">
      <c r="B86" s="276" t="s">
        <v>29</v>
      </c>
      <c r="C86" s="273">
        <v>0</v>
      </c>
      <c r="D86" s="273" t="s">
        <v>30</v>
      </c>
      <c r="E86" s="273">
        <v>84</v>
      </c>
      <c r="F86" s="273" t="s">
        <v>27</v>
      </c>
      <c r="G86" s="273">
        <v>86</v>
      </c>
      <c r="H86" s="75"/>
      <c r="I86" s="111" t="s">
        <v>21</v>
      </c>
      <c r="J86" s="33">
        <f>C86+C87+E86+E87+G86+G87</f>
        <v>250</v>
      </c>
      <c r="K86" s="69"/>
    </row>
    <row r="87" spans="1:13" ht="13.5" customHeight="1" x14ac:dyDescent="0.25">
      <c r="B87" s="276" t="s">
        <v>28</v>
      </c>
      <c r="C87" s="273">
        <v>80</v>
      </c>
      <c r="D87" s="273"/>
      <c r="E87" s="273"/>
      <c r="F87" s="273"/>
      <c r="G87" s="273"/>
      <c r="H87" s="75"/>
      <c r="I87" s="111"/>
      <c r="K87" s="69"/>
    </row>
    <row r="88" spans="1:13" ht="13.5" customHeight="1" x14ac:dyDescent="0.25">
      <c r="B88" s="129"/>
      <c r="C88" s="127"/>
      <c r="D88" s="127"/>
      <c r="E88" s="127"/>
      <c r="F88" s="127"/>
      <c r="G88" s="127"/>
      <c r="H88" s="75"/>
      <c r="I88" s="111"/>
      <c r="K88" s="69"/>
    </row>
    <row r="89" spans="1:13" s="145" customFormat="1" ht="13.5" customHeight="1" x14ac:dyDescent="0.2">
      <c r="A89" s="143"/>
      <c r="B89" s="144" t="s">
        <v>78</v>
      </c>
      <c r="H89" s="93"/>
      <c r="I89" s="112"/>
      <c r="J89" s="146"/>
      <c r="K89" s="147"/>
      <c r="L89" s="148"/>
      <c r="M89" s="149"/>
    </row>
    <row r="90" spans="1:13" s="145" customFormat="1" ht="13.5" customHeight="1" x14ac:dyDescent="0.2">
      <c r="A90" s="143"/>
      <c r="B90" s="144"/>
      <c r="H90" s="93"/>
      <c r="I90" s="112"/>
      <c r="J90" s="146"/>
      <c r="K90" s="147"/>
      <c r="L90" s="148"/>
      <c r="M90" s="149"/>
    </row>
    <row r="91" spans="1:13" s="145" customFormat="1" ht="13.5" customHeight="1" x14ac:dyDescent="0.2">
      <c r="A91" s="143"/>
      <c r="B91" s="144" t="s">
        <v>195</v>
      </c>
      <c r="H91" s="93"/>
      <c r="I91" s="112"/>
      <c r="J91" s="146"/>
      <c r="K91" s="147"/>
      <c r="L91" s="148"/>
      <c r="M91" s="150"/>
    </row>
    <row r="92" spans="1:13" s="145" customFormat="1" ht="13.5" customHeight="1" x14ac:dyDescent="0.2">
      <c r="A92" s="143"/>
      <c r="B92" s="144"/>
      <c r="H92" s="93"/>
      <c r="I92" s="112"/>
      <c r="J92" s="146"/>
      <c r="K92" s="147"/>
      <c r="L92" s="148"/>
      <c r="M92" s="149"/>
    </row>
    <row r="93" spans="1:13" s="145" customFormat="1" ht="24" customHeight="1" x14ac:dyDescent="0.2">
      <c r="A93" s="143" t="s">
        <v>27</v>
      </c>
      <c r="B93" s="150" t="s">
        <v>196</v>
      </c>
      <c r="H93" s="93"/>
      <c r="I93" s="112"/>
      <c r="J93" s="146"/>
      <c r="K93" s="147"/>
      <c r="L93" s="148"/>
      <c r="M93" s="150"/>
    </row>
    <row r="94" spans="1:13" ht="10.5" customHeight="1" x14ac:dyDescent="0.25">
      <c r="B94" s="126"/>
      <c r="C94" s="128"/>
      <c r="D94" s="128"/>
      <c r="E94" s="128"/>
      <c r="F94" s="128"/>
      <c r="G94" s="128"/>
      <c r="H94" s="127"/>
      <c r="I94" s="111"/>
    </row>
    <row r="95" spans="1:13" s="145" customFormat="1" ht="13.5" customHeight="1" x14ac:dyDescent="0.25">
      <c r="A95" s="143"/>
      <c r="B95" s="129" t="s">
        <v>29</v>
      </c>
      <c r="C95" s="127">
        <v>0</v>
      </c>
      <c r="D95" s="127" t="s">
        <v>30</v>
      </c>
      <c r="E95" s="127">
        <v>4</v>
      </c>
      <c r="F95" s="127" t="s">
        <v>27</v>
      </c>
      <c r="G95" s="127">
        <v>4</v>
      </c>
      <c r="H95" s="93"/>
      <c r="I95" s="112" t="s">
        <v>18</v>
      </c>
      <c r="J95" s="33">
        <f>C95+C96+E95+E96+G95+G96</f>
        <v>12</v>
      </c>
      <c r="K95" s="147"/>
      <c r="L95" s="51"/>
      <c r="M95" s="150"/>
    </row>
    <row r="96" spans="1:13" s="145" customFormat="1" ht="13.5" customHeight="1" x14ac:dyDescent="0.25">
      <c r="A96" s="143"/>
      <c r="B96" s="129" t="s">
        <v>28</v>
      </c>
      <c r="C96" s="127">
        <v>4</v>
      </c>
      <c r="D96" s="127"/>
      <c r="E96" s="127"/>
      <c r="F96" s="127"/>
      <c r="G96" s="127"/>
      <c r="H96" s="93"/>
      <c r="I96" s="112"/>
      <c r="J96" s="146"/>
      <c r="K96" s="147"/>
      <c r="L96" s="51"/>
      <c r="M96" s="150"/>
    </row>
    <row r="97" spans="1:13" s="145" customFormat="1" ht="13.5" customHeight="1" x14ac:dyDescent="0.2">
      <c r="A97" s="143"/>
      <c r="B97" s="150"/>
      <c r="H97" s="93"/>
      <c r="I97" s="112"/>
      <c r="J97" s="146"/>
      <c r="K97" s="147"/>
      <c r="L97" s="148"/>
      <c r="M97" s="149"/>
    </row>
    <row r="98" spans="1:13" s="145" customFormat="1" ht="13.5" customHeight="1" x14ac:dyDescent="0.2">
      <c r="A98" s="143" t="s">
        <v>28</v>
      </c>
      <c r="B98" s="150" t="s">
        <v>344</v>
      </c>
      <c r="H98" s="93"/>
      <c r="I98" s="112"/>
      <c r="J98" s="146"/>
      <c r="K98" s="147"/>
      <c r="L98" s="148"/>
      <c r="M98" s="150"/>
    </row>
    <row r="99" spans="1:13" ht="10.5" customHeight="1" x14ac:dyDescent="0.25">
      <c r="B99" s="126"/>
      <c r="C99" s="128"/>
      <c r="D99" s="128"/>
      <c r="E99" s="128"/>
      <c r="F99" s="128"/>
      <c r="G99" s="128"/>
      <c r="H99" s="127"/>
      <c r="I99" s="111"/>
    </row>
    <row r="100" spans="1:13" s="145" customFormat="1" ht="13.5" customHeight="1" x14ac:dyDescent="0.25">
      <c r="A100" s="143"/>
      <c r="B100" s="129" t="s">
        <v>29</v>
      </c>
      <c r="C100" s="127">
        <v>0</v>
      </c>
      <c r="D100" s="127" t="s">
        <v>30</v>
      </c>
      <c r="E100" s="127">
        <v>0</v>
      </c>
      <c r="F100" s="127" t="s">
        <v>27</v>
      </c>
      <c r="G100" s="127">
        <v>0</v>
      </c>
      <c r="H100" s="93"/>
      <c r="I100" s="112" t="s">
        <v>18</v>
      </c>
      <c r="J100" s="33">
        <f>C100+C101+E100+E101+G100+G101</f>
        <v>0</v>
      </c>
      <c r="K100" s="147"/>
      <c r="L100" s="51"/>
      <c r="M100" s="150"/>
    </row>
    <row r="101" spans="1:13" s="145" customFormat="1" ht="13.5" customHeight="1" x14ac:dyDescent="0.25">
      <c r="A101" s="143"/>
      <c r="B101" s="129"/>
      <c r="C101" s="127"/>
      <c r="D101" s="127"/>
      <c r="E101" s="127"/>
      <c r="F101" s="127"/>
      <c r="G101" s="127"/>
      <c r="H101" s="93"/>
      <c r="I101" s="112"/>
      <c r="J101" s="146"/>
      <c r="K101" s="147"/>
      <c r="L101" s="51"/>
      <c r="M101" s="150"/>
    </row>
    <row r="102" spans="1:13" s="145" customFormat="1" ht="13.5" customHeight="1" x14ac:dyDescent="0.2">
      <c r="A102" s="143"/>
      <c r="B102" s="150"/>
      <c r="H102" s="93"/>
      <c r="I102" s="112"/>
      <c r="J102" s="146"/>
      <c r="K102" s="147"/>
      <c r="L102" s="148"/>
      <c r="M102" s="149"/>
    </row>
    <row r="103" spans="1:13" s="154" customFormat="1" ht="13.5" customHeight="1" x14ac:dyDescent="0.25">
      <c r="A103" s="136"/>
      <c r="B103" s="413" t="s">
        <v>197</v>
      </c>
      <c r="C103" s="406"/>
      <c r="D103" s="406"/>
      <c r="E103" s="406"/>
      <c r="F103" s="406"/>
      <c r="G103" s="406"/>
      <c r="H103" s="404"/>
      <c r="I103" s="111"/>
      <c r="J103" s="151"/>
      <c r="K103" s="135"/>
      <c r="L103" s="152"/>
      <c r="M103" s="153"/>
    </row>
    <row r="104" spans="1:13" s="154" customFormat="1" ht="13.5" customHeight="1" x14ac:dyDescent="0.25">
      <c r="A104" s="136"/>
      <c r="B104" s="402"/>
      <c r="C104" s="406"/>
      <c r="D104" s="406"/>
      <c r="E104" s="406"/>
      <c r="F104" s="406"/>
      <c r="G104" s="406"/>
      <c r="H104" s="404"/>
      <c r="I104" s="111"/>
      <c r="J104" s="151"/>
      <c r="K104" s="135"/>
      <c r="L104" s="152"/>
      <c r="M104" s="153"/>
    </row>
    <row r="105" spans="1:13" s="145" customFormat="1" ht="13.5" customHeight="1" x14ac:dyDescent="0.2">
      <c r="A105" s="143"/>
      <c r="B105" s="150"/>
      <c r="H105" s="93"/>
      <c r="I105" s="112"/>
      <c r="J105" s="146"/>
      <c r="K105" s="147"/>
      <c r="L105" s="148"/>
      <c r="M105" s="149"/>
    </row>
    <row r="106" spans="1:13" s="145" customFormat="1" ht="13.5" customHeight="1" x14ac:dyDescent="0.2">
      <c r="A106" s="143"/>
      <c r="B106" s="413" t="s">
        <v>148</v>
      </c>
      <c r="C106" s="406"/>
      <c r="D106" s="406"/>
      <c r="E106" s="406"/>
      <c r="F106" s="406"/>
      <c r="G106" s="406"/>
      <c r="H106" s="404"/>
      <c r="I106" s="111"/>
      <c r="J106" s="146"/>
      <c r="K106" s="147"/>
      <c r="L106" s="148"/>
      <c r="M106" s="150"/>
    </row>
    <row r="107" spans="1:13" s="145" customFormat="1" ht="13.5" customHeight="1" x14ac:dyDescent="0.2">
      <c r="A107" s="143"/>
      <c r="B107" s="413"/>
      <c r="C107" s="406"/>
      <c r="D107" s="406"/>
      <c r="E107" s="406"/>
      <c r="F107" s="406"/>
      <c r="G107" s="406"/>
      <c r="H107" s="404"/>
      <c r="I107" s="111"/>
      <c r="J107" s="146"/>
      <c r="K107" s="147"/>
      <c r="L107" s="148"/>
      <c r="M107" s="150"/>
    </row>
    <row r="108" spans="1:13" s="145" customFormat="1" ht="13.5" customHeight="1" x14ac:dyDescent="0.2">
      <c r="A108" s="143"/>
      <c r="B108" s="413"/>
      <c r="C108" s="406"/>
      <c r="D108" s="406"/>
      <c r="E108" s="406"/>
      <c r="F108" s="406"/>
      <c r="G108" s="406"/>
      <c r="H108" s="404"/>
      <c r="I108" s="111"/>
      <c r="J108" s="146"/>
      <c r="K108" s="147"/>
      <c r="L108" s="148"/>
      <c r="M108" s="150"/>
    </row>
    <row r="109" spans="1:13" s="145" customFormat="1" ht="25.5" customHeight="1" x14ac:dyDescent="0.2">
      <c r="A109" s="143"/>
      <c r="B109" s="402"/>
      <c r="C109" s="406"/>
      <c r="D109" s="406"/>
      <c r="E109" s="406"/>
      <c r="F109" s="406"/>
      <c r="G109" s="406"/>
      <c r="H109" s="404"/>
      <c r="I109" s="111"/>
      <c r="J109" s="146"/>
      <c r="K109" s="147"/>
      <c r="L109" s="148"/>
      <c r="M109" s="150"/>
    </row>
    <row r="110" spans="1:13" s="145" customFormat="1" ht="13.5" customHeight="1" x14ac:dyDescent="0.2">
      <c r="A110" s="143"/>
      <c r="B110" s="126"/>
      <c r="C110" s="128"/>
      <c r="D110" s="128"/>
      <c r="E110" s="128"/>
      <c r="F110" s="128"/>
      <c r="G110" s="128"/>
      <c r="H110" s="127"/>
      <c r="I110" s="111"/>
      <c r="J110" s="146"/>
      <c r="K110" s="147"/>
      <c r="L110" s="148"/>
      <c r="M110" s="150"/>
    </row>
    <row r="111" spans="1:13" s="145" customFormat="1" ht="13.5" customHeight="1" x14ac:dyDescent="0.2">
      <c r="A111" s="143" t="s">
        <v>5</v>
      </c>
      <c r="B111" s="150" t="s">
        <v>79</v>
      </c>
      <c r="H111" s="93"/>
      <c r="I111" s="112"/>
      <c r="J111" s="146"/>
      <c r="K111" s="147"/>
      <c r="L111" s="148"/>
      <c r="M111" s="150"/>
    </row>
    <row r="112" spans="1:13" ht="10.5" customHeight="1" x14ac:dyDescent="0.25">
      <c r="B112" s="126"/>
      <c r="C112" s="128"/>
      <c r="D112" s="128"/>
      <c r="E112" s="128"/>
      <c r="F112" s="128"/>
      <c r="G112" s="128"/>
      <c r="H112" s="127"/>
      <c r="I112" s="111"/>
    </row>
    <row r="113" spans="1:13" s="145" customFormat="1" ht="13.5" customHeight="1" x14ac:dyDescent="0.25">
      <c r="A113" s="143"/>
      <c r="B113" s="129" t="s">
        <v>29</v>
      </c>
      <c r="C113" s="127">
        <v>3</v>
      </c>
      <c r="D113" s="127" t="s">
        <v>30</v>
      </c>
      <c r="E113" s="127">
        <v>5</v>
      </c>
      <c r="F113" s="127" t="s">
        <v>27</v>
      </c>
      <c r="G113" s="127">
        <v>4</v>
      </c>
      <c r="H113" s="93"/>
      <c r="I113" s="112" t="s">
        <v>18</v>
      </c>
      <c r="J113" s="33">
        <f>C113+C114+E113+E114+G113+G114</f>
        <v>12</v>
      </c>
      <c r="K113" s="147"/>
      <c r="L113" s="51"/>
      <c r="M113" s="150"/>
    </row>
    <row r="114" spans="1:13" s="145" customFormat="1" ht="13.5" customHeight="1" x14ac:dyDescent="0.25">
      <c r="A114" s="143"/>
      <c r="B114" s="276"/>
      <c r="C114" s="127"/>
      <c r="D114" s="273"/>
      <c r="E114" s="127"/>
      <c r="F114" s="273"/>
      <c r="G114" s="127"/>
      <c r="H114" s="93"/>
      <c r="I114" s="112"/>
      <c r="J114" s="146"/>
      <c r="K114" s="147"/>
      <c r="L114" s="51"/>
      <c r="M114" s="150"/>
    </row>
    <row r="115" spans="1:13" s="145" customFormat="1" ht="13.5" customHeight="1" x14ac:dyDescent="0.25">
      <c r="A115" s="143"/>
      <c r="B115" s="129"/>
      <c r="C115" s="127"/>
      <c r="D115" s="127"/>
      <c r="E115" s="127"/>
      <c r="F115" s="127"/>
      <c r="G115" s="127"/>
      <c r="H115" s="93"/>
      <c r="I115" s="112"/>
      <c r="J115" s="146"/>
      <c r="K115" s="147"/>
      <c r="L115" s="51"/>
      <c r="M115" s="150"/>
    </row>
    <row r="116" spans="1:13" s="145" customFormat="1" ht="13.5" customHeight="1" x14ac:dyDescent="0.2">
      <c r="A116" s="143" t="s">
        <v>45</v>
      </c>
      <c r="B116" s="150" t="s">
        <v>362</v>
      </c>
      <c r="H116" s="93"/>
      <c r="I116" s="112"/>
      <c r="J116" s="146"/>
      <c r="K116" s="147"/>
      <c r="L116" s="148"/>
      <c r="M116" s="150"/>
    </row>
    <row r="117" spans="1:13" ht="10.5" customHeight="1" x14ac:dyDescent="0.25">
      <c r="B117" s="126"/>
      <c r="C117" s="128"/>
      <c r="D117" s="128"/>
      <c r="E117" s="128"/>
      <c r="F117" s="128"/>
      <c r="G117" s="128"/>
      <c r="H117" s="127"/>
      <c r="I117" s="111"/>
    </row>
    <row r="118" spans="1:13" s="145" customFormat="1" ht="13.5" customHeight="1" x14ac:dyDescent="0.25">
      <c r="A118" s="143"/>
      <c r="B118" s="129" t="s">
        <v>29</v>
      </c>
      <c r="C118" s="127">
        <v>0</v>
      </c>
      <c r="D118" s="127" t="s">
        <v>30</v>
      </c>
      <c r="E118" s="127">
        <v>0</v>
      </c>
      <c r="F118" s="127" t="s">
        <v>27</v>
      </c>
      <c r="G118" s="127">
        <v>0</v>
      </c>
      <c r="H118" s="93"/>
      <c r="I118" s="112" t="s">
        <v>18</v>
      </c>
      <c r="J118" s="33">
        <v>0</v>
      </c>
      <c r="K118" s="147"/>
      <c r="L118" s="51"/>
      <c r="M118" s="150"/>
    </row>
    <row r="119" spans="1:13" s="145" customFormat="1" ht="13.5" customHeight="1" x14ac:dyDescent="0.25">
      <c r="A119" s="143"/>
      <c r="B119" s="129"/>
      <c r="C119" s="127"/>
      <c r="D119" s="127"/>
      <c r="E119" s="127"/>
      <c r="F119" s="127"/>
      <c r="G119" s="127"/>
      <c r="H119" s="93"/>
      <c r="I119" s="112"/>
      <c r="J119" s="146"/>
      <c r="K119" s="147"/>
      <c r="L119" s="51"/>
      <c r="M119" s="150"/>
    </row>
    <row r="120" spans="1:13" s="145" customFormat="1" ht="13.5" customHeight="1" x14ac:dyDescent="0.2">
      <c r="A120" s="143"/>
      <c r="B120" s="150"/>
      <c r="H120" s="93"/>
      <c r="I120" s="112"/>
      <c r="J120" s="146"/>
      <c r="K120" s="147"/>
      <c r="L120" s="148"/>
      <c r="M120" s="149"/>
    </row>
    <row r="121" spans="1:13" s="145" customFormat="1" ht="13.5" customHeight="1" x14ac:dyDescent="0.2">
      <c r="A121" s="143"/>
      <c r="B121" s="150"/>
      <c r="H121" s="93"/>
      <c r="I121" s="112"/>
      <c r="J121" s="146"/>
      <c r="K121" s="147"/>
      <c r="L121" s="148"/>
      <c r="M121" s="149"/>
    </row>
    <row r="122" spans="1:13" s="145" customFormat="1" ht="28.5" customHeight="1" x14ac:dyDescent="0.2">
      <c r="A122" s="143" t="s">
        <v>46</v>
      </c>
      <c r="B122" s="400" t="s">
        <v>374</v>
      </c>
      <c r="C122" s="401"/>
      <c r="D122" s="401"/>
      <c r="E122" s="401"/>
      <c r="F122" s="401"/>
      <c r="G122" s="401"/>
      <c r="H122" s="421"/>
      <c r="I122" s="155"/>
      <c r="J122" s="155"/>
      <c r="K122" s="147"/>
      <c r="L122" s="148"/>
      <c r="M122" s="150"/>
    </row>
    <row r="123" spans="1:13" ht="10.5" customHeight="1" x14ac:dyDescent="0.25">
      <c r="B123" s="126"/>
      <c r="C123" s="128"/>
      <c r="D123" s="128"/>
      <c r="E123" s="128"/>
      <c r="F123" s="128"/>
      <c r="G123" s="128"/>
      <c r="H123" s="127"/>
      <c r="K123" s="69"/>
    </row>
    <row r="124" spans="1:13" s="145" customFormat="1" ht="13.5" customHeight="1" x14ac:dyDescent="0.25">
      <c r="A124" s="143"/>
      <c r="B124" s="129" t="s">
        <v>29</v>
      </c>
      <c r="C124" s="127">
        <v>0</v>
      </c>
      <c r="D124" s="127" t="s">
        <v>30</v>
      </c>
      <c r="E124" s="127">
        <v>0</v>
      </c>
      <c r="F124" s="127" t="s">
        <v>27</v>
      </c>
      <c r="G124" s="127">
        <v>0</v>
      </c>
      <c r="I124" s="156" t="s">
        <v>18</v>
      </c>
      <c r="J124" s="33">
        <f>C124+C125+E124+E125+G124+G125</f>
        <v>0</v>
      </c>
      <c r="K124" s="147"/>
      <c r="L124" s="51"/>
      <c r="M124" s="150"/>
    </row>
    <row r="125" spans="1:13" s="145" customFormat="1" ht="13.5" customHeight="1" x14ac:dyDescent="0.25">
      <c r="A125" s="143"/>
      <c r="B125" s="129"/>
      <c r="C125" s="127"/>
      <c r="D125" s="127"/>
      <c r="E125" s="127"/>
      <c r="F125" s="127"/>
      <c r="G125" s="127"/>
      <c r="H125" s="93"/>
      <c r="I125" s="146"/>
      <c r="J125" s="146"/>
      <c r="K125" s="147"/>
      <c r="L125" s="51"/>
      <c r="M125" s="150"/>
    </row>
    <row r="126" spans="1:13" s="145" customFormat="1" ht="13.5" customHeight="1" x14ac:dyDescent="0.2">
      <c r="A126" s="143"/>
      <c r="B126" s="150"/>
      <c r="H126" s="93"/>
      <c r="I126" s="146"/>
      <c r="J126" s="146"/>
      <c r="K126" s="147"/>
      <c r="L126" s="148"/>
      <c r="M126" s="149"/>
    </row>
    <row r="127" spans="1:13" s="145" customFormat="1" ht="13.5" customHeight="1" thickBot="1" x14ac:dyDescent="0.25">
      <c r="A127" s="143"/>
      <c r="B127" s="150"/>
      <c r="H127" s="93"/>
      <c r="I127" s="112"/>
      <c r="J127" s="146"/>
      <c r="K127" s="149"/>
      <c r="L127" s="148"/>
      <c r="M127" s="149"/>
    </row>
    <row r="128" spans="1:13" ht="18" customHeight="1" thickTop="1" x14ac:dyDescent="0.25">
      <c r="H128" s="67" t="s">
        <v>17</v>
      </c>
      <c r="K128" s="140" t="s">
        <v>7</v>
      </c>
      <c r="L128" s="142">
        <f>SUM(L74:L127)</f>
        <v>0</v>
      </c>
      <c r="M128" s="74"/>
    </row>
    <row r="129" spans="1:13" s="145" customFormat="1" ht="13.5" customHeight="1" x14ac:dyDescent="0.2">
      <c r="A129" s="143"/>
      <c r="B129" s="150"/>
      <c r="H129" s="93"/>
      <c r="I129" s="112"/>
      <c r="J129" s="146"/>
      <c r="K129" s="149"/>
      <c r="L129" s="148"/>
      <c r="M129" s="149"/>
    </row>
    <row r="130" spans="1:13" ht="13.5" customHeight="1" x14ac:dyDescent="0.25">
      <c r="A130" s="68"/>
      <c r="B130" s="48" t="s">
        <v>80</v>
      </c>
    </row>
    <row r="131" spans="1:13" ht="13.5" customHeight="1" x14ac:dyDescent="0.25">
      <c r="A131" s="68"/>
    </row>
    <row r="132" spans="1:13" ht="12.75" customHeight="1" x14ac:dyDescent="0.25">
      <c r="A132" s="47" t="s">
        <v>29</v>
      </c>
      <c r="B132" s="402" t="s">
        <v>147</v>
      </c>
      <c r="C132" s="403"/>
      <c r="D132" s="403"/>
      <c r="E132" s="403"/>
      <c r="F132" s="403"/>
      <c r="G132" s="403"/>
      <c r="H132" s="403"/>
      <c r="I132" s="111"/>
    </row>
    <row r="133" spans="1:13" ht="12.75" customHeight="1" x14ac:dyDescent="0.25">
      <c r="B133" s="402"/>
      <c r="C133" s="403"/>
      <c r="D133" s="403"/>
      <c r="E133" s="403"/>
      <c r="F133" s="403"/>
      <c r="G133" s="403"/>
      <c r="H133" s="403"/>
      <c r="I133" s="111"/>
    </row>
    <row r="134" spans="1:13" ht="13.5" customHeight="1" x14ac:dyDescent="0.25">
      <c r="B134" s="402"/>
      <c r="C134" s="403"/>
      <c r="D134" s="403"/>
      <c r="E134" s="403"/>
      <c r="F134" s="403"/>
      <c r="G134" s="403"/>
      <c r="H134" s="403"/>
      <c r="I134" s="111"/>
    </row>
    <row r="135" spans="1:13" ht="10.5" customHeight="1" x14ac:dyDescent="0.25">
      <c r="B135" s="126"/>
      <c r="C135" s="128"/>
      <c r="D135" s="128"/>
      <c r="E135" s="128"/>
      <c r="F135" s="128"/>
      <c r="G135" s="128"/>
      <c r="H135" s="127"/>
      <c r="I135" s="111"/>
    </row>
    <row r="136" spans="1:13" ht="13.5" customHeight="1" x14ac:dyDescent="0.25">
      <c r="B136" s="129" t="s">
        <v>29</v>
      </c>
      <c r="C136" s="127">
        <v>199.2</v>
      </c>
      <c r="D136" s="127" t="s">
        <v>30</v>
      </c>
      <c r="E136" s="127">
        <v>120</v>
      </c>
      <c r="F136" s="127" t="s">
        <v>27</v>
      </c>
      <c r="G136" s="127">
        <v>120</v>
      </c>
      <c r="I136" s="33" t="s">
        <v>21</v>
      </c>
      <c r="J136" s="33">
        <f>C136+C137+E136+E137+G136+G137</f>
        <v>559.20000000000005</v>
      </c>
    </row>
    <row r="137" spans="1:13" ht="13.5" customHeight="1" x14ac:dyDescent="0.25">
      <c r="B137" s="129" t="s">
        <v>28</v>
      </c>
      <c r="C137" s="127">
        <v>120</v>
      </c>
      <c r="D137" s="127"/>
      <c r="E137" s="127"/>
      <c r="F137" s="127"/>
      <c r="G137" s="127"/>
    </row>
    <row r="138" spans="1:13" ht="13.5" customHeight="1" x14ac:dyDescent="0.25">
      <c r="B138" s="48"/>
    </row>
    <row r="139" spans="1:13" s="145" customFormat="1" ht="13.5" customHeight="1" x14ac:dyDescent="0.2">
      <c r="A139" s="143"/>
      <c r="B139" s="144" t="s">
        <v>199</v>
      </c>
      <c r="H139" s="93"/>
      <c r="I139" s="112"/>
      <c r="J139" s="146"/>
      <c r="K139" s="147"/>
      <c r="L139" s="148"/>
      <c r="M139" s="149"/>
    </row>
    <row r="140" spans="1:13" s="145" customFormat="1" ht="13.5" customHeight="1" x14ac:dyDescent="0.2">
      <c r="A140" s="143"/>
      <c r="B140" s="144"/>
      <c r="H140" s="93"/>
      <c r="I140" s="112"/>
      <c r="J140" s="146"/>
      <c r="K140" s="147"/>
      <c r="L140" s="148"/>
      <c r="M140" s="149"/>
    </row>
    <row r="141" spans="1:13" s="145" customFormat="1" ht="13.5" customHeight="1" x14ac:dyDescent="0.2">
      <c r="A141" s="143"/>
      <c r="B141" s="144" t="s">
        <v>200</v>
      </c>
      <c r="H141" s="93"/>
      <c r="I141" s="112"/>
      <c r="J141" s="146"/>
      <c r="K141" s="147"/>
      <c r="L141" s="148"/>
      <c r="M141" s="150"/>
    </row>
    <row r="142" spans="1:13" s="145" customFormat="1" ht="13.5" customHeight="1" x14ac:dyDescent="0.2">
      <c r="A142" s="143"/>
      <c r="B142" s="144"/>
      <c r="H142" s="93"/>
      <c r="I142" s="112"/>
      <c r="J142" s="146"/>
      <c r="K142" s="147"/>
      <c r="L142" s="148"/>
      <c r="M142" s="149"/>
    </row>
    <row r="143" spans="1:13" ht="13.5" customHeight="1" x14ac:dyDescent="0.25">
      <c r="A143" s="47" t="s">
        <v>30</v>
      </c>
      <c r="B143" s="436" t="s">
        <v>361</v>
      </c>
      <c r="C143" s="403"/>
      <c r="D143" s="403"/>
      <c r="E143" s="403"/>
      <c r="F143" s="403"/>
      <c r="G143" s="403"/>
      <c r="H143" s="403"/>
      <c r="I143" s="111"/>
    </row>
    <row r="144" spans="1:13" ht="6.75" hidden="1" customHeight="1" x14ac:dyDescent="0.25">
      <c r="B144" s="402"/>
      <c r="C144" s="403"/>
      <c r="D144" s="403"/>
      <c r="E144" s="403"/>
      <c r="F144" s="403"/>
      <c r="G144" s="403"/>
      <c r="H144" s="403"/>
      <c r="I144" s="111"/>
    </row>
    <row r="145" spans="1:13" ht="11.25" customHeight="1" x14ac:dyDescent="0.25">
      <c r="B145" s="402"/>
      <c r="C145" s="403"/>
      <c r="D145" s="403"/>
      <c r="E145" s="403"/>
      <c r="F145" s="403"/>
      <c r="G145" s="403"/>
      <c r="H145" s="403"/>
      <c r="I145" s="111"/>
    </row>
    <row r="146" spans="1:13" ht="10.5" customHeight="1" x14ac:dyDescent="0.25">
      <c r="B146" s="126"/>
      <c r="C146" s="128"/>
      <c r="D146" s="128"/>
      <c r="E146" s="128"/>
      <c r="F146" s="128"/>
      <c r="G146" s="128"/>
      <c r="H146" s="127"/>
      <c r="I146" s="111"/>
    </row>
    <row r="147" spans="1:13" ht="13.5" customHeight="1" x14ac:dyDescent="0.25">
      <c r="B147" s="129" t="s">
        <v>29</v>
      </c>
      <c r="C147" s="127">
        <v>2</v>
      </c>
      <c r="D147" s="127" t="s">
        <v>30</v>
      </c>
      <c r="E147" s="127">
        <v>4</v>
      </c>
      <c r="F147" s="127" t="s">
        <v>27</v>
      </c>
      <c r="G147" s="127">
        <v>4</v>
      </c>
      <c r="I147" s="33" t="s">
        <v>390</v>
      </c>
      <c r="J147" s="33">
        <f>C147+C148+E147+E148+G147+G148</f>
        <v>14</v>
      </c>
    </row>
    <row r="148" spans="1:13" ht="13.5" customHeight="1" x14ac:dyDescent="0.25">
      <c r="B148" s="129" t="s">
        <v>28</v>
      </c>
      <c r="C148" s="127">
        <v>4</v>
      </c>
      <c r="D148" s="127"/>
      <c r="E148" s="127"/>
      <c r="F148" s="127"/>
      <c r="G148" s="127"/>
    </row>
    <row r="149" spans="1:13" ht="13.5" customHeight="1" x14ac:dyDescent="0.25">
      <c r="B149" s="129"/>
      <c r="C149" s="127"/>
      <c r="D149" s="127"/>
      <c r="E149" s="127"/>
      <c r="F149" s="127"/>
      <c r="G149" s="127"/>
    </row>
    <row r="150" spans="1:13" ht="13.5" customHeight="1" x14ac:dyDescent="0.25">
      <c r="A150" s="47" t="s">
        <v>27</v>
      </c>
      <c r="B150" s="434" t="s">
        <v>347</v>
      </c>
      <c r="C150" s="435"/>
      <c r="D150" s="435"/>
      <c r="E150" s="435"/>
      <c r="F150" s="435"/>
      <c r="G150" s="435"/>
      <c r="H150" s="435"/>
      <c r="K150" s="69"/>
    </row>
    <row r="151" spans="1:13" ht="13.5" customHeight="1" x14ac:dyDescent="0.25">
      <c r="B151" s="434"/>
      <c r="C151" s="435"/>
      <c r="D151" s="435"/>
      <c r="E151" s="435"/>
      <c r="F151" s="435"/>
      <c r="G151" s="435"/>
      <c r="H151" s="435"/>
      <c r="K151" s="69"/>
    </row>
    <row r="152" spans="1:13" ht="13.5" customHeight="1" x14ac:dyDescent="0.25">
      <c r="B152" s="129" t="s">
        <v>29</v>
      </c>
      <c r="C152" s="127">
        <v>0</v>
      </c>
      <c r="D152" s="127" t="s">
        <v>30</v>
      </c>
      <c r="E152" s="127">
        <v>120</v>
      </c>
      <c r="F152" s="127" t="s">
        <v>27</v>
      </c>
      <c r="G152" s="127">
        <v>120</v>
      </c>
      <c r="I152" s="33" t="s">
        <v>21</v>
      </c>
      <c r="J152" s="33">
        <f>C152+C153+E152+E153+G152+G153</f>
        <v>360</v>
      </c>
      <c r="K152" s="69"/>
    </row>
    <row r="153" spans="1:13" ht="13.5" customHeight="1" x14ac:dyDescent="0.25">
      <c r="B153" s="129" t="s">
        <v>28</v>
      </c>
      <c r="C153" s="127">
        <v>120</v>
      </c>
      <c r="D153" s="127"/>
      <c r="E153" s="127"/>
      <c r="F153" s="127"/>
      <c r="G153" s="127"/>
      <c r="K153" s="69"/>
    </row>
    <row r="154" spans="1:13" ht="13.5" customHeight="1" x14ac:dyDescent="0.25">
      <c r="B154" s="48"/>
      <c r="K154" s="69"/>
    </row>
    <row r="155" spans="1:13" ht="13.5" customHeight="1" x14ac:dyDescent="0.25">
      <c r="A155" s="47" t="s">
        <v>28</v>
      </c>
      <c r="B155" s="400" t="s">
        <v>360</v>
      </c>
      <c r="C155" s="401"/>
      <c r="D155" s="401"/>
      <c r="E155" s="401"/>
      <c r="F155" s="401"/>
      <c r="G155" s="401"/>
      <c r="H155" s="401"/>
      <c r="K155" s="69"/>
    </row>
    <row r="156" spans="1:13" ht="13.5" customHeight="1" x14ac:dyDescent="0.25">
      <c r="B156" s="400"/>
      <c r="C156" s="401"/>
      <c r="D156" s="401"/>
      <c r="E156" s="401"/>
      <c r="F156" s="401"/>
      <c r="G156" s="401"/>
      <c r="H156" s="401"/>
      <c r="K156" s="69"/>
    </row>
    <row r="157" spans="1:13" ht="13.5" customHeight="1" x14ac:dyDescent="0.25">
      <c r="B157" s="129" t="s">
        <v>29</v>
      </c>
      <c r="C157" s="127">
        <v>0</v>
      </c>
      <c r="D157" s="127" t="s">
        <v>30</v>
      </c>
      <c r="E157" s="127">
        <v>4</v>
      </c>
      <c r="F157" s="127" t="s">
        <v>27</v>
      </c>
      <c r="G157" s="127">
        <v>4</v>
      </c>
      <c r="I157" s="33" t="s">
        <v>273</v>
      </c>
      <c r="J157" s="33">
        <f>C157+C158+E157+E158+G157+G158</f>
        <v>12</v>
      </c>
      <c r="K157" s="69"/>
    </row>
    <row r="158" spans="1:13" ht="13.5" customHeight="1" x14ac:dyDescent="0.25">
      <c r="B158" s="129" t="s">
        <v>28</v>
      </c>
      <c r="C158" s="127">
        <v>4</v>
      </c>
      <c r="D158" s="127"/>
      <c r="E158" s="127"/>
      <c r="F158" s="127"/>
      <c r="G158" s="127"/>
      <c r="K158" s="69"/>
    </row>
    <row r="159" spans="1:13" ht="13.5" customHeight="1" x14ac:dyDescent="0.25">
      <c r="B159" s="48"/>
    </row>
    <row r="160" spans="1:13" s="145" customFormat="1" ht="39.75" customHeight="1" x14ac:dyDescent="0.2">
      <c r="A160" s="143" t="s">
        <v>5</v>
      </c>
      <c r="B160" s="400" t="s">
        <v>385</v>
      </c>
      <c r="C160" s="401"/>
      <c r="D160" s="401"/>
      <c r="E160" s="401"/>
      <c r="F160" s="401"/>
      <c r="G160" s="401"/>
      <c r="H160" s="421"/>
      <c r="I160" s="155"/>
      <c r="J160" s="155"/>
      <c r="K160" s="147"/>
      <c r="L160" s="148"/>
      <c r="M160" s="150"/>
    </row>
    <row r="161" spans="1:13" ht="10.5" customHeight="1" x14ac:dyDescent="0.25">
      <c r="B161" s="126"/>
      <c r="C161" s="128"/>
      <c r="D161" s="128"/>
      <c r="E161" s="128"/>
      <c r="F161" s="128"/>
      <c r="G161" s="128"/>
      <c r="H161" s="127"/>
      <c r="K161" s="69"/>
    </row>
    <row r="162" spans="1:13" s="145" customFormat="1" ht="13.5" customHeight="1" x14ac:dyDescent="0.25">
      <c r="A162" s="143"/>
      <c r="B162" s="129" t="s">
        <v>29</v>
      </c>
      <c r="C162" s="127">
        <v>0</v>
      </c>
      <c r="D162" s="127" t="s">
        <v>30</v>
      </c>
      <c r="E162" s="127">
        <v>0</v>
      </c>
      <c r="F162" s="127" t="s">
        <v>27</v>
      </c>
      <c r="G162" s="127">
        <v>0</v>
      </c>
      <c r="I162" s="156" t="s">
        <v>339</v>
      </c>
      <c r="J162" s="33">
        <f>C162+C163+E162+E163+G162+G163</f>
        <v>0</v>
      </c>
      <c r="K162" s="147"/>
      <c r="L162" s="51"/>
      <c r="M162" s="150"/>
    </row>
    <row r="163" spans="1:13" s="145" customFormat="1" ht="13.5" customHeight="1" x14ac:dyDescent="0.25">
      <c r="A163" s="143"/>
      <c r="B163" s="129"/>
      <c r="C163" s="127"/>
      <c r="D163" s="127"/>
      <c r="E163" s="127"/>
      <c r="F163" s="127"/>
      <c r="G163" s="127"/>
      <c r="H163" s="93"/>
      <c r="I163" s="146"/>
      <c r="J163" s="146"/>
      <c r="K163" s="147"/>
      <c r="L163" s="51"/>
      <c r="M163" s="150"/>
    </row>
    <row r="164" spans="1:13" s="145" customFormat="1" ht="13.5" customHeight="1" x14ac:dyDescent="0.2">
      <c r="A164" s="143"/>
      <c r="B164" s="150"/>
      <c r="H164" s="93"/>
      <c r="I164" s="146"/>
      <c r="J164" s="146"/>
      <c r="K164" s="147"/>
      <c r="L164" s="148"/>
      <c r="M164" s="149"/>
    </row>
    <row r="165" spans="1:13" ht="13.5" customHeight="1" x14ac:dyDescent="0.25">
      <c r="B165" s="48"/>
    </row>
    <row r="166" spans="1:13" ht="13.5" customHeight="1" x14ac:dyDescent="0.25">
      <c r="B166" s="48"/>
    </row>
    <row r="167" spans="1:13" ht="13.5" customHeight="1" x14ac:dyDescent="0.25">
      <c r="B167" s="48"/>
    </row>
    <row r="168" spans="1:13" ht="13.5" customHeight="1" x14ac:dyDescent="0.25">
      <c r="B168" s="48"/>
    </row>
    <row r="169" spans="1:13" ht="13.5" customHeight="1" x14ac:dyDescent="0.25">
      <c r="B169" s="48"/>
    </row>
    <row r="170" spans="1:13" ht="13.5" customHeight="1" x14ac:dyDescent="0.25">
      <c r="B170" s="48"/>
    </row>
    <row r="171" spans="1:13" ht="13.5" customHeight="1" x14ac:dyDescent="0.25">
      <c r="B171" s="48"/>
    </row>
    <row r="172" spans="1:13" ht="13.5" customHeight="1" x14ac:dyDescent="0.25">
      <c r="B172" s="48"/>
    </row>
    <row r="173" spans="1:13" ht="13.5" customHeight="1" x14ac:dyDescent="0.25">
      <c r="B173" s="48"/>
    </row>
    <row r="174" spans="1:13" ht="13.5" customHeight="1" x14ac:dyDescent="0.25">
      <c r="B174" s="48"/>
    </row>
    <row r="175" spans="1:13" ht="13.5" customHeight="1" x14ac:dyDescent="0.25">
      <c r="B175" s="48"/>
    </row>
    <row r="176" spans="1:13" ht="13.5" customHeight="1" x14ac:dyDescent="0.25">
      <c r="B176" s="48"/>
    </row>
    <row r="177" spans="2:13" ht="13.5" customHeight="1" x14ac:dyDescent="0.25">
      <c r="B177" s="48"/>
    </row>
    <row r="178" spans="2:13" ht="13.5" customHeight="1" x14ac:dyDescent="0.25">
      <c r="B178" s="48"/>
    </row>
    <row r="179" spans="2:13" ht="13.5" customHeight="1" x14ac:dyDescent="0.25">
      <c r="B179" s="48"/>
    </row>
    <row r="180" spans="2:13" ht="13.5" customHeight="1" x14ac:dyDescent="0.25">
      <c r="B180" s="48"/>
    </row>
    <row r="181" spans="2:13" ht="13.5" customHeight="1" x14ac:dyDescent="0.25">
      <c r="B181" s="48"/>
    </row>
    <row r="182" spans="2:13" ht="13.5" customHeight="1" x14ac:dyDescent="0.25">
      <c r="B182" s="48"/>
    </row>
    <row r="183" spans="2:13" ht="13.5" customHeight="1" x14ac:dyDescent="0.25">
      <c r="B183" s="48"/>
    </row>
    <row r="184" spans="2:13" ht="13.5" customHeight="1" thickBot="1" x14ac:dyDescent="0.3">
      <c r="C184" s="27"/>
      <c r="D184" s="27"/>
      <c r="E184" s="27"/>
      <c r="F184" s="27"/>
      <c r="G184" s="27"/>
      <c r="H184" s="49"/>
      <c r="M184" s="74"/>
    </row>
    <row r="185" spans="2:13" ht="18" customHeight="1" thickTop="1" x14ac:dyDescent="0.25">
      <c r="H185" s="67" t="s">
        <v>17</v>
      </c>
      <c r="K185" s="140" t="s">
        <v>7</v>
      </c>
      <c r="L185" s="142">
        <f>SUM(L134:L184)</f>
        <v>0</v>
      </c>
      <c r="M185" s="74"/>
    </row>
    <row r="186" spans="2:13" ht="13.5" customHeight="1" x14ac:dyDescent="0.25">
      <c r="B186" s="48"/>
    </row>
    <row r="187" spans="2:13" ht="13.5" customHeight="1" x14ac:dyDescent="0.25">
      <c r="B187" s="17" t="str">
        <f>B3</f>
        <v>SECTION NO. 2</v>
      </c>
      <c r="K187" s="69"/>
      <c r="M187" s="68"/>
    </row>
    <row r="188" spans="2:13" ht="13.5" customHeight="1" x14ac:dyDescent="0.25">
      <c r="B188" s="129"/>
      <c r="K188" s="69"/>
      <c r="M188" s="68"/>
    </row>
    <row r="189" spans="2:13" ht="13.5" customHeight="1" x14ac:dyDescent="0.25">
      <c r="B189" s="17" t="str">
        <f>B5</f>
        <v>BILL NO. 6</v>
      </c>
      <c r="K189" s="69"/>
      <c r="M189" s="68"/>
    </row>
    <row r="190" spans="2:13" ht="13.5" customHeight="1" x14ac:dyDescent="0.25">
      <c r="K190" s="69"/>
      <c r="M190" s="68"/>
    </row>
    <row r="191" spans="2:13" ht="13.5" customHeight="1" x14ac:dyDescent="0.25">
      <c r="B191" s="17" t="str">
        <f>B7</f>
        <v>CARPENTRY AND JOINERY:</v>
      </c>
      <c r="K191" s="69"/>
      <c r="M191" s="68"/>
    </row>
    <row r="192" spans="2:13" ht="13.5" customHeight="1" x14ac:dyDescent="0.25">
      <c r="K192" s="69"/>
      <c r="M192" s="68"/>
    </row>
    <row r="193" spans="2:13" ht="13.5" customHeight="1" x14ac:dyDescent="0.25">
      <c r="B193" s="48" t="s">
        <v>11</v>
      </c>
      <c r="K193" s="69"/>
      <c r="M193" s="68"/>
    </row>
    <row r="194" spans="2:13" ht="13.5" customHeight="1" x14ac:dyDescent="0.25">
      <c r="K194" s="69"/>
      <c r="M194" s="68"/>
    </row>
    <row r="195" spans="2:13" ht="13.5" customHeight="1" x14ac:dyDescent="0.25">
      <c r="B195" s="52" t="s">
        <v>12</v>
      </c>
      <c r="J195" s="157">
        <v>1</v>
      </c>
      <c r="K195" s="69"/>
      <c r="L195" s="51">
        <f>L70</f>
        <v>0</v>
      </c>
      <c r="M195" s="68"/>
    </row>
    <row r="196" spans="2:13" ht="13.5" customHeight="1" x14ac:dyDescent="0.25">
      <c r="J196" s="157"/>
      <c r="K196" s="69"/>
      <c r="M196" s="68"/>
    </row>
    <row r="197" spans="2:13" ht="13.5" customHeight="1" x14ac:dyDescent="0.25">
      <c r="J197" s="157">
        <v>2</v>
      </c>
      <c r="K197" s="69"/>
      <c r="L197" s="51">
        <f>L128</f>
        <v>0</v>
      </c>
      <c r="M197" s="68"/>
    </row>
    <row r="198" spans="2:13" ht="13.5" customHeight="1" x14ac:dyDescent="0.25">
      <c r="J198" s="157"/>
      <c r="K198" s="69"/>
      <c r="M198" s="68"/>
    </row>
    <row r="199" spans="2:13" ht="13.5" customHeight="1" x14ac:dyDescent="0.25">
      <c r="J199" s="157">
        <v>3</v>
      </c>
      <c r="K199" s="69"/>
      <c r="L199" s="51">
        <f>L185</f>
        <v>0</v>
      </c>
      <c r="M199" s="68"/>
    </row>
    <row r="200" spans="2:13" ht="13.5" customHeight="1" x14ac:dyDescent="0.25">
      <c r="J200" s="157"/>
      <c r="K200" s="69"/>
      <c r="M200" s="68"/>
    </row>
    <row r="201" spans="2:13" ht="13.5" customHeight="1" x14ac:dyDescent="0.25">
      <c r="J201" s="157"/>
      <c r="K201" s="69"/>
      <c r="M201" s="68"/>
    </row>
    <row r="202" spans="2:13" ht="13.5" customHeight="1" x14ac:dyDescent="0.25">
      <c r="J202" s="157"/>
      <c r="K202" s="69"/>
      <c r="M202" s="68"/>
    </row>
    <row r="203" spans="2:13" ht="13.5" customHeight="1" x14ac:dyDescent="0.25">
      <c r="J203" s="157"/>
      <c r="K203" s="69"/>
      <c r="M203" s="68"/>
    </row>
    <row r="204" spans="2:13" ht="13.5" customHeight="1" x14ac:dyDescent="0.25">
      <c r="J204" s="157"/>
      <c r="K204" s="69"/>
      <c r="M204" s="68"/>
    </row>
    <row r="205" spans="2:13" ht="13.5" customHeight="1" x14ac:dyDescent="0.25">
      <c r="K205" s="69"/>
      <c r="M205" s="68"/>
    </row>
    <row r="206" spans="2:13" ht="13.5" customHeight="1" x14ac:dyDescent="0.25">
      <c r="K206" s="69"/>
      <c r="M206" s="68"/>
    </row>
    <row r="207" spans="2:13" ht="13.5" customHeight="1" x14ac:dyDescent="0.25">
      <c r="K207" s="69"/>
      <c r="M207" s="68"/>
    </row>
    <row r="208" spans="2:13" ht="13.5" customHeight="1" x14ac:dyDescent="0.25">
      <c r="K208" s="69"/>
      <c r="M208" s="68"/>
    </row>
    <row r="209" spans="11:13" ht="13.5" customHeight="1" x14ac:dyDescent="0.25">
      <c r="K209" s="69"/>
      <c r="M209" s="68"/>
    </row>
    <row r="210" spans="11:13" ht="13.5" customHeight="1" x14ac:dyDescent="0.25">
      <c r="K210" s="69"/>
      <c r="M210" s="68"/>
    </row>
    <row r="211" spans="11:13" ht="13.5" customHeight="1" x14ac:dyDescent="0.25">
      <c r="K211" s="69"/>
      <c r="M211" s="68"/>
    </row>
    <row r="212" spans="11:13" ht="13.5" customHeight="1" x14ac:dyDescent="0.25">
      <c r="K212" s="69"/>
      <c r="M212" s="68"/>
    </row>
    <row r="213" spans="11:13" ht="13.5" customHeight="1" x14ac:dyDescent="0.25">
      <c r="K213" s="69"/>
      <c r="M213" s="68"/>
    </row>
    <row r="214" spans="11:13" ht="13.5" customHeight="1" x14ac:dyDescent="0.25">
      <c r="K214" s="69"/>
      <c r="M214" s="68"/>
    </row>
    <row r="215" spans="11:13" ht="13.5" customHeight="1" x14ac:dyDescent="0.25">
      <c r="K215" s="69"/>
      <c r="M215" s="68"/>
    </row>
    <row r="216" spans="11:13" ht="13.5" customHeight="1" x14ac:dyDescent="0.25">
      <c r="K216" s="69"/>
      <c r="M216" s="68"/>
    </row>
    <row r="217" spans="11:13" ht="13.5" customHeight="1" x14ac:dyDescent="0.25">
      <c r="K217" s="69"/>
      <c r="M217" s="68"/>
    </row>
    <row r="218" spans="11:13" ht="13.5" customHeight="1" x14ac:dyDescent="0.25">
      <c r="K218" s="69"/>
      <c r="M218" s="68"/>
    </row>
    <row r="219" spans="11:13" ht="13.5" customHeight="1" x14ac:dyDescent="0.25">
      <c r="K219" s="69"/>
      <c r="M219" s="68"/>
    </row>
    <row r="220" spans="11:13" ht="13.5" customHeight="1" x14ac:dyDescent="0.25">
      <c r="K220" s="69"/>
      <c r="M220" s="68"/>
    </row>
    <row r="221" spans="11:13" ht="13.5" customHeight="1" x14ac:dyDescent="0.25">
      <c r="K221" s="69"/>
      <c r="M221" s="68"/>
    </row>
    <row r="222" spans="11:13" ht="13.5" customHeight="1" x14ac:dyDescent="0.25">
      <c r="K222" s="69"/>
      <c r="M222" s="68"/>
    </row>
    <row r="223" spans="11:13" ht="13.5" customHeight="1" x14ac:dyDescent="0.25">
      <c r="K223" s="69"/>
      <c r="M223" s="68"/>
    </row>
    <row r="224" spans="11:13" ht="13.5" customHeight="1" x14ac:dyDescent="0.25">
      <c r="K224" s="69"/>
      <c r="M224" s="68"/>
    </row>
    <row r="225" spans="2:13" ht="13.5" customHeight="1" x14ac:dyDescent="0.25">
      <c r="K225" s="69"/>
      <c r="M225" s="68"/>
    </row>
    <row r="226" spans="2:13" ht="13.5" customHeight="1" x14ac:dyDescent="0.25">
      <c r="K226" s="69"/>
      <c r="M226" s="68"/>
    </row>
    <row r="227" spans="2:13" ht="13.5" customHeight="1" x14ac:dyDescent="0.25">
      <c r="K227" s="69"/>
      <c r="M227" s="68"/>
    </row>
    <row r="228" spans="2:13" ht="13.5" customHeight="1" x14ac:dyDescent="0.25">
      <c r="K228" s="69"/>
      <c r="M228" s="68"/>
    </row>
    <row r="229" spans="2:13" ht="13.5" customHeight="1" x14ac:dyDescent="0.25">
      <c r="K229" s="69"/>
      <c r="M229" s="68"/>
    </row>
    <row r="230" spans="2:13" ht="13.5" customHeight="1" x14ac:dyDescent="0.25">
      <c r="K230" s="69"/>
      <c r="M230" s="68"/>
    </row>
    <row r="231" spans="2:13" ht="13.5" customHeight="1" x14ac:dyDescent="0.25">
      <c r="K231" s="69"/>
      <c r="M231" s="68"/>
    </row>
    <row r="232" spans="2:13" ht="13.5" customHeight="1" x14ac:dyDescent="0.25">
      <c r="K232" s="69"/>
      <c r="M232" s="68"/>
    </row>
    <row r="233" spans="2:13" ht="13.5" customHeight="1" x14ac:dyDescent="0.25">
      <c r="K233" s="69"/>
      <c r="M233" s="68"/>
    </row>
    <row r="234" spans="2:13" ht="13.5" customHeight="1" x14ac:dyDescent="0.25">
      <c r="K234" s="69"/>
      <c r="M234" s="68"/>
    </row>
    <row r="235" spans="2:13" ht="13.5" customHeight="1" x14ac:dyDescent="0.25">
      <c r="K235" s="69"/>
      <c r="M235" s="68"/>
    </row>
    <row r="236" spans="2:13" ht="13.5" customHeight="1" x14ac:dyDescent="0.25">
      <c r="K236" s="69"/>
      <c r="M236" s="68"/>
    </row>
    <row r="237" spans="2:13" ht="13.5" customHeight="1" x14ac:dyDescent="0.25">
      <c r="K237" s="69"/>
      <c r="M237" s="68"/>
    </row>
    <row r="238" spans="2:13" ht="13.5" customHeight="1" x14ac:dyDescent="0.25">
      <c r="B238" s="48"/>
    </row>
    <row r="239" spans="2:13" ht="13.5" customHeight="1" x14ac:dyDescent="0.25">
      <c r="B239" s="48"/>
    </row>
    <row r="240" spans="2:13" ht="13.5" customHeight="1" thickBot="1" x14ac:dyDescent="0.3"/>
    <row r="241" spans="8:13" ht="18" customHeight="1" thickTop="1" x14ac:dyDescent="0.25">
      <c r="H241" s="67" t="s">
        <v>38</v>
      </c>
      <c r="K241" s="140" t="s">
        <v>7</v>
      </c>
      <c r="L241" s="138">
        <f>L195+L197+L199</f>
        <v>0</v>
      </c>
      <c r="M241" s="87"/>
    </row>
  </sheetData>
  <customSheetViews>
    <customSheetView guid="{2EBB2318-75CA-46B8-B719-5BDA840CFED1}" scale="85" showPageBreaks="1" printArea="1" view="pageBreakPreview" topLeftCell="A7">
      <selection activeCell="E81" sqref="E81"/>
      <pageMargins left="0.31496062992126" right="0.31496062992126" top="0.74803149606299202" bottom="0.74803149606299202" header="0.31496062992126" footer="0.31496062992126"/>
      <pageSetup paperSize="9" scale="91" orientation="portrait" r:id="rId1"/>
      <headerFooter>
        <oddHeader>&amp;RVersion 1.0</oddHeader>
        <oddFooter>&amp;L&amp;D&amp;RCOMPILED BY Mr....................</oddFooter>
      </headerFooter>
    </customSheetView>
    <customSheetView guid="{45E38FA0-1B80-483F-BAE4-A40EEE0A434F}" scale="85" showPageBreaks="1" printArea="1" view="pageBreakPreview" topLeftCell="A52">
      <selection activeCell="E81" sqref="E81"/>
      <pageMargins left="0.31496062992126" right="0.31496062992126" top="0.74803149606299202" bottom="0.74803149606299202" header="0.31496062992126" footer="0.31496062992126"/>
      <pageSetup paperSize="9" scale="91" orientation="portrait" r:id="rId2"/>
      <headerFooter>
        <oddHeader>&amp;RVersion 1.0</oddHeader>
        <oddFooter>&amp;L&amp;D&amp;RCOMPILED BY Mr....................</oddFooter>
      </headerFooter>
    </customSheetView>
  </customSheetViews>
  <mergeCells count="17">
    <mergeCell ref="B103:H104"/>
    <mergeCell ref="B122:H122"/>
    <mergeCell ref="B155:H156"/>
    <mergeCell ref="B160:H160"/>
    <mergeCell ref="B150:H151"/>
    <mergeCell ref="B1:H1"/>
    <mergeCell ref="B143:H145"/>
    <mergeCell ref="B132:H134"/>
    <mergeCell ref="B34:H37"/>
    <mergeCell ref="C13:H15"/>
    <mergeCell ref="C20:H21"/>
    <mergeCell ref="C23:H25"/>
    <mergeCell ref="C27:H29"/>
    <mergeCell ref="C31:H32"/>
    <mergeCell ref="C17:H18"/>
    <mergeCell ref="B83:H84"/>
    <mergeCell ref="B106:H109"/>
  </mergeCells>
  <phoneticPr fontId="0" type="noConversion"/>
  <pageMargins left="0.31496062992125984" right="0.31496062992125984" top="0.74803149606299213" bottom="0.74803149606299213" header="0.31496062992125984" footer="0.31496062992125984"/>
  <pageSetup paperSize="9" scale="76" orientation="portrait" r:id="rId3"/>
  <headerFooter>
    <oddHeader>&amp;RVersion 1.0</oddHeader>
    <oddFooter>&amp;L&amp;D&amp;RCOMPILED BY Mr....................</oddFooter>
  </headerFooter>
  <rowBreaks count="3" manualBreakCount="3">
    <brk id="70" max="11" man="1"/>
    <brk id="128" max="11" man="1"/>
    <brk id="185"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view="pageBreakPreview" topLeftCell="A38" zoomScaleSheetLayoutView="100" workbookViewId="0">
      <selection activeCell="K63" sqref="K63"/>
    </sheetView>
  </sheetViews>
  <sheetFormatPr defaultRowHeight="13.5" customHeight="1" x14ac:dyDescent="0.25"/>
  <cols>
    <col min="1" max="1" width="5.7109375" style="47" customWidth="1"/>
    <col min="2" max="2" width="9.140625" style="52"/>
    <col min="3" max="6" width="9.140625" style="39"/>
    <col min="7" max="7" width="9.5703125" style="39" customWidth="1"/>
    <col min="8" max="8" width="6" style="67" customWidth="1"/>
    <col min="9" max="9" width="5.140625" style="33" customWidth="1"/>
    <col min="10" max="10" width="10.140625" style="33" customWidth="1"/>
    <col min="11" max="11" width="11.85546875" style="50" customWidth="1"/>
    <col min="12" max="12" width="16.5703125" style="51" customWidth="1"/>
    <col min="13" max="13" width="3" style="76" customWidth="1"/>
    <col min="14" max="16384" width="9.140625" style="27"/>
  </cols>
  <sheetData>
    <row r="1" spans="1:13" s="136" customFormat="1" ht="27" customHeight="1" x14ac:dyDescent="0.25">
      <c r="A1" s="131" t="s">
        <v>248</v>
      </c>
      <c r="B1" s="429" t="s">
        <v>251</v>
      </c>
      <c r="C1" s="430"/>
      <c r="D1" s="430"/>
      <c r="E1" s="430"/>
      <c r="F1" s="430"/>
      <c r="G1" s="430"/>
      <c r="H1" s="430"/>
      <c r="I1" s="110" t="s">
        <v>249</v>
      </c>
      <c r="J1" s="110" t="s">
        <v>14</v>
      </c>
      <c r="K1" s="133" t="s">
        <v>15</v>
      </c>
      <c r="L1" s="134" t="s">
        <v>16</v>
      </c>
      <c r="M1" s="135"/>
    </row>
    <row r="3" spans="1:13" ht="13.5" customHeight="1" x14ac:dyDescent="0.25">
      <c r="B3" s="48" t="str">
        <f>'scope of work'!B3</f>
        <v>SECTION NO. 2</v>
      </c>
    </row>
    <row r="4" spans="1:13" ht="13.5" customHeight="1" x14ac:dyDescent="0.25">
      <c r="B4" s="48"/>
    </row>
    <row r="5" spans="1:13" ht="13.5" customHeight="1" x14ac:dyDescent="0.25">
      <c r="B5" s="48" t="s">
        <v>83</v>
      </c>
    </row>
    <row r="6" spans="1:13" ht="13.5" customHeight="1" x14ac:dyDescent="0.25">
      <c r="B6" s="48"/>
    </row>
    <row r="7" spans="1:13" ht="13.5" customHeight="1" x14ac:dyDescent="0.25">
      <c r="B7" s="48" t="s">
        <v>81</v>
      </c>
    </row>
    <row r="9" spans="1:13" ht="13.5" customHeight="1" x14ac:dyDescent="0.25">
      <c r="B9" s="48" t="s">
        <v>112</v>
      </c>
      <c r="C9" s="27"/>
      <c r="D9" s="27"/>
      <c r="E9" s="27"/>
      <c r="F9" s="27"/>
      <c r="G9" s="27"/>
      <c r="H9" s="49"/>
      <c r="K9" s="189"/>
      <c r="L9" s="190"/>
      <c r="M9" s="52"/>
    </row>
    <row r="10" spans="1:13" ht="13.5" customHeight="1" x14ac:dyDescent="0.25">
      <c r="C10" s="27"/>
      <c r="D10" s="27"/>
      <c r="E10" s="27"/>
      <c r="F10" s="27"/>
      <c r="G10" s="27"/>
      <c r="H10" s="49"/>
      <c r="K10" s="189"/>
      <c r="L10" s="190"/>
      <c r="M10" s="52"/>
    </row>
    <row r="11" spans="1:13" ht="13.5" customHeight="1" x14ac:dyDescent="0.25">
      <c r="A11" s="68"/>
      <c r="B11" s="413" t="s">
        <v>149</v>
      </c>
      <c r="C11" s="406"/>
      <c r="D11" s="406"/>
      <c r="E11" s="406"/>
      <c r="F11" s="406"/>
      <c r="G11" s="406"/>
      <c r="H11" s="404"/>
      <c r="I11" s="111"/>
      <c r="K11" s="69"/>
    </row>
    <row r="12" spans="1:13" ht="13.5" customHeight="1" x14ac:dyDescent="0.25">
      <c r="A12" s="68"/>
      <c r="B12" s="402"/>
      <c r="C12" s="406"/>
      <c r="D12" s="406"/>
      <c r="E12" s="406"/>
      <c r="F12" s="406"/>
      <c r="G12" s="406"/>
      <c r="H12" s="404"/>
      <c r="I12" s="111"/>
      <c r="K12" s="69"/>
    </row>
    <row r="13" spans="1:13" ht="13.5" customHeight="1" x14ac:dyDescent="0.25">
      <c r="A13" s="68"/>
      <c r="B13" s="402"/>
      <c r="C13" s="406"/>
      <c r="D13" s="406"/>
      <c r="E13" s="406"/>
      <c r="F13" s="406"/>
      <c r="G13" s="406"/>
      <c r="H13" s="404"/>
      <c r="I13" s="111"/>
      <c r="K13" s="69"/>
    </row>
    <row r="14" spans="1:13" ht="13.5" customHeight="1" x14ac:dyDescent="0.25">
      <c r="A14" s="68"/>
      <c r="B14" s="159"/>
      <c r="C14" s="166"/>
      <c r="D14" s="166"/>
      <c r="E14" s="166"/>
      <c r="F14" s="166"/>
      <c r="G14" s="166"/>
      <c r="H14" s="165"/>
      <c r="I14" s="111"/>
      <c r="K14" s="69"/>
    </row>
    <row r="15" spans="1:13" x14ac:dyDescent="0.25">
      <c r="A15" s="68" t="s">
        <v>29</v>
      </c>
      <c r="B15" s="402" t="s">
        <v>150</v>
      </c>
      <c r="C15" s="406"/>
      <c r="D15" s="406"/>
      <c r="E15" s="406"/>
      <c r="F15" s="406"/>
      <c r="G15" s="406"/>
      <c r="H15" s="404"/>
      <c r="I15" s="111"/>
      <c r="K15" s="69"/>
    </row>
    <row r="16" spans="1:13" ht="28.5" customHeight="1" x14ac:dyDescent="0.25">
      <c r="A16" s="68"/>
      <c r="B16" s="402"/>
      <c r="C16" s="406"/>
      <c r="D16" s="406"/>
      <c r="E16" s="406"/>
      <c r="F16" s="406"/>
      <c r="G16" s="406"/>
      <c r="H16" s="404"/>
      <c r="I16" s="111"/>
      <c r="K16" s="69"/>
    </row>
    <row r="17" spans="1:11" ht="13.5" hidden="1" customHeight="1" x14ac:dyDescent="0.25">
      <c r="A17" s="68"/>
      <c r="B17" s="402"/>
      <c r="C17" s="406"/>
      <c r="D17" s="406"/>
      <c r="E17" s="406"/>
      <c r="F17" s="406"/>
      <c r="G17" s="406"/>
      <c r="H17" s="404"/>
      <c r="I17" s="111"/>
      <c r="K17" s="69"/>
    </row>
    <row r="18" spans="1:11" ht="13.5" hidden="1" customHeight="1" x14ac:dyDescent="0.25">
      <c r="A18" s="68"/>
      <c r="B18" s="402"/>
      <c r="C18" s="406"/>
      <c r="D18" s="406"/>
      <c r="E18" s="406"/>
      <c r="F18" s="406"/>
      <c r="G18" s="406"/>
      <c r="H18" s="404"/>
      <c r="I18" s="111"/>
      <c r="K18" s="69"/>
    </row>
    <row r="19" spans="1:11" ht="10.5" customHeight="1" x14ac:dyDescent="0.25">
      <c r="A19" s="68"/>
      <c r="B19" s="159"/>
      <c r="C19" s="166"/>
      <c r="D19" s="166"/>
      <c r="E19" s="166"/>
      <c r="F19" s="166"/>
      <c r="G19" s="166"/>
      <c r="H19" s="165"/>
      <c r="I19" s="111"/>
      <c r="K19" s="69"/>
    </row>
    <row r="20" spans="1:11" ht="13.5" customHeight="1" x14ac:dyDescent="0.25">
      <c r="A20" s="68"/>
      <c r="B20" s="317" t="s">
        <v>29</v>
      </c>
      <c r="C20" s="316">
        <v>190.8</v>
      </c>
      <c r="D20" s="316" t="s">
        <v>30</v>
      </c>
      <c r="E20" s="316">
        <v>222</v>
      </c>
      <c r="F20" s="316" t="s">
        <v>27</v>
      </c>
      <c r="G20" s="316">
        <v>222</v>
      </c>
      <c r="H20" s="75"/>
      <c r="I20" s="111" t="s">
        <v>339</v>
      </c>
      <c r="J20" s="33">
        <f>C20+C21+E20+E21+G20+G21</f>
        <v>856.8</v>
      </c>
      <c r="K20" s="69"/>
    </row>
    <row r="21" spans="1:11" ht="13.5" customHeight="1" x14ac:dyDescent="0.25">
      <c r="A21" s="68"/>
      <c r="B21" s="317" t="s">
        <v>28</v>
      </c>
      <c r="C21" s="316">
        <v>222</v>
      </c>
      <c r="D21" s="316"/>
      <c r="E21" s="316"/>
      <c r="F21" s="316"/>
      <c r="G21" s="316"/>
      <c r="H21" s="75"/>
      <c r="I21" s="111"/>
      <c r="K21" s="69"/>
    </row>
    <row r="22" spans="1:11" ht="13.5" customHeight="1" x14ac:dyDescent="0.25">
      <c r="A22" s="68"/>
      <c r="B22" s="159"/>
      <c r="C22" s="166"/>
      <c r="D22" s="166"/>
      <c r="E22" s="166"/>
      <c r="F22" s="166"/>
      <c r="G22" s="166"/>
      <c r="H22" s="165"/>
      <c r="I22" s="111"/>
      <c r="K22" s="69"/>
    </row>
    <row r="23" spans="1:11" ht="13.5" customHeight="1" x14ac:dyDescent="0.25">
      <c r="A23" s="68" t="s">
        <v>30</v>
      </c>
      <c r="B23" s="402" t="s">
        <v>113</v>
      </c>
      <c r="C23" s="406"/>
      <c r="D23" s="406"/>
      <c r="E23" s="406"/>
      <c r="F23" s="406"/>
      <c r="G23" s="406"/>
      <c r="H23" s="404"/>
      <c r="I23" s="111"/>
      <c r="K23" s="69"/>
    </row>
    <row r="24" spans="1:11" ht="13.5" customHeight="1" x14ac:dyDescent="0.25">
      <c r="A24" s="68"/>
      <c r="B24" s="402"/>
      <c r="C24" s="406"/>
      <c r="D24" s="406"/>
      <c r="E24" s="406"/>
      <c r="F24" s="406"/>
      <c r="G24" s="406"/>
      <c r="H24" s="404"/>
      <c r="I24" s="111"/>
      <c r="K24" s="69"/>
    </row>
    <row r="25" spans="1:11" ht="13.5" customHeight="1" x14ac:dyDescent="0.25">
      <c r="A25" s="68"/>
      <c r="B25" s="402"/>
      <c r="C25" s="406"/>
      <c r="D25" s="406"/>
      <c r="E25" s="406"/>
      <c r="F25" s="406"/>
      <c r="G25" s="406"/>
      <c r="H25" s="404"/>
      <c r="I25" s="111"/>
      <c r="K25" s="69"/>
    </row>
    <row r="26" spans="1:11" ht="13.5" customHeight="1" x14ac:dyDescent="0.25">
      <c r="A26" s="68"/>
      <c r="B26" s="402"/>
      <c r="C26" s="406"/>
      <c r="D26" s="406"/>
      <c r="E26" s="406"/>
      <c r="F26" s="406"/>
      <c r="G26" s="406"/>
      <c r="H26" s="404"/>
      <c r="I26" s="111"/>
      <c r="K26" s="69"/>
    </row>
    <row r="27" spans="1:11" ht="13.5" customHeight="1" x14ac:dyDescent="0.25">
      <c r="A27" s="68"/>
      <c r="B27" s="402"/>
      <c r="C27" s="406"/>
      <c r="D27" s="406"/>
      <c r="E27" s="406"/>
      <c r="F27" s="406"/>
      <c r="G27" s="406"/>
      <c r="H27" s="404"/>
      <c r="I27" s="111"/>
      <c r="K27" s="69"/>
    </row>
    <row r="28" spans="1:11" ht="10.5" customHeight="1" x14ac:dyDescent="0.25">
      <c r="A28" s="68"/>
      <c r="B28" s="159"/>
      <c r="C28" s="166"/>
      <c r="D28" s="166"/>
      <c r="E28" s="166"/>
      <c r="F28" s="166"/>
      <c r="G28" s="166"/>
      <c r="H28" s="165"/>
      <c r="I28" s="111"/>
      <c r="K28" s="69"/>
    </row>
    <row r="29" spans="1:11" ht="13.5" customHeight="1" x14ac:dyDescent="0.25">
      <c r="A29" s="68"/>
      <c r="B29" s="129" t="s">
        <v>29</v>
      </c>
      <c r="C29" s="165">
        <v>4</v>
      </c>
      <c r="D29" s="165" t="s">
        <v>30</v>
      </c>
      <c r="E29" s="165">
        <v>4</v>
      </c>
      <c r="F29" s="165" t="s">
        <v>27</v>
      </c>
      <c r="G29" s="165">
        <v>4</v>
      </c>
      <c r="H29" s="75"/>
      <c r="I29" s="111" t="s">
        <v>18</v>
      </c>
      <c r="J29" s="33">
        <f>C29+C30+E29+E30+G29+G30</f>
        <v>12</v>
      </c>
      <c r="K29" s="69"/>
    </row>
    <row r="30" spans="1:11" ht="13.5" customHeight="1" x14ac:dyDescent="0.25">
      <c r="A30" s="68"/>
      <c r="B30" s="276"/>
      <c r="C30" s="165"/>
      <c r="D30" s="273"/>
      <c r="E30" s="165"/>
      <c r="F30" s="273"/>
      <c r="G30" s="165"/>
      <c r="H30" s="75"/>
      <c r="I30" s="111"/>
      <c r="K30" s="69"/>
    </row>
    <row r="31" spans="1:11" ht="13.5" customHeight="1" x14ac:dyDescent="0.25">
      <c r="A31" s="68"/>
      <c r="B31" s="159"/>
      <c r="C31" s="166"/>
      <c r="D31" s="166"/>
      <c r="E31" s="166"/>
      <c r="F31" s="166"/>
      <c r="G31" s="166"/>
      <c r="H31" s="75"/>
      <c r="I31" s="111"/>
      <c r="K31" s="69"/>
    </row>
    <row r="32" spans="1:11" ht="13.5" customHeight="1" x14ac:dyDescent="0.25">
      <c r="B32" s="413" t="s">
        <v>253</v>
      </c>
      <c r="C32" s="437"/>
    </row>
    <row r="33" spans="1:11" ht="13.5" customHeight="1" x14ac:dyDescent="0.25">
      <c r="B33" s="48"/>
    </row>
    <row r="34" spans="1:11" ht="13.5" customHeight="1" x14ac:dyDescent="0.25">
      <c r="A34" s="68" t="s">
        <v>27</v>
      </c>
      <c r="B34" s="436" t="s">
        <v>254</v>
      </c>
      <c r="C34" s="406"/>
      <c r="D34" s="406"/>
      <c r="E34" s="406"/>
      <c r="F34" s="406"/>
      <c r="G34" s="406"/>
      <c r="H34" s="404"/>
      <c r="I34" s="111"/>
      <c r="K34" s="69"/>
    </row>
    <row r="35" spans="1:11" ht="13.5" customHeight="1" x14ac:dyDescent="0.25">
      <c r="A35" s="68"/>
      <c r="B35" s="402"/>
      <c r="C35" s="406"/>
      <c r="D35" s="406"/>
      <c r="E35" s="406"/>
      <c r="F35" s="406"/>
      <c r="G35" s="406"/>
      <c r="H35" s="404"/>
      <c r="I35" s="111"/>
      <c r="K35" s="69"/>
    </row>
    <row r="36" spans="1:11" ht="13.5" hidden="1" customHeight="1" x14ac:dyDescent="0.25">
      <c r="A36" s="68"/>
      <c r="B36" s="402"/>
      <c r="C36" s="406"/>
      <c r="D36" s="406"/>
      <c r="E36" s="406"/>
      <c r="F36" s="406"/>
      <c r="G36" s="406"/>
      <c r="H36" s="404"/>
      <c r="I36" s="111"/>
      <c r="K36" s="69"/>
    </row>
    <row r="37" spans="1:11" ht="13.5" hidden="1" customHeight="1" x14ac:dyDescent="0.25">
      <c r="A37" s="68"/>
      <c r="B37" s="402"/>
      <c r="C37" s="406"/>
      <c r="D37" s="406"/>
      <c r="E37" s="406"/>
      <c r="F37" s="406"/>
      <c r="G37" s="406"/>
      <c r="H37" s="404"/>
      <c r="I37" s="111"/>
      <c r="K37" s="69"/>
    </row>
    <row r="38" spans="1:11" ht="10.5" customHeight="1" x14ac:dyDescent="0.25">
      <c r="A38" s="68"/>
      <c r="B38" s="159"/>
      <c r="C38" s="166"/>
      <c r="D38" s="166"/>
      <c r="E38" s="166"/>
      <c r="F38" s="166"/>
      <c r="G38" s="166"/>
      <c r="H38" s="165"/>
      <c r="I38" s="111"/>
      <c r="K38" s="69"/>
    </row>
    <row r="39" spans="1:11" ht="13.5" customHeight="1" x14ac:dyDescent="0.25">
      <c r="A39" s="68"/>
      <c r="B39" s="317" t="s">
        <v>29</v>
      </c>
      <c r="C39" s="316">
        <v>0</v>
      </c>
      <c r="D39" s="316" t="s">
        <v>30</v>
      </c>
      <c r="E39" s="316">
        <v>0</v>
      </c>
      <c r="F39" s="316" t="s">
        <v>27</v>
      </c>
      <c r="G39" s="316">
        <v>0</v>
      </c>
      <c r="H39" s="75"/>
      <c r="I39" s="111" t="s">
        <v>339</v>
      </c>
      <c r="J39" s="33">
        <f>C39+C40+E39+E40+G39+G40</f>
        <v>0</v>
      </c>
      <c r="K39" s="69"/>
    </row>
    <row r="40" spans="1:11" ht="13.5" customHeight="1" x14ac:dyDescent="0.25">
      <c r="A40" s="68"/>
      <c r="B40" s="317" t="s">
        <v>28</v>
      </c>
      <c r="C40" s="357">
        <v>0</v>
      </c>
      <c r="D40" s="316" t="s">
        <v>5</v>
      </c>
      <c r="E40" s="316">
        <v>0</v>
      </c>
      <c r="F40" s="316" t="s">
        <v>45</v>
      </c>
      <c r="G40" s="316">
        <v>0</v>
      </c>
      <c r="H40" s="75"/>
      <c r="I40" s="111"/>
      <c r="K40" s="69"/>
    </row>
    <row r="41" spans="1:11" ht="13.5" customHeight="1" x14ac:dyDescent="0.25">
      <c r="A41" s="68"/>
      <c r="B41" s="159"/>
      <c r="C41" s="357" t="s">
        <v>364</v>
      </c>
      <c r="D41" s="166"/>
      <c r="E41" s="166"/>
      <c r="F41" s="166"/>
      <c r="G41" s="166"/>
      <c r="H41" s="75"/>
      <c r="I41" s="111"/>
      <c r="K41" s="69"/>
    </row>
    <row r="42" spans="1:11" ht="13.5" customHeight="1" x14ac:dyDescent="0.25">
      <c r="A42" s="68"/>
      <c r="B42" s="413" t="s">
        <v>114</v>
      </c>
      <c r="C42" s="437"/>
      <c r="D42" s="166"/>
      <c r="E42" s="166"/>
      <c r="F42" s="166"/>
      <c r="G42" s="166"/>
      <c r="H42" s="75"/>
      <c r="I42" s="111"/>
      <c r="K42" s="69"/>
    </row>
    <row r="43" spans="1:11" ht="13.5" customHeight="1" x14ac:dyDescent="0.25">
      <c r="A43" s="68"/>
      <c r="B43" s="159"/>
      <c r="C43" s="166"/>
      <c r="D43" s="166"/>
      <c r="E43" s="166"/>
      <c r="F43" s="166"/>
      <c r="G43" s="166"/>
      <c r="H43" s="75"/>
      <c r="I43" s="111"/>
      <c r="K43" s="69"/>
    </row>
    <row r="44" spans="1:11" ht="13.5" customHeight="1" x14ac:dyDescent="0.25">
      <c r="A44" s="47" t="s">
        <v>28</v>
      </c>
      <c r="B44" s="52" t="s">
        <v>115</v>
      </c>
      <c r="C44" s="27"/>
      <c r="D44" s="27"/>
      <c r="E44" s="27"/>
      <c r="F44" s="27"/>
      <c r="G44" s="27"/>
      <c r="H44" s="49"/>
      <c r="K44" s="69"/>
    </row>
    <row r="45" spans="1:11" ht="10.5" customHeight="1" x14ac:dyDescent="0.25">
      <c r="A45" s="68"/>
      <c r="B45" s="159"/>
      <c r="C45" s="166"/>
      <c r="D45" s="166"/>
      <c r="E45" s="166"/>
      <c r="F45" s="166"/>
      <c r="G45" s="166"/>
      <c r="H45" s="165"/>
      <c r="I45" s="111"/>
      <c r="K45" s="69"/>
    </row>
    <row r="46" spans="1:11" ht="13.5" customHeight="1" x14ac:dyDescent="0.25">
      <c r="B46" s="129" t="s">
        <v>29</v>
      </c>
      <c r="C46" s="165">
        <v>201.6</v>
      </c>
      <c r="D46" s="165" t="s">
        <v>30</v>
      </c>
      <c r="E46" s="165">
        <v>120</v>
      </c>
      <c r="F46" s="165" t="s">
        <v>27</v>
      </c>
      <c r="G46" s="165">
        <v>120</v>
      </c>
      <c r="H46" s="49"/>
      <c r="I46" s="33" t="s">
        <v>21</v>
      </c>
      <c r="J46" s="33">
        <f>C46+C47+E46+E47+G46+G47</f>
        <v>561.6</v>
      </c>
      <c r="K46" s="69"/>
    </row>
    <row r="47" spans="1:11" ht="13.5" customHeight="1" x14ac:dyDescent="0.25">
      <c r="B47" s="129" t="s">
        <v>28</v>
      </c>
      <c r="C47" s="165">
        <v>120</v>
      </c>
      <c r="D47" s="165"/>
      <c r="E47" s="165"/>
      <c r="F47" s="165"/>
      <c r="G47" s="165"/>
      <c r="H47" s="49"/>
      <c r="K47" s="69"/>
    </row>
    <row r="48" spans="1:11" ht="13.5" customHeight="1" x14ac:dyDescent="0.25">
      <c r="B48" s="48"/>
    </row>
    <row r="49" spans="1:13" x14ac:dyDescent="0.25">
      <c r="A49" s="68" t="s">
        <v>5</v>
      </c>
      <c r="B49" s="436" t="s">
        <v>201</v>
      </c>
      <c r="C49" s="406"/>
      <c r="D49" s="406"/>
      <c r="E49" s="406"/>
      <c r="F49" s="406"/>
      <c r="G49" s="406"/>
      <c r="H49" s="404"/>
      <c r="I49" s="111"/>
      <c r="K49" s="69"/>
    </row>
    <row r="50" spans="1:13" ht="13.5" customHeight="1" x14ac:dyDescent="0.25">
      <c r="A50" s="68"/>
      <c r="B50" s="402"/>
      <c r="C50" s="406"/>
      <c r="D50" s="406"/>
      <c r="E50" s="406"/>
      <c r="F50" s="406"/>
      <c r="G50" s="406"/>
      <c r="H50" s="404"/>
      <c r="I50" s="111"/>
      <c r="K50" s="69"/>
    </row>
    <row r="51" spans="1:13" ht="13.5" hidden="1" customHeight="1" x14ac:dyDescent="0.25">
      <c r="A51" s="68"/>
      <c r="B51" s="402"/>
      <c r="C51" s="406"/>
      <c r="D51" s="406"/>
      <c r="E51" s="406"/>
      <c r="F51" s="406"/>
      <c r="G51" s="406"/>
      <c r="H51" s="404"/>
      <c r="I51" s="111"/>
      <c r="K51" s="69"/>
    </row>
    <row r="52" spans="1:13" ht="13.5" hidden="1" customHeight="1" x14ac:dyDescent="0.25">
      <c r="A52" s="68"/>
      <c r="B52" s="402"/>
      <c r="C52" s="406"/>
      <c r="D52" s="406"/>
      <c r="E52" s="406"/>
      <c r="F52" s="406"/>
      <c r="G52" s="406"/>
      <c r="H52" s="404"/>
      <c r="I52" s="111"/>
      <c r="K52" s="69"/>
    </row>
    <row r="53" spans="1:13" ht="10.5" customHeight="1" x14ac:dyDescent="0.25">
      <c r="A53" s="68"/>
      <c r="B53" s="159"/>
      <c r="C53" s="166"/>
      <c r="D53" s="166"/>
      <c r="E53" s="166"/>
      <c r="F53" s="166"/>
      <c r="G53" s="166"/>
      <c r="H53" s="165"/>
      <c r="I53" s="111"/>
      <c r="K53" s="69"/>
    </row>
    <row r="54" spans="1:13" ht="13.5" customHeight="1" x14ac:dyDescent="0.25">
      <c r="A54" s="68"/>
      <c r="B54" s="129" t="s">
        <v>29</v>
      </c>
      <c r="C54" s="165">
        <v>0</v>
      </c>
      <c r="D54" s="165" t="s">
        <v>30</v>
      </c>
      <c r="E54" s="165">
        <v>0</v>
      </c>
      <c r="F54" s="165" t="s">
        <v>27</v>
      </c>
      <c r="G54" s="165">
        <v>0</v>
      </c>
      <c r="H54" s="75"/>
      <c r="I54" s="111" t="s">
        <v>21</v>
      </c>
      <c r="J54" s="33">
        <f>C54+C55+E54+E55+G54+G55</f>
        <v>0</v>
      </c>
      <c r="K54" s="69"/>
    </row>
    <row r="55" spans="1:13" ht="13.5" customHeight="1" x14ac:dyDescent="0.25">
      <c r="A55" s="68"/>
      <c r="B55" s="129"/>
      <c r="C55" s="165"/>
      <c r="D55" s="165"/>
      <c r="E55" s="165"/>
      <c r="F55" s="165"/>
      <c r="G55" s="165"/>
      <c r="H55" s="75"/>
      <c r="I55" s="111"/>
      <c r="K55" s="69"/>
    </row>
    <row r="56" spans="1:13" ht="13.5" customHeight="1" x14ac:dyDescent="0.25">
      <c r="A56" s="68"/>
      <c r="B56" s="159"/>
      <c r="C56" s="166"/>
      <c r="D56" s="166"/>
      <c r="E56" s="166"/>
      <c r="F56" s="166"/>
      <c r="G56" s="166"/>
      <c r="H56" s="165"/>
      <c r="I56" s="111"/>
      <c r="K56" s="69"/>
    </row>
    <row r="57" spans="1:13" ht="13.5" customHeight="1" x14ac:dyDescent="0.25">
      <c r="B57" s="48"/>
    </row>
    <row r="58" spans="1:13" ht="13.5" customHeight="1" x14ac:dyDescent="0.25">
      <c r="B58" s="48"/>
    </row>
    <row r="59" spans="1:13" ht="13.5" customHeight="1" x14ac:dyDescent="0.25">
      <c r="B59" s="48"/>
    </row>
    <row r="60" spans="1:13" ht="13.5" customHeight="1" x14ac:dyDescent="0.25">
      <c r="B60" s="48"/>
    </row>
    <row r="61" spans="1:13" ht="13.5" customHeight="1" thickBot="1" x14ac:dyDescent="0.3"/>
    <row r="62" spans="1:13" ht="18" customHeight="1" thickTop="1" x14ac:dyDescent="0.25">
      <c r="H62" s="67" t="s">
        <v>38</v>
      </c>
      <c r="K62" s="140" t="s">
        <v>7</v>
      </c>
      <c r="L62" s="138">
        <f>SUM(L2:L61)</f>
        <v>0</v>
      </c>
      <c r="M62" s="87"/>
    </row>
  </sheetData>
  <customSheetViews>
    <customSheetView guid="{2EBB2318-75CA-46B8-B719-5BDA840CFED1}" scale="85" showPageBreaks="1" printArea="1" hiddenRows="1" view="pageBreakPreview">
      <selection activeCell="E39" sqref="E39"/>
      <pageMargins left="0.31496062992126" right="0.31496062992126" top="0.74803149606299202" bottom="0.74803149606299202" header="0.31496062992126" footer="0.31496062992126"/>
      <pageSetup paperSize="9" scale="91" orientation="portrait" r:id="rId1"/>
      <headerFooter>
        <oddHeader>&amp;RVersion 1.0</oddHeader>
        <oddFooter>&amp;L&amp;D&amp;RCOMPILED BY Mr....................</oddFooter>
      </headerFooter>
    </customSheetView>
    <customSheetView guid="{45E38FA0-1B80-483F-BAE4-A40EEE0A434F}" scale="85" showPageBreaks="1" printArea="1" hiddenRows="1" view="pageBreakPreview" topLeftCell="A10">
      <selection activeCell="E39" sqref="E39"/>
      <pageMargins left="0.31496062992126" right="0.31496062992126" top="0.74803149606299202" bottom="0.74803149606299202" header="0.31496062992126" footer="0.31496062992126"/>
      <pageSetup paperSize="9" scale="91" orientation="portrait" r:id="rId2"/>
      <headerFooter>
        <oddHeader>&amp;RVersion 1.0</oddHeader>
        <oddFooter>&amp;L&amp;D&amp;RCOMPILED BY Mr....................</oddFooter>
      </headerFooter>
    </customSheetView>
  </customSheetViews>
  <mergeCells count="8">
    <mergeCell ref="B49:H52"/>
    <mergeCell ref="B32:C32"/>
    <mergeCell ref="B34:H37"/>
    <mergeCell ref="B1:H1"/>
    <mergeCell ref="B11:H13"/>
    <mergeCell ref="B15:H18"/>
    <mergeCell ref="B23:H27"/>
    <mergeCell ref="B42:C42"/>
  </mergeCells>
  <phoneticPr fontId="0" type="noConversion"/>
  <pageMargins left="0.31496062992125984" right="0.31496062992125984" top="0.74803149606299213" bottom="0.74803149606299213" header="0.31496062992125984" footer="0.31496062992125984"/>
  <pageSetup paperSize="9" scale="89" orientation="portrait" r:id="rId3"/>
  <headerFooter>
    <oddHeader>&amp;RVersion 1.0</oddHeader>
    <oddFooter>&amp;L&amp;D&amp;RCOMPILED BY Mr....................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6"/>
  <sheetViews>
    <sheetView view="pageBreakPreview" topLeftCell="A154" zoomScale="85" zoomScaleSheetLayoutView="75" workbookViewId="0">
      <selection activeCell="K181" sqref="K181"/>
    </sheetView>
  </sheetViews>
  <sheetFormatPr defaultRowHeight="13.5" customHeight="1" x14ac:dyDescent="0.25"/>
  <cols>
    <col min="1" max="1" width="6" style="47" customWidth="1"/>
    <col min="2" max="2" width="9.140625" style="52"/>
    <col min="3" max="6" width="9.140625" style="39"/>
    <col min="7" max="7" width="9.5703125" style="39" customWidth="1"/>
    <col min="8" max="8" width="7.42578125" style="67" customWidth="1"/>
    <col min="9" max="9" width="5.140625" style="33" customWidth="1"/>
    <col min="10" max="10" width="10.140625" style="33" customWidth="1"/>
    <col min="11" max="11" width="11.85546875" style="50" customWidth="1"/>
    <col min="12" max="12" width="12.42578125" style="51" customWidth="1"/>
    <col min="13" max="13" width="3" style="76" customWidth="1"/>
    <col min="14" max="16384" width="9.140625" style="27"/>
  </cols>
  <sheetData>
    <row r="1" spans="1:13" s="136" customFormat="1" ht="30.75" customHeight="1" x14ac:dyDescent="0.25">
      <c r="A1" s="131" t="s">
        <v>248</v>
      </c>
      <c r="B1" s="429" t="s">
        <v>251</v>
      </c>
      <c r="C1" s="430"/>
      <c r="D1" s="430"/>
      <c r="E1" s="430"/>
      <c r="F1" s="430"/>
      <c r="G1" s="430"/>
      <c r="H1" s="194"/>
      <c r="I1" s="110" t="s">
        <v>249</v>
      </c>
      <c r="J1" s="110" t="s">
        <v>14</v>
      </c>
      <c r="K1" s="133" t="s">
        <v>15</v>
      </c>
      <c r="L1" s="134" t="s">
        <v>16</v>
      </c>
      <c r="M1" s="135"/>
    </row>
    <row r="3" spans="1:13" ht="13.5" customHeight="1" x14ac:dyDescent="0.25">
      <c r="B3" s="48" t="str">
        <f>'scope of work'!B3</f>
        <v>SECTION NO. 2</v>
      </c>
    </row>
    <row r="4" spans="1:13" ht="13.5" customHeight="1" x14ac:dyDescent="0.25">
      <c r="B4" s="48"/>
    </row>
    <row r="5" spans="1:13" ht="13.5" customHeight="1" x14ac:dyDescent="0.25">
      <c r="B5" s="48" t="s">
        <v>116</v>
      </c>
    </row>
    <row r="6" spans="1:13" ht="13.5" customHeight="1" x14ac:dyDescent="0.25">
      <c r="B6" s="48"/>
    </row>
    <row r="7" spans="1:13" ht="13.5" customHeight="1" x14ac:dyDescent="0.25">
      <c r="B7" s="48" t="s">
        <v>19</v>
      </c>
    </row>
    <row r="9" spans="1:13" ht="13.5" customHeight="1" x14ac:dyDescent="0.25">
      <c r="B9" s="48" t="s">
        <v>202</v>
      </c>
      <c r="C9" s="27"/>
      <c r="D9" s="27"/>
      <c r="E9" s="27"/>
      <c r="F9" s="27"/>
      <c r="G9" s="27"/>
      <c r="H9" s="49"/>
      <c r="K9" s="174"/>
      <c r="M9" s="52"/>
    </row>
    <row r="10" spans="1:13" ht="13.5" customHeight="1" x14ac:dyDescent="0.25">
      <c r="B10" s="48"/>
      <c r="C10" s="27"/>
      <c r="D10" s="27"/>
      <c r="E10" s="27"/>
      <c r="F10" s="27"/>
      <c r="G10" s="27"/>
      <c r="H10" s="49"/>
      <c r="K10" s="174"/>
      <c r="M10" s="52"/>
    </row>
    <row r="11" spans="1:13" ht="13.5" customHeight="1" x14ac:dyDescent="0.25">
      <c r="A11" s="47" t="s">
        <v>29</v>
      </c>
      <c r="B11" s="52" t="s">
        <v>203</v>
      </c>
      <c r="C11" s="27"/>
      <c r="D11" s="27"/>
      <c r="E11" s="27"/>
      <c r="F11" s="27"/>
      <c r="G11" s="27"/>
      <c r="H11" s="49"/>
      <c r="K11" s="174"/>
      <c r="M11" s="74"/>
    </row>
    <row r="12" spans="1:13" ht="10.5" customHeight="1" x14ac:dyDescent="0.25">
      <c r="C12" s="27"/>
      <c r="D12" s="27"/>
      <c r="E12" s="27"/>
      <c r="F12" s="27"/>
      <c r="G12" s="27"/>
      <c r="H12" s="49"/>
      <c r="K12" s="174"/>
      <c r="M12" s="74"/>
    </row>
    <row r="13" spans="1:13" ht="13.5" customHeight="1" x14ac:dyDescent="0.25">
      <c r="B13" s="129" t="s">
        <v>29</v>
      </c>
      <c r="C13" s="165">
        <v>0</v>
      </c>
      <c r="D13" s="165" t="s">
        <v>30</v>
      </c>
      <c r="E13" s="165">
        <v>0</v>
      </c>
      <c r="F13" s="165" t="s">
        <v>27</v>
      </c>
      <c r="G13" s="165">
        <v>0</v>
      </c>
      <c r="H13" s="93"/>
      <c r="I13" s="112" t="s">
        <v>18</v>
      </c>
      <c r="J13" s="33">
        <f>C13+C14+E13+E14+G13+G14</f>
        <v>0</v>
      </c>
      <c r="K13" s="174"/>
      <c r="L13" s="51">
        <f>J13*K13</f>
        <v>0</v>
      </c>
      <c r="M13" s="74"/>
    </row>
    <row r="14" spans="1:13" ht="13.5" customHeight="1" x14ac:dyDescent="0.25">
      <c r="B14" s="129"/>
      <c r="C14" s="165"/>
      <c r="D14" s="165"/>
      <c r="E14" s="165"/>
      <c r="F14" s="165"/>
      <c r="G14" s="165"/>
      <c r="H14" s="49"/>
      <c r="K14" s="174"/>
      <c r="M14" s="74"/>
    </row>
    <row r="15" spans="1:13" ht="13.5" customHeight="1" x14ac:dyDescent="0.25">
      <c r="C15" s="27"/>
      <c r="D15" s="27"/>
      <c r="E15" s="27"/>
      <c r="F15" s="27"/>
      <c r="G15" s="27"/>
      <c r="H15" s="49"/>
      <c r="K15" s="174"/>
      <c r="M15" s="74"/>
    </row>
    <row r="16" spans="1:13" ht="13.5" customHeight="1" x14ac:dyDescent="0.25">
      <c r="A16" s="47" t="s">
        <v>30</v>
      </c>
      <c r="B16" s="52" t="s">
        <v>204</v>
      </c>
      <c r="C16" s="27"/>
      <c r="D16" s="27"/>
      <c r="E16" s="27"/>
      <c r="F16" s="27"/>
      <c r="G16" s="27"/>
      <c r="H16" s="49"/>
      <c r="K16" s="174"/>
      <c r="M16" s="74"/>
    </row>
    <row r="17" spans="1:13" ht="10.5" customHeight="1" x14ac:dyDescent="0.25">
      <c r="C17" s="27"/>
      <c r="D17" s="27"/>
      <c r="E17" s="27"/>
      <c r="F17" s="27"/>
      <c r="G17" s="27"/>
      <c r="H17" s="49"/>
      <c r="K17" s="174"/>
      <c r="M17" s="74"/>
    </row>
    <row r="18" spans="1:13" ht="13.5" customHeight="1" x14ac:dyDescent="0.25">
      <c r="B18" s="129" t="s">
        <v>29</v>
      </c>
      <c r="C18" s="165">
        <v>0</v>
      </c>
      <c r="D18" s="165" t="s">
        <v>30</v>
      </c>
      <c r="E18" s="165">
        <v>0</v>
      </c>
      <c r="F18" s="165" t="s">
        <v>27</v>
      </c>
      <c r="G18" s="165">
        <v>0</v>
      </c>
      <c r="H18" s="93"/>
      <c r="I18" s="112" t="s">
        <v>18</v>
      </c>
      <c r="J18" s="33">
        <f>C18+C19+E18+E19+G18+G19</f>
        <v>0</v>
      </c>
      <c r="K18" s="174"/>
      <c r="L18" s="51">
        <f>J18*K18</f>
        <v>0</v>
      </c>
      <c r="M18" s="74"/>
    </row>
    <row r="19" spans="1:13" ht="13.5" customHeight="1" x14ac:dyDescent="0.25">
      <c r="B19" s="129"/>
      <c r="C19" s="165"/>
      <c r="D19" s="165"/>
      <c r="E19" s="165"/>
      <c r="F19" s="165"/>
      <c r="G19" s="165"/>
      <c r="H19" s="49"/>
      <c r="K19" s="174"/>
      <c r="M19" s="74"/>
    </row>
    <row r="20" spans="1:13" ht="13.5" customHeight="1" x14ac:dyDescent="0.25">
      <c r="C20" s="27"/>
      <c r="D20" s="27"/>
      <c r="E20" s="27"/>
      <c r="F20" s="27"/>
      <c r="G20" s="27"/>
      <c r="H20" s="49"/>
      <c r="K20" s="174"/>
      <c r="M20" s="74"/>
    </row>
    <row r="21" spans="1:13" ht="13.5" customHeight="1" x14ac:dyDescent="0.25">
      <c r="A21" s="47" t="s">
        <v>27</v>
      </c>
      <c r="B21" s="52" t="s">
        <v>345</v>
      </c>
      <c r="C21" s="27"/>
      <c r="D21" s="27"/>
      <c r="E21" s="27"/>
      <c r="F21" s="27"/>
      <c r="G21" s="27"/>
      <c r="H21" s="49"/>
      <c r="K21" s="174"/>
      <c r="M21" s="74"/>
    </row>
    <row r="22" spans="1:13" ht="10.5" customHeight="1" x14ac:dyDescent="0.25">
      <c r="C22" s="27"/>
      <c r="D22" s="27"/>
      <c r="E22" s="27"/>
      <c r="F22" s="27"/>
      <c r="G22" s="27"/>
      <c r="H22" s="49"/>
      <c r="K22" s="174"/>
      <c r="M22" s="74"/>
    </row>
    <row r="23" spans="1:13" ht="13.5" customHeight="1" x14ac:dyDescent="0.25">
      <c r="B23" s="129"/>
      <c r="C23" s="165"/>
      <c r="D23" s="165"/>
      <c r="E23" s="165"/>
      <c r="F23" s="165" t="s">
        <v>34</v>
      </c>
      <c r="G23" s="165">
        <v>12</v>
      </c>
      <c r="H23" s="93"/>
      <c r="I23" s="112" t="s">
        <v>18</v>
      </c>
      <c r="J23" s="33">
        <f>C23+C24+E23+E24+G23+G24</f>
        <v>12</v>
      </c>
      <c r="K23" s="174"/>
      <c r="M23" s="74"/>
    </row>
    <row r="24" spans="1:13" ht="13.5" customHeight="1" x14ac:dyDescent="0.25">
      <c r="B24" s="129"/>
      <c r="C24" s="165"/>
      <c r="D24" s="165"/>
      <c r="E24" s="165"/>
      <c r="F24" s="165"/>
      <c r="G24" s="165"/>
      <c r="H24" s="49"/>
      <c r="K24" s="174"/>
      <c r="M24" s="74"/>
    </row>
    <row r="25" spans="1:13" ht="13.5" customHeight="1" x14ac:dyDescent="0.25">
      <c r="C25" s="27"/>
      <c r="D25" s="27"/>
      <c r="E25" s="27"/>
      <c r="F25" s="27"/>
      <c r="G25" s="27"/>
      <c r="H25" s="49"/>
      <c r="K25" s="174"/>
      <c r="M25" s="74"/>
    </row>
    <row r="26" spans="1:13" ht="13.5" customHeight="1" x14ac:dyDescent="0.25">
      <c r="B26" s="48" t="s">
        <v>205</v>
      </c>
      <c r="C26" s="27"/>
      <c r="D26" s="27"/>
      <c r="E26" s="27"/>
      <c r="F26" s="27"/>
      <c r="G26" s="27"/>
      <c r="H26" s="49"/>
      <c r="K26" s="174"/>
      <c r="M26" s="52"/>
    </row>
    <row r="27" spans="1:13" ht="13.5" customHeight="1" x14ac:dyDescent="0.25">
      <c r="B27" s="48"/>
      <c r="C27" s="27"/>
      <c r="D27" s="27"/>
      <c r="E27" s="27"/>
      <c r="F27" s="27"/>
      <c r="G27" s="27"/>
      <c r="H27" s="49"/>
      <c r="K27" s="174"/>
      <c r="M27" s="52"/>
    </row>
    <row r="28" spans="1:13" ht="13.5" customHeight="1" x14ac:dyDescent="0.25">
      <c r="A28" s="47" t="s">
        <v>28</v>
      </c>
      <c r="B28" s="52" t="s">
        <v>206</v>
      </c>
      <c r="C28" s="27"/>
      <c r="D28" s="27"/>
      <c r="E28" s="27"/>
      <c r="F28" s="27"/>
      <c r="G28" s="27"/>
      <c r="H28" s="49"/>
      <c r="K28" s="174"/>
      <c r="M28" s="74"/>
    </row>
    <row r="29" spans="1:13" ht="10.5" customHeight="1" x14ac:dyDescent="0.25">
      <c r="C29" s="27"/>
      <c r="D29" s="27"/>
      <c r="E29" s="27"/>
      <c r="F29" s="27"/>
      <c r="G29" s="27"/>
      <c r="H29" s="49"/>
      <c r="K29" s="174"/>
      <c r="M29" s="74"/>
    </row>
    <row r="30" spans="1:13" ht="13.5" customHeight="1" x14ac:dyDescent="0.25">
      <c r="B30" s="129" t="s">
        <v>29</v>
      </c>
      <c r="C30" s="165">
        <v>0</v>
      </c>
      <c r="D30" s="165" t="s">
        <v>30</v>
      </c>
      <c r="E30" s="165">
        <v>0</v>
      </c>
      <c r="F30" s="165" t="s">
        <v>27</v>
      </c>
      <c r="G30" s="165">
        <v>0</v>
      </c>
      <c r="H30" s="93"/>
      <c r="I30" s="112" t="s">
        <v>18</v>
      </c>
      <c r="J30" s="33">
        <f>C30+C31+E30+E31+G30+G31</f>
        <v>0</v>
      </c>
      <c r="K30" s="174"/>
      <c r="M30" s="74"/>
    </row>
    <row r="31" spans="1:13" ht="13.5" customHeight="1" x14ac:dyDescent="0.25">
      <c r="B31" s="129"/>
      <c r="C31" s="165"/>
      <c r="D31" s="165"/>
      <c r="E31" s="165"/>
      <c r="F31" s="165"/>
      <c r="G31" s="165"/>
      <c r="H31" s="49"/>
      <c r="K31" s="174"/>
      <c r="M31" s="74"/>
    </row>
    <row r="32" spans="1:13" ht="13.5" customHeight="1" x14ac:dyDescent="0.25">
      <c r="C32" s="27"/>
      <c r="D32" s="27"/>
      <c r="E32" s="27"/>
      <c r="F32" s="27"/>
      <c r="G32" s="27"/>
      <c r="H32" s="49"/>
      <c r="K32" s="174"/>
      <c r="M32" s="74"/>
    </row>
    <row r="33" spans="1:13" ht="13.5" customHeight="1" x14ac:dyDescent="0.25">
      <c r="A33" s="47" t="s">
        <v>5</v>
      </c>
      <c r="B33" s="52" t="s">
        <v>207</v>
      </c>
      <c r="C33" s="27"/>
      <c r="D33" s="27"/>
      <c r="E33" s="27"/>
      <c r="F33" s="27"/>
      <c r="G33" s="27"/>
      <c r="H33" s="49"/>
      <c r="K33" s="174"/>
      <c r="M33" s="74"/>
    </row>
    <row r="34" spans="1:13" ht="10.5" customHeight="1" x14ac:dyDescent="0.25">
      <c r="C34" s="27"/>
      <c r="D34" s="27"/>
      <c r="E34" s="27"/>
      <c r="F34" s="27"/>
      <c r="G34" s="27"/>
      <c r="H34" s="49"/>
      <c r="K34" s="174"/>
      <c r="M34" s="74"/>
    </row>
    <row r="35" spans="1:13" ht="13.5" customHeight="1" x14ac:dyDescent="0.25">
      <c r="B35" s="317" t="s">
        <v>29</v>
      </c>
      <c r="C35" s="316">
        <v>4</v>
      </c>
      <c r="D35" s="316" t="s">
        <v>30</v>
      </c>
      <c r="E35" s="316">
        <v>4</v>
      </c>
      <c r="F35" s="316" t="s">
        <v>27</v>
      </c>
      <c r="G35" s="316">
        <v>4</v>
      </c>
      <c r="H35" s="93"/>
      <c r="I35" s="112" t="s">
        <v>18</v>
      </c>
      <c r="J35" s="33">
        <f>C35+C36+E35+E36+G35+G36</f>
        <v>16</v>
      </c>
      <c r="K35" s="174"/>
      <c r="M35" s="74"/>
    </row>
    <row r="36" spans="1:13" ht="13.5" customHeight="1" x14ac:dyDescent="0.25">
      <c r="B36" s="317" t="s">
        <v>28</v>
      </c>
      <c r="C36" s="316">
        <v>4</v>
      </c>
      <c r="D36" s="316"/>
      <c r="E36" s="316"/>
      <c r="F36" s="316"/>
      <c r="G36" s="316"/>
      <c r="H36" s="49"/>
      <c r="K36" s="174"/>
      <c r="M36" s="74"/>
    </row>
    <row r="37" spans="1:13" ht="13.5" customHeight="1" x14ac:dyDescent="0.25">
      <c r="C37" s="27"/>
      <c r="D37" s="27"/>
      <c r="E37" s="27"/>
      <c r="F37" s="27"/>
      <c r="G37" s="27"/>
      <c r="H37" s="49"/>
      <c r="K37" s="174"/>
      <c r="M37" s="74"/>
    </row>
    <row r="38" spans="1:13" ht="13.5" customHeight="1" x14ac:dyDescent="0.25">
      <c r="A38" s="47" t="s">
        <v>45</v>
      </c>
      <c r="B38" s="52" t="s">
        <v>208</v>
      </c>
      <c r="C38" s="27"/>
      <c r="D38" s="27"/>
      <c r="E38" s="27"/>
      <c r="F38" s="27"/>
      <c r="G38" s="27"/>
      <c r="H38" s="49"/>
      <c r="K38" s="174"/>
      <c r="M38" s="74"/>
    </row>
    <row r="39" spans="1:13" ht="10.5" customHeight="1" x14ac:dyDescent="0.25">
      <c r="C39" s="27"/>
      <c r="D39" s="27"/>
      <c r="E39" s="27"/>
      <c r="F39" s="27"/>
      <c r="G39" s="27"/>
      <c r="H39" s="49"/>
      <c r="K39" s="174"/>
      <c r="M39" s="74"/>
    </row>
    <row r="40" spans="1:13" ht="13.5" customHeight="1" x14ac:dyDescent="0.25">
      <c r="B40" s="129" t="s">
        <v>29</v>
      </c>
      <c r="C40" s="165">
        <v>0</v>
      </c>
      <c r="D40" s="165" t="s">
        <v>30</v>
      </c>
      <c r="E40" s="165">
        <v>0</v>
      </c>
      <c r="F40" s="165" t="s">
        <v>27</v>
      </c>
      <c r="G40" s="165">
        <v>0</v>
      </c>
      <c r="H40" s="93"/>
      <c r="I40" s="112" t="s">
        <v>18</v>
      </c>
      <c r="J40" s="33">
        <f>C40+C41+E40+E41+G40+G41</f>
        <v>0</v>
      </c>
      <c r="K40" s="174"/>
      <c r="M40" s="74"/>
    </row>
    <row r="41" spans="1:13" ht="13.5" customHeight="1" x14ac:dyDescent="0.25">
      <c r="B41" s="129"/>
      <c r="C41" s="165"/>
      <c r="D41" s="165"/>
      <c r="E41" s="165"/>
      <c r="F41" s="165"/>
      <c r="G41" s="165"/>
      <c r="H41" s="49"/>
      <c r="K41" s="174"/>
      <c r="M41" s="74"/>
    </row>
    <row r="42" spans="1:13" ht="13.5" customHeight="1" x14ac:dyDescent="0.25">
      <c r="C42" s="27"/>
      <c r="D42" s="27"/>
      <c r="E42" s="27"/>
      <c r="F42" s="27"/>
      <c r="G42" s="27"/>
      <c r="H42" s="49"/>
      <c r="K42" s="174"/>
      <c r="M42" s="74"/>
    </row>
    <row r="43" spans="1:13" ht="13.5" customHeight="1" x14ac:dyDescent="0.25">
      <c r="B43" s="48" t="s">
        <v>209</v>
      </c>
      <c r="C43" s="27"/>
      <c r="D43" s="27"/>
      <c r="E43" s="27"/>
      <c r="F43" s="27"/>
      <c r="G43" s="27"/>
      <c r="H43" s="49"/>
      <c r="K43" s="174"/>
      <c r="M43" s="52"/>
    </row>
    <row r="44" spans="1:13" ht="13.5" customHeight="1" x14ac:dyDescent="0.25">
      <c r="B44" s="48"/>
      <c r="C44" s="27"/>
      <c r="D44" s="27"/>
      <c r="E44" s="27"/>
      <c r="F44" s="27"/>
      <c r="G44" s="27"/>
      <c r="H44" s="49"/>
      <c r="K44" s="174"/>
      <c r="M44" s="52"/>
    </row>
    <row r="45" spans="1:13" s="154" customFormat="1" ht="12.75" customHeight="1" x14ac:dyDescent="0.25">
      <c r="A45" s="47" t="s">
        <v>46</v>
      </c>
      <c r="B45" s="402" t="s">
        <v>210</v>
      </c>
      <c r="C45" s="438"/>
      <c r="D45" s="438"/>
      <c r="E45" s="438"/>
      <c r="F45" s="438"/>
      <c r="G45" s="438"/>
      <c r="H45" s="439"/>
      <c r="I45" s="33"/>
      <c r="J45" s="151"/>
      <c r="K45" s="174"/>
      <c r="L45" s="51"/>
      <c r="M45" s="48"/>
    </row>
    <row r="46" spans="1:13" s="154" customFormat="1" ht="12" customHeight="1" x14ac:dyDescent="0.25">
      <c r="A46" s="47"/>
      <c r="B46" s="440"/>
      <c r="C46" s="438"/>
      <c r="D46" s="438"/>
      <c r="E46" s="438"/>
      <c r="F46" s="438"/>
      <c r="G46" s="438"/>
      <c r="H46" s="439"/>
      <c r="I46" s="33"/>
      <c r="J46" s="151"/>
      <c r="K46" s="174"/>
      <c r="L46" s="51"/>
      <c r="M46" s="48"/>
    </row>
    <row r="47" spans="1:13" ht="10.5" customHeight="1" x14ac:dyDescent="0.25">
      <c r="C47" s="27"/>
      <c r="D47" s="27"/>
      <c r="E47" s="27"/>
      <c r="F47" s="27"/>
      <c r="G47" s="27"/>
      <c r="H47" s="49"/>
      <c r="K47" s="174"/>
      <c r="M47" s="74"/>
    </row>
    <row r="48" spans="1:13" s="154" customFormat="1" ht="13.5" customHeight="1" x14ac:dyDescent="0.25">
      <c r="A48" s="47"/>
      <c r="B48" s="129" t="s">
        <v>29</v>
      </c>
      <c r="C48" s="165">
        <v>1</v>
      </c>
      <c r="D48" s="165" t="s">
        <v>30</v>
      </c>
      <c r="E48" s="165">
        <v>4</v>
      </c>
      <c r="F48" s="165" t="s">
        <v>27</v>
      </c>
      <c r="G48" s="165">
        <v>4</v>
      </c>
      <c r="H48" s="93"/>
      <c r="I48" s="112" t="s">
        <v>18</v>
      </c>
      <c r="J48" s="33">
        <f>C48+C49+E48+E49+G48+G49</f>
        <v>13</v>
      </c>
      <c r="K48" s="174"/>
      <c r="L48" s="51"/>
      <c r="M48" s="48"/>
    </row>
    <row r="49" spans="1:13" ht="13.5" customHeight="1" x14ac:dyDescent="0.25">
      <c r="B49" s="129" t="s">
        <v>28</v>
      </c>
      <c r="C49" s="165">
        <v>4</v>
      </c>
      <c r="D49" s="165"/>
      <c r="E49" s="165"/>
      <c r="F49" s="165"/>
      <c r="G49" s="165"/>
      <c r="H49" s="49"/>
      <c r="K49" s="174"/>
      <c r="M49" s="52"/>
    </row>
    <row r="50" spans="1:13" ht="13.5" customHeight="1" x14ac:dyDescent="0.25">
      <c r="B50" s="48"/>
      <c r="C50" s="27"/>
      <c r="D50" s="27"/>
      <c r="E50" s="27"/>
      <c r="F50" s="27"/>
      <c r="G50" s="27"/>
      <c r="H50" s="49"/>
      <c r="K50" s="174"/>
      <c r="M50" s="52"/>
    </row>
    <row r="51" spans="1:13" s="154" customFormat="1" ht="13.5" customHeight="1" x14ac:dyDescent="0.25">
      <c r="A51" s="47" t="s">
        <v>34</v>
      </c>
      <c r="B51" s="436" t="s">
        <v>211</v>
      </c>
      <c r="C51" s="438"/>
      <c r="D51" s="438"/>
      <c r="E51" s="438"/>
      <c r="F51" s="438"/>
      <c r="G51" s="438"/>
      <c r="H51" s="439"/>
      <c r="I51" s="33"/>
      <c r="J51" s="151"/>
      <c r="K51" s="174"/>
      <c r="L51" s="51"/>
      <c r="M51" s="48"/>
    </row>
    <row r="52" spans="1:13" s="154" customFormat="1" ht="47.25" customHeight="1" x14ac:dyDescent="0.25">
      <c r="A52" s="47"/>
      <c r="B52" s="440"/>
      <c r="C52" s="438"/>
      <c r="D52" s="438"/>
      <c r="E52" s="438"/>
      <c r="F52" s="438"/>
      <c r="G52" s="438"/>
      <c r="H52" s="439"/>
      <c r="I52" s="33"/>
      <c r="J52" s="151"/>
      <c r="K52" s="174"/>
      <c r="L52" s="51"/>
      <c r="M52" s="48"/>
    </row>
    <row r="53" spans="1:13" ht="10.5" customHeight="1" x14ac:dyDescent="0.25">
      <c r="C53" s="27"/>
      <c r="D53" s="27"/>
      <c r="E53" s="27"/>
      <c r="F53" s="27"/>
      <c r="G53" s="27"/>
      <c r="H53" s="49"/>
      <c r="K53" s="174"/>
      <c r="M53" s="74"/>
    </row>
    <row r="54" spans="1:13" s="154" customFormat="1" ht="13.5" customHeight="1" x14ac:dyDescent="0.25">
      <c r="A54" s="47"/>
      <c r="B54" s="129" t="s">
        <v>29</v>
      </c>
      <c r="C54" s="165">
        <v>1</v>
      </c>
      <c r="D54" s="165" t="s">
        <v>30</v>
      </c>
      <c r="E54" s="165">
        <v>4</v>
      </c>
      <c r="F54" s="165" t="s">
        <v>27</v>
      </c>
      <c r="G54" s="165">
        <v>4</v>
      </c>
      <c r="H54" s="93"/>
      <c r="I54" s="112" t="s">
        <v>18</v>
      </c>
      <c r="J54" s="33">
        <f>C54+C55+E54+E55+G54+G55</f>
        <v>13</v>
      </c>
      <c r="K54" s="174"/>
      <c r="L54" s="51"/>
      <c r="M54" s="48"/>
    </row>
    <row r="55" spans="1:13" ht="13.5" customHeight="1" x14ac:dyDescent="0.25">
      <c r="B55" s="129" t="s">
        <v>28</v>
      </c>
      <c r="C55" s="165">
        <v>4</v>
      </c>
      <c r="D55" s="165"/>
      <c r="E55" s="165"/>
      <c r="F55" s="165"/>
      <c r="G55" s="165"/>
      <c r="H55" s="49"/>
      <c r="K55" s="174"/>
      <c r="M55" s="52"/>
    </row>
    <row r="56" spans="1:13" ht="13.5" customHeight="1" thickBot="1" x14ac:dyDescent="0.3">
      <c r="B56" s="48"/>
      <c r="C56" s="27"/>
      <c r="D56" s="27"/>
      <c r="E56" s="27"/>
      <c r="F56" s="27"/>
      <c r="G56" s="27"/>
      <c r="H56" s="49"/>
      <c r="K56" s="174"/>
      <c r="M56" s="52"/>
    </row>
    <row r="57" spans="1:13" ht="18" customHeight="1" thickTop="1" x14ac:dyDescent="0.25">
      <c r="H57" s="67" t="s">
        <v>17</v>
      </c>
      <c r="K57" s="140" t="s">
        <v>7</v>
      </c>
      <c r="L57" s="142">
        <f>SUM(L5:L56)</f>
        <v>0</v>
      </c>
      <c r="M57" s="74"/>
    </row>
    <row r="58" spans="1:13" ht="13.5" customHeight="1" x14ac:dyDescent="0.25">
      <c r="B58" s="48"/>
      <c r="C58" s="27"/>
      <c r="D58" s="27"/>
      <c r="E58" s="27"/>
      <c r="F58" s="27"/>
      <c r="G58" s="27"/>
      <c r="H58" s="49"/>
      <c r="K58" s="174"/>
      <c r="M58" s="52"/>
    </row>
    <row r="59" spans="1:13" s="154" customFormat="1" ht="13.5" customHeight="1" x14ac:dyDescent="0.25">
      <c r="A59" s="47"/>
      <c r="B59" s="48" t="s">
        <v>212</v>
      </c>
      <c r="H59" s="175"/>
      <c r="I59" s="151"/>
      <c r="J59" s="151"/>
      <c r="K59" s="176"/>
      <c r="L59" s="177"/>
      <c r="M59" s="48"/>
    </row>
    <row r="60" spans="1:13" ht="13.5" customHeight="1" x14ac:dyDescent="0.25">
      <c r="C60" s="27"/>
      <c r="D60" s="27"/>
      <c r="E60" s="27"/>
      <c r="F60" s="27"/>
      <c r="G60" s="27"/>
      <c r="H60" s="49"/>
      <c r="K60" s="174"/>
      <c r="M60" s="52"/>
    </row>
    <row r="61" spans="1:13" ht="13.5" customHeight="1" x14ac:dyDescent="0.25">
      <c r="A61" s="178" t="s">
        <v>29</v>
      </c>
      <c r="B61" s="402" t="s">
        <v>213</v>
      </c>
      <c r="C61" s="403"/>
      <c r="D61" s="403"/>
      <c r="E61" s="403"/>
      <c r="F61" s="403"/>
      <c r="G61" s="403"/>
      <c r="H61" s="404"/>
      <c r="I61" s="111"/>
      <c r="J61" s="141"/>
      <c r="K61" s="69"/>
      <c r="M61" s="179"/>
    </row>
    <row r="62" spans="1:13" ht="13.5" customHeight="1" x14ac:dyDescent="0.25">
      <c r="A62" s="178"/>
      <c r="B62" s="402"/>
      <c r="C62" s="403"/>
      <c r="D62" s="403"/>
      <c r="E62" s="403"/>
      <c r="F62" s="403"/>
      <c r="G62" s="403"/>
      <c r="H62" s="404"/>
      <c r="I62" s="111"/>
      <c r="J62" s="141"/>
      <c r="K62" s="69"/>
      <c r="M62" s="179"/>
    </row>
    <row r="63" spans="1:13" ht="10.5" customHeight="1" x14ac:dyDescent="0.25">
      <c r="C63" s="27"/>
      <c r="D63" s="27"/>
      <c r="E63" s="27"/>
      <c r="F63" s="27"/>
      <c r="G63" s="27"/>
      <c r="H63" s="49"/>
      <c r="K63" s="174"/>
      <c r="M63" s="74"/>
    </row>
    <row r="64" spans="1:13" ht="13.5" customHeight="1" x14ac:dyDescent="0.25">
      <c r="A64" s="178"/>
      <c r="B64" s="129"/>
      <c r="C64" s="165"/>
      <c r="D64" s="165"/>
      <c r="E64" s="165"/>
      <c r="F64" s="165"/>
      <c r="G64" s="165"/>
      <c r="H64" s="93"/>
      <c r="I64" s="112" t="s">
        <v>18</v>
      </c>
      <c r="J64" s="33">
        <f>C64+C65+E64+E65+G64+G65</f>
        <v>0</v>
      </c>
      <c r="K64" s="69"/>
      <c r="M64" s="179"/>
    </row>
    <row r="65" spans="1:13" ht="13.5" customHeight="1" x14ac:dyDescent="0.25">
      <c r="A65" s="178"/>
      <c r="B65" s="129"/>
      <c r="C65" s="165"/>
      <c r="D65" s="165"/>
      <c r="E65" s="165"/>
      <c r="F65" s="165"/>
      <c r="G65" s="165"/>
      <c r="J65" s="141"/>
      <c r="K65" s="69"/>
      <c r="M65" s="179"/>
    </row>
    <row r="66" spans="1:13" ht="13.5" customHeight="1" x14ac:dyDescent="0.25">
      <c r="A66" s="178"/>
      <c r="J66" s="141"/>
      <c r="K66" s="69"/>
      <c r="M66" s="179"/>
    </row>
    <row r="67" spans="1:13" ht="13.5" customHeight="1" x14ac:dyDescent="0.25">
      <c r="A67" s="47" t="s">
        <v>30</v>
      </c>
      <c r="B67" s="52" t="s">
        <v>357</v>
      </c>
      <c r="C67" s="27"/>
      <c r="D67" s="27"/>
      <c r="E67" s="27"/>
      <c r="F67" s="27"/>
      <c r="G67" s="27"/>
      <c r="H67" s="49"/>
      <c r="K67" s="174"/>
      <c r="M67" s="74"/>
    </row>
    <row r="68" spans="1:13" ht="10.5" customHeight="1" x14ac:dyDescent="0.25">
      <c r="C68" s="27"/>
      <c r="D68" s="27"/>
      <c r="E68" s="27"/>
      <c r="F68" s="27"/>
      <c r="G68" s="27"/>
      <c r="H68" s="49"/>
      <c r="K68" s="174"/>
      <c r="M68" s="74"/>
    </row>
    <row r="69" spans="1:13" ht="13.5" customHeight="1" x14ac:dyDescent="0.25">
      <c r="B69" s="129" t="s">
        <v>29</v>
      </c>
      <c r="C69" s="165">
        <v>20</v>
      </c>
      <c r="D69" s="165" t="s">
        <v>30</v>
      </c>
      <c r="E69" s="165">
        <v>20</v>
      </c>
      <c r="F69" s="165" t="s">
        <v>27</v>
      </c>
      <c r="G69" s="165">
        <v>20</v>
      </c>
      <c r="H69" s="93"/>
      <c r="I69" s="112" t="s">
        <v>18</v>
      </c>
      <c r="J69" s="33">
        <f>C69+C70+E69+E70+G69+G70</f>
        <v>60</v>
      </c>
      <c r="K69" s="174"/>
      <c r="M69" s="74"/>
    </row>
    <row r="70" spans="1:13" ht="13.5" customHeight="1" x14ac:dyDescent="0.25">
      <c r="B70" s="129"/>
      <c r="C70" s="165"/>
      <c r="D70" s="165"/>
      <c r="E70" s="165"/>
      <c r="F70" s="165"/>
      <c r="G70" s="165"/>
      <c r="H70" s="49"/>
      <c r="K70" s="174"/>
      <c r="M70" s="74"/>
    </row>
    <row r="71" spans="1:13" ht="13.5" customHeight="1" x14ac:dyDescent="0.25">
      <c r="A71" s="178"/>
      <c r="J71" s="141"/>
      <c r="M71" s="179"/>
    </row>
    <row r="72" spans="1:13" ht="13.5" customHeight="1" x14ac:dyDescent="0.25">
      <c r="A72" s="47" t="s">
        <v>27</v>
      </c>
      <c r="B72" s="52" t="s">
        <v>359</v>
      </c>
      <c r="C72" s="27"/>
      <c r="D72" s="27"/>
      <c r="E72" s="27"/>
      <c r="F72" s="27"/>
      <c r="G72" s="27"/>
      <c r="H72" s="49"/>
      <c r="K72" s="174"/>
      <c r="M72" s="74"/>
    </row>
    <row r="73" spans="1:13" ht="10.5" customHeight="1" x14ac:dyDescent="0.25">
      <c r="C73" s="27"/>
      <c r="D73" s="27"/>
      <c r="E73" s="27"/>
      <c r="F73" s="27"/>
      <c r="G73" s="27"/>
      <c r="H73" s="49"/>
      <c r="K73" s="174"/>
      <c r="M73" s="74"/>
    </row>
    <row r="74" spans="1:13" ht="13.5" customHeight="1" x14ac:dyDescent="0.25">
      <c r="B74" s="129" t="s">
        <v>29</v>
      </c>
      <c r="C74" s="165">
        <v>10</v>
      </c>
      <c r="D74" s="165" t="s">
        <v>30</v>
      </c>
      <c r="E74" s="165">
        <v>10</v>
      </c>
      <c r="F74" s="165" t="s">
        <v>27</v>
      </c>
      <c r="G74" s="165">
        <v>10</v>
      </c>
      <c r="H74" s="93"/>
      <c r="I74" s="112" t="s">
        <v>18</v>
      </c>
      <c r="J74" s="33">
        <f>C74+C75+E74+E75+G74+G75</f>
        <v>30</v>
      </c>
      <c r="K74" s="174"/>
      <c r="M74" s="74"/>
    </row>
    <row r="75" spans="1:13" ht="13.5" customHeight="1" x14ac:dyDescent="0.25">
      <c r="B75" s="129"/>
      <c r="C75" s="165"/>
      <c r="D75" s="165"/>
      <c r="E75" s="165"/>
      <c r="F75" s="165"/>
      <c r="G75" s="165"/>
      <c r="H75" s="49"/>
      <c r="K75" s="174"/>
      <c r="M75" s="74"/>
    </row>
    <row r="76" spans="1:13" ht="13.5" customHeight="1" x14ac:dyDescent="0.25">
      <c r="A76" s="178"/>
      <c r="J76" s="141"/>
      <c r="M76" s="179"/>
    </row>
    <row r="77" spans="1:13" ht="13.5" customHeight="1" x14ac:dyDescent="0.25">
      <c r="A77" s="47" t="s">
        <v>28</v>
      </c>
      <c r="B77" s="52" t="s">
        <v>358</v>
      </c>
      <c r="C77" s="27"/>
      <c r="D77" s="27"/>
      <c r="E77" s="27"/>
      <c r="F77" s="27"/>
      <c r="G77" s="27"/>
      <c r="H77" s="49"/>
      <c r="K77" s="174"/>
      <c r="M77" s="74"/>
    </row>
    <row r="78" spans="1:13" ht="10.5" customHeight="1" x14ac:dyDescent="0.25">
      <c r="C78" s="27"/>
      <c r="D78" s="27"/>
      <c r="E78" s="27"/>
      <c r="F78" s="27"/>
      <c r="G78" s="27"/>
      <c r="H78" s="49"/>
      <c r="K78" s="174"/>
      <c r="M78" s="74"/>
    </row>
    <row r="79" spans="1:13" ht="13.5" customHeight="1" x14ac:dyDescent="0.25">
      <c r="B79" s="129" t="s">
        <v>29</v>
      </c>
      <c r="C79" s="165">
        <v>10</v>
      </c>
      <c r="D79" s="165" t="s">
        <v>30</v>
      </c>
      <c r="E79" s="165">
        <v>10</v>
      </c>
      <c r="F79" s="165" t="s">
        <v>27</v>
      </c>
      <c r="G79" s="165">
        <v>10</v>
      </c>
      <c r="H79" s="93"/>
      <c r="I79" s="112" t="s">
        <v>18</v>
      </c>
      <c r="J79" s="33">
        <f>C79+C80+E79+E80+G79+G80</f>
        <v>30</v>
      </c>
      <c r="K79" s="174"/>
      <c r="M79" s="74"/>
    </row>
    <row r="80" spans="1:13" ht="13.5" customHeight="1" x14ac:dyDescent="0.25">
      <c r="B80" s="129"/>
      <c r="C80" s="165"/>
      <c r="D80" s="165"/>
      <c r="E80" s="165"/>
      <c r="F80" s="165"/>
      <c r="G80" s="165"/>
      <c r="H80" s="49"/>
      <c r="K80" s="174"/>
      <c r="M80" s="74"/>
    </row>
    <row r="81" spans="1:13" ht="13.5" customHeight="1" x14ac:dyDescent="0.25">
      <c r="B81" s="48"/>
    </row>
    <row r="82" spans="1:13" ht="13.5" customHeight="1" x14ac:dyDescent="0.25">
      <c r="A82" s="47" t="s">
        <v>5</v>
      </c>
      <c r="B82" s="52" t="s">
        <v>381</v>
      </c>
      <c r="C82" s="27"/>
      <c r="D82" s="27"/>
      <c r="E82" s="27"/>
      <c r="F82" s="27"/>
      <c r="G82" s="27"/>
      <c r="H82" s="49"/>
      <c r="K82" s="174"/>
      <c r="M82" s="74"/>
    </row>
    <row r="83" spans="1:13" ht="10.5" customHeight="1" x14ac:dyDescent="0.25">
      <c r="C83" s="27"/>
      <c r="D83" s="27"/>
      <c r="E83" s="27"/>
      <c r="F83" s="27"/>
      <c r="G83" s="27"/>
      <c r="H83" s="49"/>
      <c r="K83" s="174"/>
      <c r="M83" s="74"/>
    </row>
    <row r="84" spans="1:13" ht="13.5" customHeight="1" x14ac:dyDescent="0.25">
      <c r="B84" s="129" t="s">
        <v>29</v>
      </c>
      <c r="C84" s="165">
        <v>3</v>
      </c>
      <c r="D84" s="165" t="s">
        <v>30</v>
      </c>
      <c r="E84" s="165">
        <v>3</v>
      </c>
      <c r="F84" s="165" t="s">
        <v>27</v>
      </c>
      <c r="G84" s="165">
        <v>3</v>
      </c>
      <c r="H84" s="93"/>
      <c r="I84" s="112" t="s">
        <v>18</v>
      </c>
      <c r="J84" s="33">
        <f>C84+C85+E84+E85+G84+G85</f>
        <v>9</v>
      </c>
      <c r="K84" s="174"/>
      <c r="M84" s="74"/>
    </row>
    <row r="85" spans="1:13" ht="13.5" customHeight="1" x14ac:dyDescent="0.25">
      <c r="B85" s="129"/>
      <c r="C85" s="165"/>
      <c r="D85" s="165"/>
      <c r="E85" s="165"/>
      <c r="F85" s="165"/>
      <c r="G85" s="165"/>
      <c r="H85" s="49"/>
      <c r="K85" s="174"/>
      <c r="M85" s="74"/>
    </row>
    <row r="87" spans="1:13" ht="13.5" customHeight="1" x14ac:dyDescent="0.25">
      <c r="B87" s="48"/>
    </row>
    <row r="88" spans="1:13" ht="13.5" customHeight="1" x14ac:dyDescent="0.25">
      <c r="B88" s="48"/>
    </row>
    <row r="89" spans="1:13" ht="13.5" customHeight="1" x14ac:dyDescent="0.25">
      <c r="A89" s="68"/>
      <c r="M89" s="52"/>
    </row>
    <row r="90" spans="1:13" ht="13.5" customHeight="1" x14ac:dyDescent="0.25">
      <c r="A90" s="68"/>
    </row>
    <row r="91" spans="1:13" ht="13.5" customHeight="1" x14ac:dyDescent="0.25">
      <c r="A91" s="68"/>
      <c r="M91" s="52"/>
    </row>
    <row r="92" spans="1:13" ht="13.5" customHeight="1" x14ac:dyDescent="0.25">
      <c r="A92" s="68"/>
      <c r="M92" s="52"/>
    </row>
    <row r="93" spans="1:13" ht="13.5" customHeight="1" x14ac:dyDescent="0.25">
      <c r="A93" s="68"/>
    </row>
    <row r="94" spans="1:13" ht="13.5" customHeight="1" x14ac:dyDescent="0.25">
      <c r="A94" s="68"/>
      <c r="M94" s="52"/>
    </row>
    <row r="95" spans="1:13" ht="13.5" customHeight="1" x14ac:dyDescent="0.25">
      <c r="A95" s="68"/>
      <c r="M95" s="52"/>
    </row>
    <row r="96" spans="1:13" ht="13.5" customHeight="1" x14ac:dyDescent="0.25">
      <c r="A96" s="68"/>
    </row>
    <row r="97" spans="1:13" ht="13.5" customHeight="1" x14ac:dyDescent="0.25">
      <c r="A97" s="68"/>
      <c r="M97" s="52"/>
    </row>
    <row r="108" spans="1:13" ht="13.5" customHeight="1" thickBot="1" x14ac:dyDescent="0.3"/>
    <row r="109" spans="1:13" ht="18" customHeight="1" thickTop="1" x14ac:dyDescent="0.25">
      <c r="H109" s="67" t="s">
        <v>17</v>
      </c>
      <c r="K109" s="140" t="s">
        <v>7</v>
      </c>
      <c r="L109" s="142">
        <f>SUM(L60:L108)</f>
        <v>0</v>
      </c>
      <c r="M109" s="74"/>
    </row>
    <row r="111" spans="1:13" ht="13.5" customHeight="1" x14ac:dyDescent="0.25">
      <c r="B111" s="17" t="str">
        <f>B3</f>
        <v>SECTION NO. 2</v>
      </c>
      <c r="K111" s="69"/>
      <c r="M111" s="68"/>
    </row>
    <row r="112" spans="1:13" ht="13.5" customHeight="1" x14ac:dyDescent="0.25">
      <c r="B112" s="129"/>
      <c r="K112" s="69"/>
      <c r="M112" s="68"/>
    </row>
    <row r="113" spans="2:13" ht="13.5" customHeight="1" x14ac:dyDescent="0.25">
      <c r="B113" s="17" t="str">
        <f>B5</f>
        <v>BILL NO. 9</v>
      </c>
      <c r="K113" s="69"/>
      <c r="M113" s="68"/>
    </row>
    <row r="114" spans="2:13" ht="13.5" customHeight="1" x14ac:dyDescent="0.25">
      <c r="K114" s="69"/>
      <c r="M114" s="68"/>
    </row>
    <row r="115" spans="2:13" ht="13.5" customHeight="1" x14ac:dyDescent="0.25">
      <c r="B115" s="17" t="str">
        <f>B7</f>
        <v>IRONMONGERY</v>
      </c>
      <c r="K115" s="69"/>
      <c r="M115" s="68"/>
    </row>
    <row r="116" spans="2:13" ht="13.5" customHeight="1" x14ac:dyDescent="0.25">
      <c r="K116" s="69"/>
      <c r="M116" s="68"/>
    </row>
    <row r="117" spans="2:13" ht="13.5" customHeight="1" x14ac:dyDescent="0.25">
      <c r="B117" s="48" t="s">
        <v>11</v>
      </c>
      <c r="K117" s="69"/>
      <c r="M117" s="68"/>
    </row>
    <row r="118" spans="2:13" ht="13.5" customHeight="1" x14ac:dyDescent="0.25">
      <c r="K118" s="69"/>
      <c r="M118" s="68"/>
    </row>
    <row r="119" spans="2:13" ht="13.5" customHeight="1" x14ac:dyDescent="0.25">
      <c r="B119" s="52" t="s">
        <v>12</v>
      </c>
      <c r="J119" s="157">
        <v>1</v>
      </c>
      <c r="K119" s="69"/>
      <c r="L119" s="51">
        <f>L57</f>
        <v>0</v>
      </c>
      <c r="M119" s="68"/>
    </row>
    <row r="120" spans="2:13" ht="13.5" customHeight="1" x14ac:dyDescent="0.25">
      <c r="J120" s="157"/>
      <c r="K120" s="69"/>
      <c r="M120" s="68"/>
    </row>
    <row r="121" spans="2:13" ht="13.5" customHeight="1" x14ac:dyDescent="0.25">
      <c r="J121" s="157">
        <v>2</v>
      </c>
      <c r="K121" s="69"/>
      <c r="L121" s="51">
        <f>L109</f>
        <v>0</v>
      </c>
      <c r="M121" s="68"/>
    </row>
    <row r="122" spans="2:13" ht="13.5" customHeight="1" x14ac:dyDescent="0.25">
      <c r="J122" s="157"/>
      <c r="K122" s="69"/>
      <c r="M122" s="68"/>
    </row>
    <row r="123" spans="2:13" ht="13.5" customHeight="1" x14ac:dyDescent="0.25">
      <c r="J123" s="157"/>
      <c r="K123" s="69"/>
      <c r="M123" s="68"/>
    </row>
    <row r="124" spans="2:13" ht="13.5" customHeight="1" x14ac:dyDescent="0.25">
      <c r="J124" s="157"/>
      <c r="K124" s="69"/>
      <c r="M124" s="68"/>
    </row>
    <row r="125" spans="2:13" ht="13.5" customHeight="1" x14ac:dyDescent="0.25">
      <c r="J125" s="157"/>
      <c r="K125" s="69"/>
      <c r="M125" s="68"/>
    </row>
    <row r="126" spans="2:13" ht="13.5" customHeight="1" x14ac:dyDescent="0.25">
      <c r="J126" s="157"/>
      <c r="K126" s="69"/>
      <c r="M126" s="68"/>
    </row>
    <row r="127" spans="2:13" ht="13.5" customHeight="1" x14ac:dyDescent="0.25">
      <c r="J127" s="157"/>
      <c r="K127" s="69"/>
      <c r="M127" s="68"/>
    </row>
    <row r="128" spans="2:13" ht="13.5" customHeight="1" x14ac:dyDescent="0.25">
      <c r="J128" s="157"/>
      <c r="K128" s="69"/>
      <c r="M128" s="68"/>
    </row>
    <row r="129" spans="10:13" ht="13.5" customHeight="1" x14ac:dyDescent="0.25">
      <c r="J129" s="157"/>
      <c r="K129" s="69"/>
      <c r="M129" s="68"/>
    </row>
    <row r="130" spans="10:13" ht="13.5" customHeight="1" x14ac:dyDescent="0.25">
      <c r="J130" s="157"/>
      <c r="K130" s="69"/>
      <c r="M130" s="68"/>
    </row>
    <row r="131" spans="10:13" ht="13.5" customHeight="1" x14ac:dyDescent="0.25">
      <c r="J131" s="157"/>
      <c r="K131" s="69"/>
      <c r="M131" s="68"/>
    </row>
    <row r="132" spans="10:13" ht="13.5" customHeight="1" x14ac:dyDescent="0.25">
      <c r="J132" s="157"/>
      <c r="K132" s="69"/>
      <c r="M132" s="68"/>
    </row>
    <row r="133" spans="10:13" ht="13.5" customHeight="1" x14ac:dyDescent="0.25">
      <c r="J133" s="157"/>
      <c r="K133" s="69"/>
      <c r="M133" s="68"/>
    </row>
    <row r="134" spans="10:13" ht="13.5" customHeight="1" x14ac:dyDescent="0.25">
      <c r="J134" s="157"/>
      <c r="K134" s="69"/>
      <c r="M134" s="68"/>
    </row>
    <row r="135" spans="10:13" ht="13.5" customHeight="1" x14ac:dyDescent="0.25">
      <c r="J135" s="157"/>
      <c r="K135" s="69"/>
      <c r="M135" s="68"/>
    </row>
    <row r="136" spans="10:13" ht="13.5" customHeight="1" x14ac:dyDescent="0.25">
      <c r="J136" s="157"/>
      <c r="K136" s="69"/>
      <c r="M136" s="68"/>
    </row>
    <row r="137" spans="10:13" ht="13.5" customHeight="1" x14ac:dyDescent="0.25">
      <c r="J137" s="157"/>
      <c r="K137" s="69"/>
      <c r="M137" s="68"/>
    </row>
    <row r="138" spans="10:13" ht="13.5" customHeight="1" x14ac:dyDescent="0.25">
      <c r="J138" s="157"/>
      <c r="K138" s="69"/>
      <c r="M138" s="68"/>
    </row>
    <row r="139" spans="10:13" ht="13.5" customHeight="1" x14ac:dyDescent="0.25">
      <c r="J139" s="157"/>
      <c r="K139" s="69"/>
      <c r="M139" s="68"/>
    </row>
    <row r="140" spans="10:13" ht="13.5" customHeight="1" x14ac:dyDescent="0.25">
      <c r="J140" s="157"/>
      <c r="K140" s="69"/>
      <c r="M140" s="68"/>
    </row>
    <row r="141" spans="10:13" ht="13.5" customHeight="1" x14ac:dyDescent="0.25">
      <c r="J141" s="157"/>
      <c r="K141" s="69"/>
      <c r="M141" s="68"/>
    </row>
    <row r="142" spans="10:13" ht="13.5" customHeight="1" x14ac:dyDescent="0.25">
      <c r="J142" s="157"/>
      <c r="K142" s="69"/>
      <c r="M142" s="68"/>
    </row>
    <row r="143" spans="10:13" ht="13.5" customHeight="1" x14ac:dyDescent="0.25">
      <c r="J143" s="157"/>
      <c r="K143" s="69"/>
      <c r="M143" s="68"/>
    </row>
    <row r="144" spans="10:13" ht="13.5" customHeight="1" x14ac:dyDescent="0.25">
      <c r="J144" s="157"/>
      <c r="K144" s="69"/>
      <c r="M144" s="68"/>
    </row>
    <row r="145" spans="10:13" ht="13.5" customHeight="1" x14ac:dyDescent="0.25">
      <c r="J145" s="157"/>
      <c r="K145" s="69"/>
      <c r="M145" s="68"/>
    </row>
    <row r="146" spans="10:13" ht="13.5" customHeight="1" x14ac:dyDescent="0.25">
      <c r="J146" s="157"/>
      <c r="K146" s="69"/>
      <c r="M146" s="68"/>
    </row>
    <row r="147" spans="10:13" ht="13.5" customHeight="1" x14ac:dyDescent="0.25">
      <c r="J147" s="157"/>
      <c r="K147" s="69"/>
      <c r="M147" s="68"/>
    </row>
    <row r="148" spans="10:13" ht="13.5" customHeight="1" x14ac:dyDescent="0.25">
      <c r="J148" s="157"/>
      <c r="K148" s="69"/>
      <c r="M148" s="68"/>
    </row>
    <row r="149" spans="10:13" ht="13.5" customHeight="1" x14ac:dyDescent="0.25">
      <c r="J149" s="157"/>
      <c r="K149" s="69"/>
      <c r="M149" s="68"/>
    </row>
    <row r="150" spans="10:13" ht="13.5" customHeight="1" x14ac:dyDescent="0.25">
      <c r="J150" s="157"/>
      <c r="K150" s="69"/>
      <c r="M150" s="68"/>
    </row>
    <row r="151" spans="10:13" ht="13.5" customHeight="1" x14ac:dyDescent="0.25">
      <c r="J151" s="157"/>
      <c r="K151" s="69"/>
      <c r="M151" s="68"/>
    </row>
    <row r="152" spans="10:13" ht="13.5" customHeight="1" x14ac:dyDescent="0.25">
      <c r="J152" s="157"/>
      <c r="K152" s="69"/>
      <c r="M152" s="68"/>
    </row>
    <row r="153" spans="10:13" ht="13.5" customHeight="1" x14ac:dyDescent="0.25">
      <c r="J153" s="157"/>
      <c r="K153" s="69"/>
      <c r="M153" s="68"/>
    </row>
    <row r="154" spans="10:13" ht="13.5" customHeight="1" x14ac:dyDescent="0.25">
      <c r="J154" s="157"/>
      <c r="K154" s="69"/>
      <c r="M154" s="68"/>
    </row>
    <row r="155" spans="10:13" ht="13.5" customHeight="1" x14ac:dyDescent="0.25">
      <c r="J155" s="157"/>
      <c r="K155" s="69"/>
      <c r="M155" s="68"/>
    </row>
    <row r="156" spans="10:13" ht="13.5" customHeight="1" x14ac:dyDescent="0.25">
      <c r="J156" s="157"/>
      <c r="K156" s="69"/>
      <c r="M156" s="68"/>
    </row>
    <row r="157" spans="10:13" ht="13.5" customHeight="1" x14ac:dyDescent="0.25">
      <c r="J157" s="157"/>
      <c r="K157" s="69"/>
      <c r="M157" s="68"/>
    </row>
    <row r="158" spans="10:13" ht="13.5" customHeight="1" x14ac:dyDescent="0.25">
      <c r="J158" s="157"/>
      <c r="K158" s="69"/>
      <c r="M158" s="68"/>
    </row>
    <row r="159" spans="10:13" ht="13.5" customHeight="1" x14ac:dyDescent="0.25">
      <c r="J159" s="157"/>
      <c r="K159" s="69"/>
      <c r="M159" s="68"/>
    </row>
    <row r="160" spans="10:13" ht="13.5" customHeight="1" x14ac:dyDescent="0.25">
      <c r="J160" s="157"/>
      <c r="K160" s="69"/>
      <c r="M160" s="68"/>
    </row>
    <row r="161" spans="8:13" ht="13.5" customHeight="1" x14ac:dyDescent="0.25">
      <c r="J161" s="157"/>
      <c r="K161" s="69"/>
      <c r="M161" s="68"/>
    </row>
    <row r="162" spans="8:13" ht="13.5" customHeight="1" x14ac:dyDescent="0.25">
      <c r="J162" s="157"/>
      <c r="K162" s="69"/>
      <c r="M162" s="68"/>
    </row>
    <row r="163" spans="8:13" ht="13.5" customHeight="1" x14ac:dyDescent="0.25">
      <c r="J163" s="157"/>
      <c r="K163" s="69"/>
      <c r="M163" s="68"/>
    </row>
    <row r="164" spans="8:13" ht="13.5" customHeight="1" x14ac:dyDescent="0.25">
      <c r="J164" s="157"/>
      <c r="K164" s="69"/>
      <c r="M164" s="68"/>
    </row>
    <row r="165" spans="8:13" ht="13.5" customHeight="1" thickBot="1" x14ac:dyDescent="0.3"/>
    <row r="166" spans="8:13" ht="18" customHeight="1" thickTop="1" x14ac:dyDescent="0.25">
      <c r="H166" s="67" t="s">
        <v>38</v>
      </c>
      <c r="K166" s="140" t="s">
        <v>7</v>
      </c>
      <c r="L166" s="138">
        <f>L119+L121</f>
        <v>0</v>
      </c>
      <c r="M166" s="87"/>
    </row>
  </sheetData>
  <customSheetViews>
    <customSheetView guid="{2EBB2318-75CA-46B8-B719-5BDA840CFED1}" scale="85" showPageBreaks="1" printArea="1" view="pageBreakPreview">
      <selection activeCell="C24" sqref="C24"/>
      <pageMargins left="0.31496062992126" right="0.31496062992126" top="0.74803149606299202" bottom="0.74803149606299202" header="0.31496062992126" footer="0.31496062992126"/>
      <pageSetup paperSize="9" scale="91" orientation="portrait" r:id="rId1"/>
      <headerFooter>
        <oddHeader>&amp;RVersion 1.0</oddHeader>
        <oddFooter>&amp;L&amp;D&amp;RCOMPILED BY Mr....................</oddFooter>
      </headerFooter>
    </customSheetView>
    <customSheetView guid="{45E38FA0-1B80-483F-BAE4-A40EEE0A434F}" scale="85" showPageBreaks="1" printArea="1" view="pageBreakPreview">
      <selection activeCell="C24" sqref="C24"/>
      <pageMargins left="0.31496062992126" right="0.31496062992126" top="0.74803149606299202" bottom="0.74803149606299202" header="0.31496062992126" footer="0.31496062992126"/>
      <pageSetup paperSize="9" scale="91" orientation="portrait" r:id="rId2"/>
      <headerFooter>
        <oddHeader>&amp;RVersion 1.0</oddHeader>
        <oddFooter>&amp;L&amp;D&amp;RCOMPILED BY Mr....................</oddFooter>
      </headerFooter>
    </customSheetView>
  </customSheetViews>
  <mergeCells count="4">
    <mergeCell ref="B51:H52"/>
    <mergeCell ref="B45:H46"/>
    <mergeCell ref="B61:H62"/>
    <mergeCell ref="B1:G1"/>
  </mergeCells>
  <phoneticPr fontId="0" type="noConversion"/>
  <pageMargins left="0.31496062992125984" right="0.31496062992125984" top="0.74803149606299213" bottom="0.74803149606299213" header="0.31496062992125984" footer="0.31496062992125984"/>
  <pageSetup paperSize="9" scale="87" orientation="portrait" r:id="rId3"/>
  <headerFooter>
    <oddHeader>&amp;RVersion 1.0</oddHeader>
    <oddFooter>&amp;L&amp;D&amp;RCOMPILED BY Mr....................</oddFooter>
  </headerFooter>
  <rowBreaks count="2" manualBreakCount="2">
    <brk id="57" max="11" man="1"/>
    <brk id="109"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view="pageBreakPreview" topLeftCell="A32" zoomScale="85" zoomScaleSheetLayoutView="75" workbookViewId="0">
      <selection activeCell="K60" sqref="K60"/>
    </sheetView>
  </sheetViews>
  <sheetFormatPr defaultRowHeight="13.5" customHeight="1" x14ac:dyDescent="0.25"/>
  <cols>
    <col min="1" max="1" width="6" style="47" customWidth="1"/>
    <col min="2" max="2" width="9.140625" style="52"/>
    <col min="3" max="6" width="9.140625" style="39"/>
    <col min="7" max="7" width="9.5703125" style="39" customWidth="1"/>
    <col min="8" max="8" width="5.140625" style="67" customWidth="1"/>
    <col min="9" max="9" width="5.140625" style="33" customWidth="1"/>
    <col min="10" max="10" width="9" style="68" customWidth="1"/>
    <col min="11" max="11" width="11.85546875" style="69" customWidth="1"/>
    <col min="12" max="12" width="16.7109375" style="51" customWidth="1"/>
    <col min="13" max="13" width="3.42578125" style="87" customWidth="1"/>
    <col min="14" max="16384" width="9.140625" style="27"/>
  </cols>
  <sheetData>
    <row r="1" spans="1:13" s="136" customFormat="1" ht="27.75" customHeight="1" x14ac:dyDescent="0.25">
      <c r="A1" s="131" t="s">
        <v>248</v>
      </c>
      <c r="B1" s="429" t="s">
        <v>251</v>
      </c>
      <c r="C1" s="430"/>
      <c r="D1" s="430"/>
      <c r="E1" s="430"/>
      <c r="F1" s="430"/>
      <c r="G1" s="430"/>
      <c r="H1" s="431"/>
      <c r="I1" s="110" t="s">
        <v>249</v>
      </c>
      <c r="J1" s="168" t="s">
        <v>14</v>
      </c>
      <c r="K1" s="191" t="s">
        <v>15</v>
      </c>
      <c r="L1" s="134" t="s">
        <v>16</v>
      </c>
      <c r="M1" s="192"/>
    </row>
    <row r="3" spans="1:13" ht="13.5" customHeight="1" x14ac:dyDescent="0.25">
      <c r="B3" s="48" t="str">
        <f>'scope of work'!B3</f>
        <v>SECTION NO. 2</v>
      </c>
    </row>
    <row r="4" spans="1:13" ht="13.5" customHeight="1" x14ac:dyDescent="0.25">
      <c r="B4" s="48"/>
    </row>
    <row r="5" spans="1:13" ht="13.5" customHeight="1" x14ac:dyDescent="0.25">
      <c r="B5" s="48" t="s">
        <v>118</v>
      </c>
    </row>
    <row r="6" spans="1:13" ht="13.5" customHeight="1" x14ac:dyDescent="0.25">
      <c r="B6" s="48"/>
    </row>
    <row r="7" spans="1:13" ht="13.5" customHeight="1" x14ac:dyDescent="0.25">
      <c r="B7" s="48" t="s">
        <v>0</v>
      </c>
    </row>
    <row r="9" spans="1:13" ht="13.5" customHeight="1" x14ac:dyDescent="0.25">
      <c r="B9" s="48" t="s">
        <v>84</v>
      </c>
    </row>
    <row r="10" spans="1:13" ht="13.5" customHeight="1" x14ac:dyDescent="0.25">
      <c r="B10" s="48"/>
    </row>
    <row r="11" spans="1:13" ht="13.5" customHeight="1" x14ac:dyDescent="0.25">
      <c r="B11" s="48" t="s">
        <v>85</v>
      </c>
    </row>
    <row r="13" spans="1:13" ht="13.5" customHeight="1" x14ac:dyDescent="0.25">
      <c r="A13" s="47" t="s">
        <v>29</v>
      </c>
      <c r="B13" s="52" t="s">
        <v>214</v>
      </c>
    </row>
    <row r="14" spans="1:13" ht="10.5" customHeight="1" x14ac:dyDescent="0.25"/>
    <row r="15" spans="1:13" ht="13.5" customHeight="1" x14ac:dyDescent="0.25">
      <c r="B15" s="129" t="s">
        <v>29</v>
      </c>
      <c r="C15" s="165">
        <v>25</v>
      </c>
      <c r="D15" s="165" t="s">
        <v>30</v>
      </c>
      <c r="E15" s="165">
        <v>49</v>
      </c>
      <c r="F15" s="165" t="s">
        <v>27</v>
      </c>
      <c r="G15" s="165">
        <v>49</v>
      </c>
      <c r="I15" s="33" t="s">
        <v>20</v>
      </c>
      <c r="J15" s="92">
        <v>270</v>
      </c>
    </row>
    <row r="16" spans="1:13" ht="13.5" customHeight="1" x14ac:dyDescent="0.25">
      <c r="B16" s="129"/>
      <c r="C16" s="165"/>
      <c r="D16" s="165"/>
      <c r="E16" s="165"/>
      <c r="F16" s="165"/>
      <c r="G16" s="165"/>
    </row>
    <row r="19" spans="1:13" ht="13.5" customHeight="1" x14ac:dyDescent="0.25">
      <c r="B19" s="48" t="s">
        <v>389</v>
      </c>
      <c r="C19" s="27"/>
      <c r="D19" s="27"/>
      <c r="E19" s="27"/>
      <c r="F19" s="27"/>
      <c r="G19" s="27"/>
      <c r="H19" s="49"/>
      <c r="J19" s="92"/>
      <c r="K19" s="50"/>
      <c r="M19" s="76"/>
    </row>
    <row r="20" spans="1:13" ht="13.5" customHeight="1" x14ac:dyDescent="0.25">
      <c r="C20" s="27"/>
      <c r="D20" s="27"/>
      <c r="E20" s="27"/>
      <c r="F20" s="27"/>
      <c r="G20" s="27"/>
      <c r="H20" s="49"/>
      <c r="J20" s="92"/>
      <c r="K20" s="50"/>
      <c r="M20" s="76"/>
    </row>
    <row r="21" spans="1:13" ht="13.5" customHeight="1" x14ac:dyDescent="0.25">
      <c r="B21" s="413" t="s">
        <v>151</v>
      </c>
      <c r="C21" s="406"/>
      <c r="D21" s="406"/>
      <c r="E21" s="406"/>
      <c r="F21" s="406"/>
      <c r="G21" s="406"/>
      <c r="H21" s="404"/>
      <c r="I21" s="111"/>
      <c r="J21" s="92"/>
      <c r="K21" s="50"/>
      <c r="M21" s="76"/>
    </row>
    <row r="22" spans="1:13" ht="13.5" customHeight="1" x14ac:dyDescent="0.25">
      <c r="B22" s="402"/>
      <c r="C22" s="406"/>
      <c r="D22" s="406"/>
      <c r="E22" s="406"/>
      <c r="F22" s="406"/>
      <c r="G22" s="406"/>
      <c r="H22" s="404"/>
      <c r="I22" s="111"/>
      <c r="J22" s="92"/>
      <c r="K22" s="50"/>
      <c r="M22" s="76"/>
    </row>
    <row r="23" spans="1:13" ht="13.5" customHeight="1" x14ac:dyDescent="0.25">
      <c r="B23" s="48"/>
      <c r="C23" s="27"/>
      <c r="D23" s="27"/>
      <c r="E23" s="27"/>
      <c r="F23" s="27"/>
      <c r="G23" s="27"/>
      <c r="H23" s="49"/>
      <c r="J23" s="92"/>
      <c r="K23" s="50"/>
      <c r="M23" s="76"/>
    </row>
    <row r="24" spans="1:13" ht="13.5" customHeight="1" x14ac:dyDescent="0.25">
      <c r="A24" s="47" t="s">
        <v>30</v>
      </c>
      <c r="B24" s="52" t="s">
        <v>119</v>
      </c>
      <c r="C24" s="27"/>
      <c r="D24" s="27"/>
      <c r="E24" s="27"/>
      <c r="F24" s="27"/>
      <c r="G24" s="27"/>
      <c r="H24" s="49"/>
      <c r="J24" s="92"/>
      <c r="K24" s="50"/>
      <c r="M24" s="76"/>
    </row>
    <row r="25" spans="1:13" ht="10.5" customHeight="1" x14ac:dyDescent="0.25"/>
    <row r="26" spans="1:13" ht="13.5" customHeight="1" x14ac:dyDescent="0.25">
      <c r="B26" s="317" t="s">
        <v>29</v>
      </c>
      <c r="C26" s="316">
        <v>10</v>
      </c>
      <c r="D26" s="316" t="s">
        <v>30</v>
      </c>
      <c r="E26" s="316">
        <v>15</v>
      </c>
      <c r="F26" s="316" t="s">
        <v>27</v>
      </c>
      <c r="G26" s="316">
        <v>15</v>
      </c>
      <c r="H26" s="49"/>
      <c r="I26" s="33" t="s">
        <v>339</v>
      </c>
      <c r="J26" s="92">
        <v>126</v>
      </c>
      <c r="K26" s="50"/>
      <c r="M26" s="76"/>
    </row>
    <row r="27" spans="1:13" ht="13.5" customHeight="1" x14ac:dyDescent="0.25">
      <c r="B27" s="317"/>
      <c r="C27" s="316"/>
      <c r="D27" s="316"/>
      <c r="E27" s="316"/>
      <c r="F27" s="316"/>
      <c r="G27" s="316"/>
      <c r="H27" s="49"/>
      <c r="J27" s="92"/>
      <c r="K27" s="50"/>
      <c r="M27" s="76"/>
    </row>
    <row r="28" spans="1:13" ht="13.5" customHeight="1" x14ac:dyDescent="0.25">
      <c r="C28" s="27"/>
      <c r="D28" s="27"/>
      <c r="E28" s="27"/>
      <c r="F28" s="27"/>
      <c r="G28" s="27"/>
      <c r="H28" s="49"/>
      <c r="J28" s="92"/>
      <c r="K28" s="50"/>
      <c r="M28" s="76"/>
    </row>
    <row r="29" spans="1:13" ht="13.5" customHeight="1" x14ac:dyDescent="0.25">
      <c r="A29" s="47" t="s">
        <v>27</v>
      </c>
      <c r="B29" s="52" t="s">
        <v>120</v>
      </c>
      <c r="C29" s="27"/>
      <c r="D29" s="27"/>
      <c r="E29" s="27"/>
      <c r="F29" s="27"/>
      <c r="G29" s="27"/>
      <c r="H29" s="49"/>
      <c r="J29" s="92"/>
      <c r="K29" s="50"/>
      <c r="M29" s="76"/>
    </row>
    <row r="30" spans="1:13" ht="10.5" customHeight="1" x14ac:dyDescent="0.25"/>
    <row r="31" spans="1:13" ht="13.5" customHeight="1" x14ac:dyDescent="0.25">
      <c r="B31" s="129" t="s">
        <v>29</v>
      </c>
      <c r="C31" s="165">
        <v>10</v>
      </c>
      <c r="D31" s="165" t="s">
        <v>30</v>
      </c>
      <c r="E31" s="165">
        <v>10</v>
      </c>
      <c r="F31" s="165" t="s">
        <v>27</v>
      </c>
      <c r="G31" s="165">
        <v>10</v>
      </c>
      <c r="H31" s="49"/>
      <c r="I31" s="33" t="s">
        <v>20</v>
      </c>
      <c r="J31" s="92">
        <f>C31+C33+E31+E33+G31+G33</f>
        <v>30</v>
      </c>
      <c r="K31" s="50"/>
      <c r="M31" s="76"/>
    </row>
    <row r="32" spans="1:13" ht="13.5" customHeight="1" x14ac:dyDescent="0.25">
      <c r="B32" s="129"/>
      <c r="C32" s="165"/>
      <c r="D32" s="165"/>
      <c r="E32" s="165"/>
      <c r="F32" s="165"/>
      <c r="G32" s="165"/>
      <c r="H32" s="49"/>
      <c r="J32" s="92"/>
      <c r="K32" s="50"/>
      <c r="M32" s="76"/>
    </row>
    <row r="33" spans="1:13" ht="13.5" customHeight="1" x14ac:dyDescent="0.25">
      <c r="C33" s="27"/>
      <c r="D33" s="27"/>
      <c r="E33" s="27"/>
      <c r="F33" s="27"/>
      <c r="G33" s="27"/>
      <c r="H33" s="49"/>
      <c r="J33" s="92"/>
      <c r="K33" s="50"/>
      <c r="M33" s="76"/>
    </row>
    <row r="34" spans="1:13" ht="13.5" customHeight="1" x14ac:dyDescent="0.25">
      <c r="B34" s="413" t="s">
        <v>382</v>
      </c>
      <c r="C34" s="432"/>
      <c r="D34" s="432"/>
      <c r="E34" s="432"/>
      <c r="F34" s="432"/>
      <c r="G34" s="432"/>
      <c r="H34" s="433"/>
      <c r="I34" s="139"/>
      <c r="J34" s="92"/>
      <c r="K34" s="50"/>
      <c r="M34" s="76"/>
    </row>
    <row r="35" spans="1:13" ht="13.5" customHeight="1" x14ac:dyDescent="0.25">
      <c r="B35" s="441"/>
      <c r="C35" s="432"/>
      <c r="D35" s="432"/>
      <c r="E35" s="432"/>
      <c r="F35" s="432"/>
      <c r="G35" s="432"/>
      <c r="H35" s="433"/>
      <c r="I35" s="139"/>
      <c r="J35" s="92"/>
      <c r="K35" s="50"/>
      <c r="M35" s="76"/>
    </row>
    <row r="36" spans="1:13" ht="13.5" customHeight="1" x14ac:dyDescent="0.25">
      <c r="B36" s="48"/>
      <c r="C36" s="27"/>
      <c r="D36" s="27"/>
      <c r="E36" s="27"/>
      <c r="F36" s="27"/>
      <c r="G36" s="27"/>
      <c r="H36" s="49"/>
      <c r="J36" s="92"/>
      <c r="K36" s="50"/>
      <c r="M36" s="76"/>
    </row>
    <row r="37" spans="1:13" ht="13.5" customHeight="1" x14ac:dyDescent="0.25">
      <c r="A37" s="47" t="s">
        <v>28</v>
      </c>
      <c r="B37" s="52" t="s">
        <v>119</v>
      </c>
      <c r="C37" s="27"/>
      <c r="D37" s="27"/>
      <c r="E37" s="27"/>
      <c r="F37" s="27"/>
      <c r="G37" s="27"/>
      <c r="H37" s="49"/>
      <c r="J37" s="92"/>
      <c r="K37" s="50"/>
      <c r="M37" s="76"/>
    </row>
    <row r="38" spans="1:13" ht="10.5" customHeight="1" x14ac:dyDescent="0.25"/>
    <row r="39" spans="1:13" ht="13.5" customHeight="1" x14ac:dyDescent="0.25">
      <c r="B39" s="317" t="s">
        <v>29</v>
      </c>
      <c r="C39" s="316">
        <v>20</v>
      </c>
      <c r="D39" s="316" t="s">
        <v>30</v>
      </c>
      <c r="E39" s="316">
        <v>20</v>
      </c>
      <c r="F39" s="316" t="s">
        <v>27</v>
      </c>
      <c r="G39" s="316">
        <v>20</v>
      </c>
      <c r="H39" s="49"/>
      <c r="I39" s="33" t="s">
        <v>339</v>
      </c>
      <c r="J39" s="92">
        <v>120</v>
      </c>
      <c r="K39" s="50"/>
      <c r="M39" s="76"/>
    </row>
    <row r="40" spans="1:13" ht="13.5" customHeight="1" x14ac:dyDescent="0.25">
      <c r="B40" s="317"/>
      <c r="C40" s="316"/>
      <c r="D40" s="316"/>
      <c r="E40" s="316"/>
      <c r="F40" s="316"/>
      <c r="G40" s="316"/>
      <c r="H40" s="49"/>
      <c r="J40" s="92"/>
      <c r="K40" s="50"/>
      <c r="M40" s="76"/>
    </row>
    <row r="41" spans="1:13" ht="13.5" customHeight="1" x14ac:dyDescent="0.25">
      <c r="C41" s="27"/>
      <c r="D41" s="27"/>
      <c r="E41" s="27"/>
      <c r="F41" s="27"/>
      <c r="G41" s="27"/>
      <c r="H41" s="49"/>
      <c r="J41" s="92"/>
      <c r="K41" s="50"/>
      <c r="M41" s="76"/>
    </row>
    <row r="42" spans="1:13" ht="13.5" customHeight="1" x14ac:dyDescent="0.25">
      <c r="A42" s="47" t="s">
        <v>5</v>
      </c>
      <c r="B42" s="52" t="s">
        <v>120</v>
      </c>
      <c r="C42" s="27"/>
      <c r="D42" s="27"/>
      <c r="E42" s="27"/>
      <c r="F42" s="27"/>
      <c r="G42" s="27"/>
      <c r="H42" s="49"/>
      <c r="J42" s="92"/>
      <c r="K42" s="50"/>
      <c r="M42" s="76"/>
    </row>
    <row r="43" spans="1:13" ht="10.5" customHeight="1" x14ac:dyDescent="0.25"/>
    <row r="44" spans="1:13" ht="13.5" customHeight="1" x14ac:dyDescent="0.25">
      <c r="B44" s="129" t="s">
        <v>29</v>
      </c>
      <c r="C44" s="165">
        <v>10</v>
      </c>
      <c r="D44" s="165" t="s">
        <v>30</v>
      </c>
      <c r="E44" s="165">
        <v>20</v>
      </c>
      <c r="F44" s="165" t="s">
        <v>27</v>
      </c>
      <c r="G44" s="165">
        <v>20</v>
      </c>
      <c r="H44" s="49"/>
      <c r="I44" s="33" t="s">
        <v>339</v>
      </c>
      <c r="J44" s="92">
        <f>C44+C46+E44+E46+G44+G46</f>
        <v>50</v>
      </c>
      <c r="K44" s="50"/>
      <c r="M44" s="76"/>
    </row>
    <row r="45" spans="1:13" ht="13.5" customHeight="1" x14ac:dyDescent="0.25">
      <c r="B45" s="129"/>
      <c r="C45" s="165"/>
      <c r="D45" s="165"/>
      <c r="E45" s="165"/>
      <c r="F45" s="165"/>
      <c r="G45" s="165"/>
      <c r="H45" s="49"/>
      <c r="J45" s="92"/>
      <c r="K45" s="50"/>
      <c r="M45" s="76"/>
    </row>
    <row r="46" spans="1:13" ht="13.5" customHeight="1" x14ac:dyDescent="0.25">
      <c r="C46" s="27"/>
      <c r="D46" s="27"/>
      <c r="E46" s="27"/>
      <c r="F46" s="27"/>
      <c r="G46" s="27"/>
      <c r="H46" s="49"/>
      <c r="J46" s="92"/>
      <c r="K46" s="50"/>
      <c r="M46" s="76"/>
    </row>
    <row r="58" spans="8:13" ht="13.5" customHeight="1" thickBot="1" x14ac:dyDescent="0.3">
      <c r="M58" s="241"/>
    </row>
    <row r="59" spans="8:13" ht="18" customHeight="1" thickTop="1" x14ac:dyDescent="0.25">
      <c r="H59" s="67" t="s">
        <v>38</v>
      </c>
      <c r="K59" s="137" t="s">
        <v>7</v>
      </c>
      <c r="L59" s="142">
        <f>SUM(L2:L58)</f>
        <v>0</v>
      </c>
    </row>
  </sheetData>
  <customSheetViews>
    <customSheetView guid="{2EBB2318-75CA-46B8-B719-5BDA840CFED1}" scale="85" showPageBreaks="1" printArea="1" view="pageBreakPreview" topLeftCell="A7">
      <selection activeCell="D36" sqref="D36"/>
      <pageMargins left="0.31496062992126" right="0.31496062992126" top="0.74803149606299202" bottom="0.74803149606299202" header="0.31496062992126" footer="0.31496062992126"/>
      <pageSetup paperSize="9" scale="92" orientation="portrait" r:id="rId1"/>
      <headerFooter>
        <oddHeader>&amp;RVersion 1.0</oddHeader>
        <oddFooter>&amp;L&amp;D&amp;RCOMPILED BY Mr....................</oddFooter>
      </headerFooter>
    </customSheetView>
    <customSheetView guid="{45E38FA0-1B80-483F-BAE4-A40EEE0A434F}" scale="85" showPageBreaks="1" printArea="1" view="pageBreakPreview" topLeftCell="A7">
      <selection activeCell="D36" sqref="D36"/>
      <pageMargins left="0.31496062992126" right="0.31496062992126" top="0.74803149606299202" bottom="0.74803149606299202" header="0.31496062992126" footer="0.31496062992126"/>
      <pageSetup paperSize="9" scale="92" orientation="portrait" r:id="rId2"/>
      <headerFooter>
        <oddHeader>&amp;RVersion 1.0</oddHeader>
        <oddFooter>&amp;L&amp;D&amp;RCOMPILED BY Mr....................</oddFooter>
      </headerFooter>
    </customSheetView>
  </customSheetViews>
  <mergeCells count="3">
    <mergeCell ref="B21:H22"/>
    <mergeCell ref="B34:H35"/>
    <mergeCell ref="B1:H1"/>
  </mergeCells>
  <phoneticPr fontId="0" type="noConversion"/>
  <pageMargins left="0.31496062992125984" right="0.31496062992125984" top="0.74803149606299213" bottom="0.74803149606299213" header="0.31496062992125984" footer="0.31496062992125984"/>
  <pageSetup paperSize="9" scale="91" orientation="portrait" r:id="rId3"/>
  <headerFooter>
    <oddHeader>&amp;RVersion 1.0</oddHeader>
    <oddFooter>&amp;L&amp;D&amp;RCOMPILED BY Mr....................</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2"/>
  <sheetViews>
    <sheetView view="pageBreakPreview" topLeftCell="B72" zoomScaleSheetLayoutView="100" workbookViewId="0">
      <selection activeCell="K93" sqref="K93"/>
    </sheetView>
  </sheetViews>
  <sheetFormatPr defaultRowHeight="13.5" customHeight="1" x14ac:dyDescent="0.25"/>
  <cols>
    <col min="1" max="1" width="6.140625" style="201" customWidth="1"/>
    <col min="2" max="2" width="9.140625" style="222"/>
    <col min="3" max="6" width="9.140625" style="203"/>
    <col min="7" max="7" width="5.42578125" style="203" customWidth="1"/>
    <col min="8" max="8" width="9" style="204" customWidth="1"/>
    <col min="9" max="9" width="9" style="114" customWidth="1"/>
    <col min="10" max="10" width="10" style="205" customWidth="1"/>
    <col min="11" max="11" width="11.85546875" style="206" customWidth="1"/>
    <col min="12" max="12" width="16.7109375" style="207" customWidth="1"/>
    <col min="13" max="13" width="3.42578125" style="208" customWidth="1"/>
    <col min="14" max="16384" width="9.140625" style="209"/>
  </cols>
  <sheetData>
    <row r="1" spans="1:13" s="200" customFormat="1" ht="27.75" customHeight="1" x14ac:dyDescent="0.25">
      <c r="A1" s="195" t="s">
        <v>248</v>
      </c>
      <c r="B1" s="442" t="s">
        <v>251</v>
      </c>
      <c r="C1" s="443"/>
      <c r="D1" s="443"/>
      <c r="E1" s="443"/>
      <c r="F1" s="443"/>
      <c r="G1" s="443"/>
      <c r="H1" s="444"/>
      <c r="I1" s="113" t="s">
        <v>249</v>
      </c>
      <c r="J1" s="196" t="s">
        <v>14</v>
      </c>
      <c r="K1" s="197" t="s">
        <v>15</v>
      </c>
      <c r="L1" s="198" t="s">
        <v>16</v>
      </c>
      <c r="M1" s="199"/>
    </row>
    <row r="3" spans="1:13" ht="13.5" customHeight="1" x14ac:dyDescent="0.25">
      <c r="B3" s="202" t="s">
        <v>37</v>
      </c>
    </row>
    <row r="4" spans="1:13" ht="13.5" customHeight="1" x14ac:dyDescent="0.25">
      <c r="B4" s="202"/>
    </row>
    <row r="5" spans="1:13" ht="13.5" customHeight="1" x14ac:dyDescent="0.25">
      <c r="B5" s="202" t="s">
        <v>117</v>
      </c>
    </row>
    <row r="6" spans="1:13" ht="13.5" customHeight="1" x14ac:dyDescent="0.25">
      <c r="B6" s="202"/>
    </row>
    <row r="7" spans="1:13" ht="13.5" customHeight="1" x14ac:dyDescent="0.25">
      <c r="B7" s="202" t="s">
        <v>132</v>
      </c>
    </row>
    <row r="9" spans="1:13" s="27" customFormat="1" ht="13.5" customHeight="1" x14ac:dyDescent="0.25">
      <c r="A9" s="210"/>
      <c r="B9" s="48" t="s">
        <v>133</v>
      </c>
      <c r="H9" s="49"/>
      <c r="I9" s="33"/>
      <c r="J9" s="211"/>
      <c r="K9" s="86"/>
      <c r="L9" s="207"/>
      <c r="M9" s="212"/>
    </row>
    <row r="10" spans="1:13" s="27" customFormat="1" ht="13.5" customHeight="1" x14ac:dyDescent="0.25">
      <c r="A10" s="210"/>
      <c r="B10" s="52"/>
      <c r="H10" s="49"/>
      <c r="I10" s="33"/>
      <c r="J10" s="211"/>
      <c r="K10" s="86"/>
      <c r="L10" s="207"/>
      <c r="M10" s="212"/>
    </row>
    <row r="11" spans="1:13" s="27" customFormat="1" ht="13.5" customHeight="1" x14ac:dyDescent="0.25">
      <c r="A11" s="210"/>
      <c r="B11" s="413" t="s">
        <v>134</v>
      </c>
      <c r="C11" s="406"/>
      <c r="D11" s="406"/>
      <c r="E11" s="406"/>
      <c r="F11" s="406"/>
      <c r="G11" s="406"/>
      <c r="H11" s="404"/>
      <c r="I11" s="111"/>
      <c r="J11" s="92"/>
      <c r="K11" s="86"/>
      <c r="L11" s="207"/>
      <c r="M11" s="212"/>
    </row>
    <row r="12" spans="1:13" s="27" customFormat="1" ht="13.5" customHeight="1" x14ac:dyDescent="0.25">
      <c r="A12" s="210"/>
      <c r="B12" s="402"/>
      <c r="C12" s="406"/>
      <c r="D12" s="406"/>
      <c r="E12" s="406"/>
      <c r="F12" s="406"/>
      <c r="G12" s="406"/>
      <c r="H12" s="404"/>
      <c r="I12" s="111"/>
      <c r="J12" s="92"/>
      <c r="K12" s="86"/>
      <c r="L12" s="207"/>
      <c r="M12" s="212"/>
    </row>
    <row r="13" spans="1:13" s="326" customFormat="1" ht="13.5" customHeight="1" x14ac:dyDescent="0.3">
      <c r="A13" s="321" t="s">
        <v>29</v>
      </c>
      <c r="B13" s="448" t="s">
        <v>430</v>
      </c>
      <c r="C13" s="449"/>
      <c r="D13" s="449"/>
      <c r="E13" s="449"/>
      <c r="F13" s="449"/>
      <c r="G13" s="449"/>
      <c r="H13" s="450"/>
      <c r="I13" s="322"/>
      <c r="J13" s="323"/>
      <c r="K13" s="324"/>
      <c r="L13" s="325"/>
    </row>
    <row r="14" spans="1:13" s="326" customFormat="1" ht="18.75" customHeight="1" x14ac:dyDescent="0.3">
      <c r="A14" s="321"/>
      <c r="B14" s="448"/>
      <c r="C14" s="449"/>
      <c r="D14" s="449"/>
      <c r="E14" s="449"/>
      <c r="F14" s="449"/>
      <c r="G14" s="449"/>
      <c r="H14" s="450"/>
      <c r="I14" s="322"/>
      <c r="J14" s="323"/>
      <c r="K14" s="324"/>
      <c r="L14" s="325"/>
    </row>
    <row r="15" spans="1:13" s="326" customFormat="1" ht="12" customHeight="1" x14ac:dyDescent="0.3">
      <c r="A15" s="321"/>
      <c r="B15" s="327"/>
      <c r="C15" s="328"/>
      <c r="D15" s="328"/>
      <c r="E15" s="328"/>
      <c r="F15" s="328"/>
      <c r="G15" s="328"/>
      <c r="H15" s="329"/>
      <c r="I15" s="322"/>
      <c r="J15" s="323"/>
      <c r="K15" s="324"/>
      <c r="L15" s="325"/>
    </row>
    <row r="16" spans="1:13" s="326" customFormat="1" ht="15" customHeight="1" x14ac:dyDescent="0.3">
      <c r="A16" s="321"/>
      <c r="B16" s="330" t="s">
        <v>29</v>
      </c>
      <c r="C16" s="331">
        <v>0</v>
      </c>
      <c r="D16" s="331" t="s">
        <v>30</v>
      </c>
      <c r="E16" s="331">
        <v>0</v>
      </c>
      <c r="F16" s="331" t="s">
        <v>27</v>
      </c>
      <c r="G16" s="331">
        <v>0</v>
      </c>
      <c r="H16" s="332"/>
      <c r="I16" s="322" t="s">
        <v>21</v>
      </c>
      <c r="J16" s="322">
        <f>C16+C17+E16+E17+G16+G17</f>
        <v>0</v>
      </c>
      <c r="K16" s="324"/>
      <c r="L16" s="325"/>
    </row>
    <row r="17" spans="1:13" s="326" customFormat="1" ht="14.25" customHeight="1" x14ac:dyDescent="0.3">
      <c r="A17" s="321"/>
      <c r="B17" s="330"/>
      <c r="C17" s="331"/>
      <c r="D17" s="331"/>
      <c r="E17" s="331"/>
      <c r="F17" s="331"/>
      <c r="G17" s="331"/>
      <c r="H17" s="332"/>
      <c r="I17" s="322"/>
      <c r="J17" s="323"/>
      <c r="K17" s="324"/>
      <c r="L17" s="325"/>
    </row>
    <row r="18" spans="1:13" s="27" customFormat="1" ht="13.5" customHeight="1" x14ac:dyDescent="0.25">
      <c r="A18" s="210"/>
      <c r="B18" s="48"/>
      <c r="H18" s="49"/>
      <c r="I18" s="33"/>
      <c r="J18" s="92"/>
      <c r="K18" s="86"/>
      <c r="L18" s="207"/>
      <c r="M18" s="212"/>
    </row>
    <row r="19" spans="1:13" s="213" customFormat="1" ht="15.75" x14ac:dyDescent="0.3">
      <c r="A19" s="210"/>
      <c r="B19" s="48" t="s">
        <v>135</v>
      </c>
      <c r="H19" s="214"/>
      <c r="I19" s="115"/>
      <c r="J19" s="215"/>
      <c r="K19" s="216"/>
      <c r="L19" s="217"/>
      <c r="M19" s="216"/>
    </row>
    <row r="20" spans="1:13" s="213" customFormat="1" ht="15.75" x14ac:dyDescent="0.3">
      <c r="A20" s="210"/>
      <c r="B20" s="218"/>
      <c r="H20" s="214"/>
      <c r="I20" s="115"/>
      <c r="J20" s="215"/>
      <c r="K20" s="216"/>
      <c r="L20" s="217"/>
      <c r="M20" s="216"/>
    </row>
    <row r="21" spans="1:13" s="213" customFormat="1" ht="39" customHeight="1" x14ac:dyDescent="0.3">
      <c r="A21" s="219"/>
      <c r="B21" s="413" t="s">
        <v>136</v>
      </c>
      <c r="C21" s="406"/>
      <c r="D21" s="406"/>
      <c r="E21" s="406"/>
      <c r="F21" s="406"/>
      <c r="G21" s="406"/>
      <c r="H21" s="404"/>
      <c r="I21" s="111"/>
      <c r="J21" s="215"/>
      <c r="K21" s="216"/>
      <c r="L21" s="217"/>
      <c r="M21" s="216"/>
    </row>
    <row r="22" spans="1:13" s="213" customFormat="1" ht="3.75" hidden="1" customHeight="1" x14ac:dyDescent="0.3">
      <c r="A22" s="219"/>
      <c r="B22" s="402"/>
      <c r="C22" s="406"/>
      <c r="D22" s="406"/>
      <c r="E22" s="406"/>
      <c r="F22" s="406"/>
      <c r="G22" s="406"/>
      <c r="H22" s="404"/>
      <c r="I22" s="111"/>
      <c r="J22" s="215"/>
      <c r="K22" s="216"/>
      <c r="L22" s="217"/>
      <c r="M22" s="216"/>
    </row>
    <row r="23" spans="1:13" s="213" customFormat="1" ht="15.75" x14ac:dyDescent="0.3">
      <c r="A23" s="210"/>
      <c r="B23" s="218"/>
      <c r="H23" s="214"/>
      <c r="I23" s="115"/>
      <c r="J23" s="215"/>
      <c r="K23" s="216"/>
      <c r="L23" s="217"/>
      <c r="M23" s="216"/>
    </row>
    <row r="24" spans="1:13" s="213" customFormat="1" ht="15.75" x14ac:dyDescent="0.3">
      <c r="A24" s="210"/>
      <c r="B24" s="220" t="s">
        <v>247</v>
      </c>
      <c r="H24" s="214"/>
      <c r="I24" s="115"/>
      <c r="J24" s="215"/>
      <c r="K24" s="216"/>
      <c r="L24" s="217"/>
      <c r="M24" s="216"/>
    </row>
    <row r="25" spans="1:13" s="213" customFormat="1" ht="15.75" x14ac:dyDescent="0.3">
      <c r="A25" s="210"/>
      <c r="B25" s="218"/>
      <c r="H25" s="214"/>
      <c r="I25" s="115"/>
      <c r="J25" s="215"/>
      <c r="K25" s="216"/>
      <c r="L25" s="217"/>
      <c r="M25" s="216"/>
    </row>
    <row r="26" spans="1:13" s="213" customFormat="1" ht="15.75" x14ac:dyDescent="0.3">
      <c r="A26" s="210" t="s">
        <v>30</v>
      </c>
      <c r="B26" s="218" t="s">
        <v>356</v>
      </c>
      <c r="H26" s="214"/>
      <c r="I26" s="115"/>
      <c r="J26" s="215"/>
      <c r="K26" s="216"/>
      <c r="L26" s="217"/>
      <c r="M26" s="216"/>
    </row>
    <row r="27" spans="1:13" s="27" customFormat="1" ht="10.5" customHeight="1" x14ac:dyDescent="0.25">
      <c r="A27" s="210"/>
      <c r="B27" s="159"/>
      <c r="C27" s="166"/>
      <c r="D27" s="166"/>
      <c r="E27" s="166"/>
      <c r="F27" s="166"/>
      <c r="G27" s="166"/>
      <c r="H27" s="165"/>
      <c r="I27" s="111"/>
      <c r="J27" s="92"/>
      <c r="K27" s="86"/>
      <c r="L27" s="207"/>
      <c r="M27" s="212"/>
    </row>
    <row r="28" spans="1:13" s="213" customFormat="1" ht="15.75" x14ac:dyDescent="0.3">
      <c r="A28" s="210"/>
      <c r="B28" s="129" t="s">
        <v>29</v>
      </c>
      <c r="C28" s="165">
        <v>0</v>
      </c>
      <c r="D28" s="165" t="s">
        <v>30</v>
      </c>
      <c r="E28" s="165">
        <v>0</v>
      </c>
      <c r="F28" s="165" t="s">
        <v>27</v>
      </c>
      <c r="G28" s="165">
        <v>0</v>
      </c>
      <c r="H28" s="214"/>
      <c r="I28" s="33" t="s">
        <v>18</v>
      </c>
      <c r="J28" s="92">
        <f>C28+C29+E28+E29+G28+G29</f>
        <v>0</v>
      </c>
      <c r="K28" s="216"/>
      <c r="L28" s="217"/>
      <c r="M28" s="216"/>
    </row>
    <row r="29" spans="1:13" s="213" customFormat="1" ht="15.75" x14ac:dyDescent="0.3">
      <c r="A29" s="210"/>
      <c r="B29" s="129"/>
      <c r="C29" s="165"/>
      <c r="D29" s="165"/>
      <c r="E29" s="165"/>
      <c r="F29" s="165"/>
      <c r="G29" s="165"/>
      <c r="H29" s="214"/>
      <c r="I29" s="115"/>
      <c r="J29" s="215"/>
      <c r="K29" s="216"/>
      <c r="L29" s="217"/>
      <c r="M29" s="216"/>
    </row>
    <row r="30" spans="1:13" s="213" customFormat="1" ht="15.75" x14ac:dyDescent="0.3">
      <c r="A30" s="210"/>
      <c r="B30" s="218"/>
      <c r="H30" s="214"/>
      <c r="I30" s="115"/>
      <c r="J30" s="215"/>
      <c r="K30" s="216"/>
      <c r="L30" s="217"/>
      <c r="M30" s="216"/>
    </row>
    <row r="31" spans="1:13" s="213" customFormat="1" ht="15.75" x14ac:dyDescent="0.3">
      <c r="A31" s="210" t="s">
        <v>27</v>
      </c>
      <c r="B31" s="218" t="s">
        <v>137</v>
      </c>
      <c r="H31" s="214"/>
      <c r="I31" s="115"/>
      <c r="J31" s="215"/>
      <c r="K31" s="216"/>
      <c r="L31" s="217"/>
      <c r="M31" s="216"/>
    </row>
    <row r="32" spans="1:13" s="27" customFormat="1" ht="10.5" customHeight="1" x14ac:dyDescent="0.25">
      <c r="A32" s="210"/>
      <c r="B32" s="159"/>
      <c r="C32" s="166"/>
      <c r="D32" s="166"/>
      <c r="E32" s="166"/>
      <c r="F32" s="166"/>
      <c r="G32" s="166"/>
      <c r="H32" s="165"/>
      <c r="I32" s="111"/>
      <c r="J32" s="92"/>
      <c r="K32" s="86"/>
      <c r="L32" s="207"/>
      <c r="M32" s="212"/>
    </row>
    <row r="33" spans="1:13" s="213" customFormat="1" ht="15.75" x14ac:dyDescent="0.3">
      <c r="A33" s="210"/>
      <c r="B33" s="129" t="s">
        <v>29</v>
      </c>
      <c r="C33" s="165">
        <v>0</v>
      </c>
      <c r="D33" s="165" t="s">
        <v>30</v>
      </c>
      <c r="E33" s="165">
        <v>0</v>
      </c>
      <c r="F33" s="165" t="s">
        <v>27</v>
      </c>
      <c r="G33" s="165">
        <v>0</v>
      </c>
      <c r="H33" s="214"/>
      <c r="I33" s="33" t="s">
        <v>18</v>
      </c>
      <c r="J33" s="92">
        <f>C33+C34+E33+E34+G33+G34</f>
        <v>0</v>
      </c>
      <c r="K33" s="216"/>
      <c r="L33" s="217"/>
      <c r="M33" s="216"/>
    </row>
    <row r="34" spans="1:13" s="213" customFormat="1" ht="15.75" x14ac:dyDescent="0.3">
      <c r="A34" s="210"/>
      <c r="B34" s="129"/>
      <c r="C34" s="165"/>
      <c r="D34" s="165"/>
      <c r="E34" s="165"/>
      <c r="F34" s="165"/>
      <c r="G34" s="165"/>
      <c r="H34" s="214"/>
      <c r="I34" s="115"/>
      <c r="J34" s="215"/>
      <c r="K34" s="216"/>
      <c r="L34" s="217"/>
      <c r="M34" s="216"/>
    </row>
    <row r="35" spans="1:13" s="326" customFormat="1" ht="18" customHeight="1" x14ac:dyDescent="0.3">
      <c r="A35" s="321" t="s">
        <v>28</v>
      </c>
      <c r="B35" s="448" t="s">
        <v>387</v>
      </c>
      <c r="C35" s="449"/>
      <c r="D35" s="449"/>
      <c r="E35" s="449"/>
      <c r="F35" s="449"/>
      <c r="G35" s="449"/>
      <c r="H35" s="450"/>
      <c r="I35" s="322"/>
      <c r="J35" s="323"/>
      <c r="K35" s="324"/>
      <c r="L35" s="325"/>
    </row>
    <row r="36" spans="1:13" s="326" customFormat="1" ht="12" customHeight="1" x14ac:dyDescent="0.3">
      <c r="A36" s="321"/>
      <c r="B36" s="327"/>
      <c r="C36" s="328"/>
      <c r="D36" s="328"/>
      <c r="E36" s="328"/>
      <c r="F36" s="328"/>
      <c r="G36" s="328"/>
      <c r="H36" s="329"/>
      <c r="I36" s="322"/>
      <c r="J36" s="323"/>
      <c r="K36" s="324"/>
      <c r="L36" s="325"/>
    </row>
    <row r="37" spans="1:13" s="326" customFormat="1" ht="15" customHeight="1" x14ac:dyDescent="0.3">
      <c r="A37" s="321"/>
      <c r="B37" s="330" t="s">
        <v>29</v>
      </c>
      <c r="C37" s="331">
        <v>0</v>
      </c>
      <c r="D37" s="331" t="s">
        <v>30</v>
      </c>
      <c r="E37" s="331">
        <v>0</v>
      </c>
      <c r="F37" s="331" t="s">
        <v>27</v>
      </c>
      <c r="G37" s="331">
        <v>0</v>
      </c>
      <c r="H37" s="332" t="s">
        <v>18</v>
      </c>
      <c r="I37" s="322"/>
      <c r="J37" s="322">
        <f>C37+C38+E37+E38+G37+G38</f>
        <v>0</v>
      </c>
      <c r="K37" s="324"/>
      <c r="L37" s="325"/>
    </row>
    <row r="38" spans="1:13" s="326" customFormat="1" ht="14.25" customHeight="1" x14ac:dyDescent="0.3">
      <c r="A38" s="321"/>
      <c r="B38" s="330"/>
      <c r="C38" s="331"/>
      <c r="D38" s="331"/>
      <c r="E38" s="331"/>
      <c r="F38" s="331"/>
      <c r="G38" s="331"/>
      <c r="H38" s="332"/>
      <c r="I38" s="322"/>
      <c r="J38" s="323"/>
      <c r="K38" s="324"/>
      <c r="L38" s="325"/>
    </row>
    <row r="39" spans="1:13" s="326" customFormat="1" ht="16.5" x14ac:dyDescent="0.3">
      <c r="A39" s="321"/>
      <c r="B39" s="330"/>
      <c r="C39" s="331"/>
      <c r="D39" s="331"/>
      <c r="E39" s="331"/>
      <c r="F39" s="331"/>
      <c r="G39" s="331"/>
      <c r="H39" s="332"/>
      <c r="I39" s="322"/>
      <c r="J39" s="322"/>
      <c r="K39" s="333"/>
      <c r="L39" s="325"/>
    </row>
    <row r="40" spans="1:13" s="326" customFormat="1" ht="39" customHeight="1" x14ac:dyDescent="0.3">
      <c r="A40" s="321" t="s">
        <v>5</v>
      </c>
      <c r="B40" s="448" t="s">
        <v>436</v>
      </c>
      <c r="C40" s="449"/>
      <c r="D40" s="449"/>
      <c r="E40" s="449"/>
      <c r="F40" s="449"/>
      <c r="G40" s="449"/>
      <c r="H40" s="450"/>
      <c r="I40" s="322"/>
      <c r="J40" s="323"/>
      <c r="K40" s="324"/>
      <c r="L40" s="325"/>
    </row>
    <row r="41" spans="1:13" s="326" customFormat="1" ht="12" customHeight="1" x14ac:dyDescent="0.3">
      <c r="A41" s="321"/>
      <c r="B41" s="327"/>
      <c r="C41" s="328"/>
      <c r="D41" s="328"/>
      <c r="E41" s="328"/>
      <c r="F41" s="328"/>
      <c r="G41" s="328"/>
      <c r="H41" s="329"/>
      <c r="I41" s="322"/>
      <c r="J41" s="323"/>
      <c r="K41" s="324"/>
      <c r="L41" s="325"/>
    </row>
    <row r="42" spans="1:13" s="326" customFormat="1" ht="15" customHeight="1" x14ac:dyDescent="0.3">
      <c r="A42" s="321"/>
      <c r="B42" s="330" t="s">
        <v>29</v>
      </c>
      <c r="C42" s="331">
        <v>0</v>
      </c>
      <c r="D42" s="331" t="s">
        <v>30</v>
      </c>
      <c r="E42" s="331">
        <v>0</v>
      </c>
      <c r="F42" s="331" t="s">
        <v>27</v>
      </c>
      <c r="G42" s="331">
        <v>0</v>
      </c>
      <c r="H42" s="332" t="s">
        <v>388</v>
      </c>
      <c r="I42" s="322"/>
      <c r="J42" s="322">
        <f>C42+C43+E42+E43+G42+G43</f>
        <v>0</v>
      </c>
      <c r="K42" s="324"/>
      <c r="L42" s="325"/>
    </row>
    <row r="43" spans="1:13" s="326" customFormat="1" ht="14.25" customHeight="1" x14ac:dyDescent="0.3">
      <c r="A43" s="321"/>
      <c r="B43" s="330"/>
      <c r="C43" s="331"/>
      <c r="D43" s="331"/>
      <c r="E43" s="331"/>
      <c r="F43" s="331"/>
      <c r="G43" s="331"/>
      <c r="H43" s="332"/>
      <c r="I43" s="322"/>
      <c r="J43" s="323"/>
      <c r="K43" s="324"/>
      <c r="L43" s="325"/>
    </row>
    <row r="44" spans="1:13" s="326" customFormat="1" ht="16.5" x14ac:dyDescent="0.3">
      <c r="A44" s="321"/>
      <c r="B44" s="330"/>
      <c r="C44" s="331"/>
      <c r="D44" s="331"/>
      <c r="E44" s="331"/>
      <c r="F44" s="331"/>
      <c r="G44" s="331"/>
      <c r="H44" s="332"/>
      <c r="I44" s="322"/>
      <c r="J44" s="322"/>
      <c r="K44" s="333"/>
      <c r="L44" s="325"/>
    </row>
    <row r="45" spans="1:13" s="326" customFormat="1" ht="33.75" customHeight="1" x14ac:dyDescent="0.3">
      <c r="A45" s="321" t="s">
        <v>45</v>
      </c>
      <c r="B45" s="448" t="s">
        <v>429</v>
      </c>
      <c r="C45" s="449"/>
      <c r="D45" s="449"/>
      <c r="E45" s="449"/>
      <c r="F45" s="449"/>
      <c r="G45" s="449"/>
      <c r="H45" s="450"/>
      <c r="I45" s="322"/>
      <c r="J45" s="323"/>
      <c r="K45" s="324"/>
      <c r="L45" s="325"/>
    </row>
    <row r="46" spans="1:13" s="326" customFormat="1" ht="16.5" x14ac:dyDescent="0.3">
      <c r="A46" s="321"/>
      <c r="B46" s="327"/>
      <c r="C46" s="328"/>
      <c r="D46" s="328"/>
      <c r="E46" s="328"/>
      <c r="F46" s="328"/>
      <c r="G46" s="328"/>
      <c r="H46" s="329"/>
      <c r="I46" s="322"/>
      <c r="J46" s="323"/>
      <c r="K46" s="324"/>
      <c r="L46" s="325"/>
    </row>
    <row r="47" spans="1:13" s="326" customFormat="1" ht="16.5" x14ac:dyDescent="0.3">
      <c r="A47" s="321"/>
      <c r="B47" s="330" t="s">
        <v>29</v>
      </c>
      <c r="C47" s="331">
        <v>0</v>
      </c>
      <c r="D47" s="331" t="s">
        <v>30</v>
      </c>
      <c r="E47" s="331">
        <v>0</v>
      </c>
      <c r="F47" s="331" t="s">
        <v>27</v>
      </c>
      <c r="G47" s="331">
        <v>0</v>
      </c>
      <c r="H47" s="332" t="s">
        <v>388</v>
      </c>
      <c r="I47" s="322"/>
      <c r="J47" s="322">
        <v>260</v>
      </c>
      <c r="K47" s="324"/>
      <c r="L47" s="325"/>
    </row>
    <row r="48" spans="1:13" s="326" customFormat="1" ht="16.5" x14ac:dyDescent="0.3">
      <c r="A48" s="321"/>
      <c r="B48" s="330" t="s">
        <v>27</v>
      </c>
      <c r="C48" s="331">
        <v>0</v>
      </c>
      <c r="D48" s="331" t="s">
        <v>28</v>
      </c>
      <c r="E48" s="331">
        <v>0</v>
      </c>
      <c r="F48" s="331" t="s">
        <v>5</v>
      </c>
      <c r="G48" s="331">
        <v>160</v>
      </c>
      <c r="H48" s="332"/>
      <c r="I48" s="322"/>
      <c r="J48" s="323"/>
      <c r="K48" s="324"/>
      <c r="L48" s="325"/>
    </row>
    <row r="49" spans="1:13" s="326" customFormat="1" ht="16.5" x14ac:dyDescent="0.3">
      <c r="A49" s="321"/>
      <c r="B49" s="330"/>
      <c r="C49" s="331"/>
      <c r="D49" s="331"/>
      <c r="E49" s="331"/>
      <c r="F49" s="331"/>
      <c r="G49" s="331"/>
      <c r="H49" s="332"/>
      <c r="I49" s="322"/>
      <c r="J49" s="322"/>
      <c r="K49" s="333"/>
      <c r="L49" s="325"/>
    </row>
    <row r="50" spans="1:13" s="326" customFormat="1" ht="18" customHeight="1" x14ac:dyDescent="0.3">
      <c r="A50" s="321" t="s">
        <v>46</v>
      </c>
      <c r="B50" s="448" t="s">
        <v>433</v>
      </c>
      <c r="C50" s="449"/>
      <c r="D50" s="449"/>
      <c r="E50" s="449"/>
      <c r="F50" s="449"/>
      <c r="G50" s="449"/>
      <c r="H50" s="450"/>
      <c r="I50" s="322"/>
      <c r="J50" s="323"/>
      <c r="K50" s="324"/>
      <c r="L50" s="325"/>
    </row>
    <row r="51" spans="1:13" s="326" customFormat="1" ht="12" customHeight="1" x14ac:dyDescent="0.3">
      <c r="A51" s="321"/>
      <c r="B51" s="327"/>
      <c r="C51" s="328"/>
      <c r="D51" s="328"/>
      <c r="E51" s="328"/>
      <c r="F51" s="328"/>
      <c r="G51" s="328"/>
      <c r="H51" s="329"/>
      <c r="I51" s="322"/>
      <c r="J51" s="323"/>
      <c r="K51" s="324"/>
      <c r="L51" s="325"/>
    </row>
    <row r="52" spans="1:13" s="326" customFormat="1" ht="15" customHeight="1" x14ac:dyDescent="0.3">
      <c r="A52" s="321"/>
      <c r="B52" s="330" t="s">
        <v>29</v>
      </c>
      <c r="C52" s="331">
        <v>0</v>
      </c>
      <c r="D52" s="331" t="s">
        <v>30</v>
      </c>
      <c r="E52" s="331">
        <v>0</v>
      </c>
      <c r="F52" s="331" t="s">
        <v>27</v>
      </c>
      <c r="G52" s="331">
        <v>0</v>
      </c>
      <c r="H52" s="332" t="s">
        <v>388</v>
      </c>
      <c r="I52" s="322"/>
      <c r="J52" s="322">
        <f>C52+C53+E52+E53+G52+G53</f>
        <v>240</v>
      </c>
      <c r="K52" s="324"/>
      <c r="L52" s="325"/>
    </row>
    <row r="53" spans="1:13" s="326" customFormat="1" ht="14.25" customHeight="1" x14ac:dyDescent="0.3">
      <c r="A53" s="321"/>
      <c r="B53" s="330" t="s">
        <v>27</v>
      </c>
      <c r="C53" s="331">
        <v>0</v>
      </c>
      <c r="D53" s="331" t="s">
        <v>28</v>
      </c>
      <c r="E53" s="331">
        <v>0</v>
      </c>
      <c r="F53" s="331" t="s">
        <v>5</v>
      </c>
      <c r="G53" s="331">
        <v>240</v>
      </c>
      <c r="H53" s="332"/>
      <c r="I53" s="322"/>
      <c r="J53" s="323"/>
      <c r="K53" s="324"/>
      <c r="L53" s="325"/>
    </row>
    <row r="54" spans="1:13" s="213" customFormat="1" ht="15.75" x14ac:dyDescent="0.3">
      <c r="A54" s="210"/>
      <c r="B54" s="218"/>
      <c r="H54" s="214"/>
      <c r="I54" s="115"/>
      <c r="J54" s="215"/>
      <c r="K54" s="216"/>
      <c r="L54" s="217"/>
      <c r="M54" s="216"/>
    </row>
    <row r="55" spans="1:13" s="227" customFormat="1" ht="98.25" customHeight="1" x14ac:dyDescent="0.3">
      <c r="A55" s="210" t="s">
        <v>34</v>
      </c>
      <c r="B55" s="445" t="s">
        <v>346</v>
      </c>
      <c r="C55" s="446"/>
      <c r="D55" s="446"/>
      <c r="E55" s="446"/>
      <c r="F55" s="446"/>
      <c r="G55" s="446"/>
      <c r="H55" s="447"/>
      <c r="I55" s="115"/>
      <c r="J55" s="223"/>
      <c r="K55" s="224"/>
      <c r="L55" s="225"/>
      <c r="M55" s="226"/>
    </row>
    <row r="56" spans="1:13" s="227" customFormat="1" x14ac:dyDescent="0.25">
      <c r="A56" s="210"/>
      <c r="B56" s="159"/>
      <c r="C56" s="166"/>
      <c r="D56" s="166"/>
      <c r="E56" s="166"/>
      <c r="F56" s="166"/>
      <c r="G56" s="166"/>
      <c r="H56" s="165"/>
      <c r="I56" s="33"/>
      <c r="J56" s="74"/>
      <c r="K56" s="228"/>
      <c r="L56" s="229"/>
      <c r="M56" s="226"/>
    </row>
    <row r="57" spans="1:13" s="227" customFormat="1" ht="15.75" x14ac:dyDescent="0.3">
      <c r="A57" s="210"/>
      <c r="B57" s="129"/>
      <c r="C57" s="165"/>
      <c r="D57" s="165"/>
      <c r="E57" s="165"/>
      <c r="F57" s="165"/>
      <c r="G57" s="165"/>
      <c r="H57" s="213"/>
      <c r="I57" s="214" t="s">
        <v>18</v>
      </c>
      <c r="J57" s="33">
        <f>C57+C58+E57+E58+G57+G58</f>
        <v>12</v>
      </c>
      <c r="K57" s="224"/>
      <c r="L57" s="217"/>
      <c r="M57" s="226"/>
    </row>
    <row r="58" spans="1:13" s="227" customFormat="1" ht="15.75" x14ac:dyDescent="0.3">
      <c r="A58" s="210"/>
      <c r="B58" s="129"/>
      <c r="C58" s="165"/>
      <c r="D58" s="165"/>
      <c r="E58" s="165"/>
      <c r="F58" s="165" t="s">
        <v>45</v>
      </c>
      <c r="G58" s="165">
        <v>12</v>
      </c>
      <c r="H58" s="214"/>
      <c r="I58" s="115"/>
      <c r="J58" s="223"/>
      <c r="K58" s="224"/>
      <c r="L58" s="225"/>
      <c r="M58" s="226"/>
    </row>
    <row r="59" spans="1:13" s="227" customFormat="1" x14ac:dyDescent="0.25">
      <c r="A59" s="230"/>
      <c r="B59" s="231"/>
      <c r="H59" s="232"/>
      <c r="I59" s="233"/>
      <c r="J59" s="234"/>
      <c r="K59" s="228"/>
      <c r="L59" s="229"/>
      <c r="M59" s="226"/>
    </row>
    <row r="60" spans="1:13" s="27" customFormat="1" ht="13.5" customHeight="1" x14ac:dyDescent="0.25">
      <c r="A60" s="210" t="s">
        <v>145</v>
      </c>
      <c r="B60" s="402" t="s">
        <v>348</v>
      </c>
      <c r="C60" s="406"/>
      <c r="D60" s="406"/>
      <c r="E60" s="406"/>
      <c r="F60" s="406"/>
      <c r="G60" s="406"/>
      <c r="H60" s="404"/>
      <c r="I60" s="33"/>
      <c r="J60" s="228"/>
      <c r="K60" s="229"/>
      <c r="L60" s="235"/>
    </row>
    <row r="61" spans="1:13" s="27" customFormat="1" ht="18" customHeight="1" x14ac:dyDescent="0.25">
      <c r="A61" s="210"/>
      <c r="B61" s="402"/>
      <c r="C61" s="406"/>
      <c r="D61" s="406"/>
      <c r="E61" s="406"/>
      <c r="F61" s="406"/>
      <c r="G61" s="406"/>
      <c r="H61" s="404"/>
      <c r="I61" s="33"/>
      <c r="J61" s="228"/>
      <c r="K61" s="229"/>
      <c r="L61" s="235"/>
    </row>
    <row r="62" spans="1:13" s="27" customFormat="1" ht="10.5" customHeight="1" x14ac:dyDescent="0.25">
      <c r="A62" s="210"/>
      <c r="B62" s="159"/>
      <c r="C62" s="166"/>
      <c r="D62" s="166"/>
      <c r="E62" s="166"/>
      <c r="F62" s="166"/>
      <c r="G62" s="166"/>
      <c r="H62" s="165"/>
      <c r="I62" s="33"/>
      <c r="J62" s="228"/>
      <c r="K62" s="229"/>
      <c r="L62" s="235"/>
    </row>
    <row r="63" spans="1:13" s="27" customFormat="1" ht="13.5" customHeight="1" x14ac:dyDescent="0.3">
      <c r="A63" s="210"/>
      <c r="B63" s="129" t="s">
        <v>29</v>
      </c>
      <c r="C63" s="165">
        <v>4</v>
      </c>
      <c r="D63" s="165" t="s">
        <v>30</v>
      </c>
      <c r="E63" s="165">
        <v>4</v>
      </c>
      <c r="F63" s="165" t="s">
        <v>27</v>
      </c>
      <c r="G63" s="165">
        <v>4</v>
      </c>
      <c r="H63" s="49">
        <v>0</v>
      </c>
      <c r="I63" s="33" t="s">
        <v>273</v>
      </c>
      <c r="J63" s="33">
        <f>C63+C64+E63+E64+G63+G64</f>
        <v>23</v>
      </c>
      <c r="K63" s="229"/>
      <c r="L63" s="217"/>
    </row>
    <row r="64" spans="1:13" s="27" customFormat="1" ht="13.5" customHeight="1" x14ac:dyDescent="0.25">
      <c r="A64" s="210"/>
      <c r="B64" s="129" t="s">
        <v>27</v>
      </c>
      <c r="C64" s="165">
        <v>4</v>
      </c>
      <c r="D64" s="165" t="s">
        <v>28</v>
      </c>
      <c r="E64" s="165">
        <v>4</v>
      </c>
      <c r="F64" s="165" t="s">
        <v>5</v>
      </c>
      <c r="G64" s="165">
        <v>3</v>
      </c>
      <c r="H64" s="49"/>
      <c r="I64" s="33"/>
      <c r="J64" s="228"/>
      <c r="K64" s="229"/>
      <c r="L64" s="226"/>
    </row>
    <row r="65" spans="1:13" s="27" customFormat="1" ht="13.5" customHeight="1" x14ac:dyDescent="0.25">
      <c r="A65" s="210"/>
      <c r="B65" s="52"/>
      <c r="H65" s="49"/>
      <c r="I65" s="33"/>
      <c r="J65" s="228"/>
      <c r="K65" s="229"/>
      <c r="L65" s="226"/>
    </row>
    <row r="66" spans="1:13" s="27" customFormat="1" ht="13.5" customHeight="1" x14ac:dyDescent="0.25">
      <c r="A66" s="210" t="s">
        <v>35</v>
      </c>
      <c r="B66" s="402" t="s">
        <v>354</v>
      </c>
      <c r="C66" s="406"/>
      <c r="D66" s="406"/>
      <c r="E66" s="406"/>
      <c r="F66" s="406"/>
      <c r="G66" s="406"/>
      <c r="H66" s="404"/>
      <c r="I66" s="33"/>
      <c r="J66" s="228"/>
      <c r="K66" s="229"/>
      <c r="L66" s="235"/>
    </row>
    <row r="67" spans="1:13" s="27" customFormat="1" ht="18" customHeight="1" x14ac:dyDescent="0.25">
      <c r="A67" s="210"/>
      <c r="B67" s="402"/>
      <c r="C67" s="406"/>
      <c r="D67" s="406"/>
      <c r="E67" s="406"/>
      <c r="F67" s="406"/>
      <c r="G67" s="406"/>
      <c r="H67" s="404"/>
      <c r="I67" s="33"/>
      <c r="J67" s="228"/>
      <c r="K67" s="229"/>
      <c r="L67" s="235"/>
    </row>
    <row r="68" spans="1:13" s="27" customFormat="1" ht="10.5" customHeight="1" x14ac:dyDescent="0.25">
      <c r="A68" s="210"/>
      <c r="B68" s="159"/>
      <c r="C68" s="166"/>
      <c r="D68" s="166"/>
      <c r="E68" s="166"/>
      <c r="F68" s="166"/>
      <c r="G68" s="166"/>
      <c r="H68" s="165"/>
      <c r="I68" s="33"/>
      <c r="J68" s="228"/>
      <c r="K68" s="229"/>
      <c r="L68" s="235"/>
    </row>
    <row r="69" spans="1:13" s="27" customFormat="1" ht="13.5" customHeight="1" x14ac:dyDescent="0.3">
      <c r="A69" s="210"/>
      <c r="B69" s="129" t="s">
        <v>29</v>
      </c>
      <c r="C69" s="165">
        <v>0</v>
      </c>
      <c r="D69" s="165" t="s">
        <v>30</v>
      </c>
      <c r="E69" s="165">
        <v>8</v>
      </c>
      <c r="F69" s="165" t="s">
        <v>27</v>
      </c>
      <c r="G69" s="165">
        <v>8</v>
      </c>
      <c r="H69" s="49">
        <v>0</v>
      </c>
      <c r="I69" s="33" t="s">
        <v>273</v>
      </c>
      <c r="J69" s="33">
        <f>C69+C70+E69+E70+G69+G70</f>
        <v>16</v>
      </c>
      <c r="K69" s="229"/>
      <c r="L69" s="217"/>
    </row>
    <row r="70" spans="1:13" s="27" customFormat="1" ht="13.5" customHeight="1" x14ac:dyDescent="0.25">
      <c r="A70" s="210"/>
      <c r="B70" s="129" t="s">
        <v>27</v>
      </c>
      <c r="C70" s="165">
        <v>0</v>
      </c>
      <c r="D70" s="165" t="s">
        <v>28</v>
      </c>
      <c r="E70" s="165">
        <v>0</v>
      </c>
      <c r="F70" s="165" t="s">
        <v>5</v>
      </c>
      <c r="G70" s="165">
        <v>0</v>
      </c>
      <c r="H70" s="49"/>
      <c r="I70" s="33"/>
      <c r="J70" s="228"/>
      <c r="K70" s="229"/>
      <c r="L70" s="226"/>
    </row>
    <row r="71" spans="1:13" ht="13.5" customHeight="1" x14ac:dyDescent="0.25">
      <c r="A71" s="236"/>
      <c r="B71" s="237"/>
      <c r="C71" s="205"/>
      <c r="D71" s="205"/>
      <c r="E71" s="205"/>
      <c r="F71" s="205"/>
      <c r="G71" s="205"/>
    </row>
    <row r="72" spans="1:13" s="27" customFormat="1" ht="13.5" customHeight="1" x14ac:dyDescent="0.25">
      <c r="A72" s="210" t="s">
        <v>49</v>
      </c>
      <c r="B72" s="402" t="s">
        <v>437</v>
      </c>
      <c r="C72" s="406"/>
      <c r="D72" s="406"/>
      <c r="E72" s="406"/>
      <c r="F72" s="406"/>
      <c r="G72" s="406"/>
      <c r="H72" s="404"/>
      <c r="I72" s="33"/>
      <c r="J72" s="228"/>
      <c r="K72" s="229"/>
      <c r="L72" s="235"/>
    </row>
    <row r="73" spans="1:13" s="27" customFormat="1" ht="14.25" customHeight="1" x14ac:dyDescent="0.25">
      <c r="A73" s="210"/>
      <c r="B73" s="402"/>
      <c r="C73" s="406"/>
      <c r="D73" s="406"/>
      <c r="E73" s="406"/>
      <c r="F73" s="406"/>
      <c r="G73" s="406"/>
      <c r="H73" s="404"/>
      <c r="I73" s="33"/>
      <c r="J73" s="228"/>
      <c r="K73" s="229"/>
      <c r="L73" s="235"/>
    </row>
    <row r="74" spans="1:13" s="27" customFormat="1" ht="10.5" customHeight="1" x14ac:dyDescent="0.25">
      <c r="A74" s="210"/>
      <c r="B74" s="159"/>
      <c r="C74" s="166"/>
      <c r="D74" s="166"/>
      <c r="E74" s="166"/>
      <c r="F74" s="166"/>
      <c r="G74" s="166"/>
      <c r="H74" s="165"/>
      <c r="I74" s="33"/>
      <c r="J74" s="228"/>
      <c r="K74" s="229"/>
      <c r="L74" s="235"/>
    </row>
    <row r="75" spans="1:13" s="27" customFormat="1" ht="13.5" customHeight="1" x14ac:dyDescent="0.3">
      <c r="A75" s="210"/>
      <c r="B75" s="129"/>
      <c r="C75" s="165"/>
      <c r="D75" s="165"/>
      <c r="E75" s="165"/>
      <c r="F75" s="165"/>
      <c r="G75" s="165"/>
      <c r="H75" s="49"/>
      <c r="I75" s="33" t="s">
        <v>273</v>
      </c>
      <c r="J75" s="33">
        <f>C75+C76+E75+E76+G75+G76</f>
        <v>0</v>
      </c>
      <c r="K75" s="229"/>
      <c r="L75" s="217"/>
    </row>
    <row r="76" spans="1:13" s="27" customFormat="1" ht="13.5" customHeight="1" x14ac:dyDescent="0.25">
      <c r="A76" s="210"/>
      <c r="B76" s="129"/>
      <c r="C76" s="165"/>
      <c r="D76" s="165"/>
      <c r="E76" s="165"/>
      <c r="F76" s="165"/>
      <c r="G76" s="165"/>
      <c r="H76" s="49"/>
      <c r="I76" s="33"/>
      <c r="J76" s="228"/>
      <c r="K76" s="229"/>
      <c r="L76" s="226"/>
    </row>
    <row r="77" spans="1:13" ht="13.5" customHeight="1" x14ac:dyDescent="0.25">
      <c r="A77" s="236"/>
      <c r="B77" s="237"/>
      <c r="C77" s="205"/>
      <c r="D77" s="205"/>
      <c r="E77" s="205"/>
      <c r="F77" s="205"/>
      <c r="G77" s="205"/>
    </row>
    <row r="78" spans="1:13" s="213" customFormat="1" ht="15.75" x14ac:dyDescent="0.3">
      <c r="A78" s="210"/>
      <c r="B78" s="48" t="s">
        <v>434</v>
      </c>
      <c r="H78" s="214"/>
      <c r="I78" s="115"/>
      <c r="J78" s="223"/>
      <c r="K78" s="224"/>
      <c r="L78" s="225"/>
      <c r="M78" s="224"/>
    </row>
    <row r="79" spans="1:13" s="213" customFormat="1" ht="15.75" x14ac:dyDescent="0.3">
      <c r="A79" s="210"/>
      <c r="B79" s="218"/>
      <c r="H79" s="214"/>
      <c r="I79" s="115"/>
      <c r="J79" s="223"/>
      <c r="K79" s="224"/>
      <c r="L79" s="225"/>
      <c r="M79" s="224"/>
    </row>
    <row r="80" spans="1:13" s="213" customFormat="1" ht="22.5" customHeight="1" x14ac:dyDescent="0.3">
      <c r="A80" s="210" t="s">
        <v>50</v>
      </c>
      <c r="B80" s="218" t="s">
        <v>435</v>
      </c>
      <c r="H80" s="214"/>
      <c r="I80" s="115"/>
      <c r="J80" s="223"/>
      <c r="K80" s="224"/>
      <c r="L80" s="225"/>
      <c r="M80" s="224"/>
    </row>
    <row r="81" spans="1:13" s="27" customFormat="1" ht="10.5" customHeight="1" x14ac:dyDescent="0.25">
      <c r="A81" s="210"/>
      <c r="B81" s="159"/>
      <c r="C81" s="166"/>
      <c r="D81" s="166"/>
      <c r="E81" s="166"/>
      <c r="F81" s="166"/>
      <c r="G81" s="166"/>
      <c r="H81" s="165"/>
      <c r="I81" s="33"/>
      <c r="J81" s="74"/>
      <c r="K81" s="228"/>
      <c r="L81" s="229"/>
      <c r="M81" s="235"/>
    </row>
    <row r="82" spans="1:13" s="213" customFormat="1" ht="15.75" x14ac:dyDescent="0.3">
      <c r="A82" s="210"/>
      <c r="B82" s="129"/>
      <c r="C82" s="165"/>
      <c r="D82" s="165"/>
      <c r="E82" s="165"/>
      <c r="F82" s="165"/>
      <c r="G82" s="165"/>
      <c r="I82" s="238" t="s">
        <v>21</v>
      </c>
      <c r="J82" s="33">
        <f>C82+C83+E82+E83+G82+G83</f>
        <v>72</v>
      </c>
      <c r="K82" s="229"/>
      <c r="L82" s="217"/>
      <c r="M82" s="224"/>
    </row>
    <row r="83" spans="1:13" s="213" customFormat="1" ht="15.75" x14ac:dyDescent="0.3">
      <c r="A83" s="210"/>
      <c r="B83" s="129"/>
      <c r="C83" s="165"/>
      <c r="D83" s="165"/>
      <c r="E83" s="165"/>
      <c r="F83" s="165" t="s">
        <v>35</v>
      </c>
      <c r="G83" s="165">
        <v>72</v>
      </c>
      <c r="H83" s="214"/>
      <c r="I83" s="115"/>
      <c r="J83" s="223"/>
      <c r="K83" s="224"/>
      <c r="L83" s="225"/>
      <c r="M83" s="224"/>
    </row>
    <row r="84" spans="1:13" s="213" customFormat="1" ht="15.75" x14ac:dyDescent="0.3">
      <c r="A84" s="210"/>
      <c r="B84" s="218"/>
      <c r="H84" s="214"/>
      <c r="I84" s="115"/>
      <c r="J84" s="223"/>
      <c r="K84" s="224"/>
      <c r="L84" s="225"/>
      <c r="M84" s="224"/>
    </row>
    <row r="85" spans="1:13" s="213" customFormat="1" ht="15.75" x14ac:dyDescent="0.3">
      <c r="A85" s="210" t="s">
        <v>51</v>
      </c>
      <c r="B85" s="218" t="s">
        <v>363</v>
      </c>
      <c r="H85" s="214"/>
      <c r="I85" s="115"/>
      <c r="J85" s="223"/>
      <c r="K85" s="224"/>
      <c r="L85" s="225"/>
      <c r="M85" s="224"/>
    </row>
    <row r="86" spans="1:13" s="27" customFormat="1" ht="10.5" customHeight="1" x14ac:dyDescent="0.25">
      <c r="A86" s="210"/>
      <c r="B86" s="159"/>
      <c r="C86" s="166"/>
      <c r="D86" s="166"/>
      <c r="E86" s="166"/>
      <c r="F86" s="166"/>
      <c r="G86" s="166"/>
      <c r="H86" s="165"/>
      <c r="I86" s="33"/>
      <c r="J86" s="74"/>
      <c r="K86" s="228"/>
      <c r="L86" s="229"/>
      <c r="M86" s="235"/>
    </row>
    <row r="87" spans="1:13" s="213" customFormat="1" ht="15.75" x14ac:dyDescent="0.3">
      <c r="A87" s="210"/>
      <c r="B87" s="129"/>
      <c r="C87" s="165"/>
      <c r="D87" s="165"/>
      <c r="E87" s="165"/>
      <c r="F87" s="165"/>
      <c r="G87" s="165"/>
      <c r="I87" s="238" t="s">
        <v>21</v>
      </c>
      <c r="J87" s="33">
        <f>C87+C88+E87+E88+G87+G88</f>
        <v>72</v>
      </c>
      <c r="K87" s="229"/>
      <c r="L87" s="217"/>
      <c r="M87" s="224"/>
    </row>
    <row r="88" spans="1:13" s="213" customFormat="1" ht="15.75" x14ac:dyDescent="0.3">
      <c r="A88" s="210"/>
      <c r="B88" s="129"/>
      <c r="C88" s="165"/>
      <c r="D88" s="165"/>
      <c r="E88" s="165"/>
      <c r="F88" s="165" t="s">
        <v>35</v>
      </c>
      <c r="G88" s="165">
        <v>72</v>
      </c>
      <c r="H88" s="214"/>
      <c r="I88" s="115"/>
      <c r="J88" s="223"/>
      <c r="K88" s="224"/>
      <c r="L88" s="225"/>
      <c r="M88" s="224"/>
    </row>
    <row r="89" spans="1:13" ht="13.5" customHeight="1" x14ac:dyDescent="0.25">
      <c r="A89" s="236"/>
      <c r="B89" s="237"/>
      <c r="C89" s="205"/>
      <c r="D89" s="205"/>
      <c r="E89" s="205"/>
      <c r="F89" s="205"/>
      <c r="G89" s="205"/>
    </row>
    <row r="91" spans="1:13" ht="13.5" customHeight="1" thickBot="1" x14ac:dyDescent="0.3"/>
    <row r="92" spans="1:13" s="203" customFormat="1" ht="18" customHeight="1" thickTop="1" x14ac:dyDescent="0.25">
      <c r="A92" s="221"/>
      <c r="B92" s="222"/>
      <c r="H92" s="204" t="s">
        <v>38</v>
      </c>
      <c r="I92" s="114"/>
      <c r="J92" s="205"/>
      <c r="K92" s="239" t="s">
        <v>7</v>
      </c>
      <c r="L92" s="240">
        <f>SUM(L2:L91)</f>
        <v>0</v>
      </c>
      <c r="M92" s="208"/>
    </row>
  </sheetData>
  <customSheetViews>
    <customSheetView guid="{2EBB2318-75CA-46B8-B719-5BDA840CFED1}" scale="85" showPageBreaks="1" printArea="1" view="pageBreakPreview">
      <selection activeCell="K25" sqref="K25"/>
      <pageMargins left="0.31496062992126" right="0.31496062992126" top="0.74803149606299202" bottom="0.74803149606299202" header="0.31496062992126" footer="0.31496062992126"/>
      <pageSetup paperSize="9" scale="95" orientation="portrait" r:id="rId1"/>
      <headerFooter>
        <oddHeader>&amp;RVersion 1.0</oddHeader>
        <oddFooter>&amp;L&amp;D&amp;RCOMPILED BY Mr....................</oddFooter>
      </headerFooter>
    </customSheetView>
    <customSheetView guid="{45E38FA0-1B80-483F-BAE4-A40EEE0A434F}" scale="85" showPageBreaks="1" printArea="1" view="pageBreakPreview">
      <selection activeCell="K25" sqref="K25"/>
      <pageMargins left="0.31496062992126" right="0.31496062992126" top="0.74803149606299202" bottom="0.74803149606299202" header="0.31496062992126" footer="0.31496062992126"/>
      <pageSetup paperSize="9" scale="95" orientation="portrait" r:id="rId2"/>
      <headerFooter>
        <oddHeader>&amp;RVersion 1.0</oddHeader>
        <oddFooter>&amp;L&amp;D&amp;RCOMPILED BY Mr....................</oddFooter>
      </headerFooter>
    </customSheetView>
  </customSheetViews>
  <mergeCells count="12">
    <mergeCell ref="B66:H67"/>
    <mergeCell ref="B72:H73"/>
    <mergeCell ref="B1:H1"/>
    <mergeCell ref="B55:H55"/>
    <mergeCell ref="B60:H61"/>
    <mergeCell ref="B11:H12"/>
    <mergeCell ref="B21:H22"/>
    <mergeCell ref="B35:H35"/>
    <mergeCell ref="B40:H40"/>
    <mergeCell ref="B45:H45"/>
    <mergeCell ref="B50:H50"/>
    <mergeCell ref="B13:H14"/>
  </mergeCells>
  <pageMargins left="0.31496062992125984" right="0.31496062992125984" top="0.74803149606299213" bottom="0.74803149606299213" header="0.31496062992125984" footer="0.31496062992125984"/>
  <pageSetup paperSize="9" scale="50" orientation="portrait" r:id="rId3"/>
  <headerFooter>
    <oddHeader>&amp;RVersion 1.0</oddHeader>
    <oddFooter>&amp;L&amp;D&amp;RCOMPILED BY Mr....................</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view="pageBreakPreview" topLeftCell="A40" zoomScale="85" zoomScaleSheetLayoutView="75" workbookViewId="0">
      <selection activeCell="K67" sqref="K67"/>
    </sheetView>
  </sheetViews>
  <sheetFormatPr defaultRowHeight="13.5" customHeight="1" x14ac:dyDescent="0.25"/>
  <cols>
    <col min="1" max="1" width="6.42578125" style="47" customWidth="1"/>
    <col min="2" max="2" width="9.140625" style="52"/>
    <col min="3" max="6" width="9.140625" style="39"/>
    <col min="7" max="7" width="9.5703125" style="39" customWidth="1"/>
    <col min="8" max="8" width="5.140625" style="116" customWidth="1"/>
    <col min="9" max="9" width="5.140625" style="33" customWidth="1"/>
    <col min="10" max="10" width="10" style="68" customWidth="1"/>
    <col min="11" max="11" width="11.85546875" style="69" customWidth="1"/>
    <col min="12" max="12" width="16.7109375" style="51" customWidth="1"/>
    <col min="13" max="13" width="3.42578125" style="87" customWidth="1"/>
    <col min="14" max="16384" width="9.140625" style="27"/>
  </cols>
  <sheetData>
    <row r="1" spans="1:13" s="136" customFormat="1" ht="30.75" customHeight="1" x14ac:dyDescent="0.25">
      <c r="A1" s="131" t="s">
        <v>248</v>
      </c>
      <c r="B1" s="429" t="s">
        <v>251</v>
      </c>
      <c r="C1" s="430"/>
      <c r="D1" s="430"/>
      <c r="E1" s="430"/>
      <c r="F1" s="430"/>
      <c r="G1" s="430"/>
      <c r="H1" s="431"/>
      <c r="I1" s="110" t="s">
        <v>249</v>
      </c>
      <c r="J1" s="168" t="s">
        <v>14</v>
      </c>
      <c r="K1" s="191" t="s">
        <v>15</v>
      </c>
      <c r="L1" s="134" t="s">
        <v>16</v>
      </c>
      <c r="M1" s="192"/>
    </row>
    <row r="3" spans="1:13" ht="13.5" customHeight="1" x14ac:dyDescent="0.25">
      <c r="B3" s="48" t="str">
        <f>'scope of work'!B3</f>
        <v>SECTION NO. 2</v>
      </c>
    </row>
    <row r="4" spans="1:13" ht="13.5" customHeight="1" x14ac:dyDescent="0.25">
      <c r="B4" s="48"/>
    </row>
    <row r="5" spans="1:13" ht="13.5" customHeight="1" x14ac:dyDescent="0.25">
      <c r="B5" s="48" t="s">
        <v>246</v>
      </c>
    </row>
    <row r="6" spans="1:13" ht="13.5" customHeight="1" x14ac:dyDescent="0.25">
      <c r="B6" s="48"/>
    </row>
    <row r="7" spans="1:13" ht="13.5" customHeight="1" x14ac:dyDescent="0.25">
      <c r="B7" s="48" t="s">
        <v>86</v>
      </c>
    </row>
    <row r="9" spans="1:13" x14ac:dyDescent="0.25">
      <c r="A9" s="68"/>
      <c r="B9" s="48" t="s">
        <v>215</v>
      </c>
      <c r="C9" s="27"/>
      <c r="D9" s="27"/>
      <c r="E9" s="27"/>
      <c r="F9" s="27"/>
      <c r="G9" s="27"/>
      <c r="J9" s="92"/>
      <c r="K9" s="50"/>
      <c r="M9" s="76"/>
    </row>
    <row r="10" spans="1:13" x14ac:dyDescent="0.25">
      <c r="A10" s="68"/>
      <c r="C10" s="27"/>
      <c r="D10" s="27"/>
      <c r="E10" s="27"/>
      <c r="F10" s="27"/>
      <c r="G10" s="27"/>
      <c r="J10" s="92"/>
      <c r="K10" s="50"/>
      <c r="M10" s="76"/>
    </row>
    <row r="11" spans="1:13" x14ac:dyDescent="0.25">
      <c r="A11" s="68"/>
      <c r="B11" s="413" t="s">
        <v>216</v>
      </c>
      <c r="C11" s="403"/>
      <c r="D11" s="403"/>
      <c r="E11" s="403"/>
      <c r="F11" s="403"/>
      <c r="G11" s="403"/>
      <c r="H11" s="404"/>
      <c r="I11" s="111"/>
      <c r="J11" s="92"/>
      <c r="K11" s="50"/>
      <c r="M11" s="76"/>
    </row>
    <row r="12" spans="1:13" x14ac:dyDescent="0.25">
      <c r="A12" s="68"/>
      <c r="B12" s="402"/>
      <c r="C12" s="403"/>
      <c r="D12" s="403"/>
      <c r="E12" s="403"/>
      <c r="F12" s="403"/>
      <c r="G12" s="403"/>
      <c r="H12" s="404"/>
      <c r="I12" s="111"/>
      <c r="J12" s="92"/>
      <c r="K12" s="50"/>
      <c r="M12" s="76"/>
    </row>
    <row r="13" spans="1:13" x14ac:dyDescent="0.25">
      <c r="A13" s="68"/>
      <c r="B13" s="402"/>
      <c r="C13" s="403"/>
      <c r="D13" s="403"/>
      <c r="E13" s="403"/>
      <c r="F13" s="403"/>
      <c r="G13" s="403"/>
      <c r="H13" s="404"/>
      <c r="I13" s="111"/>
      <c r="J13" s="92"/>
      <c r="K13" s="50"/>
      <c r="M13" s="76"/>
    </row>
    <row r="14" spans="1:13" x14ac:dyDescent="0.25">
      <c r="A14" s="68"/>
      <c r="C14" s="27"/>
      <c r="D14" s="27"/>
      <c r="E14" s="27"/>
      <c r="F14" s="27"/>
      <c r="G14" s="27"/>
      <c r="J14" s="92"/>
      <c r="K14" s="50"/>
      <c r="M14" s="76"/>
    </row>
    <row r="15" spans="1:13" x14ac:dyDescent="0.25">
      <c r="A15" s="68" t="s">
        <v>29</v>
      </c>
      <c r="B15" s="52" t="s">
        <v>119</v>
      </c>
      <c r="C15" s="27"/>
      <c r="D15" s="27"/>
      <c r="E15" s="27"/>
      <c r="F15" s="27"/>
      <c r="G15" s="27"/>
      <c r="J15" s="92"/>
      <c r="K15" s="50"/>
      <c r="M15" s="76"/>
    </row>
    <row r="16" spans="1:13" ht="10.5" customHeight="1" x14ac:dyDescent="0.25">
      <c r="A16" s="68"/>
      <c r="C16" s="27"/>
      <c r="D16" s="27"/>
      <c r="E16" s="27"/>
      <c r="F16" s="27"/>
      <c r="G16" s="27"/>
      <c r="J16" s="92"/>
      <c r="K16" s="50"/>
      <c r="M16" s="76"/>
    </row>
    <row r="17" spans="1:13" x14ac:dyDescent="0.25">
      <c r="A17" s="68"/>
      <c r="B17" s="129" t="s">
        <v>29</v>
      </c>
      <c r="C17" s="165">
        <v>0</v>
      </c>
      <c r="D17" s="165" t="s">
        <v>30</v>
      </c>
      <c r="E17" s="165">
        <v>0</v>
      </c>
      <c r="F17" s="165" t="s">
        <v>27</v>
      </c>
      <c r="G17" s="165">
        <v>0</v>
      </c>
      <c r="I17" s="33" t="s">
        <v>20</v>
      </c>
      <c r="J17" s="92">
        <f>C17+C19+E17+E19+G17+G19</f>
        <v>0</v>
      </c>
      <c r="K17" s="50"/>
      <c r="M17" s="76"/>
    </row>
    <row r="18" spans="1:13" x14ac:dyDescent="0.25">
      <c r="A18" s="68"/>
      <c r="B18" s="129"/>
      <c r="C18" s="165"/>
      <c r="D18" s="165"/>
      <c r="E18" s="165"/>
      <c r="F18" s="165"/>
      <c r="G18" s="165"/>
      <c r="J18" s="92"/>
      <c r="K18" s="50"/>
      <c r="M18" s="76"/>
    </row>
    <row r="19" spans="1:13" x14ac:dyDescent="0.25">
      <c r="A19" s="68"/>
      <c r="C19" s="27"/>
      <c r="D19" s="27"/>
      <c r="E19" s="27"/>
      <c r="F19" s="27"/>
      <c r="G19" s="27"/>
      <c r="K19" s="50"/>
    </row>
    <row r="20" spans="1:13" x14ac:dyDescent="0.25">
      <c r="A20" s="68"/>
      <c r="B20" s="48" t="s">
        <v>217</v>
      </c>
      <c r="C20" s="27"/>
      <c r="D20" s="27"/>
      <c r="E20" s="27"/>
      <c r="F20" s="27"/>
      <c r="G20" s="27"/>
      <c r="J20" s="92"/>
      <c r="K20" s="50"/>
      <c r="M20" s="76"/>
    </row>
    <row r="21" spans="1:13" x14ac:dyDescent="0.25">
      <c r="A21" s="68"/>
      <c r="C21" s="27"/>
      <c r="D21" s="27"/>
      <c r="E21" s="27"/>
      <c r="F21" s="27"/>
      <c r="G21" s="27"/>
      <c r="J21" s="92"/>
      <c r="K21" s="50"/>
      <c r="M21" s="76"/>
    </row>
    <row r="22" spans="1:13" x14ac:dyDescent="0.25">
      <c r="A22" s="68"/>
      <c r="B22" s="413" t="s">
        <v>349</v>
      </c>
      <c r="C22" s="403"/>
      <c r="D22" s="403"/>
      <c r="E22" s="403"/>
      <c r="F22" s="403"/>
      <c r="G22" s="403"/>
      <c r="H22" s="404"/>
      <c r="I22" s="111"/>
      <c r="J22" s="92"/>
      <c r="K22" s="50"/>
      <c r="M22" s="76"/>
    </row>
    <row r="23" spans="1:13" x14ac:dyDescent="0.25">
      <c r="A23" s="68"/>
      <c r="B23" s="402"/>
      <c r="C23" s="403"/>
      <c r="D23" s="403"/>
      <c r="E23" s="403"/>
      <c r="F23" s="403"/>
      <c r="G23" s="403"/>
      <c r="H23" s="404"/>
      <c r="I23" s="111"/>
      <c r="J23" s="92"/>
      <c r="K23" s="50"/>
      <c r="M23" s="76"/>
    </row>
    <row r="24" spans="1:13" x14ac:dyDescent="0.25">
      <c r="A24" s="68"/>
      <c r="B24" s="402"/>
      <c r="C24" s="403"/>
      <c r="D24" s="403"/>
      <c r="E24" s="403"/>
      <c r="F24" s="403"/>
      <c r="G24" s="403"/>
      <c r="H24" s="404"/>
      <c r="I24" s="111"/>
      <c r="J24" s="92"/>
      <c r="K24" s="50"/>
      <c r="M24" s="76"/>
    </row>
    <row r="25" spans="1:13" x14ac:dyDescent="0.25">
      <c r="A25" s="68"/>
      <c r="C25" s="27"/>
      <c r="D25" s="27"/>
      <c r="E25" s="27"/>
      <c r="F25" s="27"/>
      <c r="G25" s="27"/>
      <c r="J25" s="92"/>
      <c r="K25" s="50"/>
      <c r="M25" s="76"/>
    </row>
    <row r="26" spans="1:13" x14ac:dyDescent="0.25">
      <c r="A26" s="68" t="s">
        <v>30</v>
      </c>
      <c r="B26" s="52" t="s">
        <v>82</v>
      </c>
      <c r="C26" s="27"/>
      <c r="D26" s="27"/>
      <c r="E26" s="27"/>
      <c r="F26" s="27"/>
      <c r="G26" s="27"/>
      <c r="J26" s="92"/>
      <c r="K26" s="50"/>
      <c r="M26" s="76"/>
    </row>
    <row r="27" spans="1:13" ht="10.5" customHeight="1" x14ac:dyDescent="0.25">
      <c r="A27" s="68"/>
      <c r="C27" s="27"/>
      <c r="D27" s="27"/>
      <c r="E27" s="27"/>
      <c r="F27" s="27"/>
      <c r="G27" s="27"/>
      <c r="J27" s="92"/>
      <c r="K27" s="50"/>
      <c r="M27" s="76"/>
    </row>
    <row r="28" spans="1:13" x14ac:dyDescent="0.25">
      <c r="A28" s="68"/>
      <c r="B28" s="317" t="s">
        <v>29</v>
      </c>
      <c r="C28" s="316">
        <v>190.8</v>
      </c>
      <c r="D28" s="316" t="s">
        <v>30</v>
      </c>
      <c r="E28" s="316">
        <v>222</v>
      </c>
      <c r="F28" s="316" t="s">
        <v>27</v>
      </c>
      <c r="G28" s="316">
        <v>222</v>
      </c>
      <c r="I28" s="33" t="s">
        <v>20</v>
      </c>
      <c r="J28" s="92">
        <v>320</v>
      </c>
      <c r="K28" s="50"/>
      <c r="M28" s="76"/>
    </row>
    <row r="29" spans="1:13" x14ac:dyDescent="0.25">
      <c r="A29" s="68"/>
      <c r="B29" s="317" t="s">
        <v>28</v>
      </c>
      <c r="C29" s="316">
        <v>222</v>
      </c>
      <c r="D29" s="316"/>
      <c r="E29" s="316"/>
      <c r="F29" s="316"/>
      <c r="G29" s="316"/>
      <c r="J29" s="92"/>
      <c r="K29" s="50"/>
      <c r="M29" s="76"/>
    </row>
    <row r="30" spans="1:13" x14ac:dyDescent="0.25">
      <c r="A30" s="68"/>
      <c r="C30" s="27"/>
      <c r="D30" s="27"/>
      <c r="E30" s="27"/>
      <c r="F30" s="27"/>
      <c r="G30" s="27"/>
      <c r="K30" s="50"/>
    </row>
    <row r="31" spans="1:13" x14ac:dyDescent="0.25">
      <c r="A31" s="68" t="s">
        <v>27</v>
      </c>
      <c r="B31" s="52" t="s">
        <v>218</v>
      </c>
      <c r="C31" s="27"/>
      <c r="D31" s="27"/>
      <c r="E31" s="27"/>
      <c r="F31" s="27"/>
      <c r="G31" s="27"/>
      <c r="J31" s="92"/>
      <c r="K31" s="50"/>
      <c r="M31" s="76"/>
    </row>
    <row r="32" spans="1:13" ht="10.5" customHeight="1" x14ac:dyDescent="0.25">
      <c r="A32" s="68"/>
      <c r="C32" s="27"/>
      <c r="D32" s="27"/>
      <c r="E32" s="27"/>
      <c r="F32" s="27"/>
      <c r="G32" s="27"/>
      <c r="J32" s="92"/>
      <c r="K32" s="50"/>
      <c r="M32" s="76"/>
    </row>
    <row r="33" spans="1:13" x14ac:dyDescent="0.25">
      <c r="A33" s="68"/>
      <c r="B33" s="129" t="s">
        <v>29</v>
      </c>
      <c r="C33" s="165">
        <v>201.6</v>
      </c>
      <c r="D33" s="165" t="s">
        <v>30</v>
      </c>
      <c r="E33" s="165">
        <v>120</v>
      </c>
      <c r="F33" s="165" t="s">
        <v>27</v>
      </c>
      <c r="G33" s="165">
        <v>120</v>
      </c>
      <c r="I33" s="33" t="s">
        <v>21</v>
      </c>
      <c r="J33" s="92">
        <v>560</v>
      </c>
      <c r="K33" s="50"/>
      <c r="M33" s="76"/>
    </row>
    <row r="34" spans="1:13" x14ac:dyDescent="0.25">
      <c r="A34" s="68"/>
      <c r="B34" s="129" t="s">
        <v>28</v>
      </c>
      <c r="C34" s="165">
        <v>120</v>
      </c>
      <c r="D34" s="165"/>
      <c r="E34" s="165"/>
      <c r="F34" s="165"/>
      <c r="G34" s="165"/>
      <c r="J34" s="92"/>
      <c r="K34" s="50"/>
      <c r="M34" s="76"/>
    </row>
    <row r="35" spans="1:13" x14ac:dyDescent="0.25">
      <c r="A35" s="68"/>
      <c r="C35" s="27"/>
      <c r="D35" s="27"/>
      <c r="E35" s="27"/>
      <c r="F35" s="27"/>
      <c r="G35" s="27"/>
      <c r="K35" s="50"/>
    </row>
    <row r="36" spans="1:13" x14ac:dyDescent="0.25">
      <c r="A36" s="68"/>
      <c r="C36" s="27"/>
      <c r="D36" s="27"/>
      <c r="E36" s="27"/>
      <c r="F36" s="27"/>
      <c r="G36" s="27"/>
      <c r="K36" s="50"/>
    </row>
    <row r="37" spans="1:13" x14ac:dyDescent="0.25">
      <c r="A37" s="68"/>
      <c r="C37" s="27"/>
      <c r="D37" s="27"/>
      <c r="E37" s="27"/>
      <c r="F37" s="27"/>
      <c r="G37" s="27"/>
      <c r="K37" s="50"/>
    </row>
    <row r="38" spans="1:13" x14ac:dyDescent="0.25">
      <c r="A38" s="68"/>
      <c r="C38" s="27"/>
      <c r="D38" s="27"/>
      <c r="E38" s="27"/>
      <c r="F38" s="27"/>
      <c r="G38" s="27"/>
      <c r="K38" s="50"/>
    </row>
    <row r="39" spans="1:13" x14ac:dyDescent="0.25">
      <c r="A39" s="68"/>
      <c r="C39" s="27"/>
      <c r="D39" s="27"/>
      <c r="E39" s="27"/>
      <c r="F39" s="27"/>
      <c r="G39" s="27"/>
      <c r="K39" s="50"/>
    </row>
    <row r="40" spans="1:13" x14ac:dyDescent="0.25">
      <c r="A40" s="68"/>
      <c r="C40" s="27"/>
      <c r="D40" s="27"/>
      <c r="E40" s="27"/>
      <c r="F40" s="27"/>
      <c r="G40" s="27"/>
      <c r="K40" s="50"/>
    </row>
    <row r="41" spans="1:13" x14ac:dyDescent="0.25">
      <c r="A41" s="68"/>
      <c r="C41" s="27"/>
      <c r="D41" s="27"/>
      <c r="E41" s="27"/>
      <c r="F41" s="27"/>
      <c r="G41" s="27"/>
      <c r="K41" s="50"/>
    </row>
    <row r="42" spans="1:13" x14ac:dyDescent="0.25">
      <c r="A42" s="68"/>
      <c r="C42" s="27"/>
      <c r="D42" s="27"/>
      <c r="E42" s="27"/>
      <c r="F42" s="27"/>
      <c r="G42" s="27"/>
      <c r="K42" s="50"/>
    </row>
    <row r="43" spans="1:13" x14ac:dyDescent="0.25">
      <c r="A43" s="68"/>
      <c r="C43" s="27"/>
      <c r="D43" s="27"/>
      <c r="E43" s="27"/>
      <c r="F43" s="27"/>
      <c r="G43" s="27"/>
      <c r="K43" s="50"/>
    </row>
    <row r="44" spans="1:13" x14ac:dyDescent="0.25">
      <c r="A44" s="68"/>
      <c r="C44" s="27"/>
      <c r="D44" s="27"/>
      <c r="E44" s="27"/>
      <c r="F44" s="27"/>
      <c r="G44" s="27"/>
      <c r="K44" s="50"/>
    </row>
    <row r="45" spans="1:13" x14ac:dyDescent="0.25">
      <c r="A45" s="68"/>
      <c r="C45" s="27"/>
      <c r="D45" s="27"/>
      <c r="E45" s="27"/>
      <c r="F45" s="27"/>
      <c r="G45" s="27"/>
      <c r="K45" s="50"/>
    </row>
    <row r="46" spans="1:13" x14ac:dyDescent="0.25">
      <c r="A46" s="68"/>
      <c r="C46" s="27"/>
      <c r="D46" s="27"/>
      <c r="E46" s="27"/>
      <c r="F46" s="27"/>
      <c r="G46" s="27"/>
      <c r="K46" s="50"/>
    </row>
    <row r="47" spans="1:13" x14ac:dyDescent="0.25">
      <c r="A47" s="68"/>
      <c r="C47" s="27"/>
      <c r="D47" s="27"/>
      <c r="E47" s="27"/>
      <c r="F47" s="27"/>
      <c r="G47" s="27"/>
      <c r="K47" s="50"/>
    </row>
    <row r="48" spans="1:13" x14ac:dyDescent="0.25">
      <c r="A48" s="68"/>
      <c r="C48" s="27"/>
      <c r="D48" s="27"/>
      <c r="E48" s="27"/>
      <c r="F48" s="27"/>
      <c r="G48" s="27"/>
      <c r="K48" s="50"/>
    </row>
    <row r="49" spans="1:13" x14ac:dyDescent="0.25">
      <c r="A49" s="68"/>
      <c r="C49" s="27"/>
      <c r="D49" s="27"/>
      <c r="E49" s="27"/>
      <c r="F49" s="27"/>
      <c r="G49" s="27"/>
      <c r="K49" s="50"/>
    </row>
    <row r="50" spans="1:13" ht="14.25" customHeight="1" x14ac:dyDescent="0.25">
      <c r="A50" s="92"/>
      <c r="B50" s="129"/>
      <c r="C50" s="68"/>
      <c r="D50" s="68"/>
      <c r="E50" s="68"/>
      <c r="F50" s="68"/>
      <c r="G50" s="68"/>
    </row>
    <row r="51" spans="1:13" ht="14.25" customHeight="1" x14ac:dyDescent="0.25">
      <c r="A51" s="92"/>
      <c r="B51" s="129"/>
      <c r="C51" s="68"/>
      <c r="D51" s="68"/>
      <c r="E51" s="68"/>
      <c r="F51" s="68"/>
      <c r="G51" s="68"/>
    </row>
    <row r="52" spans="1:13" ht="13.5" customHeight="1" x14ac:dyDescent="0.25">
      <c r="A52" s="92"/>
      <c r="B52" s="129"/>
      <c r="C52" s="68"/>
      <c r="D52" s="68"/>
      <c r="E52" s="68"/>
      <c r="F52" s="68"/>
      <c r="G52" s="68"/>
    </row>
    <row r="53" spans="1:13" ht="13.5" customHeight="1" x14ac:dyDescent="0.25">
      <c r="A53" s="92"/>
      <c r="B53" s="129"/>
      <c r="C53" s="68"/>
      <c r="D53" s="68"/>
      <c r="E53" s="68"/>
      <c r="F53" s="68"/>
      <c r="G53" s="68"/>
    </row>
    <row r="54" spans="1:13" ht="13.5" customHeight="1" x14ac:dyDescent="0.25">
      <c r="A54" s="92"/>
      <c r="B54" s="129"/>
      <c r="C54" s="68"/>
      <c r="D54" s="68"/>
      <c r="E54" s="68"/>
      <c r="F54" s="68"/>
      <c r="G54" s="68"/>
    </row>
    <row r="56" spans="1:13" ht="13.5" customHeight="1" thickBot="1" x14ac:dyDescent="0.3">
      <c r="M56" s="241"/>
    </row>
    <row r="57" spans="1:13" ht="18" customHeight="1" thickTop="1" x14ac:dyDescent="0.25">
      <c r="H57" s="116" t="s">
        <v>38</v>
      </c>
      <c r="K57" s="137" t="s">
        <v>7</v>
      </c>
      <c r="L57" s="142">
        <f>SUM(L2:L56)</f>
        <v>0</v>
      </c>
    </row>
  </sheetData>
  <customSheetViews>
    <customSheetView guid="{2EBB2318-75CA-46B8-B719-5BDA840CFED1}" scale="85" showPageBreaks="1" printArea="1" view="pageBreakPreview" topLeftCell="A31">
      <selection activeCell="S56" sqref="S56"/>
      <pageMargins left="0.31496062992126" right="0.31496062992126" top="0.74803149606299202" bottom="0.74803149606299202" header="0.31496062992126" footer="0.31496062992126"/>
      <pageSetup paperSize="9" scale="95" orientation="portrait" r:id="rId1"/>
      <headerFooter>
        <oddHeader>&amp;RVersion 1.0</oddHeader>
        <oddFooter>&amp;L&amp;D&amp;RCOMPILED BY Mr....................</oddFooter>
      </headerFooter>
    </customSheetView>
    <customSheetView guid="{45E38FA0-1B80-483F-BAE4-A40EEE0A434F}" scale="85" showPageBreaks="1" printArea="1" view="pageBreakPreview" topLeftCell="A31">
      <selection activeCell="S56" sqref="S56"/>
      <pageMargins left="0.31496062992126" right="0.31496062992126" top="0.74803149606299202" bottom="0.74803149606299202" header="0.31496062992126" footer="0.31496062992126"/>
      <pageSetup paperSize="9" scale="95" orientation="portrait" r:id="rId2"/>
      <headerFooter>
        <oddHeader>&amp;RVersion 1.0</oddHeader>
        <oddFooter>&amp;L&amp;D&amp;RCOMPILED BY Mr....................</oddFooter>
      </headerFooter>
    </customSheetView>
  </customSheetViews>
  <mergeCells count="3">
    <mergeCell ref="B22:H24"/>
    <mergeCell ref="B11:H13"/>
    <mergeCell ref="B1:H1"/>
  </mergeCells>
  <phoneticPr fontId="0" type="noConversion"/>
  <pageMargins left="0.31496062992125984" right="0.31496062992125984" top="0.74803149606299213" bottom="0.74803149606299213" header="0.31496062992125984" footer="0.31496062992125984"/>
  <pageSetup paperSize="9" scale="87" orientation="portrait" r:id="rId3"/>
  <headerFooter>
    <oddHeader>&amp;RVersion 1.0</oddHeader>
    <oddFooter>&amp;L&amp;D&amp;RCOMPILED BY Mr....................</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view="pageBreakPreview" topLeftCell="A40" zoomScale="85" zoomScaleSheetLayoutView="75" workbookViewId="0">
      <selection activeCell="K68" sqref="K68"/>
    </sheetView>
  </sheetViews>
  <sheetFormatPr defaultRowHeight="13.5" customHeight="1" x14ac:dyDescent="0.25"/>
  <cols>
    <col min="1" max="1" width="6.42578125" style="47" customWidth="1"/>
    <col min="2" max="2" width="9.140625" style="52"/>
    <col min="3" max="6" width="9.140625" style="39"/>
    <col min="7" max="7" width="9.5703125" style="39" customWidth="1"/>
    <col min="8" max="8" width="5.140625" style="67" customWidth="1"/>
    <col min="9" max="9" width="5.140625" style="33" customWidth="1"/>
    <col min="10" max="10" width="9" style="92" customWidth="1"/>
    <col min="11" max="11" width="11.85546875" style="69" customWidth="1"/>
    <col min="12" max="12" width="16.7109375" style="51" customWidth="1"/>
    <col min="13" max="13" width="3.42578125" style="87" customWidth="1"/>
    <col min="14" max="16384" width="9.140625" style="27"/>
  </cols>
  <sheetData>
    <row r="1" spans="1:13" s="136" customFormat="1" ht="29.25" customHeight="1" x14ac:dyDescent="0.25">
      <c r="A1" s="131" t="s">
        <v>248</v>
      </c>
      <c r="B1" s="429" t="s">
        <v>251</v>
      </c>
      <c r="C1" s="430"/>
      <c r="D1" s="430"/>
      <c r="E1" s="430"/>
      <c r="F1" s="430"/>
      <c r="G1" s="430"/>
      <c r="H1" s="430"/>
      <c r="I1" s="110" t="s">
        <v>249</v>
      </c>
      <c r="J1" s="169" t="s">
        <v>14</v>
      </c>
      <c r="K1" s="191" t="s">
        <v>15</v>
      </c>
      <c r="L1" s="134" t="s">
        <v>16</v>
      </c>
      <c r="M1" s="192"/>
    </row>
    <row r="3" spans="1:13" ht="13.5" customHeight="1" x14ac:dyDescent="0.25">
      <c r="B3" s="48" t="str">
        <f>'scope of work'!B3</f>
        <v>SECTION NO. 2</v>
      </c>
    </row>
    <row r="4" spans="1:13" ht="13.5" customHeight="1" x14ac:dyDescent="0.25">
      <c r="B4" s="48"/>
    </row>
    <row r="5" spans="1:13" ht="13.5" customHeight="1" x14ac:dyDescent="0.25">
      <c r="B5" s="48" t="s">
        <v>124</v>
      </c>
    </row>
    <row r="6" spans="1:13" ht="13.5" customHeight="1" x14ac:dyDescent="0.25">
      <c r="B6" s="48"/>
    </row>
    <row r="7" spans="1:13" ht="13.5" customHeight="1" x14ac:dyDescent="0.25">
      <c r="B7" s="48" t="s">
        <v>122</v>
      </c>
      <c r="C7" s="27"/>
      <c r="D7" s="27"/>
      <c r="E7" s="27"/>
      <c r="F7" s="27"/>
      <c r="G7" s="27"/>
      <c r="H7" s="49"/>
      <c r="M7" s="76"/>
    </row>
    <row r="8" spans="1:13" ht="13.5" customHeight="1" x14ac:dyDescent="0.25">
      <c r="C8" s="27"/>
      <c r="D8" s="27"/>
      <c r="E8" s="27"/>
      <c r="F8" s="27"/>
      <c r="G8" s="27"/>
      <c r="H8" s="49"/>
      <c r="M8" s="76"/>
    </row>
    <row r="9" spans="1:13" x14ac:dyDescent="0.25">
      <c r="A9" s="68"/>
      <c r="B9" s="48" t="s">
        <v>220</v>
      </c>
      <c r="C9" s="27"/>
      <c r="D9" s="27"/>
      <c r="E9" s="27"/>
      <c r="F9" s="27"/>
      <c r="G9" s="27"/>
      <c r="K9" s="50"/>
      <c r="M9" s="76"/>
    </row>
    <row r="10" spans="1:13" x14ac:dyDescent="0.25">
      <c r="A10" s="68"/>
      <c r="C10" s="27"/>
      <c r="D10" s="27"/>
      <c r="E10" s="27"/>
      <c r="F10" s="27"/>
      <c r="G10" s="27"/>
      <c r="K10" s="50"/>
      <c r="M10" s="76"/>
    </row>
    <row r="11" spans="1:13" x14ac:dyDescent="0.25">
      <c r="A11" s="68"/>
      <c r="B11" s="413" t="s">
        <v>221</v>
      </c>
      <c r="C11" s="403"/>
      <c r="D11" s="403"/>
      <c r="E11" s="403"/>
      <c r="F11" s="403"/>
      <c r="G11" s="403"/>
      <c r="H11" s="404"/>
      <c r="I11" s="111"/>
      <c r="K11" s="50"/>
      <c r="M11" s="76"/>
    </row>
    <row r="12" spans="1:13" x14ac:dyDescent="0.25">
      <c r="A12" s="68"/>
      <c r="C12" s="27"/>
      <c r="D12" s="27"/>
      <c r="E12" s="27"/>
      <c r="F12" s="27"/>
      <c r="G12" s="27"/>
      <c r="K12" s="50"/>
      <c r="M12" s="76"/>
    </row>
    <row r="13" spans="1:13" x14ac:dyDescent="0.25">
      <c r="A13" s="68" t="s">
        <v>29</v>
      </c>
      <c r="B13" s="52" t="s">
        <v>222</v>
      </c>
      <c r="C13" s="27"/>
      <c r="D13" s="27"/>
      <c r="E13" s="27"/>
      <c r="F13" s="27"/>
      <c r="G13" s="27"/>
      <c r="K13" s="50"/>
      <c r="M13" s="76"/>
    </row>
    <row r="14" spans="1:13" ht="10.5" customHeight="1" x14ac:dyDescent="0.25">
      <c r="A14" s="68"/>
      <c r="C14" s="27"/>
      <c r="D14" s="27"/>
      <c r="E14" s="27"/>
      <c r="F14" s="27"/>
      <c r="G14" s="27"/>
      <c r="K14" s="50"/>
      <c r="M14" s="76"/>
    </row>
    <row r="15" spans="1:13" x14ac:dyDescent="0.25">
      <c r="A15" s="68"/>
      <c r="B15" s="129" t="s">
        <v>29</v>
      </c>
      <c r="C15" s="165">
        <v>0</v>
      </c>
      <c r="D15" s="165" t="s">
        <v>30</v>
      </c>
      <c r="E15" s="165">
        <v>0</v>
      </c>
      <c r="F15" s="165" t="s">
        <v>27</v>
      </c>
      <c r="G15" s="165">
        <v>0</v>
      </c>
      <c r="I15" s="33" t="s">
        <v>339</v>
      </c>
      <c r="J15" s="92">
        <f>C15+C17+E15+E17+G15+G17</f>
        <v>0</v>
      </c>
      <c r="K15" s="206"/>
      <c r="M15" s="76"/>
    </row>
    <row r="16" spans="1:13" x14ac:dyDescent="0.25">
      <c r="A16" s="68"/>
      <c r="B16" s="129"/>
      <c r="C16" s="165"/>
      <c r="D16" s="165"/>
      <c r="E16" s="165"/>
      <c r="F16" s="165"/>
      <c r="G16" s="165"/>
      <c r="K16" s="50"/>
      <c r="M16" s="76"/>
    </row>
    <row r="17" spans="1:13" x14ac:dyDescent="0.25">
      <c r="A17" s="68"/>
      <c r="C17" s="27"/>
      <c r="D17" s="27"/>
      <c r="E17" s="27"/>
      <c r="F17" s="27"/>
      <c r="G17" s="27"/>
      <c r="J17" s="68"/>
      <c r="K17" s="50"/>
    </row>
    <row r="18" spans="1:13" x14ac:dyDescent="0.25">
      <c r="A18" s="68" t="s">
        <v>30</v>
      </c>
      <c r="B18" s="52" t="s">
        <v>223</v>
      </c>
      <c r="C18" s="27"/>
      <c r="D18" s="27"/>
      <c r="E18" s="27"/>
      <c r="F18" s="27"/>
      <c r="G18" s="27"/>
      <c r="K18" s="50"/>
      <c r="M18" s="76"/>
    </row>
    <row r="19" spans="1:13" ht="10.5" customHeight="1" x14ac:dyDescent="0.25">
      <c r="A19" s="68"/>
      <c r="C19" s="27"/>
      <c r="D19" s="27"/>
      <c r="E19" s="27"/>
      <c r="F19" s="27"/>
      <c r="G19" s="27"/>
      <c r="K19" s="50"/>
      <c r="M19" s="76"/>
    </row>
    <row r="20" spans="1:13" x14ac:dyDescent="0.25">
      <c r="A20" s="68"/>
      <c r="B20" s="317" t="s">
        <v>29</v>
      </c>
      <c r="C20" s="316">
        <v>0</v>
      </c>
      <c r="D20" s="316" t="s">
        <v>30</v>
      </c>
      <c r="E20" s="316">
        <v>0</v>
      </c>
      <c r="F20" s="316" t="s">
        <v>27</v>
      </c>
      <c r="G20" s="316">
        <v>0</v>
      </c>
      <c r="I20" s="33" t="s">
        <v>339</v>
      </c>
      <c r="J20" s="92">
        <v>48</v>
      </c>
      <c r="K20" s="206"/>
      <c r="M20" s="76"/>
    </row>
    <row r="21" spans="1:13" x14ac:dyDescent="0.25">
      <c r="A21" s="68"/>
      <c r="B21" s="317"/>
      <c r="C21" s="316"/>
      <c r="D21" s="316"/>
      <c r="E21" s="316"/>
      <c r="F21" s="316"/>
      <c r="G21" s="316"/>
      <c r="K21" s="50"/>
      <c r="M21" s="76"/>
    </row>
    <row r="22" spans="1:13" x14ac:dyDescent="0.25">
      <c r="A22" s="68"/>
      <c r="C22" s="27"/>
      <c r="D22" s="27"/>
      <c r="E22" s="27"/>
      <c r="F22" s="27"/>
      <c r="G22" s="27"/>
      <c r="J22" s="68"/>
      <c r="K22" s="50"/>
    </row>
    <row r="23" spans="1:13" x14ac:dyDescent="0.25">
      <c r="A23" s="68"/>
      <c r="B23" s="413" t="s">
        <v>224</v>
      </c>
      <c r="C23" s="403"/>
      <c r="D23" s="403"/>
      <c r="E23" s="403"/>
      <c r="F23" s="403"/>
      <c r="G23" s="403"/>
      <c r="H23" s="404"/>
      <c r="I23" s="111"/>
      <c r="K23" s="50"/>
      <c r="M23" s="76"/>
    </row>
    <row r="24" spans="1:13" x14ac:dyDescent="0.25">
      <c r="A24" s="68"/>
      <c r="C24" s="27"/>
      <c r="D24" s="27"/>
      <c r="E24" s="27"/>
      <c r="F24" s="27"/>
      <c r="G24" s="27"/>
      <c r="K24" s="50"/>
      <c r="M24" s="76"/>
    </row>
    <row r="25" spans="1:13" x14ac:dyDescent="0.25">
      <c r="A25" s="68" t="s">
        <v>27</v>
      </c>
      <c r="B25" s="52" t="s">
        <v>222</v>
      </c>
      <c r="C25" s="27"/>
      <c r="D25" s="27"/>
      <c r="E25" s="27"/>
      <c r="F25" s="27"/>
      <c r="G25" s="27"/>
      <c r="K25" s="50"/>
      <c r="M25" s="76"/>
    </row>
    <row r="26" spans="1:13" ht="10.5" customHeight="1" x14ac:dyDescent="0.25">
      <c r="A26" s="68"/>
      <c r="C26" s="27"/>
      <c r="D26" s="27"/>
      <c r="E26" s="27"/>
      <c r="F26" s="27"/>
      <c r="G26" s="27"/>
      <c r="K26" s="50"/>
      <c r="M26" s="76"/>
    </row>
    <row r="27" spans="1:13" x14ac:dyDescent="0.25">
      <c r="A27" s="68"/>
      <c r="B27" s="129" t="s">
        <v>29</v>
      </c>
      <c r="C27" s="165">
        <v>8</v>
      </c>
      <c r="D27" s="165" t="s">
        <v>30</v>
      </c>
      <c r="E27" s="165">
        <v>24</v>
      </c>
      <c r="F27" s="165" t="s">
        <v>27</v>
      </c>
      <c r="G27" s="165">
        <v>12</v>
      </c>
      <c r="I27" s="33" t="s">
        <v>339</v>
      </c>
      <c r="J27" s="92">
        <f>C27+E27+G27+C28+E28+G28</f>
        <v>56</v>
      </c>
      <c r="K27" s="206"/>
      <c r="M27" s="76"/>
    </row>
    <row r="28" spans="1:13" x14ac:dyDescent="0.25">
      <c r="A28" s="68"/>
      <c r="B28" s="129" t="s">
        <v>28</v>
      </c>
      <c r="C28" s="165">
        <v>12</v>
      </c>
      <c r="D28" s="165"/>
      <c r="E28" s="165"/>
      <c r="F28" s="165"/>
      <c r="G28" s="165"/>
      <c r="K28" s="50"/>
      <c r="M28" s="76"/>
    </row>
    <row r="29" spans="1:13" x14ac:dyDescent="0.25">
      <c r="A29" s="68"/>
      <c r="C29" s="27"/>
      <c r="D29" s="27"/>
      <c r="E29" s="27"/>
      <c r="F29" s="27"/>
      <c r="G29" s="27"/>
      <c r="J29" s="68"/>
      <c r="K29" s="50"/>
    </row>
    <row r="30" spans="1:13" x14ac:dyDescent="0.25">
      <c r="A30" s="68" t="s">
        <v>28</v>
      </c>
      <c r="B30" s="52" t="s">
        <v>223</v>
      </c>
      <c r="C30" s="27"/>
      <c r="D30" s="27"/>
      <c r="E30" s="27"/>
      <c r="F30" s="27"/>
      <c r="G30" s="27"/>
      <c r="K30" s="50"/>
      <c r="M30" s="76"/>
    </row>
    <row r="31" spans="1:13" ht="10.5" customHeight="1" x14ac:dyDescent="0.25">
      <c r="A31" s="68"/>
      <c r="C31" s="27"/>
      <c r="D31" s="27"/>
      <c r="E31" s="27"/>
      <c r="F31" s="27"/>
      <c r="G31" s="27"/>
      <c r="K31" s="50"/>
      <c r="M31" s="76"/>
    </row>
    <row r="32" spans="1:13" x14ac:dyDescent="0.25">
      <c r="A32" s="68"/>
      <c r="B32" s="129" t="s">
        <v>29</v>
      </c>
      <c r="C32" s="165">
        <v>0</v>
      </c>
      <c r="D32" s="165" t="s">
        <v>30</v>
      </c>
      <c r="E32" s="165">
        <v>0</v>
      </c>
      <c r="F32" s="165" t="s">
        <v>27</v>
      </c>
      <c r="G32" s="165">
        <v>0</v>
      </c>
      <c r="I32" s="33" t="s">
        <v>339</v>
      </c>
      <c r="J32" s="92">
        <f>C32+C33+E32+E33+G32+G33</f>
        <v>0</v>
      </c>
      <c r="K32" s="206"/>
      <c r="M32" s="76"/>
    </row>
    <row r="33" spans="1:13" x14ac:dyDescent="0.25">
      <c r="A33" s="68"/>
      <c r="B33" s="129"/>
      <c r="C33" s="165"/>
      <c r="D33" s="165"/>
      <c r="E33" s="165"/>
      <c r="F33" s="165"/>
      <c r="G33" s="165"/>
      <c r="K33" s="50"/>
      <c r="M33" s="76"/>
    </row>
    <row r="34" spans="1:13" ht="13.5" customHeight="1" x14ac:dyDescent="0.25">
      <c r="C34" s="27"/>
      <c r="D34" s="27"/>
      <c r="E34" s="27"/>
      <c r="F34" s="27"/>
      <c r="G34" s="27"/>
      <c r="H34" s="49"/>
      <c r="M34" s="76"/>
    </row>
    <row r="35" spans="1:13" x14ac:dyDescent="0.25">
      <c r="A35" s="68"/>
      <c r="B35" s="48" t="s">
        <v>225</v>
      </c>
      <c r="C35" s="27"/>
      <c r="D35" s="27"/>
      <c r="E35" s="27"/>
      <c r="F35" s="27"/>
      <c r="G35" s="27"/>
      <c r="K35" s="50"/>
      <c r="M35" s="76"/>
    </row>
    <row r="36" spans="1:13" ht="13.5" customHeight="1" x14ac:dyDescent="0.25">
      <c r="C36" s="27"/>
      <c r="D36" s="27"/>
      <c r="E36" s="27"/>
      <c r="F36" s="27"/>
      <c r="G36" s="27"/>
      <c r="H36" s="49"/>
      <c r="M36" s="76"/>
    </row>
    <row r="37" spans="1:13" ht="42" customHeight="1" x14ac:dyDescent="0.25">
      <c r="A37" s="68"/>
      <c r="B37" s="413" t="s">
        <v>226</v>
      </c>
      <c r="C37" s="403"/>
      <c r="D37" s="403"/>
      <c r="E37" s="403"/>
      <c r="F37" s="403"/>
      <c r="G37" s="403"/>
      <c r="H37" s="404"/>
      <c r="I37" s="111"/>
      <c r="K37" s="50"/>
      <c r="M37" s="76"/>
    </row>
    <row r="38" spans="1:13" ht="13.5" customHeight="1" x14ac:dyDescent="0.25">
      <c r="C38" s="27"/>
      <c r="D38" s="27"/>
      <c r="E38" s="27"/>
      <c r="F38" s="27"/>
      <c r="G38" s="27"/>
      <c r="H38" s="49"/>
      <c r="M38" s="76"/>
    </row>
    <row r="39" spans="1:13" ht="13.5" customHeight="1" x14ac:dyDescent="0.25">
      <c r="A39" s="47" t="s">
        <v>5</v>
      </c>
      <c r="B39" s="402" t="s">
        <v>123</v>
      </c>
      <c r="C39" s="406"/>
      <c r="D39" s="406"/>
      <c r="E39" s="406"/>
      <c r="F39" s="406"/>
      <c r="G39" s="406"/>
      <c r="H39" s="404"/>
      <c r="I39" s="111"/>
      <c r="M39" s="76"/>
    </row>
    <row r="40" spans="1:13" ht="13.5" customHeight="1" x14ac:dyDescent="0.25">
      <c r="B40" s="402"/>
      <c r="C40" s="406"/>
      <c r="D40" s="406"/>
      <c r="E40" s="406"/>
      <c r="F40" s="406"/>
      <c r="G40" s="406"/>
      <c r="H40" s="404"/>
      <c r="I40" s="111"/>
      <c r="M40" s="76"/>
    </row>
    <row r="41" spans="1:13" ht="13.5" customHeight="1" x14ac:dyDescent="0.25">
      <c r="B41" s="402"/>
      <c r="C41" s="406"/>
      <c r="D41" s="406"/>
      <c r="E41" s="406"/>
      <c r="F41" s="406"/>
      <c r="G41" s="406"/>
      <c r="H41" s="404"/>
      <c r="I41" s="111"/>
      <c r="M41" s="76"/>
    </row>
    <row r="42" spans="1:13" ht="13.5" customHeight="1" x14ac:dyDescent="0.25">
      <c r="B42" s="402"/>
      <c r="C42" s="406"/>
      <c r="D42" s="406"/>
      <c r="E42" s="406"/>
      <c r="F42" s="406"/>
      <c r="G42" s="406"/>
      <c r="H42" s="404"/>
      <c r="I42" s="111"/>
      <c r="M42" s="76"/>
    </row>
    <row r="43" spans="1:13" ht="10.5" customHeight="1" x14ac:dyDescent="0.25">
      <c r="B43" s="159"/>
      <c r="C43" s="166"/>
      <c r="D43" s="165"/>
      <c r="E43" s="165"/>
      <c r="F43" s="165"/>
      <c r="G43" s="165"/>
      <c r="H43" s="165"/>
      <c r="I43" s="111"/>
      <c r="M43" s="76"/>
    </row>
    <row r="44" spans="1:13" ht="13.5" customHeight="1" x14ac:dyDescent="0.25">
      <c r="B44" s="129" t="s">
        <v>35</v>
      </c>
      <c r="C44" s="165">
        <v>6</v>
      </c>
      <c r="H44" s="49"/>
      <c r="I44" s="33" t="s">
        <v>18</v>
      </c>
      <c r="J44" s="92">
        <f>C44+E43+G43+C45+E45+G45+J56</f>
        <v>6</v>
      </c>
      <c r="K44" s="206"/>
      <c r="M44" s="76"/>
    </row>
    <row r="45" spans="1:13" ht="13.5" customHeight="1" x14ac:dyDescent="0.25">
      <c r="B45" s="129"/>
      <c r="C45" s="165"/>
      <c r="D45" s="165"/>
      <c r="E45" s="165"/>
      <c r="F45" s="165"/>
      <c r="G45" s="165"/>
      <c r="H45" s="49"/>
    </row>
    <row r="46" spans="1:13" ht="13.5" customHeight="1" x14ac:dyDescent="0.25">
      <c r="C46" s="27"/>
      <c r="D46" s="27"/>
      <c r="E46" s="27"/>
      <c r="F46" s="27"/>
      <c r="G46" s="27"/>
      <c r="H46" s="49"/>
    </row>
    <row r="47" spans="1:13" ht="13.5" customHeight="1" x14ac:dyDescent="0.25">
      <c r="C47" s="27"/>
      <c r="D47" s="27"/>
      <c r="E47" s="27"/>
      <c r="F47" s="27"/>
      <c r="G47" s="27"/>
      <c r="H47" s="49"/>
    </row>
    <row r="48" spans="1:13" ht="13.5" customHeight="1" x14ac:dyDescent="0.25">
      <c r="C48" s="27"/>
      <c r="D48" s="27"/>
      <c r="E48" s="27"/>
      <c r="F48" s="27"/>
      <c r="G48" s="27"/>
      <c r="H48" s="49"/>
    </row>
    <row r="49" spans="1:13" ht="13.5" customHeight="1" x14ac:dyDescent="0.25">
      <c r="C49" s="27"/>
      <c r="D49" s="27"/>
      <c r="E49" s="27"/>
      <c r="F49" s="27"/>
      <c r="G49" s="27"/>
      <c r="H49" s="49"/>
    </row>
    <row r="50" spans="1:13" ht="13.5" customHeight="1" x14ac:dyDescent="0.25">
      <c r="A50" s="92"/>
      <c r="B50" s="129"/>
      <c r="C50" s="68"/>
      <c r="D50" s="68"/>
      <c r="E50" s="68"/>
      <c r="F50" s="68"/>
      <c r="G50" s="68"/>
    </row>
    <row r="51" spans="1:13" ht="13.5" customHeight="1" x14ac:dyDescent="0.25">
      <c r="A51" s="92"/>
      <c r="B51" s="129"/>
      <c r="C51" s="68"/>
      <c r="D51" s="68"/>
      <c r="E51" s="68"/>
      <c r="F51" s="68"/>
      <c r="G51" s="68"/>
    </row>
    <row r="52" spans="1:13" ht="13.5" customHeight="1" x14ac:dyDescent="0.25">
      <c r="A52" s="92"/>
      <c r="B52" s="129"/>
      <c r="C52" s="68"/>
      <c r="D52" s="68"/>
      <c r="E52" s="68"/>
      <c r="F52" s="68"/>
      <c r="G52" s="68"/>
    </row>
    <row r="53" spans="1:13" ht="13.5" customHeight="1" x14ac:dyDescent="0.25">
      <c r="A53" s="92"/>
      <c r="B53" s="129"/>
      <c r="C53" s="68"/>
      <c r="D53" s="68"/>
      <c r="E53" s="68"/>
      <c r="F53" s="68"/>
      <c r="G53" s="68"/>
    </row>
    <row r="55" spans="1:13" ht="13.5" customHeight="1" thickBot="1" x14ac:dyDescent="0.3">
      <c r="M55" s="241"/>
    </row>
    <row r="56" spans="1:13" ht="18" customHeight="1" thickTop="1" x14ac:dyDescent="0.25">
      <c r="H56" s="67" t="s">
        <v>38</v>
      </c>
      <c r="K56" s="137" t="s">
        <v>7</v>
      </c>
      <c r="L56" s="142">
        <f>SUM(L2:L55)</f>
        <v>0</v>
      </c>
    </row>
  </sheetData>
  <customSheetViews>
    <customSheetView guid="{2EBB2318-75CA-46B8-B719-5BDA840CFED1}" scale="85" showPageBreaks="1" printArea="1" view="pageBreakPreview" topLeftCell="A34">
      <selection activeCell="R55" sqref="R55"/>
      <pageMargins left="0.31496062992126" right="0.31496062992126" top="0.74803149606299202" bottom="0.74803149606299202" header="0.31496062992126" footer="0.31496062992126"/>
      <pageSetup paperSize="9" scale="95" orientation="portrait" r:id="rId1"/>
      <headerFooter>
        <oddHeader>&amp;RVersion 1.0</oddHeader>
        <oddFooter>&amp;L&amp;D&amp;RCOMPILED BY Mr....................</oddFooter>
      </headerFooter>
    </customSheetView>
    <customSheetView guid="{45E38FA0-1B80-483F-BAE4-A40EEE0A434F}" scale="85" showPageBreaks="1" printArea="1" view="pageBreakPreview" topLeftCell="A34">
      <selection activeCell="R55" sqref="R55"/>
      <pageMargins left="0.31496062992126" right="0.31496062992126" top="0.74803149606299202" bottom="0.74803149606299202" header="0.31496062992126" footer="0.31496062992126"/>
      <pageSetup paperSize="9" scale="95" orientation="portrait" r:id="rId2"/>
      <headerFooter>
        <oddHeader>&amp;RVersion 1.0</oddHeader>
        <oddFooter>&amp;L&amp;D&amp;RCOMPILED BY Mr....................</oddFooter>
      </headerFooter>
    </customSheetView>
  </customSheetViews>
  <mergeCells count="5">
    <mergeCell ref="B39:H42"/>
    <mergeCell ref="B11:H11"/>
    <mergeCell ref="B23:H23"/>
    <mergeCell ref="B37:H37"/>
    <mergeCell ref="B1:H1"/>
  </mergeCells>
  <phoneticPr fontId="0" type="noConversion"/>
  <pageMargins left="0.31496062992125984" right="0.31496062992125984" top="0.74803149606299213" bottom="0.74803149606299213" header="0.31496062992125984" footer="0.31496062992125984"/>
  <pageSetup paperSize="9" scale="88" orientation="portrait" r:id="rId3"/>
  <headerFooter>
    <oddHeader>&amp;RVersion 1.0</oddHeader>
    <oddFooter>&amp;L&amp;D&amp;RCOMPILED BY Mr....................</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2"/>
  <sheetViews>
    <sheetView view="pageBreakPreview" topLeftCell="A202" zoomScale="85" zoomScaleSheetLayoutView="75" workbookViewId="0">
      <selection activeCell="K229" sqref="K229"/>
    </sheetView>
  </sheetViews>
  <sheetFormatPr defaultRowHeight="13.5" customHeight="1" x14ac:dyDescent="0.25"/>
  <cols>
    <col min="1" max="1" width="5.7109375" style="47" customWidth="1"/>
    <col min="2" max="2" width="9.140625" style="52"/>
    <col min="3" max="6" width="9.140625" style="27"/>
    <col min="7" max="7" width="9.5703125" style="27" customWidth="1"/>
    <col min="8" max="8" width="5.28515625" style="49" customWidth="1"/>
    <col min="9" max="9" width="5.28515625" style="33" customWidth="1"/>
    <col min="10" max="10" width="9.7109375" style="33" customWidth="1"/>
    <col min="11" max="11" width="11.85546875" style="69" customWidth="1"/>
    <col min="12" max="12" width="16.5703125" style="88" customWidth="1"/>
    <col min="13" max="13" width="3" style="76" customWidth="1"/>
    <col min="14" max="16384" width="9.140625" style="27"/>
  </cols>
  <sheetData>
    <row r="1" spans="1:16" s="136" customFormat="1" ht="26.25" customHeight="1" x14ac:dyDescent="0.25">
      <c r="A1" s="131" t="s">
        <v>252</v>
      </c>
      <c r="B1" s="429" t="s">
        <v>251</v>
      </c>
      <c r="C1" s="430"/>
      <c r="D1" s="430"/>
      <c r="E1" s="430"/>
      <c r="F1" s="430"/>
      <c r="G1" s="430"/>
      <c r="H1" s="431"/>
      <c r="I1" s="110" t="s">
        <v>13</v>
      </c>
      <c r="J1" s="110" t="s">
        <v>14</v>
      </c>
      <c r="K1" s="191" t="s">
        <v>15</v>
      </c>
      <c r="L1" s="242" t="s">
        <v>16</v>
      </c>
      <c r="M1" s="192"/>
    </row>
    <row r="3" spans="1:16" ht="13.5" customHeight="1" x14ac:dyDescent="0.25">
      <c r="B3" s="48" t="str">
        <f>'scope of work'!B3</f>
        <v>SECTION NO. 2</v>
      </c>
    </row>
    <row r="4" spans="1:16" ht="13.5" customHeight="1" x14ac:dyDescent="0.25">
      <c r="B4" s="48"/>
    </row>
    <row r="5" spans="1:16" ht="13.5" customHeight="1" x14ac:dyDescent="0.25">
      <c r="B5" s="48" t="s">
        <v>315</v>
      </c>
    </row>
    <row r="6" spans="1:16" ht="13.5" customHeight="1" x14ac:dyDescent="0.25">
      <c r="B6" s="48"/>
    </row>
    <row r="7" spans="1:16" ht="13.5" customHeight="1" x14ac:dyDescent="0.25">
      <c r="B7" s="48" t="s">
        <v>3</v>
      </c>
    </row>
    <row r="8" spans="1:16" ht="13.5" customHeight="1" x14ac:dyDescent="0.25">
      <c r="B8" s="48"/>
    </row>
    <row r="9" spans="1:16" ht="13.5" customHeight="1" x14ac:dyDescent="0.25">
      <c r="B9" s="48" t="s">
        <v>230</v>
      </c>
    </row>
    <row r="10" spans="1:16" ht="13.5" customHeight="1" x14ac:dyDescent="0.25">
      <c r="B10" s="48"/>
    </row>
    <row r="11" spans="1:16" ht="13.5" customHeight="1" x14ac:dyDescent="0.25">
      <c r="B11" s="454" t="s">
        <v>227</v>
      </c>
      <c r="C11" s="406"/>
      <c r="D11" s="406"/>
      <c r="E11" s="406"/>
      <c r="F11" s="406"/>
      <c r="G11" s="406"/>
      <c r="H11" s="404"/>
      <c r="I11" s="111"/>
    </row>
    <row r="12" spans="1:16" ht="84.75" customHeight="1" x14ac:dyDescent="0.25">
      <c r="B12" s="402"/>
      <c r="C12" s="406"/>
      <c r="D12" s="406"/>
      <c r="E12" s="406"/>
      <c r="F12" s="406"/>
      <c r="G12" s="406"/>
      <c r="H12" s="404"/>
      <c r="I12" s="111"/>
    </row>
    <row r="14" spans="1:16" ht="13.5" customHeight="1" x14ac:dyDescent="0.25">
      <c r="B14" s="454" t="s">
        <v>228</v>
      </c>
      <c r="C14" s="406"/>
      <c r="D14" s="406"/>
      <c r="E14" s="406"/>
      <c r="F14" s="406"/>
      <c r="G14" s="406"/>
      <c r="H14" s="404"/>
      <c r="I14" s="111"/>
    </row>
    <row r="15" spans="1:16" ht="97.5" customHeight="1" x14ac:dyDescent="0.25">
      <c r="B15" s="402"/>
      <c r="C15" s="406"/>
      <c r="D15" s="406"/>
      <c r="E15" s="406"/>
      <c r="F15" s="406"/>
      <c r="G15" s="406"/>
      <c r="H15" s="404"/>
      <c r="I15" s="111"/>
    </row>
    <row r="16" spans="1:16" ht="13.5" customHeight="1" x14ac:dyDescent="0.25">
      <c r="B16" s="48"/>
      <c r="P16" s="451" t="s">
        <v>233</v>
      </c>
    </row>
    <row r="17" spans="1:16" ht="13.5" customHeight="1" x14ac:dyDescent="0.25">
      <c r="B17" s="454" t="s">
        <v>229</v>
      </c>
      <c r="C17" s="406"/>
      <c r="D17" s="406"/>
      <c r="E17" s="406"/>
      <c r="F17" s="406"/>
      <c r="G17" s="406"/>
      <c r="H17" s="404"/>
      <c r="I17" s="111"/>
      <c r="P17" s="452"/>
    </row>
    <row r="18" spans="1:16" ht="67.5" customHeight="1" x14ac:dyDescent="0.25">
      <c r="B18" s="402"/>
      <c r="C18" s="406"/>
      <c r="D18" s="406"/>
      <c r="E18" s="406"/>
      <c r="F18" s="406"/>
      <c r="G18" s="406"/>
      <c r="H18" s="404"/>
      <c r="I18" s="111"/>
      <c r="P18" s="452"/>
    </row>
    <row r="19" spans="1:16" ht="13.5" customHeight="1" x14ac:dyDescent="0.25">
      <c r="B19" s="48"/>
      <c r="P19" s="452"/>
    </row>
    <row r="20" spans="1:16" ht="13.5" customHeight="1" x14ac:dyDescent="0.25">
      <c r="B20" s="48"/>
      <c r="P20" s="452"/>
    </row>
    <row r="21" spans="1:16" ht="13.5" customHeight="1" x14ac:dyDescent="0.25">
      <c r="B21" s="48" t="s">
        <v>231</v>
      </c>
      <c r="P21" s="452"/>
    </row>
    <row r="22" spans="1:16" ht="13.5" customHeight="1" x14ac:dyDescent="0.25">
      <c r="B22" s="48"/>
      <c r="P22" s="452"/>
    </row>
    <row r="23" spans="1:16" ht="13.5" customHeight="1" x14ac:dyDescent="0.25">
      <c r="B23" s="48" t="s">
        <v>232</v>
      </c>
      <c r="P23" s="452"/>
    </row>
    <row r="24" spans="1:16" ht="13.5" customHeight="1" x14ac:dyDescent="0.25">
      <c r="P24" s="452"/>
    </row>
    <row r="25" spans="1:16" ht="13.5" customHeight="1" x14ac:dyDescent="0.25">
      <c r="B25" s="48" t="s">
        <v>261</v>
      </c>
      <c r="P25" s="452"/>
    </row>
    <row r="26" spans="1:16" ht="13.5" customHeight="1" x14ac:dyDescent="0.25">
      <c r="P26" s="452"/>
    </row>
    <row r="27" spans="1:16" ht="13.5" customHeight="1" x14ac:dyDescent="0.25">
      <c r="B27" s="413" t="s">
        <v>350</v>
      </c>
      <c r="C27" s="406"/>
      <c r="D27" s="406"/>
      <c r="E27" s="406"/>
      <c r="F27" s="406"/>
      <c r="G27" s="406"/>
      <c r="H27" s="404"/>
      <c r="I27" s="111"/>
      <c r="P27" s="452"/>
    </row>
    <row r="28" spans="1:16" ht="13.5" customHeight="1" x14ac:dyDescent="0.25">
      <c r="B28" s="402"/>
      <c r="C28" s="406"/>
      <c r="D28" s="406"/>
      <c r="E28" s="406"/>
      <c r="F28" s="406"/>
      <c r="G28" s="406"/>
      <c r="H28" s="404"/>
      <c r="I28" s="111"/>
      <c r="P28" s="452"/>
    </row>
    <row r="29" spans="1:16" ht="13.5" customHeight="1" x14ac:dyDescent="0.25">
      <c r="P29" s="452"/>
    </row>
    <row r="30" spans="1:16" ht="13.5" customHeight="1" x14ac:dyDescent="0.25">
      <c r="A30" s="47" t="s">
        <v>29</v>
      </c>
      <c r="B30" s="52" t="s">
        <v>1</v>
      </c>
      <c r="P30" s="453"/>
    </row>
    <row r="31" spans="1:16" ht="10.5" customHeight="1" x14ac:dyDescent="0.25">
      <c r="P31" s="246"/>
    </row>
    <row r="32" spans="1:16" ht="13.5" customHeight="1" x14ac:dyDescent="0.25">
      <c r="B32" s="317" t="s">
        <v>29</v>
      </c>
      <c r="C32" s="316">
        <v>571</v>
      </c>
      <c r="D32" s="316" t="s">
        <v>30</v>
      </c>
      <c r="E32" s="316">
        <v>306</v>
      </c>
      <c r="F32" s="316" t="s">
        <v>27</v>
      </c>
      <c r="G32" s="316">
        <v>306</v>
      </c>
      <c r="I32" s="33" t="s">
        <v>339</v>
      </c>
      <c r="J32" s="33">
        <f>C32+C33+E32+E33+G32+G33</f>
        <v>1489</v>
      </c>
      <c r="K32" s="206"/>
      <c r="L32" s="51"/>
    </row>
    <row r="33" spans="1:16" ht="13.5" customHeight="1" x14ac:dyDescent="0.25">
      <c r="B33" s="317" t="s">
        <v>28</v>
      </c>
      <c r="C33" s="316">
        <v>306</v>
      </c>
      <c r="D33" s="316"/>
      <c r="E33" s="316"/>
      <c r="F33" s="316"/>
      <c r="G33" s="316"/>
    </row>
    <row r="35" spans="1:16" ht="13.5" customHeight="1" x14ac:dyDescent="0.25">
      <c r="A35" s="47" t="s">
        <v>30</v>
      </c>
      <c r="B35" s="52" t="s">
        <v>125</v>
      </c>
      <c r="J35" s="243"/>
      <c r="K35" s="244"/>
      <c r="L35" s="27"/>
      <c r="M35" s="27"/>
    </row>
    <row r="36" spans="1:16" ht="10.5" customHeight="1" x14ac:dyDescent="0.25">
      <c r="P36" s="246"/>
    </row>
    <row r="37" spans="1:16" ht="13.5" customHeight="1" x14ac:dyDescent="0.25">
      <c r="B37" s="317" t="s">
        <v>29</v>
      </c>
      <c r="C37" s="316">
        <v>5</v>
      </c>
      <c r="D37" s="316" t="s">
        <v>30</v>
      </c>
      <c r="E37" s="316">
        <v>5</v>
      </c>
      <c r="F37" s="316" t="s">
        <v>27</v>
      </c>
      <c r="G37" s="316">
        <v>5</v>
      </c>
      <c r="I37" s="33" t="s">
        <v>339</v>
      </c>
      <c r="J37" s="33">
        <f>C37+C38+E37+E38+G37+G38</f>
        <v>15</v>
      </c>
      <c r="K37" s="206"/>
      <c r="L37" s="51"/>
      <c r="M37" s="27"/>
    </row>
    <row r="38" spans="1:16" ht="13.5" customHeight="1" x14ac:dyDescent="0.25">
      <c r="B38" s="317"/>
      <c r="C38" s="316"/>
      <c r="D38" s="316"/>
      <c r="E38" s="316"/>
      <c r="F38" s="316"/>
      <c r="G38" s="316"/>
      <c r="J38" s="243"/>
      <c r="K38" s="244"/>
      <c r="L38" s="27"/>
      <c r="M38" s="27"/>
    </row>
    <row r="40" spans="1:16" ht="13.5" customHeight="1" x14ac:dyDescent="0.25">
      <c r="L40" s="179"/>
      <c r="M40" s="87"/>
    </row>
    <row r="41" spans="1:16" ht="13.5" customHeight="1" x14ac:dyDescent="0.25">
      <c r="L41" s="179"/>
      <c r="M41" s="87"/>
    </row>
    <row r="42" spans="1:16" x14ac:dyDescent="0.25">
      <c r="B42" s="413" t="s">
        <v>126</v>
      </c>
      <c r="C42" s="406"/>
      <c r="D42" s="406"/>
      <c r="E42" s="406"/>
      <c r="F42" s="406"/>
      <c r="G42" s="406"/>
      <c r="H42" s="404"/>
      <c r="I42" s="111"/>
      <c r="J42" s="243"/>
      <c r="K42" s="244"/>
      <c r="L42" s="27"/>
      <c r="M42" s="27"/>
    </row>
    <row r="43" spans="1:16" x14ac:dyDescent="0.25">
      <c r="B43" s="402"/>
      <c r="C43" s="406"/>
      <c r="D43" s="406"/>
      <c r="E43" s="406"/>
      <c r="F43" s="406"/>
      <c r="G43" s="406"/>
      <c r="H43" s="404"/>
      <c r="I43" s="111"/>
      <c r="J43" s="243"/>
      <c r="K43" s="244"/>
      <c r="L43" s="27"/>
      <c r="M43" s="27"/>
    </row>
    <row r="45" spans="1:16" x14ac:dyDescent="0.25">
      <c r="A45" s="47" t="s">
        <v>29</v>
      </c>
      <c r="B45" s="52" t="s">
        <v>1</v>
      </c>
      <c r="J45" s="243"/>
      <c r="K45" s="244"/>
      <c r="L45" s="27"/>
      <c r="M45" s="27"/>
    </row>
    <row r="46" spans="1:16" ht="10.5" customHeight="1" x14ac:dyDescent="0.25">
      <c r="P46" s="246"/>
    </row>
    <row r="47" spans="1:16" x14ac:dyDescent="0.25">
      <c r="B47" s="317" t="s">
        <v>29</v>
      </c>
      <c r="C47" s="316">
        <v>215.6</v>
      </c>
      <c r="D47" s="316" t="s">
        <v>30</v>
      </c>
      <c r="E47" s="316">
        <v>250</v>
      </c>
      <c r="F47" s="316" t="s">
        <v>27</v>
      </c>
      <c r="G47" s="316">
        <v>250</v>
      </c>
      <c r="I47" s="33" t="s">
        <v>339</v>
      </c>
      <c r="J47" s="33">
        <f>C47+C48+E47+E48+G47+G48</f>
        <v>965.6</v>
      </c>
      <c r="K47" s="206"/>
      <c r="L47" s="51"/>
      <c r="M47" s="27"/>
    </row>
    <row r="48" spans="1:16" x14ac:dyDescent="0.25">
      <c r="B48" s="317" t="s">
        <v>28</v>
      </c>
      <c r="C48" s="316">
        <v>250</v>
      </c>
      <c r="D48" s="316"/>
      <c r="E48" s="316"/>
      <c r="F48" s="316"/>
      <c r="G48" s="316"/>
      <c r="J48" s="243"/>
      <c r="K48" s="244"/>
      <c r="L48" s="27"/>
      <c r="M48" s="27"/>
    </row>
    <row r="51" spans="1:16" ht="13.5" customHeight="1" x14ac:dyDescent="0.25">
      <c r="L51" s="179"/>
      <c r="M51" s="87"/>
    </row>
    <row r="52" spans="1:16" x14ac:dyDescent="0.25">
      <c r="A52" s="47" t="s">
        <v>30</v>
      </c>
      <c r="B52" s="52" t="s">
        <v>125</v>
      </c>
      <c r="J52" s="243"/>
      <c r="K52" s="244"/>
      <c r="L52" s="27"/>
      <c r="M52" s="27"/>
    </row>
    <row r="53" spans="1:16" ht="10.5" customHeight="1" x14ac:dyDescent="0.25">
      <c r="P53" s="246"/>
    </row>
    <row r="54" spans="1:16" x14ac:dyDescent="0.25">
      <c r="B54" s="317" t="s">
        <v>29</v>
      </c>
      <c r="C54" s="316">
        <v>2</v>
      </c>
      <c r="D54" s="316" t="s">
        <v>30</v>
      </c>
      <c r="E54" s="316">
        <v>2</v>
      </c>
      <c r="F54" s="316" t="s">
        <v>27</v>
      </c>
      <c r="G54" s="316">
        <v>2</v>
      </c>
      <c r="I54" s="33" t="s">
        <v>339</v>
      </c>
      <c r="J54" s="33">
        <f>C54+C55+E54+E55+G54+G55</f>
        <v>6</v>
      </c>
      <c r="K54" s="206"/>
      <c r="L54" s="51"/>
      <c r="M54" s="27"/>
    </row>
    <row r="55" spans="1:16" x14ac:dyDescent="0.25">
      <c r="B55" s="317"/>
      <c r="C55" s="316"/>
      <c r="D55" s="316"/>
      <c r="E55" s="316"/>
      <c r="F55" s="316"/>
      <c r="G55" s="316"/>
      <c r="J55" s="243"/>
      <c r="K55" s="244"/>
      <c r="L55" s="27"/>
      <c r="M55" s="27"/>
    </row>
    <row r="56" spans="1:16" x14ac:dyDescent="0.25">
      <c r="J56" s="243"/>
      <c r="K56" s="244"/>
      <c r="L56" s="27"/>
      <c r="M56" s="27"/>
    </row>
    <row r="57" spans="1:16" x14ac:dyDescent="0.25">
      <c r="J57" s="243"/>
      <c r="K57" s="244"/>
      <c r="L57" s="27"/>
      <c r="M57" s="27"/>
    </row>
    <row r="59" spans="1:16" ht="13.5" customHeight="1" x14ac:dyDescent="0.25">
      <c r="B59" s="48" t="s">
        <v>236</v>
      </c>
      <c r="J59" s="243"/>
      <c r="K59" s="244"/>
      <c r="L59" s="27"/>
      <c r="M59" s="27"/>
    </row>
    <row r="61" spans="1:16" ht="13.5" customHeight="1" x14ac:dyDescent="0.25">
      <c r="B61" s="413" t="s">
        <v>127</v>
      </c>
      <c r="C61" s="406"/>
      <c r="D61" s="406"/>
      <c r="E61" s="406"/>
      <c r="F61" s="406"/>
      <c r="G61" s="406"/>
      <c r="H61" s="404"/>
      <c r="I61" s="111"/>
      <c r="J61" s="243"/>
      <c r="K61" s="244"/>
      <c r="L61" s="27"/>
      <c r="M61" s="27"/>
    </row>
    <row r="62" spans="1:16" ht="13.5" customHeight="1" x14ac:dyDescent="0.25">
      <c r="B62" s="402"/>
      <c r="C62" s="406"/>
      <c r="D62" s="406"/>
      <c r="E62" s="406"/>
      <c r="F62" s="406"/>
      <c r="G62" s="406"/>
      <c r="H62" s="404"/>
      <c r="I62" s="111"/>
      <c r="J62" s="243"/>
      <c r="K62" s="244"/>
      <c r="L62" s="27"/>
      <c r="M62" s="27"/>
    </row>
    <row r="64" spans="1:16" ht="13.5" customHeight="1" x14ac:dyDescent="0.25">
      <c r="A64" s="47" t="s">
        <v>27</v>
      </c>
      <c r="B64" s="52" t="s">
        <v>128</v>
      </c>
    </row>
    <row r="65" spans="1:16" ht="10.5" customHeight="1" x14ac:dyDescent="0.25">
      <c r="P65" s="246"/>
    </row>
    <row r="66" spans="1:16" ht="13.5" customHeight="1" x14ac:dyDescent="0.25">
      <c r="B66" s="129" t="s">
        <v>29</v>
      </c>
      <c r="C66" s="165">
        <v>195</v>
      </c>
      <c r="D66" s="165" t="s">
        <v>30</v>
      </c>
      <c r="E66" s="165">
        <v>222</v>
      </c>
      <c r="F66" s="165" t="s">
        <v>27</v>
      </c>
      <c r="G66" s="165">
        <v>222</v>
      </c>
      <c r="I66" s="33" t="s">
        <v>339</v>
      </c>
      <c r="J66" s="33">
        <f>C66+E66+G66+C67+E67+G67</f>
        <v>1184</v>
      </c>
      <c r="K66" s="206"/>
      <c r="L66" s="51"/>
    </row>
    <row r="67" spans="1:16" ht="13.5" customHeight="1" x14ac:dyDescent="0.25">
      <c r="B67" s="129" t="s">
        <v>28</v>
      </c>
      <c r="C67" s="165">
        <v>205</v>
      </c>
      <c r="D67" s="165" t="s">
        <v>5</v>
      </c>
      <c r="E67" s="165">
        <v>243</v>
      </c>
      <c r="F67" s="165" t="s">
        <v>45</v>
      </c>
      <c r="G67" s="165">
        <v>97</v>
      </c>
    </row>
    <row r="69" spans="1:16" ht="13.5" customHeight="1" x14ac:dyDescent="0.25">
      <c r="A69" s="47" t="s">
        <v>28</v>
      </c>
      <c r="B69" s="52" t="s">
        <v>129</v>
      </c>
    </row>
    <row r="70" spans="1:16" ht="10.5" customHeight="1" x14ac:dyDescent="0.25"/>
    <row r="71" spans="1:16" ht="13.5" customHeight="1" x14ac:dyDescent="0.25">
      <c r="B71" s="129" t="s">
        <v>29</v>
      </c>
      <c r="C71" s="165">
        <v>25</v>
      </c>
      <c r="D71" s="165" t="s">
        <v>30</v>
      </c>
      <c r="E71" s="165">
        <v>20</v>
      </c>
      <c r="F71" s="165" t="s">
        <v>27</v>
      </c>
      <c r="G71" s="165">
        <v>20</v>
      </c>
      <c r="I71" s="33" t="s">
        <v>339</v>
      </c>
      <c r="J71" s="33">
        <f>C71+E71+G71+C72+E72+G72</f>
        <v>106</v>
      </c>
      <c r="K71" s="206"/>
      <c r="L71" s="51"/>
    </row>
    <row r="72" spans="1:16" ht="13.5" customHeight="1" x14ac:dyDescent="0.25">
      <c r="B72" s="129" t="s">
        <v>28</v>
      </c>
      <c r="C72" s="165">
        <v>20</v>
      </c>
      <c r="D72" s="165" t="s">
        <v>5</v>
      </c>
      <c r="E72" s="165">
        <v>12</v>
      </c>
      <c r="F72" s="165" t="s">
        <v>45</v>
      </c>
      <c r="G72" s="165">
        <v>9</v>
      </c>
      <c r="L72" s="179"/>
      <c r="M72" s="87"/>
    </row>
    <row r="73" spans="1:16" ht="13.5" customHeight="1" x14ac:dyDescent="0.25">
      <c r="L73" s="179"/>
      <c r="M73" s="87"/>
    </row>
    <row r="74" spans="1:16" ht="13.5" customHeight="1" x14ac:dyDescent="0.25">
      <c r="B74" s="48" t="s">
        <v>237</v>
      </c>
      <c r="J74" s="243"/>
      <c r="K74" s="244"/>
      <c r="L74" s="27"/>
      <c r="M74" s="27"/>
    </row>
    <row r="76" spans="1:16" ht="13.5" customHeight="1" x14ac:dyDescent="0.25">
      <c r="B76" s="413" t="s">
        <v>127</v>
      </c>
      <c r="C76" s="406"/>
      <c r="D76" s="406"/>
      <c r="E76" s="406"/>
      <c r="F76" s="406"/>
      <c r="G76" s="406"/>
      <c r="H76" s="404"/>
      <c r="I76" s="111"/>
      <c r="J76" s="243"/>
      <c r="K76" s="244"/>
      <c r="L76" s="27"/>
      <c r="M76" s="27"/>
    </row>
    <row r="77" spans="1:16" ht="13.5" customHeight="1" x14ac:dyDescent="0.25">
      <c r="B77" s="402"/>
      <c r="C77" s="406"/>
      <c r="D77" s="406"/>
      <c r="E77" s="406"/>
      <c r="F77" s="406"/>
      <c r="G77" s="406"/>
      <c r="H77" s="404"/>
      <c r="I77" s="111"/>
      <c r="J77" s="243"/>
      <c r="K77" s="244"/>
      <c r="L77" s="27"/>
      <c r="M77" s="27"/>
    </row>
    <row r="80" spans="1:16" ht="10.5" customHeight="1" x14ac:dyDescent="0.25">
      <c r="P80" s="246"/>
    </row>
    <row r="81" spans="1:16" ht="13.5" customHeight="1" x14ac:dyDescent="0.25">
      <c r="B81" s="317"/>
      <c r="C81" s="316"/>
      <c r="D81" s="316"/>
      <c r="E81" s="316"/>
      <c r="F81" s="316"/>
      <c r="G81" s="316"/>
      <c r="K81" s="206"/>
      <c r="L81" s="51"/>
    </row>
    <row r="82" spans="1:16" ht="13.5" customHeight="1" x14ac:dyDescent="0.25">
      <c r="B82" s="317"/>
      <c r="C82" s="316"/>
      <c r="D82" s="316"/>
      <c r="E82" s="316"/>
      <c r="F82" s="316"/>
      <c r="G82" s="316"/>
    </row>
    <row r="84" spans="1:16" ht="13.5" customHeight="1" x14ac:dyDescent="0.25">
      <c r="A84" s="47" t="s">
        <v>5</v>
      </c>
      <c r="B84" s="52" t="s">
        <v>238</v>
      </c>
    </row>
    <row r="85" spans="1:16" ht="10.5" customHeight="1" x14ac:dyDescent="0.25">
      <c r="P85" s="246"/>
    </row>
    <row r="86" spans="1:16" ht="13.5" customHeight="1" x14ac:dyDescent="0.25">
      <c r="B86" s="317" t="s">
        <v>29</v>
      </c>
      <c r="C86" s="316">
        <v>25</v>
      </c>
      <c r="D86" s="316" t="s">
        <v>30</v>
      </c>
      <c r="E86" s="316">
        <v>76</v>
      </c>
      <c r="F86" s="316" t="s">
        <v>27</v>
      </c>
      <c r="G86" s="316">
        <v>55</v>
      </c>
      <c r="I86" s="33" t="s">
        <v>339</v>
      </c>
      <c r="J86" s="33">
        <f>C86+C88+E86+E88+G86+G88</f>
        <v>156</v>
      </c>
      <c r="K86" s="206"/>
      <c r="L86" s="51"/>
    </row>
    <row r="87" spans="1:16" ht="13.5" customHeight="1" x14ac:dyDescent="0.25">
      <c r="B87" s="317"/>
      <c r="C87" s="316"/>
      <c r="D87" s="316"/>
      <c r="E87" s="316"/>
      <c r="F87" s="316"/>
      <c r="G87" s="316"/>
    </row>
    <row r="89" spans="1:16" ht="13.5" customHeight="1" x14ac:dyDescent="0.25">
      <c r="B89" s="48" t="s">
        <v>61</v>
      </c>
    </row>
    <row r="91" spans="1:16" ht="13.5" customHeight="1" x14ac:dyDescent="0.25">
      <c r="B91" s="413" t="s">
        <v>62</v>
      </c>
      <c r="C91" s="406"/>
      <c r="D91" s="406"/>
      <c r="E91" s="406"/>
      <c r="F91" s="406"/>
      <c r="G91" s="406"/>
      <c r="H91" s="404"/>
      <c r="I91" s="111"/>
    </row>
    <row r="92" spans="1:16" ht="13.5" customHeight="1" x14ac:dyDescent="0.25">
      <c r="B92" s="402"/>
      <c r="C92" s="406"/>
      <c r="D92" s="406"/>
      <c r="E92" s="406"/>
      <c r="F92" s="406"/>
      <c r="G92" s="406"/>
      <c r="H92" s="404"/>
      <c r="I92" s="111"/>
    </row>
    <row r="94" spans="1:16" ht="13.5" customHeight="1" x14ac:dyDescent="0.25">
      <c r="B94" s="413" t="s">
        <v>235</v>
      </c>
      <c r="C94" s="406"/>
      <c r="D94" s="406"/>
      <c r="E94" s="406"/>
      <c r="F94" s="406"/>
      <c r="G94" s="406"/>
      <c r="H94" s="404"/>
      <c r="I94" s="111"/>
    </row>
    <row r="95" spans="1:16" ht="13.5" customHeight="1" x14ac:dyDescent="0.25">
      <c r="B95" s="402"/>
      <c r="C95" s="406"/>
      <c r="D95" s="406"/>
      <c r="E95" s="406"/>
      <c r="F95" s="406"/>
      <c r="G95" s="406"/>
      <c r="H95" s="404"/>
      <c r="I95" s="111"/>
    </row>
    <row r="97" spans="1:16" ht="13.5" customHeight="1" thickBot="1" x14ac:dyDescent="0.3">
      <c r="M97" s="87"/>
    </row>
    <row r="98" spans="1:16" ht="18" customHeight="1" thickTop="1" x14ac:dyDescent="0.25">
      <c r="C98" s="39"/>
      <c r="D98" s="39"/>
      <c r="E98" s="39"/>
      <c r="F98" s="39"/>
      <c r="G98" s="39"/>
      <c r="H98" s="67" t="s">
        <v>17</v>
      </c>
      <c r="K98" s="140" t="s">
        <v>7</v>
      </c>
      <c r="L98" s="142">
        <f>SUM(L32:L97)</f>
        <v>0</v>
      </c>
      <c r="M98" s="74"/>
    </row>
    <row r="99" spans="1:16" ht="13.5" customHeight="1" x14ac:dyDescent="0.25">
      <c r="M99" s="87"/>
    </row>
    <row r="100" spans="1:16" s="47" customFormat="1" ht="13.5" customHeight="1" x14ac:dyDescent="0.25">
      <c r="A100" s="47" t="s">
        <v>29</v>
      </c>
      <c r="B100" s="52" t="s">
        <v>63</v>
      </c>
      <c r="H100" s="49"/>
      <c r="I100" s="33"/>
      <c r="J100" s="33"/>
      <c r="K100" s="69"/>
      <c r="L100" s="88"/>
      <c r="M100" s="193"/>
    </row>
    <row r="101" spans="1:16" ht="10.5" customHeight="1" x14ac:dyDescent="0.25">
      <c r="P101" s="246"/>
    </row>
    <row r="102" spans="1:16" ht="13.5" customHeight="1" x14ac:dyDescent="0.25">
      <c r="B102" s="317" t="s">
        <v>29</v>
      </c>
      <c r="C102" s="316">
        <v>3</v>
      </c>
      <c r="D102" s="316" t="s">
        <v>30</v>
      </c>
      <c r="E102" s="316">
        <v>5</v>
      </c>
      <c r="F102" s="316" t="s">
        <v>27</v>
      </c>
      <c r="G102" s="316">
        <v>4</v>
      </c>
      <c r="I102" s="33" t="s">
        <v>339</v>
      </c>
      <c r="J102" s="33">
        <f>C102+E102+G102+C103+E103+G103</f>
        <v>12</v>
      </c>
      <c r="K102" s="206"/>
      <c r="L102" s="51"/>
    </row>
    <row r="103" spans="1:16" ht="13.5" customHeight="1" x14ac:dyDescent="0.25">
      <c r="B103" s="317"/>
      <c r="C103" s="316"/>
      <c r="D103" s="316"/>
      <c r="E103" s="316"/>
      <c r="F103" s="316"/>
      <c r="G103" s="316"/>
    </row>
    <row r="105" spans="1:16" ht="13.5" customHeight="1" x14ac:dyDescent="0.25">
      <c r="A105" s="47" t="s">
        <v>30</v>
      </c>
      <c r="B105" s="52" t="s">
        <v>130</v>
      </c>
    </row>
    <row r="106" spans="1:16" ht="10.5" customHeight="1" x14ac:dyDescent="0.25">
      <c r="P106" s="246"/>
    </row>
    <row r="107" spans="1:16" ht="13.5" customHeight="1" x14ac:dyDescent="0.25">
      <c r="B107" s="129" t="s">
        <v>29</v>
      </c>
      <c r="C107" s="165">
        <v>6</v>
      </c>
      <c r="D107" s="165" t="s">
        <v>30</v>
      </c>
      <c r="E107" s="165">
        <v>6</v>
      </c>
      <c r="F107" s="165" t="s">
        <v>27</v>
      </c>
      <c r="G107" s="165">
        <v>6</v>
      </c>
      <c r="I107" s="33" t="s">
        <v>339</v>
      </c>
      <c r="J107" s="33">
        <f>C107+C108+E107+E108+G107+G108</f>
        <v>18</v>
      </c>
      <c r="K107" s="206"/>
      <c r="L107" s="51"/>
    </row>
    <row r="108" spans="1:16" ht="13.5" customHeight="1" x14ac:dyDescent="0.25">
      <c r="B108" s="129"/>
      <c r="C108" s="165"/>
      <c r="D108" s="165"/>
      <c r="E108" s="165"/>
      <c r="F108" s="165"/>
      <c r="G108" s="165"/>
      <c r="H108" s="67"/>
    </row>
    <row r="109" spans="1:16" ht="13.5" customHeight="1" x14ac:dyDescent="0.25">
      <c r="C109" s="39"/>
      <c r="D109" s="39"/>
      <c r="E109" s="39"/>
      <c r="F109" s="39"/>
      <c r="G109" s="39"/>
      <c r="H109" s="67"/>
    </row>
    <row r="110" spans="1:16" ht="13.5" customHeight="1" x14ac:dyDescent="0.25">
      <c r="B110" s="413" t="s">
        <v>64</v>
      </c>
      <c r="C110" s="406"/>
      <c r="D110" s="406"/>
      <c r="E110" s="406"/>
      <c r="F110" s="406"/>
      <c r="G110" s="406"/>
      <c r="H110" s="404"/>
      <c r="I110" s="111"/>
    </row>
    <row r="111" spans="1:16" ht="13.5" customHeight="1" x14ac:dyDescent="0.25">
      <c r="B111" s="402"/>
      <c r="C111" s="406"/>
      <c r="D111" s="406"/>
      <c r="E111" s="406"/>
      <c r="F111" s="406"/>
      <c r="G111" s="406"/>
      <c r="H111" s="404"/>
      <c r="I111" s="111"/>
    </row>
    <row r="112" spans="1:16" ht="13.5" customHeight="1" x14ac:dyDescent="0.25">
      <c r="B112" s="159"/>
      <c r="C112" s="166"/>
      <c r="D112" s="166"/>
      <c r="E112" s="166"/>
      <c r="F112" s="166"/>
      <c r="G112" s="166"/>
      <c r="H112" s="165"/>
      <c r="I112" s="111"/>
    </row>
    <row r="113" spans="1:16" ht="13.5" customHeight="1" x14ac:dyDescent="0.25">
      <c r="A113" s="47" t="s">
        <v>27</v>
      </c>
      <c r="B113" s="52" t="s">
        <v>65</v>
      </c>
    </row>
    <row r="114" spans="1:16" ht="10.5" customHeight="1" x14ac:dyDescent="0.25">
      <c r="P114" s="246"/>
    </row>
    <row r="115" spans="1:16" ht="13.5" customHeight="1" x14ac:dyDescent="0.25">
      <c r="B115" s="129" t="s">
        <v>29</v>
      </c>
      <c r="C115" s="165">
        <v>46</v>
      </c>
      <c r="D115" s="165" t="s">
        <v>30</v>
      </c>
      <c r="E115" s="165">
        <v>144</v>
      </c>
      <c r="F115" s="165" t="s">
        <v>27</v>
      </c>
      <c r="G115" s="165">
        <v>110</v>
      </c>
      <c r="I115" s="33" t="s">
        <v>339</v>
      </c>
      <c r="J115" s="33">
        <f>C115+C116+E115+E116+G115+G116</f>
        <v>300</v>
      </c>
      <c r="K115" s="206"/>
      <c r="L115" s="51"/>
    </row>
    <row r="116" spans="1:16" ht="13.5" customHeight="1" x14ac:dyDescent="0.25">
      <c r="B116" s="129"/>
      <c r="C116" s="165"/>
      <c r="D116" s="165"/>
      <c r="E116" s="165"/>
      <c r="F116" s="165"/>
      <c r="G116" s="165"/>
    </row>
    <row r="117" spans="1:16" ht="13.5" customHeight="1" x14ac:dyDescent="0.25">
      <c r="B117" s="129"/>
      <c r="C117" s="165"/>
      <c r="D117" s="165"/>
      <c r="E117" s="165"/>
      <c r="F117" s="165"/>
      <c r="G117" s="165"/>
    </row>
    <row r="118" spans="1:16" ht="13.5" customHeight="1" x14ac:dyDescent="0.25">
      <c r="B118" s="48" t="s">
        <v>66</v>
      </c>
    </row>
    <row r="120" spans="1:16" ht="13.5" customHeight="1" x14ac:dyDescent="0.25">
      <c r="B120" s="413" t="s">
        <v>67</v>
      </c>
      <c r="C120" s="406"/>
      <c r="D120" s="406"/>
      <c r="E120" s="406"/>
      <c r="F120" s="406"/>
      <c r="G120" s="406"/>
      <c r="H120" s="404"/>
      <c r="I120" s="111"/>
    </row>
    <row r="121" spans="1:16" ht="13.5" customHeight="1" x14ac:dyDescent="0.25">
      <c r="B121" s="402"/>
      <c r="C121" s="406"/>
      <c r="D121" s="406"/>
      <c r="E121" s="406"/>
      <c r="F121" s="406"/>
      <c r="G121" s="406"/>
      <c r="H121" s="404"/>
      <c r="I121" s="111"/>
    </row>
    <row r="123" spans="1:16" ht="13.5" customHeight="1" x14ac:dyDescent="0.25">
      <c r="A123" s="47" t="s">
        <v>28</v>
      </c>
      <c r="B123" s="52" t="s">
        <v>68</v>
      </c>
    </row>
    <row r="124" spans="1:16" ht="10.5" customHeight="1" x14ac:dyDescent="0.25">
      <c r="P124" s="246"/>
    </row>
    <row r="125" spans="1:16" ht="13.5" customHeight="1" x14ac:dyDescent="0.25">
      <c r="B125" s="129" t="s">
        <v>29</v>
      </c>
      <c r="C125" s="165">
        <v>3</v>
      </c>
      <c r="D125" s="165" t="s">
        <v>30</v>
      </c>
      <c r="E125" s="165">
        <v>5</v>
      </c>
      <c r="F125" s="165" t="s">
        <v>27</v>
      </c>
      <c r="G125" s="165">
        <v>4</v>
      </c>
      <c r="I125" s="33" t="s">
        <v>339</v>
      </c>
      <c r="J125" s="33">
        <f>C125+C126+E125+E126+G125+G126</f>
        <v>12</v>
      </c>
      <c r="K125" s="206"/>
      <c r="L125" s="51"/>
    </row>
    <row r="126" spans="1:16" ht="13.5" customHeight="1" x14ac:dyDescent="0.25">
      <c r="B126" s="129"/>
      <c r="C126" s="165"/>
      <c r="D126" s="165"/>
      <c r="E126" s="165"/>
      <c r="F126" s="165"/>
      <c r="G126" s="165"/>
    </row>
    <row r="127" spans="1:16" ht="13.5" customHeight="1" x14ac:dyDescent="0.25">
      <c r="B127" s="129"/>
      <c r="C127" s="165"/>
      <c r="D127" s="165"/>
      <c r="E127" s="165"/>
      <c r="F127" s="165"/>
      <c r="G127" s="165"/>
    </row>
    <row r="128" spans="1:16" ht="13.5" customHeight="1" x14ac:dyDescent="0.25">
      <c r="A128" s="47" t="s">
        <v>28</v>
      </c>
      <c r="B128" s="52" t="s">
        <v>375</v>
      </c>
    </row>
    <row r="129" spans="1:16" ht="10.5" customHeight="1" x14ac:dyDescent="0.25">
      <c r="P129" s="246"/>
    </row>
    <row r="130" spans="1:16" ht="13.5" customHeight="1" x14ac:dyDescent="0.25">
      <c r="B130" s="129" t="s">
        <v>29</v>
      </c>
      <c r="C130" s="165">
        <v>3</v>
      </c>
      <c r="D130" s="165" t="s">
        <v>30</v>
      </c>
      <c r="E130" s="165">
        <v>5</v>
      </c>
      <c r="F130" s="165" t="s">
        <v>27</v>
      </c>
      <c r="G130" s="165">
        <v>4</v>
      </c>
      <c r="I130" s="33" t="s">
        <v>339</v>
      </c>
      <c r="J130" s="33">
        <f>C130+E130+G130+C131+E131+G131</f>
        <v>12</v>
      </c>
      <c r="K130" s="206"/>
      <c r="L130" s="51"/>
    </row>
    <row r="131" spans="1:16" ht="13.5" customHeight="1" x14ac:dyDescent="0.25">
      <c r="B131" s="129"/>
      <c r="C131" s="165"/>
      <c r="D131" s="165"/>
      <c r="E131" s="165"/>
      <c r="F131" s="165"/>
      <c r="G131" s="165"/>
    </row>
    <row r="132" spans="1:16" ht="13.5" customHeight="1" x14ac:dyDescent="0.25">
      <c r="B132" s="129"/>
      <c r="C132" s="165"/>
      <c r="D132" s="165"/>
      <c r="E132" s="165"/>
      <c r="F132" s="165"/>
      <c r="G132" s="165"/>
    </row>
    <row r="133" spans="1:16" ht="13.5" customHeight="1" x14ac:dyDescent="0.25">
      <c r="A133" s="47" t="s">
        <v>5</v>
      </c>
      <c r="B133" s="402" t="s">
        <v>69</v>
      </c>
      <c r="C133" s="406"/>
      <c r="D133" s="406"/>
      <c r="E133" s="406"/>
      <c r="F133" s="406"/>
      <c r="G133" s="406"/>
      <c r="H133" s="404"/>
      <c r="I133" s="111"/>
    </row>
    <row r="134" spans="1:16" ht="13.5" customHeight="1" x14ac:dyDescent="0.25">
      <c r="B134" s="402"/>
      <c r="C134" s="406"/>
      <c r="D134" s="406"/>
      <c r="E134" s="406"/>
      <c r="F134" s="406"/>
      <c r="G134" s="406"/>
      <c r="H134" s="404"/>
      <c r="I134" s="111"/>
    </row>
    <row r="135" spans="1:16" ht="10.5" customHeight="1" x14ac:dyDescent="0.25">
      <c r="P135" s="246"/>
    </row>
    <row r="136" spans="1:16" ht="13.5" customHeight="1" x14ac:dyDescent="0.25">
      <c r="B136" s="129" t="s">
        <v>29</v>
      </c>
      <c r="C136" s="165">
        <v>6</v>
      </c>
      <c r="D136" s="165" t="s">
        <v>30</v>
      </c>
      <c r="E136" s="165">
        <v>6</v>
      </c>
      <c r="F136" s="165" t="s">
        <v>27</v>
      </c>
      <c r="G136" s="165">
        <v>6</v>
      </c>
      <c r="I136" s="33" t="s">
        <v>339</v>
      </c>
      <c r="J136" s="33">
        <f>C136+C137+E136+E137+G136+G137</f>
        <v>18</v>
      </c>
      <c r="K136" s="206"/>
      <c r="L136" s="51"/>
    </row>
    <row r="137" spans="1:16" ht="13.5" customHeight="1" x14ac:dyDescent="0.25">
      <c r="B137" s="129"/>
      <c r="C137" s="165"/>
      <c r="D137" s="165"/>
      <c r="E137" s="165"/>
      <c r="F137" s="165"/>
      <c r="G137" s="165"/>
    </row>
    <row r="138" spans="1:16" ht="13.5" customHeight="1" x14ac:dyDescent="0.25">
      <c r="B138" s="129"/>
      <c r="C138" s="165"/>
      <c r="D138" s="165"/>
      <c r="E138" s="165"/>
      <c r="F138" s="165"/>
      <c r="G138" s="165"/>
    </row>
    <row r="139" spans="1:16" ht="12.75" customHeight="1" x14ac:dyDescent="0.25">
      <c r="A139" s="47" t="s">
        <v>45</v>
      </c>
      <c r="B139" s="402" t="s">
        <v>353</v>
      </c>
      <c r="C139" s="406"/>
      <c r="D139" s="406"/>
      <c r="E139" s="406"/>
      <c r="F139" s="406"/>
      <c r="G139" s="406"/>
      <c r="H139" s="404"/>
      <c r="I139" s="111"/>
    </row>
    <row r="140" spans="1:16" ht="13.5" hidden="1" customHeight="1" x14ac:dyDescent="0.25">
      <c r="B140" s="402"/>
      <c r="C140" s="406"/>
      <c r="D140" s="406"/>
      <c r="E140" s="406"/>
      <c r="F140" s="406"/>
      <c r="G140" s="406"/>
      <c r="H140" s="404"/>
      <c r="I140" s="111"/>
    </row>
    <row r="141" spans="1:16" ht="10.5" customHeight="1" x14ac:dyDescent="0.25">
      <c r="P141" s="246"/>
    </row>
    <row r="142" spans="1:16" ht="13.5" customHeight="1" x14ac:dyDescent="0.25">
      <c r="B142" s="129" t="s">
        <v>29</v>
      </c>
      <c r="C142" s="165">
        <v>0</v>
      </c>
      <c r="D142" s="165" t="s">
        <v>30</v>
      </c>
      <c r="E142" s="165">
        <v>0</v>
      </c>
      <c r="F142" s="165" t="s">
        <v>27</v>
      </c>
      <c r="G142" s="165">
        <v>0</v>
      </c>
      <c r="I142" s="33" t="s">
        <v>339</v>
      </c>
      <c r="J142" s="33">
        <f>C142+C143+E142+E143+G142+G143</f>
        <v>0</v>
      </c>
      <c r="K142" s="206"/>
      <c r="L142" s="51"/>
    </row>
    <row r="143" spans="1:16" ht="13.5" customHeight="1" x14ac:dyDescent="0.25">
      <c r="B143" s="129"/>
      <c r="C143" s="165"/>
      <c r="D143" s="165"/>
      <c r="E143" s="165"/>
      <c r="F143" s="165"/>
      <c r="G143" s="165"/>
    </row>
    <row r="144" spans="1:16" ht="13.5" customHeight="1" x14ac:dyDescent="0.25">
      <c r="M144" s="87"/>
    </row>
    <row r="145" spans="1:13" s="47" customFormat="1" ht="13.5" customHeight="1" x14ac:dyDescent="0.25">
      <c r="B145" s="17" t="s">
        <v>22</v>
      </c>
      <c r="H145" s="49"/>
      <c r="I145" s="33"/>
      <c r="J145" s="33"/>
      <c r="K145" s="69"/>
      <c r="L145" s="88"/>
      <c r="M145" s="193"/>
    </row>
    <row r="147" spans="1:13" ht="13.5" customHeight="1" x14ac:dyDescent="0.25">
      <c r="A147" s="47" t="s">
        <v>46</v>
      </c>
      <c r="B147" s="402" t="s">
        <v>8</v>
      </c>
      <c r="C147" s="406"/>
      <c r="D147" s="406"/>
      <c r="E147" s="406"/>
      <c r="F147" s="406"/>
      <c r="G147" s="406"/>
      <c r="H147" s="404"/>
      <c r="I147" s="111"/>
    </row>
    <row r="148" spans="1:13" ht="13.5" customHeight="1" x14ac:dyDescent="0.25">
      <c r="B148" s="402"/>
      <c r="C148" s="406"/>
      <c r="D148" s="406"/>
      <c r="E148" s="406"/>
      <c r="F148" s="406"/>
      <c r="G148" s="406"/>
      <c r="H148" s="404"/>
      <c r="I148" s="111"/>
    </row>
    <row r="149" spans="1:13" ht="13.5" customHeight="1" x14ac:dyDescent="0.25">
      <c r="A149" s="27"/>
      <c r="B149" s="402"/>
      <c r="C149" s="406"/>
      <c r="D149" s="406"/>
      <c r="E149" s="406"/>
      <c r="F149" s="406"/>
      <c r="G149" s="406"/>
      <c r="H149" s="404"/>
      <c r="I149" s="111"/>
      <c r="J149" s="243"/>
      <c r="K149" s="244"/>
      <c r="L149" s="27"/>
      <c r="M149" s="27"/>
    </row>
    <row r="150" spans="1:13" ht="13.5" customHeight="1" x14ac:dyDescent="0.25">
      <c r="A150" s="27"/>
      <c r="H150" s="116"/>
      <c r="I150" s="49" t="s">
        <v>13</v>
      </c>
      <c r="J150" s="33">
        <v>1</v>
      </c>
      <c r="K150" s="206"/>
      <c r="L150" s="51"/>
      <c r="M150" s="27"/>
    </row>
    <row r="165" spans="1:13" ht="13.5" customHeight="1" x14ac:dyDescent="0.25">
      <c r="A165" s="27"/>
      <c r="C165" s="39"/>
      <c r="D165" s="39"/>
      <c r="E165" s="39"/>
      <c r="F165" s="39"/>
      <c r="G165" s="39"/>
      <c r="H165" s="67"/>
      <c r="M165" s="68"/>
    </row>
    <row r="166" spans="1:13" ht="13.5" customHeight="1" thickBot="1" x14ac:dyDescent="0.3">
      <c r="A166" s="27"/>
      <c r="C166" s="39"/>
      <c r="D166" s="39"/>
      <c r="E166" s="39"/>
      <c r="F166" s="39"/>
      <c r="G166" s="39"/>
      <c r="H166" s="67"/>
      <c r="M166" s="167"/>
    </row>
    <row r="167" spans="1:13" ht="18" customHeight="1" thickTop="1" x14ac:dyDescent="0.25">
      <c r="C167" s="39"/>
      <c r="D167" s="39"/>
      <c r="E167" s="39"/>
      <c r="F167" s="39"/>
      <c r="G167" s="39"/>
      <c r="H167" s="67" t="s">
        <v>17</v>
      </c>
      <c r="K167" s="140" t="s">
        <v>7</v>
      </c>
      <c r="L167" s="142">
        <f>SUM(L101:L166)</f>
        <v>0</v>
      </c>
      <c r="M167" s="245"/>
    </row>
    <row r="168" spans="1:13" ht="13.5" customHeight="1" x14ac:dyDescent="0.25">
      <c r="A168" s="27"/>
      <c r="M168" s="74"/>
    </row>
    <row r="169" spans="1:13" ht="13.5" customHeight="1" x14ac:dyDescent="0.25">
      <c r="A169" s="27"/>
      <c r="B169" s="17" t="str">
        <f>B3</f>
        <v>SECTION NO. 2</v>
      </c>
      <c r="C169" s="39"/>
      <c r="D169" s="39"/>
      <c r="E169" s="39"/>
      <c r="F169" s="39"/>
      <c r="G169" s="39"/>
      <c r="H169" s="67"/>
      <c r="M169" s="68"/>
    </row>
    <row r="170" spans="1:13" ht="13.5" customHeight="1" x14ac:dyDescent="0.25">
      <c r="A170" s="27"/>
      <c r="B170" s="129"/>
      <c r="C170" s="39"/>
      <c r="D170" s="39"/>
      <c r="E170" s="39"/>
      <c r="F170" s="39"/>
      <c r="G170" s="39"/>
      <c r="H170" s="67"/>
      <c r="M170" s="68"/>
    </row>
    <row r="171" spans="1:13" ht="13.5" customHeight="1" x14ac:dyDescent="0.25">
      <c r="A171" s="27"/>
      <c r="B171" s="17" t="str">
        <f>B5</f>
        <v>BILL NO. 15</v>
      </c>
      <c r="C171" s="39"/>
      <c r="D171" s="39"/>
      <c r="E171" s="39"/>
      <c r="F171" s="39"/>
      <c r="G171" s="39"/>
      <c r="H171" s="67"/>
      <c r="M171" s="68"/>
    </row>
    <row r="172" spans="1:13" ht="13.5" customHeight="1" x14ac:dyDescent="0.25">
      <c r="A172" s="27"/>
      <c r="C172" s="39"/>
      <c r="D172" s="39"/>
      <c r="E172" s="39"/>
      <c r="F172" s="39"/>
      <c r="G172" s="39"/>
      <c r="H172" s="67"/>
      <c r="M172" s="68"/>
    </row>
    <row r="173" spans="1:13" ht="13.5" customHeight="1" x14ac:dyDescent="0.25">
      <c r="A173" s="27"/>
      <c r="B173" s="17" t="str">
        <f>B9</f>
        <v>PREPARATORY WORK TO EXISTING WORK</v>
      </c>
      <c r="C173" s="39"/>
      <c r="D173" s="39"/>
      <c r="E173" s="39"/>
      <c r="F173" s="39"/>
      <c r="G173" s="39"/>
      <c r="H173" s="67"/>
      <c r="M173" s="68"/>
    </row>
    <row r="174" spans="1:13" ht="13.5" customHeight="1" x14ac:dyDescent="0.25">
      <c r="A174" s="27"/>
      <c r="C174" s="39"/>
      <c r="D174" s="39"/>
      <c r="E174" s="39"/>
      <c r="F174" s="39"/>
      <c r="G174" s="39"/>
      <c r="H174" s="67"/>
      <c r="M174" s="68"/>
    </row>
    <row r="175" spans="1:13" ht="13.5" customHeight="1" x14ac:dyDescent="0.25">
      <c r="A175" s="27"/>
      <c r="B175" s="48" t="s">
        <v>11</v>
      </c>
      <c r="C175" s="39"/>
      <c r="D175" s="39"/>
      <c r="E175" s="39"/>
      <c r="F175" s="39"/>
      <c r="G175" s="39"/>
      <c r="H175" s="67"/>
      <c r="M175" s="68"/>
    </row>
    <row r="176" spans="1:13" ht="13.5" customHeight="1" x14ac:dyDescent="0.25">
      <c r="A176" s="27"/>
      <c r="C176" s="39"/>
      <c r="D176" s="39"/>
      <c r="E176" s="39"/>
      <c r="F176" s="39"/>
      <c r="G176" s="39"/>
      <c r="H176" s="67"/>
      <c r="M176" s="68"/>
    </row>
    <row r="177" spans="1:13" ht="13.5" customHeight="1" x14ac:dyDescent="0.25">
      <c r="A177" s="27"/>
      <c r="B177" s="52" t="s">
        <v>12</v>
      </c>
      <c r="C177" s="39"/>
      <c r="D177" s="39"/>
      <c r="E177" s="39"/>
      <c r="F177" s="39"/>
      <c r="G177" s="39"/>
      <c r="H177" s="67"/>
      <c r="J177" s="157">
        <v>1</v>
      </c>
      <c r="L177" s="88">
        <f>L98</f>
        <v>0</v>
      </c>
      <c r="M177" s="68"/>
    </row>
    <row r="178" spans="1:13" ht="13.5" customHeight="1" x14ac:dyDescent="0.25">
      <c r="A178" s="27"/>
      <c r="C178" s="39"/>
      <c r="D178" s="39"/>
      <c r="E178" s="39"/>
      <c r="F178" s="39"/>
      <c r="G178" s="39"/>
      <c r="H178" s="67"/>
      <c r="J178" s="157"/>
      <c r="M178" s="68"/>
    </row>
    <row r="179" spans="1:13" ht="13.5" customHeight="1" x14ac:dyDescent="0.25">
      <c r="A179" s="27"/>
      <c r="C179" s="39"/>
      <c r="D179" s="39"/>
      <c r="E179" s="39"/>
      <c r="F179" s="39"/>
      <c r="G179" s="39"/>
      <c r="H179" s="67"/>
      <c r="J179" s="157">
        <v>2</v>
      </c>
      <c r="L179" s="88">
        <f>L167</f>
        <v>0</v>
      </c>
      <c r="M179" s="68"/>
    </row>
    <row r="180" spans="1:13" ht="13.5" customHeight="1" x14ac:dyDescent="0.25">
      <c r="A180" s="27"/>
      <c r="C180" s="39"/>
      <c r="D180" s="39"/>
      <c r="E180" s="39"/>
      <c r="F180" s="39"/>
      <c r="G180" s="39"/>
      <c r="H180" s="67"/>
      <c r="J180" s="157"/>
      <c r="M180" s="68"/>
    </row>
    <row r="181" spans="1:13" ht="13.5" customHeight="1" x14ac:dyDescent="0.25">
      <c r="A181" s="27"/>
      <c r="C181" s="39"/>
      <c r="D181" s="39"/>
      <c r="E181" s="39"/>
      <c r="F181" s="39"/>
      <c r="G181" s="39"/>
      <c r="H181" s="67"/>
      <c r="J181" s="157"/>
      <c r="M181" s="68"/>
    </row>
    <row r="221" spans="1:12" ht="13.5" customHeight="1" thickBot="1" x14ac:dyDescent="0.3">
      <c r="A221" s="27"/>
    </row>
    <row r="222" spans="1:12" ht="18" customHeight="1" thickTop="1" x14ac:dyDescent="0.25">
      <c r="A222" s="27"/>
      <c r="C222" s="39"/>
      <c r="D222" s="39"/>
      <c r="E222" s="39"/>
      <c r="F222" s="39"/>
      <c r="G222" s="39"/>
      <c r="H222" s="67" t="s">
        <v>38</v>
      </c>
      <c r="K222" s="137" t="s">
        <v>7</v>
      </c>
      <c r="L222" s="138">
        <f>L177+L179</f>
        <v>0</v>
      </c>
    </row>
  </sheetData>
  <customSheetViews>
    <customSheetView guid="{2EBB2318-75CA-46B8-B719-5BDA840CFED1}" scale="85" showPageBreaks="1" printArea="1" view="pageBreakPreview" topLeftCell="A154">
      <selection activeCell="P175" sqref="P175"/>
      <rowBreaks count="1" manualBreakCount="1">
        <brk id="58" max="10" man="1"/>
      </rowBreaks>
      <pageMargins left="0.31496062992126" right="0.31496062992126" top="0.74803149606299202" bottom="0.74803149606299202" header="0.31496062992126" footer="0.31496062992126"/>
      <pageSetup paperSize="9" scale="91" orientation="portrait" r:id="rId1"/>
      <headerFooter>
        <oddHeader>&amp;RVersion 1.0</oddHeader>
        <oddFooter>&amp;L&amp;D&amp;RCOMPILED BY Mr....................</oddFooter>
      </headerFooter>
    </customSheetView>
    <customSheetView guid="{45E38FA0-1B80-483F-BAE4-A40EEE0A434F}" scale="85" showPageBreaks="1" printArea="1" view="pageBreakPreview" topLeftCell="A154">
      <selection activeCell="P175" sqref="P175"/>
      <rowBreaks count="1" manualBreakCount="1">
        <brk id="58" max="10" man="1"/>
      </rowBreaks>
      <pageMargins left="0.31496062992126" right="0.31496062992126" top="0.74803149606299202" bottom="0.74803149606299202" header="0.31496062992126" footer="0.31496062992126"/>
      <pageSetup paperSize="9" scale="91" orientation="portrait" r:id="rId2"/>
      <headerFooter>
        <oddHeader>&amp;RVersion 1.0</oddHeader>
        <oddFooter>&amp;L&amp;D&amp;RCOMPILED BY Mr....................</oddFooter>
      </headerFooter>
    </customSheetView>
  </customSheetViews>
  <mergeCells count="16">
    <mergeCell ref="B147:H149"/>
    <mergeCell ref="B27:H28"/>
    <mergeCell ref="B94:H95"/>
    <mergeCell ref="B133:H134"/>
    <mergeCell ref="B110:H111"/>
    <mergeCell ref="B61:H62"/>
    <mergeCell ref="B42:H43"/>
    <mergeCell ref="B139:H140"/>
    <mergeCell ref="P16:P30"/>
    <mergeCell ref="B91:H92"/>
    <mergeCell ref="B76:H77"/>
    <mergeCell ref="B1:H1"/>
    <mergeCell ref="B120:H121"/>
    <mergeCell ref="B11:H12"/>
    <mergeCell ref="B14:H15"/>
    <mergeCell ref="B17:H18"/>
  </mergeCells>
  <phoneticPr fontId="0" type="noConversion"/>
  <pageMargins left="0.31496062992125984" right="0.31496062992125984" top="0.74803149606299213" bottom="0.74803149606299213" header="0.31496062992125984" footer="0.31496062992125984"/>
  <pageSetup paperSize="9" scale="47" orientation="portrait" r:id="rId3"/>
  <headerFooter>
    <oddHeader>&amp;RVersion 1.0</oddHeader>
    <oddFooter>&amp;L&amp;D&amp;RCOMPILED BY Mr....................</oddFooter>
  </headerFooter>
  <rowBreaks count="2" manualBreakCount="2">
    <brk id="98" max="11" man="1"/>
    <brk id="167" max="11"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8"/>
  <sheetViews>
    <sheetView view="pageBreakPreview" topLeftCell="A382" zoomScale="84" zoomScaleSheetLayoutView="84" workbookViewId="0">
      <selection activeCell="K397" sqref="K397"/>
    </sheetView>
  </sheetViews>
  <sheetFormatPr defaultRowHeight="12.75" x14ac:dyDescent="0.2"/>
  <cols>
    <col min="1" max="1" width="9.140625" style="130"/>
    <col min="2" max="2" width="14.42578125" style="130" customWidth="1"/>
    <col min="3" max="3" width="15.5703125" style="130" customWidth="1"/>
    <col min="4" max="5" width="12" style="130" customWidth="1"/>
    <col min="6" max="6" width="16" style="130" customWidth="1"/>
    <col min="7" max="7" width="12.42578125" style="130" customWidth="1"/>
    <col min="8" max="9" width="9.140625" style="130"/>
    <col min="10" max="10" width="11.7109375" style="130" customWidth="1"/>
    <col min="11" max="11" width="13" style="130" customWidth="1"/>
    <col min="12" max="12" width="18.140625" style="130" customWidth="1"/>
    <col min="13" max="16384" width="9.140625" style="130"/>
  </cols>
  <sheetData>
    <row r="1" spans="1:12" ht="13.5" x14ac:dyDescent="0.25">
      <c r="A1" s="183" t="s">
        <v>13</v>
      </c>
      <c r="B1" s="153"/>
      <c r="C1" s="184"/>
      <c r="D1" s="184"/>
      <c r="E1" s="184"/>
      <c r="F1" s="184"/>
      <c r="G1" s="184"/>
      <c r="H1" s="185"/>
      <c r="I1" s="151" t="s">
        <v>249</v>
      </c>
      <c r="J1" s="151" t="s">
        <v>262</v>
      </c>
      <c r="K1" s="186" t="s">
        <v>15</v>
      </c>
      <c r="L1" s="177" t="s">
        <v>16</v>
      </c>
    </row>
    <row r="2" spans="1:12" ht="13.5" x14ac:dyDescent="0.25">
      <c r="A2" s="79"/>
      <c r="B2" s="52"/>
      <c r="C2" s="39"/>
      <c r="D2" s="39"/>
      <c r="E2" s="39"/>
      <c r="F2" s="39"/>
      <c r="G2" s="39"/>
      <c r="H2" s="67"/>
      <c r="I2" s="33"/>
      <c r="J2" s="74"/>
      <c r="K2" s="69"/>
      <c r="L2" s="51"/>
    </row>
    <row r="3" spans="1:12" ht="13.5" x14ac:dyDescent="0.25">
      <c r="A3" s="79"/>
      <c r="B3" s="48" t="s">
        <v>37</v>
      </c>
      <c r="C3" s="39"/>
      <c r="D3" s="39"/>
      <c r="E3" s="39"/>
      <c r="F3" s="39"/>
      <c r="G3" s="39"/>
      <c r="H3" s="67"/>
      <c r="I3" s="33"/>
      <c r="J3" s="74"/>
      <c r="K3" s="69"/>
      <c r="L3" s="51"/>
    </row>
    <row r="4" spans="1:12" ht="13.5" x14ac:dyDescent="0.25">
      <c r="A4" s="79"/>
      <c r="B4" s="48"/>
      <c r="C4" s="39"/>
      <c r="D4" s="39"/>
      <c r="E4" s="39"/>
      <c r="F4" s="39"/>
      <c r="G4" s="39"/>
      <c r="H4" s="67"/>
      <c r="I4" s="33"/>
      <c r="J4" s="74"/>
      <c r="K4" s="69"/>
      <c r="L4" s="51"/>
    </row>
    <row r="5" spans="1:12" ht="13.5" x14ac:dyDescent="0.25">
      <c r="A5" s="79"/>
      <c r="B5" s="48" t="s">
        <v>351</v>
      </c>
      <c r="C5" s="39"/>
      <c r="D5" s="39"/>
      <c r="E5" s="39"/>
      <c r="F5" s="39"/>
      <c r="G5" s="39"/>
      <c r="H5" s="67"/>
      <c r="I5" s="33"/>
      <c r="J5" s="74"/>
      <c r="K5" s="69"/>
      <c r="L5" s="51"/>
    </row>
    <row r="6" spans="1:12" ht="13.5" x14ac:dyDescent="0.25">
      <c r="A6" s="79"/>
      <c r="B6" s="48"/>
      <c r="C6" s="39"/>
      <c r="D6" s="39"/>
      <c r="E6" s="39"/>
      <c r="F6" s="39"/>
      <c r="G6" s="39"/>
      <c r="H6" s="67"/>
      <c r="I6" s="33"/>
      <c r="J6" s="74"/>
      <c r="K6" s="69"/>
      <c r="L6" s="51"/>
    </row>
    <row r="7" spans="1:12" ht="13.5" x14ac:dyDescent="0.25">
      <c r="A7" s="79"/>
      <c r="B7" s="247" t="s">
        <v>263</v>
      </c>
      <c r="C7" s="39"/>
      <c r="D7" s="39"/>
      <c r="E7" s="39"/>
      <c r="F7" s="39"/>
      <c r="G7" s="39"/>
      <c r="H7" s="67"/>
      <c r="I7" s="33"/>
      <c r="J7" s="74"/>
      <c r="K7" s="69"/>
      <c r="L7" s="51"/>
    </row>
    <row r="8" spans="1:12" ht="13.5" x14ac:dyDescent="0.25">
      <c r="A8" s="183" t="s">
        <v>13</v>
      </c>
      <c r="B8" s="153"/>
      <c r="C8" s="184"/>
      <c r="D8" s="184"/>
      <c r="E8" s="184"/>
      <c r="F8" s="184"/>
      <c r="G8" s="184"/>
      <c r="H8" s="185"/>
      <c r="I8" s="151" t="s">
        <v>249</v>
      </c>
      <c r="J8" s="151" t="s">
        <v>262</v>
      </c>
      <c r="K8" s="186" t="s">
        <v>15</v>
      </c>
      <c r="L8" s="177" t="s">
        <v>16</v>
      </c>
    </row>
    <row r="9" spans="1:12" ht="13.5" x14ac:dyDescent="0.25">
      <c r="A9" s="183"/>
      <c r="B9" s="153"/>
      <c r="C9" s="184"/>
      <c r="D9" s="184"/>
      <c r="E9" s="184"/>
      <c r="F9" s="184"/>
      <c r="G9" s="184"/>
      <c r="H9" s="185"/>
      <c r="I9" s="151"/>
      <c r="J9" s="153"/>
      <c r="K9" s="186"/>
      <c r="L9" s="177"/>
    </row>
    <row r="10" spans="1:12" ht="13.5" customHeight="1" x14ac:dyDescent="0.25">
      <c r="A10" s="79"/>
      <c r="B10" s="409" t="s">
        <v>182</v>
      </c>
      <c r="C10" s="403"/>
      <c r="D10" s="403"/>
      <c r="E10" s="403"/>
      <c r="F10" s="403"/>
      <c r="G10" s="403"/>
      <c r="H10" s="404"/>
      <c r="I10" s="33"/>
      <c r="J10" s="74"/>
      <c r="K10" s="69"/>
      <c r="L10" s="51"/>
    </row>
    <row r="11" spans="1:12" ht="13.5" x14ac:dyDescent="0.25">
      <c r="A11" s="79"/>
      <c r="B11" s="172"/>
      <c r="C11" s="39"/>
      <c r="D11" s="40"/>
      <c r="E11" s="38"/>
      <c r="F11" s="38"/>
      <c r="G11" s="39"/>
      <c r="H11" s="39"/>
      <c r="I11" s="33"/>
      <c r="J11" s="74"/>
      <c r="K11" s="69"/>
      <c r="L11" s="51"/>
    </row>
    <row r="12" spans="1:12" ht="13.5" customHeight="1" x14ac:dyDescent="0.25">
      <c r="A12" s="79">
        <v>1</v>
      </c>
      <c r="B12" s="409" t="s">
        <v>183</v>
      </c>
      <c r="C12" s="403"/>
      <c r="D12" s="403"/>
      <c r="E12" s="403"/>
      <c r="F12" s="403"/>
      <c r="G12" s="403"/>
      <c r="H12" s="404"/>
      <c r="I12" s="33"/>
      <c r="J12" s="74"/>
      <c r="K12" s="69"/>
      <c r="L12" s="51"/>
    </row>
    <row r="13" spans="1:12" ht="13.5" x14ac:dyDescent="0.25">
      <c r="A13" s="79"/>
      <c r="B13" s="129"/>
      <c r="C13" s="165"/>
      <c r="D13" s="165"/>
      <c r="E13" s="165"/>
      <c r="F13" s="165"/>
      <c r="G13" s="165"/>
      <c r="H13" s="67"/>
      <c r="I13" s="33"/>
      <c r="J13" s="74"/>
      <c r="K13" s="69"/>
      <c r="L13" s="51"/>
    </row>
    <row r="14" spans="1:12" ht="15.75" customHeight="1" x14ac:dyDescent="0.25">
      <c r="A14" s="79"/>
      <c r="B14" s="413" t="s">
        <v>6</v>
      </c>
      <c r="C14" s="417"/>
      <c r="D14" s="417"/>
      <c r="E14" s="417"/>
      <c r="F14" s="417"/>
      <c r="G14" s="417"/>
      <c r="H14" s="418"/>
      <c r="I14" s="33"/>
      <c r="J14" s="74"/>
      <c r="K14" s="69"/>
      <c r="L14" s="51"/>
    </row>
    <row r="15" spans="1:12" ht="14.25" customHeight="1" x14ac:dyDescent="0.25">
      <c r="A15" s="79"/>
      <c r="B15" s="413"/>
      <c r="C15" s="417"/>
      <c r="D15" s="417"/>
      <c r="E15" s="417"/>
      <c r="F15" s="417"/>
      <c r="G15" s="417"/>
      <c r="H15" s="418"/>
      <c r="I15" s="33"/>
      <c r="J15" s="74"/>
      <c r="K15" s="69"/>
      <c r="L15" s="51"/>
    </row>
    <row r="16" spans="1:12" ht="16.5" customHeight="1" x14ac:dyDescent="0.25">
      <c r="A16" s="79"/>
      <c r="B16" s="413"/>
      <c r="C16" s="417"/>
      <c r="D16" s="417"/>
      <c r="E16" s="417"/>
      <c r="F16" s="417"/>
      <c r="G16" s="417"/>
      <c r="H16" s="418"/>
      <c r="I16" s="33"/>
      <c r="J16" s="74"/>
      <c r="K16" s="69"/>
      <c r="L16" s="51"/>
    </row>
    <row r="17" spans="1:12" ht="18.75" customHeight="1" x14ac:dyDescent="0.25">
      <c r="A17" s="79"/>
      <c r="B17" s="413"/>
      <c r="C17" s="417"/>
      <c r="D17" s="417"/>
      <c r="E17" s="417"/>
      <c r="F17" s="417"/>
      <c r="G17" s="417"/>
      <c r="H17" s="418"/>
      <c r="I17" s="33"/>
      <c r="J17" s="74"/>
      <c r="K17" s="69"/>
      <c r="L17" s="51"/>
    </row>
    <row r="18" spans="1:12" ht="30" customHeight="1" x14ac:dyDescent="0.25">
      <c r="A18" s="79"/>
      <c r="B18" s="413"/>
      <c r="C18" s="417"/>
      <c r="D18" s="417"/>
      <c r="E18" s="417"/>
      <c r="F18" s="417"/>
      <c r="G18" s="417"/>
      <c r="H18" s="418"/>
      <c r="I18" s="33"/>
      <c r="J18" s="74"/>
      <c r="K18" s="50"/>
      <c r="L18" s="51"/>
    </row>
    <row r="19" spans="1:12" ht="13.5" x14ac:dyDescent="0.25">
      <c r="A19" s="79"/>
      <c r="B19" s="129"/>
      <c r="C19" s="165"/>
      <c r="D19" s="165"/>
      <c r="E19" s="165"/>
      <c r="F19" s="165"/>
      <c r="G19" s="165"/>
      <c r="H19" s="67"/>
      <c r="I19" s="33"/>
      <c r="J19" s="68"/>
      <c r="K19" s="50"/>
      <c r="L19" s="51"/>
    </row>
    <row r="20" spans="1:12" ht="13.5" customHeight="1" x14ac:dyDescent="0.25">
      <c r="A20" s="79" t="s">
        <v>29</v>
      </c>
      <c r="B20" s="402" t="s">
        <v>264</v>
      </c>
      <c r="C20" s="403"/>
      <c r="D20" s="403"/>
      <c r="E20" s="403"/>
      <c r="F20" s="403"/>
      <c r="G20" s="403"/>
      <c r="H20" s="403"/>
      <c r="I20" s="33"/>
      <c r="J20" s="68"/>
      <c r="K20" s="50"/>
      <c r="L20" s="51"/>
    </row>
    <row r="21" spans="1:12" ht="13.5" x14ac:dyDescent="0.25">
      <c r="A21" s="79"/>
      <c r="B21" s="159"/>
      <c r="C21" s="166"/>
      <c r="D21" s="166"/>
      <c r="E21" s="166"/>
      <c r="F21" s="166"/>
      <c r="G21" s="166"/>
      <c r="H21" s="165"/>
      <c r="I21" s="33"/>
      <c r="J21" s="68"/>
      <c r="K21" s="50"/>
      <c r="L21" s="51"/>
    </row>
    <row r="22" spans="1:12" ht="13.5" x14ac:dyDescent="0.25">
      <c r="A22" s="79"/>
      <c r="B22" s="129" t="s">
        <v>29</v>
      </c>
      <c r="C22" s="165">
        <v>4</v>
      </c>
      <c r="D22" s="165" t="s">
        <v>30</v>
      </c>
      <c r="E22" s="165">
        <v>4</v>
      </c>
      <c r="F22" s="165" t="s">
        <v>27</v>
      </c>
      <c r="G22" s="165">
        <v>4</v>
      </c>
      <c r="H22" s="27"/>
      <c r="I22" s="156" t="s">
        <v>18</v>
      </c>
      <c r="J22" s="92">
        <f>C22+E22+G22+C23+E23+G23</f>
        <v>16</v>
      </c>
      <c r="K22" s="74"/>
      <c r="L22" s="124"/>
    </row>
    <row r="23" spans="1:12" ht="13.5" x14ac:dyDescent="0.25">
      <c r="A23" s="79"/>
      <c r="B23" s="129" t="s">
        <v>28</v>
      </c>
      <c r="C23" s="165">
        <v>4</v>
      </c>
      <c r="D23" s="165"/>
      <c r="E23" s="165"/>
      <c r="F23" s="165"/>
      <c r="G23" s="165"/>
      <c r="H23" s="67"/>
      <c r="I23" s="33"/>
      <c r="J23" s="68"/>
      <c r="K23" s="50"/>
      <c r="L23" s="51"/>
    </row>
    <row r="24" spans="1:12" ht="13.5" x14ac:dyDescent="0.25">
      <c r="A24" s="79"/>
      <c r="B24" s="129"/>
      <c r="C24" s="165"/>
      <c r="D24" s="165"/>
      <c r="E24" s="165"/>
      <c r="F24" s="165"/>
      <c r="G24" s="165"/>
      <c r="H24" s="67"/>
      <c r="I24" s="33"/>
      <c r="J24" s="68"/>
      <c r="K24" s="50"/>
      <c r="L24" s="51"/>
    </row>
    <row r="25" spans="1:12" ht="13.5" x14ac:dyDescent="0.25">
      <c r="A25" s="79" t="s">
        <v>30</v>
      </c>
      <c r="B25" s="129" t="s">
        <v>265</v>
      </c>
      <c r="C25" s="165"/>
      <c r="D25" s="165"/>
      <c r="E25" s="165"/>
      <c r="F25" s="165"/>
      <c r="G25" s="165"/>
      <c r="H25" s="67"/>
      <c r="I25" s="33"/>
      <c r="J25" s="68"/>
      <c r="K25" s="50"/>
      <c r="L25" s="51"/>
    </row>
    <row r="26" spans="1:12" ht="13.5" x14ac:dyDescent="0.25">
      <c r="A26" s="79"/>
      <c r="B26" s="129"/>
      <c r="C26" s="165"/>
      <c r="D26" s="165"/>
      <c r="E26" s="165"/>
      <c r="F26" s="165"/>
      <c r="G26" s="165"/>
      <c r="H26" s="67"/>
      <c r="I26" s="33"/>
      <c r="J26" s="68"/>
      <c r="K26" s="50"/>
      <c r="L26" s="51"/>
    </row>
    <row r="27" spans="1:12" ht="13.5" x14ac:dyDescent="0.25">
      <c r="A27" s="79"/>
      <c r="B27" s="129" t="s">
        <v>29</v>
      </c>
      <c r="C27" s="165">
        <v>0</v>
      </c>
      <c r="D27" s="165" t="s">
        <v>30</v>
      </c>
      <c r="E27" s="165">
        <v>20</v>
      </c>
      <c r="F27" s="165" t="s">
        <v>27</v>
      </c>
      <c r="G27" s="165">
        <v>20</v>
      </c>
      <c r="H27" s="27"/>
      <c r="I27" s="33" t="s">
        <v>21</v>
      </c>
      <c r="J27" s="92">
        <f>C27+E27+G27+C28+E28+G28</f>
        <v>60</v>
      </c>
      <c r="K27" s="74"/>
      <c r="L27" s="124"/>
    </row>
    <row r="28" spans="1:12" ht="13.5" x14ac:dyDescent="0.25">
      <c r="A28" s="79"/>
      <c r="B28" s="129" t="s">
        <v>28</v>
      </c>
      <c r="C28" s="165">
        <v>20</v>
      </c>
      <c r="D28" s="165"/>
      <c r="E28" s="165"/>
      <c r="F28" s="165"/>
      <c r="G28" s="165"/>
      <c r="H28" s="67"/>
      <c r="I28" s="33"/>
      <c r="J28" s="68"/>
      <c r="K28" s="50"/>
      <c r="L28" s="51"/>
    </row>
    <row r="29" spans="1:12" ht="13.5" x14ac:dyDescent="0.25">
      <c r="A29" s="79"/>
      <c r="B29" s="172"/>
      <c r="C29" s="39"/>
      <c r="D29" s="40"/>
      <c r="E29" s="38"/>
      <c r="F29" s="38"/>
      <c r="G29" s="39"/>
      <c r="H29" s="39"/>
      <c r="I29" s="33"/>
      <c r="J29" s="68"/>
      <c r="K29" s="50"/>
      <c r="L29" s="51"/>
    </row>
    <row r="30" spans="1:12" ht="13.5" customHeight="1" x14ac:dyDescent="0.25">
      <c r="A30" s="79" t="s">
        <v>27</v>
      </c>
      <c r="B30" s="402" t="s">
        <v>266</v>
      </c>
      <c r="C30" s="406"/>
      <c r="D30" s="406"/>
      <c r="E30" s="406"/>
      <c r="F30" s="406"/>
      <c r="G30" s="406"/>
      <c r="H30" s="403"/>
      <c r="I30" s="33"/>
      <c r="J30" s="68"/>
      <c r="K30" s="50"/>
      <c r="L30" s="51"/>
    </row>
    <row r="31" spans="1:12" ht="13.5" x14ac:dyDescent="0.25">
      <c r="A31" s="79"/>
      <c r="B31" s="159"/>
      <c r="C31" s="166"/>
      <c r="D31" s="166"/>
      <c r="E31" s="166"/>
      <c r="F31" s="166"/>
      <c r="G31" s="166"/>
      <c r="H31" s="165"/>
      <c r="I31" s="33" t="s">
        <v>21</v>
      </c>
      <c r="J31" s="68"/>
      <c r="K31" s="50"/>
      <c r="L31" s="51"/>
    </row>
    <row r="32" spans="1:12" ht="13.5" x14ac:dyDescent="0.25">
      <c r="A32" s="79"/>
      <c r="B32" s="129" t="s">
        <v>29</v>
      </c>
      <c r="C32" s="165">
        <v>1</v>
      </c>
      <c r="D32" s="165" t="s">
        <v>30</v>
      </c>
      <c r="E32" s="165">
        <v>2</v>
      </c>
      <c r="F32" s="165" t="s">
        <v>27</v>
      </c>
      <c r="G32" s="165">
        <v>2</v>
      </c>
      <c r="H32" s="27"/>
      <c r="I32" s="107"/>
      <c r="J32" s="92">
        <f>C32+E32+G32+C33+E33+G33</f>
        <v>7</v>
      </c>
      <c r="K32" s="74"/>
      <c r="L32" s="124"/>
    </row>
    <row r="33" spans="1:12" ht="13.5" x14ac:dyDescent="0.25">
      <c r="A33" s="79"/>
      <c r="B33" s="129" t="s">
        <v>28</v>
      </c>
      <c r="C33" s="165">
        <v>2</v>
      </c>
      <c r="D33" s="165"/>
      <c r="E33" s="165"/>
      <c r="F33" s="165"/>
      <c r="G33" s="165"/>
      <c r="H33" s="67"/>
      <c r="I33" s="33"/>
      <c r="J33" s="68"/>
      <c r="K33" s="50"/>
      <c r="L33" s="51"/>
    </row>
    <row r="34" spans="1:12" ht="13.5" x14ac:dyDescent="0.25">
      <c r="A34" s="79"/>
      <c r="B34" s="129"/>
      <c r="C34" s="165"/>
      <c r="D34" s="165"/>
      <c r="E34" s="165"/>
      <c r="F34" s="165"/>
      <c r="G34" s="165"/>
      <c r="H34" s="67"/>
      <c r="I34" s="33"/>
      <c r="J34" s="68"/>
      <c r="K34" s="50"/>
      <c r="L34" s="51"/>
    </row>
    <row r="35" spans="1:12" ht="13.5" x14ac:dyDescent="0.25">
      <c r="A35" s="79"/>
      <c r="B35" s="129"/>
      <c r="C35" s="165"/>
      <c r="D35" s="165"/>
      <c r="E35" s="165"/>
      <c r="F35" s="165"/>
      <c r="G35" s="165"/>
      <c r="H35" s="67"/>
      <c r="I35" s="33"/>
      <c r="J35" s="68"/>
      <c r="K35" s="69"/>
      <c r="L35" s="51"/>
    </row>
    <row r="36" spans="1:12" ht="14.25" customHeight="1" x14ac:dyDescent="0.2">
      <c r="A36" s="253">
        <v>2</v>
      </c>
      <c r="B36" s="399" t="s">
        <v>267</v>
      </c>
      <c r="C36" s="399"/>
      <c r="D36" s="399"/>
      <c r="E36" s="399"/>
      <c r="F36" s="399"/>
      <c r="G36" s="399"/>
      <c r="H36" s="399"/>
      <c r="I36" s="254"/>
      <c r="L36" s="248"/>
    </row>
    <row r="37" spans="1:12" ht="13.5" x14ac:dyDescent="0.25">
      <c r="A37" s="79"/>
      <c r="B37" s="159"/>
      <c r="C37" s="166"/>
      <c r="D37" s="166"/>
      <c r="E37" s="166"/>
      <c r="F37" s="166"/>
      <c r="G37" s="166"/>
      <c r="H37" s="165"/>
      <c r="I37" s="33"/>
      <c r="J37" s="68"/>
      <c r="K37" s="50"/>
      <c r="L37" s="51"/>
    </row>
    <row r="38" spans="1:12" ht="13.5" customHeight="1" x14ac:dyDescent="0.25">
      <c r="A38" s="79" t="s">
        <v>28</v>
      </c>
      <c r="B38" s="394" t="s">
        <v>268</v>
      </c>
      <c r="C38" s="395"/>
      <c r="D38" s="395"/>
      <c r="E38" s="395"/>
      <c r="F38" s="395"/>
      <c r="G38" s="395"/>
      <c r="H38" s="395"/>
      <c r="I38" s="33"/>
      <c r="J38" s="68"/>
      <c r="K38" s="50"/>
      <c r="L38" s="249"/>
    </row>
    <row r="39" spans="1:12" ht="13.5" x14ac:dyDescent="0.25">
      <c r="A39" s="79"/>
      <c r="B39" s="159"/>
      <c r="C39" s="166"/>
      <c r="D39" s="166"/>
      <c r="E39" s="166"/>
      <c r="F39" s="166"/>
      <c r="G39" s="166"/>
      <c r="H39" s="165"/>
      <c r="I39" s="33"/>
      <c r="J39" s="68"/>
      <c r="K39" s="50"/>
      <c r="L39" s="249"/>
    </row>
    <row r="40" spans="1:12" ht="13.5" x14ac:dyDescent="0.25">
      <c r="A40" s="79"/>
      <c r="B40" s="129" t="s">
        <v>29</v>
      </c>
      <c r="C40" s="165">
        <v>0</v>
      </c>
      <c r="D40" s="165" t="s">
        <v>30</v>
      </c>
      <c r="E40" s="165">
        <v>50</v>
      </c>
      <c r="F40" s="165" t="s">
        <v>27</v>
      </c>
      <c r="G40" s="165">
        <v>50</v>
      </c>
      <c r="H40" s="27"/>
      <c r="I40" s="107" t="s">
        <v>21</v>
      </c>
      <c r="J40" s="92">
        <f>C40+E40+G40+C41+E41+G41</f>
        <v>150</v>
      </c>
      <c r="K40" s="74"/>
      <c r="L40" s="124"/>
    </row>
    <row r="41" spans="1:12" ht="13.5" x14ac:dyDescent="0.25">
      <c r="A41" s="79"/>
      <c r="B41" s="129" t="s">
        <v>28</v>
      </c>
      <c r="C41" s="165">
        <v>50</v>
      </c>
      <c r="D41" s="165"/>
      <c r="E41" s="165"/>
      <c r="F41" s="165"/>
      <c r="G41" s="165"/>
      <c r="H41" s="67"/>
      <c r="I41" s="33"/>
      <c r="J41" s="68"/>
      <c r="K41" s="50"/>
      <c r="L41" s="51"/>
    </row>
    <row r="42" spans="1:12" ht="13.5" x14ac:dyDescent="0.25">
      <c r="A42" s="79"/>
      <c r="B42" s="129"/>
      <c r="C42" s="165"/>
      <c r="D42" s="165"/>
      <c r="E42" s="165"/>
      <c r="F42" s="165"/>
      <c r="G42" s="165"/>
      <c r="H42" s="67"/>
      <c r="I42" s="33"/>
      <c r="J42" s="68"/>
      <c r="K42" s="50"/>
      <c r="L42" s="51"/>
    </row>
    <row r="43" spans="1:12" ht="13.5" customHeight="1" x14ac:dyDescent="0.25">
      <c r="A43" s="79" t="s">
        <v>5</v>
      </c>
      <c r="B43" s="402" t="s">
        <v>379</v>
      </c>
      <c r="C43" s="406"/>
      <c r="D43" s="406"/>
      <c r="E43" s="406"/>
      <c r="F43" s="406"/>
      <c r="G43" s="406"/>
      <c r="H43" s="403"/>
      <c r="I43" s="33"/>
      <c r="J43" s="68"/>
      <c r="K43" s="50"/>
      <c r="L43" s="51"/>
    </row>
    <row r="44" spans="1:12" ht="13.5" x14ac:dyDescent="0.25">
      <c r="A44" s="79"/>
      <c r="B44" s="159"/>
      <c r="C44" s="166"/>
      <c r="D44" s="166"/>
      <c r="E44" s="166"/>
      <c r="F44" s="166"/>
      <c r="G44" s="166"/>
      <c r="H44" s="165"/>
      <c r="I44" s="33"/>
      <c r="J44" s="68"/>
      <c r="K44" s="50"/>
      <c r="L44" s="51"/>
    </row>
    <row r="45" spans="1:12" ht="13.5" x14ac:dyDescent="0.25">
      <c r="A45" s="79"/>
      <c r="B45" s="129" t="s">
        <v>29</v>
      </c>
      <c r="C45" s="165">
        <v>20</v>
      </c>
      <c r="D45" s="165" t="s">
        <v>30</v>
      </c>
      <c r="E45" s="165">
        <v>80</v>
      </c>
      <c r="F45" s="165" t="s">
        <v>27</v>
      </c>
      <c r="G45" s="165">
        <v>80</v>
      </c>
      <c r="H45" s="27"/>
      <c r="I45" s="107"/>
      <c r="J45" s="92">
        <f>C45+E45+G45+C46+E46+G46</f>
        <v>260</v>
      </c>
      <c r="K45" s="74"/>
      <c r="L45" s="124"/>
    </row>
    <row r="46" spans="1:12" ht="13.5" x14ac:dyDescent="0.25">
      <c r="A46" s="79"/>
      <c r="B46" s="129" t="s">
        <v>28</v>
      </c>
      <c r="C46" s="165">
        <v>80</v>
      </c>
      <c r="D46" s="165"/>
      <c r="E46" s="165"/>
      <c r="F46" s="165"/>
      <c r="G46" s="165"/>
      <c r="H46" s="67"/>
      <c r="I46" s="33"/>
      <c r="J46" s="68"/>
      <c r="K46" s="50"/>
      <c r="L46" s="51"/>
    </row>
    <row r="47" spans="1:12" ht="13.5" x14ac:dyDescent="0.25">
      <c r="A47" s="79"/>
      <c r="B47" s="129"/>
      <c r="C47" s="165"/>
      <c r="D47" s="165"/>
      <c r="E47" s="165"/>
      <c r="F47" s="165"/>
      <c r="G47" s="165"/>
      <c r="H47" s="67"/>
      <c r="I47" s="33"/>
      <c r="J47" s="68"/>
      <c r="K47" s="50"/>
      <c r="L47" s="51"/>
    </row>
    <row r="48" spans="1:12" ht="13.5" customHeight="1" x14ac:dyDescent="0.25">
      <c r="A48" s="79" t="s">
        <v>45</v>
      </c>
      <c r="B48" s="402" t="s">
        <v>269</v>
      </c>
      <c r="C48" s="406"/>
      <c r="D48" s="406"/>
      <c r="E48" s="406"/>
      <c r="F48" s="406"/>
      <c r="G48" s="406"/>
      <c r="H48" s="403"/>
      <c r="I48" s="33"/>
      <c r="J48" s="68"/>
      <c r="K48" s="50"/>
      <c r="L48" s="51"/>
    </row>
    <row r="49" spans="1:12" ht="13.5" x14ac:dyDescent="0.25">
      <c r="A49" s="79"/>
      <c r="B49" s="159"/>
      <c r="C49" s="166"/>
      <c r="D49" s="166"/>
      <c r="E49" s="166"/>
      <c r="F49" s="166"/>
      <c r="G49" s="166"/>
      <c r="H49" s="165"/>
      <c r="I49" s="33"/>
      <c r="J49" s="68"/>
      <c r="K49" s="50"/>
      <c r="L49" s="51"/>
    </row>
    <row r="50" spans="1:12" ht="13.5" x14ac:dyDescent="0.25">
      <c r="A50" s="79"/>
      <c r="B50" s="129" t="s">
        <v>29</v>
      </c>
      <c r="C50" s="165">
        <v>0</v>
      </c>
      <c r="D50" s="165" t="s">
        <v>30</v>
      </c>
      <c r="E50" s="165">
        <v>10</v>
      </c>
      <c r="F50" s="165" t="s">
        <v>27</v>
      </c>
      <c r="G50" s="165">
        <v>10</v>
      </c>
      <c r="H50" s="27"/>
      <c r="I50" s="107"/>
      <c r="J50" s="92">
        <f>C50+E50+G50+C51+E51+G51</f>
        <v>20</v>
      </c>
      <c r="K50" s="74"/>
      <c r="L50" s="124"/>
    </row>
    <row r="51" spans="1:12" ht="13.5" x14ac:dyDescent="0.25">
      <c r="A51" s="79"/>
      <c r="B51" s="129"/>
      <c r="C51" s="165"/>
      <c r="D51" s="165"/>
      <c r="E51" s="165"/>
      <c r="F51" s="165"/>
      <c r="G51" s="165"/>
      <c r="H51" s="67"/>
      <c r="I51" s="33"/>
      <c r="J51" s="68"/>
      <c r="K51" s="50"/>
      <c r="L51" s="51"/>
    </row>
    <row r="52" spans="1:12" ht="13.5" x14ac:dyDescent="0.25">
      <c r="A52" s="79"/>
      <c r="B52" s="129"/>
      <c r="C52" s="165"/>
      <c r="D52" s="165"/>
      <c r="E52" s="165"/>
      <c r="F52" s="165"/>
      <c r="G52" s="165"/>
      <c r="H52" s="67"/>
      <c r="I52" s="33"/>
      <c r="J52" s="68"/>
      <c r="K52" s="50"/>
      <c r="L52" s="51"/>
    </row>
    <row r="53" spans="1:12" ht="13.5" customHeight="1" x14ac:dyDescent="0.25">
      <c r="A53" s="79" t="s">
        <v>46</v>
      </c>
      <c r="B53" s="402" t="s">
        <v>270</v>
      </c>
      <c r="C53" s="406"/>
      <c r="D53" s="406"/>
      <c r="E53" s="406"/>
      <c r="F53" s="406"/>
      <c r="G53" s="406"/>
      <c r="H53" s="403"/>
      <c r="I53" s="33"/>
      <c r="J53" s="68"/>
      <c r="K53" s="50"/>
      <c r="L53" s="51"/>
    </row>
    <row r="54" spans="1:12" ht="13.5" x14ac:dyDescent="0.25">
      <c r="A54" s="79"/>
      <c r="B54" s="402"/>
      <c r="C54" s="406"/>
      <c r="D54" s="406"/>
      <c r="E54" s="406"/>
      <c r="F54" s="406"/>
      <c r="G54" s="406"/>
      <c r="H54" s="403"/>
      <c r="I54" s="33"/>
      <c r="J54" s="68"/>
      <c r="K54" s="50"/>
      <c r="L54" s="51"/>
    </row>
    <row r="55" spans="1:12" ht="13.5" x14ac:dyDescent="0.25">
      <c r="A55" s="79"/>
      <c r="B55" s="159"/>
      <c r="C55" s="166"/>
      <c r="D55" s="166"/>
      <c r="E55" s="166"/>
      <c r="F55" s="166"/>
      <c r="G55" s="166"/>
      <c r="H55" s="165"/>
      <c r="I55" s="33"/>
      <c r="J55" s="68"/>
      <c r="K55" s="50"/>
      <c r="L55" s="51"/>
    </row>
    <row r="56" spans="1:12" ht="13.5" x14ac:dyDescent="0.25">
      <c r="A56" s="79"/>
      <c r="B56" s="129" t="s">
        <v>29</v>
      </c>
      <c r="C56" s="165">
        <v>0</v>
      </c>
      <c r="D56" s="165" t="s">
        <v>30</v>
      </c>
      <c r="E56" s="165">
        <v>10</v>
      </c>
      <c r="F56" s="165" t="s">
        <v>27</v>
      </c>
      <c r="G56" s="165">
        <v>10</v>
      </c>
      <c r="H56" s="67"/>
      <c r="I56" s="107" t="s">
        <v>20</v>
      </c>
      <c r="J56" s="92">
        <f>C56+E56+G56+C57+E57+G57</f>
        <v>20</v>
      </c>
      <c r="K56" s="74"/>
      <c r="L56" s="124"/>
    </row>
    <row r="57" spans="1:12" ht="13.5" x14ac:dyDescent="0.25">
      <c r="A57" s="79"/>
      <c r="B57" s="129"/>
      <c r="C57" s="165"/>
      <c r="D57" s="165"/>
      <c r="E57" s="165"/>
      <c r="F57" s="165"/>
      <c r="G57" s="165"/>
      <c r="H57" s="67"/>
      <c r="I57" s="33"/>
      <c r="J57" s="68"/>
      <c r="K57" s="50"/>
      <c r="L57" s="51"/>
    </row>
    <row r="58" spans="1:12" ht="13.5" x14ac:dyDescent="0.25">
      <c r="A58" s="79"/>
      <c r="B58" s="129"/>
      <c r="C58" s="165"/>
      <c r="D58" s="165"/>
      <c r="E58" s="165"/>
      <c r="F58" s="165"/>
      <c r="G58" s="165"/>
      <c r="H58" s="67"/>
      <c r="I58" s="33"/>
      <c r="J58" s="68"/>
      <c r="K58" s="50"/>
      <c r="L58" s="51"/>
    </row>
    <row r="59" spans="1:12" ht="13.5" x14ac:dyDescent="0.25">
      <c r="A59" s="79" t="s">
        <v>34</v>
      </c>
      <c r="B59" s="394" t="s">
        <v>380</v>
      </c>
      <c r="C59" s="395"/>
      <c r="D59" s="395"/>
      <c r="E59" s="395"/>
      <c r="F59" s="395"/>
      <c r="G59" s="395"/>
      <c r="H59" s="395"/>
      <c r="I59" s="33"/>
      <c r="J59" s="68"/>
      <c r="K59" s="50"/>
      <c r="L59" s="249"/>
    </row>
    <row r="60" spans="1:12" ht="13.5" customHeight="1" x14ac:dyDescent="0.25">
      <c r="A60" s="79"/>
      <c r="B60" s="159"/>
      <c r="C60" s="166"/>
      <c r="D60" s="166"/>
      <c r="E60" s="166"/>
      <c r="F60" s="166"/>
      <c r="G60" s="166"/>
      <c r="H60" s="165"/>
      <c r="I60" s="33"/>
      <c r="J60" s="68"/>
      <c r="K60" s="50"/>
      <c r="L60" s="248"/>
    </row>
    <row r="61" spans="1:12" ht="13.5" x14ac:dyDescent="0.25">
      <c r="A61" s="79"/>
      <c r="B61" s="129" t="s">
        <v>29</v>
      </c>
      <c r="C61" s="165">
        <v>0</v>
      </c>
      <c r="D61" s="165" t="s">
        <v>30</v>
      </c>
      <c r="E61" s="165">
        <v>0</v>
      </c>
      <c r="F61" s="165" t="s">
        <v>27</v>
      </c>
      <c r="G61" s="165">
        <v>12</v>
      </c>
      <c r="H61" s="27"/>
      <c r="I61" s="107" t="s">
        <v>21</v>
      </c>
      <c r="J61" s="92">
        <f>C61+E61+G61+C62+E62+G62</f>
        <v>12</v>
      </c>
      <c r="K61" s="74"/>
      <c r="L61" s="124"/>
    </row>
    <row r="62" spans="1:12" ht="13.5" x14ac:dyDescent="0.25">
      <c r="A62" s="79"/>
      <c r="B62" s="129"/>
      <c r="C62" s="165"/>
      <c r="D62" s="165"/>
      <c r="E62" s="165"/>
      <c r="F62" s="165"/>
      <c r="G62" s="165"/>
      <c r="H62" s="67"/>
      <c r="I62" s="33"/>
      <c r="J62" s="68"/>
      <c r="K62" s="50"/>
      <c r="L62" s="51"/>
    </row>
    <row r="63" spans="1:12" ht="13.5" x14ac:dyDescent="0.25">
      <c r="A63" s="79"/>
      <c r="B63" s="129"/>
      <c r="C63" s="165"/>
      <c r="D63" s="165"/>
      <c r="E63" s="165"/>
      <c r="F63" s="165"/>
      <c r="G63" s="165"/>
      <c r="H63" s="67"/>
      <c r="I63" s="33"/>
      <c r="J63" s="68"/>
      <c r="K63" s="50"/>
      <c r="L63" s="51"/>
    </row>
    <row r="64" spans="1:12" ht="13.5" x14ac:dyDescent="0.25">
      <c r="A64" s="79" t="s">
        <v>145</v>
      </c>
      <c r="B64" s="402" t="s">
        <v>272</v>
      </c>
      <c r="C64" s="406"/>
      <c r="D64" s="406"/>
      <c r="E64" s="406"/>
      <c r="F64" s="406"/>
      <c r="G64" s="406"/>
      <c r="H64" s="403"/>
      <c r="I64" s="33"/>
      <c r="J64" s="68"/>
      <c r="K64" s="50"/>
      <c r="L64" s="51"/>
    </row>
    <row r="65" spans="1:12" ht="13.5" x14ac:dyDescent="0.25">
      <c r="A65" s="79"/>
      <c r="B65" s="402"/>
      <c r="C65" s="406"/>
      <c r="D65" s="406"/>
      <c r="E65" s="406"/>
      <c r="F65" s="406"/>
      <c r="G65" s="406"/>
      <c r="H65" s="403"/>
      <c r="I65" s="33"/>
      <c r="J65" s="68"/>
      <c r="K65" s="50"/>
      <c r="L65" s="51"/>
    </row>
    <row r="66" spans="1:12" ht="13.5" x14ac:dyDescent="0.25">
      <c r="A66" s="79"/>
      <c r="B66" s="129" t="s">
        <v>29</v>
      </c>
      <c r="C66" s="165">
        <v>0</v>
      </c>
      <c r="D66" s="165" t="s">
        <v>30</v>
      </c>
      <c r="E66" s="165">
        <v>40</v>
      </c>
      <c r="F66" s="165" t="s">
        <v>27</v>
      </c>
      <c r="G66" s="165">
        <v>40</v>
      </c>
      <c r="H66" s="27"/>
      <c r="I66" s="107" t="s">
        <v>273</v>
      </c>
      <c r="J66" s="92">
        <f>C66+E66+G66+C67+E67+G67</f>
        <v>120</v>
      </c>
      <c r="K66" s="74"/>
      <c r="L66" s="124"/>
    </row>
    <row r="67" spans="1:12" ht="13.5" x14ac:dyDescent="0.25">
      <c r="A67" s="79"/>
      <c r="B67" s="129" t="s">
        <v>28</v>
      </c>
      <c r="C67" s="165">
        <v>40</v>
      </c>
      <c r="D67" s="165"/>
      <c r="E67" s="165"/>
      <c r="F67" s="165"/>
      <c r="G67" s="165"/>
      <c r="H67" s="67"/>
      <c r="I67" s="33"/>
      <c r="J67" s="68"/>
      <c r="K67" s="50"/>
      <c r="L67" s="51"/>
    </row>
    <row r="68" spans="1:12" ht="13.5" x14ac:dyDescent="0.25">
      <c r="A68" s="79"/>
      <c r="B68" s="129"/>
      <c r="C68" s="165"/>
      <c r="D68" s="165"/>
      <c r="E68" s="165"/>
      <c r="F68" s="165"/>
      <c r="G68" s="165"/>
      <c r="H68" s="67"/>
      <c r="I68" s="33"/>
      <c r="J68" s="68"/>
      <c r="K68" s="50"/>
      <c r="L68" s="51"/>
    </row>
    <row r="69" spans="1:12" ht="13.5" customHeight="1" x14ac:dyDescent="0.25">
      <c r="A69" s="183"/>
      <c r="B69" s="153"/>
      <c r="C69" s="184"/>
      <c r="D69" s="184"/>
      <c r="E69" s="184"/>
      <c r="F69" s="184"/>
      <c r="G69" s="184"/>
      <c r="H69" s="185"/>
      <c r="I69" s="151"/>
      <c r="J69" s="184"/>
      <c r="K69" s="135"/>
      <c r="L69" s="177"/>
    </row>
    <row r="70" spans="1:12" ht="13.5" x14ac:dyDescent="0.25">
      <c r="A70" s="79">
        <v>3</v>
      </c>
      <c r="B70" s="407" t="s">
        <v>274</v>
      </c>
      <c r="C70" s="408"/>
      <c r="D70" s="408"/>
      <c r="E70" s="408"/>
      <c r="F70" s="408"/>
      <c r="G70" s="408"/>
      <c r="H70" s="408"/>
      <c r="I70" s="33"/>
      <c r="J70" s="68"/>
      <c r="K70" s="50"/>
      <c r="L70" s="51"/>
    </row>
    <row r="71" spans="1:12" ht="13.5" x14ac:dyDescent="0.25">
      <c r="A71" s="79"/>
      <c r="B71" s="129"/>
      <c r="C71" s="165"/>
      <c r="D71" s="165"/>
      <c r="E71" s="165"/>
      <c r="F71" s="165"/>
      <c r="G71" s="165"/>
      <c r="H71" s="67"/>
      <c r="I71" s="33"/>
      <c r="J71" s="68"/>
      <c r="K71" s="50"/>
      <c r="L71" s="124"/>
    </row>
    <row r="72" spans="1:12" ht="13.5" x14ac:dyDescent="0.25">
      <c r="A72" s="79" t="s">
        <v>29</v>
      </c>
      <c r="B72" s="402" t="s">
        <v>275</v>
      </c>
      <c r="C72" s="406"/>
      <c r="D72" s="406"/>
      <c r="E72" s="406"/>
      <c r="F72" s="406"/>
      <c r="G72" s="406"/>
      <c r="H72" s="403"/>
      <c r="I72" s="33"/>
      <c r="J72" s="68"/>
      <c r="K72" s="50"/>
      <c r="L72" s="51"/>
    </row>
    <row r="73" spans="1:12" ht="13.5" x14ac:dyDescent="0.25">
      <c r="A73" s="79"/>
      <c r="B73" s="159"/>
      <c r="C73" s="166"/>
      <c r="D73" s="166"/>
      <c r="E73" s="166"/>
      <c r="F73" s="166"/>
      <c r="G73" s="166"/>
      <c r="H73" s="165"/>
      <c r="I73" s="33"/>
      <c r="J73" s="68"/>
      <c r="K73" s="50"/>
      <c r="L73" s="51"/>
    </row>
    <row r="74" spans="1:12" ht="13.5" x14ac:dyDescent="0.25">
      <c r="A74" s="79"/>
      <c r="B74" s="129" t="s">
        <v>29</v>
      </c>
      <c r="C74" s="165">
        <v>15</v>
      </c>
      <c r="D74" s="165" t="s">
        <v>30</v>
      </c>
      <c r="E74" s="165">
        <v>15</v>
      </c>
      <c r="F74" s="165" t="s">
        <v>27</v>
      </c>
      <c r="G74" s="165">
        <v>15</v>
      </c>
      <c r="H74" s="27"/>
      <c r="I74" s="107" t="s">
        <v>21</v>
      </c>
      <c r="J74" s="92">
        <f>C74+E74+G74+C75+E75+G75</f>
        <v>45</v>
      </c>
      <c r="K74" s="74"/>
      <c r="L74" s="124"/>
    </row>
    <row r="75" spans="1:12" ht="13.5" x14ac:dyDescent="0.25">
      <c r="A75" s="79"/>
      <c r="B75" s="129"/>
      <c r="C75" s="165"/>
      <c r="D75" s="165"/>
      <c r="E75" s="165"/>
      <c r="F75" s="165"/>
      <c r="G75" s="165"/>
      <c r="H75" s="67"/>
      <c r="I75" s="33"/>
      <c r="J75" s="68"/>
      <c r="K75" s="50"/>
      <c r="L75" s="51"/>
    </row>
    <row r="76" spans="1:12" ht="13.5" x14ac:dyDescent="0.25">
      <c r="A76" s="79"/>
      <c r="B76" s="129"/>
      <c r="C76" s="165"/>
      <c r="D76" s="165"/>
      <c r="E76" s="165"/>
      <c r="F76" s="165"/>
      <c r="G76" s="165"/>
      <c r="H76" s="67"/>
      <c r="I76" s="33"/>
      <c r="J76" s="68"/>
      <c r="K76" s="50"/>
      <c r="L76" s="124"/>
    </row>
    <row r="77" spans="1:12" ht="26.25" customHeight="1" x14ac:dyDescent="0.25">
      <c r="A77" s="79" t="s">
        <v>30</v>
      </c>
      <c r="B77" s="402" t="s">
        <v>312</v>
      </c>
      <c r="C77" s="406"/>
      <c r="D77" s="406"/>
      <c r="E77" s="406"/>
      <c r="F77" s="406"/>
      <c r="G77" s="406"/>
      <c r="H77" s="403"/>
      <c r="I77" s="33"/>
      <c r="J77" s="68"/>
      <c r="K77" s="50"/>
      <c r="L77" s="51"/>
    </row>
    <row r="78" spans="1:12" ht="13.5" x14ac:dyDescent="0.25">
      <c r="A78" s="79"/>
      <c r="B78" s="159"/>
      <c r="C78" s="166"/>
      <c r="D78" s="166"/>
      <c r="E78" s="166"/>
      <c r="F78" s="166"/>
      <c r="G78" s="166"/>
      <c r="H78" s="165"/>
      <c r="I78" s="33"/>
      <c r="J78" s="68"/>
      <c r="K78" s="50"/>
      <c r="L78" s="51"/>
    </row>
    <row r="79" spans="1:12" ht="13.5" x14ac:dyDescent="0.25">
      <c r="A79" s="79"/>
      <c r="B79" s="129" t="s">
        <v>29</v>
      </c>
      <c r="C79" s="165">
        <v>0</v>
      </c>
      <c r="D79" s="165" t="s">
        <v>30</v>
      </c>
      <c r="E79" s="165">
        <v>0</v>
      </c>
      <c r="F79" s="165" t="s">
        <v>27</v>
      </c>
      <c r="G79" s="165">
        <v>0</v>
      </c>
      <c r="H79" s="27"/>
      <c r="I79" s="107" t="s">
        <v>21</v>
      </c>
      <c r="J79" s="92">
        <f>C79+E79+G79+C80+E80+G80</f>
        <v>0</v>
      </c>
      <c r="K79" s="74"/>
      <c r="L79" s="124"/>
    </row>
    <row r="80" spans="1:12" ht="13.5" x14ac:dyDescent="0.25">
      <c r="A80" s="79"/>
      <c r="B80" s="129"/>
      <c r="C80" s="165"/>
      <c r="D80" s="165"/>
      <c r="E80" s="165"/>
      <c r="F80" s="165"/>
      <c r="G80" s="165"/>
      <c r="H80" s="67"/>
      <c r="I80" s="33"/>
      <c r="J80" s="68"/>
      <c r="K80" s="50"/>
      <c r="L80" s="51"/>
    </row>
    <row r="81" spans="1:12" ht="13.5" x14ac:dyDescent="0.25">
      <c r="A81" s="79"/>
      <c r="B81" s="129"/>
      <c r="C81" s="165"/>
      <c r="D81" s="165"/>
      <c r="E81" s="165"/>
      <c r="F81" s="165"/>
      <c r="G81" s="165"/>
      <c r="H81" s="67"/>
      <c r="I81" s="33"/>
      <c r="J81" s="68"/>
      <c r="K81" s="50"/>
      <c r="L81" s="124"/>
    </row>
    <row r="82" spans="1:12" ht="13.5" x14ac:dyDescent="0.25">
      <c r="A82" s="79" t="s">
        <v>27</v>
      </c>
      <c r="B82" s="402" t="s">
        <v>276</v>
      </c>
      <c r="C82" s="406"/>
      <c r="D82" s="406"/>
      <c r="E82" s="406"/>
      <c r="F82" s="406"/>
      <c r="G82" s="406"/>
      <c r="H82" s="403"/>
      <c r="I82" s="33"/>
      <c r="J82" s="68"/>
      <c r="K82" s="50"/>
      <c r="L82" s="51"/>
    </row>
    <row r="83" spans="1:12" ht="13.5" x14ac:dyDescent="0.25">
      <c r="A83" s="79"/>
      <c r="B83" s="159"/>
      <c r="C83" s="166"/>
      <c r="D83" s="166"/>
      <c r="E83" s="166"/>
      <c r="F83" s="166"/>
      <c r="G83" s="166"/>
      <c r="H83" s="165"/>
      <c r="I83" s="33"/>
      <c r="J83" s="68"/>
      <c r="K83" s="50"/>
      <c r="L83" s="51"/>
    </row>
    <row r="84" spans="1:12" ht="13.5" x14ac:dyDescent="0.25">
      <c r="A84" s="79"/>
      <c r="B84" s="129" t="s">
        <v>29</v>
      </c>
      <c r="C84" s="165">
        <v>1</v>
      </c>
      <c r="D84" s="165" t="s">
        <v>30</v>
      </c>
      <c r="E84" s="165">
        <v>1</v>
      </c>
      <c r="F84" s="165" t="s">
        <v>27</v>
      </c>
      <c r="G84" s="165">
        <v>1</v>
      </c>
      <c r="H84" s="27"/>
      <c r="I84" s="107" t="s">
        <v>21</v>
      </c>
      <c r="J84" s="92">
        <f>C84+E84+G84+C85+E85+G85</f>
        <v>4</v>
      </c>
      <c r="K84" s="74"/>
      <c r="L84" s="124"/>
    </row>
    <row r="85" spans="1:12" ht="13.5" x14ac:dyDescent="0.25">
      <c r="A85" s="79"/>
      <c r="B85" s="129" t="s">
        <v>28</v>
      </c>
      <c r="C85" s="165">
        <v>1</v>
      </c>
      <c r="D85" s="165"/>
      <c r="E85" s="165"/>
      <c r="F85" s="165"/>
      <c r="G85" s="165"/>
      <c r="H85" s="67"/>
      <c r="I85" s="33"/>
      <c r="J85" s="68"/>
      <c r="K85" s="50"/>
      <c r="L85" s="51"/>
    </row>
    <row r="86" spans="1:12" ht="13.5" x14ac:dyDescent="0.25">
      <c r="A86" s="79"/>
      <c r="B86" s="129"/>
      <c r="C86" s="165"/>
      <c r="D86" s="165"/>
      <c r="E86" s="165"/>
      <c r="F86" s="165"/>
      <c r="G86" s="165"/>
      <c r="H86" s="67"/>
      <c r="I86" s="33"/>
      <c r="J86" s="68"/>
      <c r="K86" s="50"/>
      <c r="L86" s="249"/>
    </row>
    <row r="87" spans="1:12" ht="13.5" x14ac:dyDescent="0.25">
      <c r="A87" s="79" t="s">
        <v>28</v>
      </c>
      <c r="B87" s="402" t="s">
        <v>277</v>
      </c>
      <c r="C87" s="406"/>
      <c r="D87" s="406"/>
      <c r="E87" s="406"/>
      <c r="F87" s="406"/>
      <c r="G87" s="406"/>
      <c r="H87" s="403"/>
      <c r="I87" s="33"/>
      <c r="J87" s="68"/>
      <c r="K87" s="50"/>
      <c r="L87" s="249"/>
    </row>
    <row r="88" spans="1:12" ht="13.5" x14ac:dyDescent="0.25">
      <c r="A88" s="79"/>
      <c r="B88" s="159"/>
      <c r="C88" s="166"/>
      <c r="D88" s="166"/>
      <c r="E88" s="166"/>
      <c r="F88" s="166"/>
      <c r="G88" s="166"/>
      <c r="H88" s="165"/>
      <c r="I88" s="33"/>
      <c r="J88" s="68"/>
      <c r="K88" s="50"/>
      <c r="L88" s="124"/>
    </row>
    <row r="89" spans="1:12" ht="13.5" x14ac:dyDescent="0.25">
      <c r="A89" s="79"/>
      <c r="B89" s="129" t="s">
        <v>29</v>
      </c>
      <c r="C89" s="165">
        <v>4</v>
      </c>
      <c r="D89" s="165" t="s">
        <v>30</v>
      </c>
      <c r="E89" s="165">
        <v>5</v>
      </c>
      <c r="F89" s="165" t="s">
        <v>27</v>
      </c>
      <c r="G89" s="165">
        <v>5</v>
      </c>
      <c r="H89" s="27"/>
      <c r="I89" s="107" t="s">
        <v>273</v>
      </c>
      <c r="J89" s="92">
        <f>C89+E89+G89+C90+E90+G90</f>
        <v>19</v>
      </c>
      <c r="K89" s="74"/>
      <c r="L89" s="124"/>
    </row>
    <row r="90" spans="1:12" ht="13.5" x14ac:dyDescent="0.25">
      <c r="A90" s="79"/>
      <c r="B90" s="129" t="s">
        <v>28</v>
      </c>
      <c r="C90" s="165">
        <v>5</v>
      </c>
      <c r="D90" s="165"/>
      <c r="E90" s="165"/>
      <c r="F90" s="165"/>
      <c r="G90" s="165"/>
      <c r="H90" s="67"/>
      <c r="I90" s="33"/>
      <c r="J90" s="68"/>
      <c r="K90" s="50"/>
      <c r="L90" s="51"/>
    </row>
    <row r="91" spans="1:12" ht="13.5" x14ac:dyDescent="0.25">
      <c r="A91" s="79"/>
      <c r="B91" s="129"/>
      <c r="C91" s="165"/>
      <c r="D91" s="165"/>
      <c r="E91" s="165"/>
      <c r="F91" s="165"/>
      <c r="G91" s="165"/>
      <c r="H91" s="67"/>
      <c r="I91" s="33"/>
      <c r="J91" s="68"/>
      <c r="K91" s="50"/>
      <c r="L91" s="51"/>
    </row>
    <row r="92" spans="1:12" ht="13.5" x14ac:dyDescent="0.25">
      <c r="A92" s="79" t="s">
        <v>5</v>
      </c>
      <c r="B92" s="402" t="s">
        <v>278</v>
      </c>
      <c r="C92" s="406"/>
      <c r="D92" s="406"/>
      <c r="E92" s="406"/>
      <c r="F92" s="406"/>
      <c r="G92" s="406"/>
      <c r="H92" s="403"/>
      <c r="I92" s="33"/>
      <c r="J92" s="68"/>
      <c r="K92" s="50"/>
      <c r="L92" s="51"/>
    </row>
    <row r="93" spans="1:12" ht="13.5" x14ac:dyDescent="0.25">
      <c r="A93" s="79"/>
      <c r="B93" s="159"/>
      <c r="C93" s="166"/>
      <c r="D93" s="166"/>
      <c r="E93" s="166"/>
      <c r="F93" s="166"/>
      <c r="G93" s="166"/>
      <c r="H93" s="165"/>
      <c r="I93" s="33"/>
      <c r="J93" s="68"/>
      <c r="K93" s="50"/>
      <c r="L93" s="124"/>
    </row>
    <row r="94" spans="1:12" ht="13.5" x14ac:dyDescent="0.25">
      <c r="A94" s="79"/>
      <c r="B94" s="129" t="s">
        <v>29</v>
      </c>
      <c r="C94" s="165">
        <v>0</v>
      </c>
      <c r="D94" s="165" t="s">
        <v>30</v>
      </c>
      <c r="E94" s="165">
        <v>0</v>
      </c>
      <c r="F94" s="165" t="s">
        <v>27</v>
      </c>
      <c r="G94" s="165">
        <v>0</v>
      </c>
      <c r="H94" s="27"/>
      <c r="I94" s="156" t="s">
        <v>273</v>
      </c>
      <c r="J94" s="92">
        <f>C94+E94+G94+C95+E95+G95</f>
        <v>0</v>
      </c>
      <c r="K94" s="74"/>
      <c r="L94" s="124"/>
    </row>
    <row r="95" spans="1:12" ht="13.5" x14ac:dyDescent="0.25">
      <c r="A95" s="79"/>
      <c r="B95" s="129"/>
      <c r="C95" s="165"/>
      <c r="D95" s="165"/>
      <c r="E95" s="165"/>
      <c r="F95" s="165"/>
      <c r="G95" s="165"/>
      <c r="H95" s="67"/>
      <c r="I95" s="33"/>
      <c r="J95" s="68"/>
      <c r="K95" s="50"/>
      <c r="L95" s="51"/>
    </row>
    <row r="96" spans="1:12" ht="13.5" x14ac:dyDescent="0.25">
      <c r="A96" s="79"/>
      <c r="B96" s="129"/>
      <c r="C96" s="165"/>
      <c r="D96" s="165"/>
      <c r="E96" s="165"/>
      <c r="F96" s="165"/>
      <c r="G96" s="165"/>
      <c r="H96" s="67"/>
      <c r="I96" s="33"/>
      <c r="J96" s="68"/>
      <c r="K96" s="50"/>
      <c r="L96" s="51"/>
    </row>
    <row r="97" spans="1:12" ht="13.5" x14ac:dyDescent="0.25">
      <c r="A97" s="79" t="s">
        <v>45</v>
      </c>
      <c r="B97" s="402" t="s">
        <v>279</v>
      </c>
      <c r="C97" s="406"/>
      <c r="D97" s="406"/>
      <c r="E97" s="406"/>
      <c r="F97" s="406"/>
      <c r="G97" s="406"/>
      <c r="H97" s="403"/>
      <c r="I97" s="33"/>
      <c r="J97" s="68"/>
      <c r="K97" s="50"/>
      <c r="L97" s="51"/>
    </row>
    <row r="98" spans="1:12" ht="13.5" x14ac:dyDescent="0.25">
      <c r="A98" s="79"/>
      <c r="B98" s="159"/>
      <c r="C98" s="166"/>
      <c r="D98" s="166"/>
      <c r="E98" s="166"/>
      <c r="F98" s="166"/>
      <c r="G98" s="166"/>
      <c r="H98" s="165"/>
      <c r="I98" s="33"/>
      <c r="J98" s="68"/>
      <c r="K98" s="50"/>
      <c r="L98" s="124"/>
    </row>
    <row r="99" spans="1:12" ht="13.5" x14ac:dyDescent="0.25">
      <c r="A99" s="79"/>
      <c r="B99" s="129" t="s">
        <v>29</v>
      </c>
      <c r="C99" s="165">
        <v>4</v>
      </c>
      <c r="D99" s="165" t="s">
        <v>30</v>
      </c>
      <c r="E99" s="165">
        <v>8</v>
      </c>
      <c r="F99" s="165" t="s">
        <v>27</v>
      </c>
      <c r="G99" s="165">
        <v>8</v>
      </c>
      <c r="H99" s="27"/>
      <c r="I99" s="156" t="s">
        <v>273</v>
      </c>
      <c r="J99" s="92">
        <f>C99+E99+G99+C100+E100+G100</f>
        <v>20</v>
      </c>
      <c r="K99" s="74"/>
      <c r="L99" s="124"/>
    </row>
    <row r="100" spans="1:12" ht="13.5" x14ac:dyDescent="0.25">
      <c r="A100" s="79"/>
      <c r="B100" s="129"/>
      <c r="C100" s="165"/>
      <c r="D100" s="165"/>
      <c r="E100" s="165"/>
      <c r="F100" s="165"/>
      <c r="G100" s="165"/>
      <c r="H100" s="67"/>
      <c r="I100" s="33"/>
      <c r="J100" s="68"/>
      <c r="K100" s="50"/>
      <c r="L100" s="51"/>
    </row>
    <row r="101" spans="1:12" ht="13.5" x14ac:dyDescent="0.25">
      <c r="A101" s="79"/>
      <c r="B101" s="129"/>
      <c r="C101" s="165"/>
      <c r="D101" s="165"/>
      <c r="E101" s="165"/>
      <c r="F101" s="165"/>
      <c r="G101" s="165"/>
      <c r="H101" s="67"/>
      <c r="I101" s="33"/>
      <c r="J101" s="68"/>
      <c r="K101" s="50"/>
      <c r="L101" s="51"/>
    </row>
    <row r="102" spans="1:12" ht="13.5" customHeight="1" x14ac:dyDescent="0.25">
      <c r="A102" s="79" t="s">
        <v>46</v>
      </c>
      <c r="B102" s="402" t="s">
        <v>280</v>
      </c>
      <c r="C102" s="406"/>
      <c r="D102" s="406"/>
      <c r="E102" s="406"/>
      <c r="F102" s="406"/>
      <c r="G102" s="406"/>
      <c r="H102" s="403"/>
      <c r="I102" s="33"/>
      <c r="J102" s="68"/>
      <c r="K102" s="50"/>
      <c r="L102" s="51"/>
    </row>
    <row r="103" spans="1:12" ht="13.5" x14ac:dyDescent="0.25">
      <c r="A103" s="79"/>
      <c r="B103" s="159"/>
      <c r="C103" s="166"/>
      <c r="D103" s="166"/>
      <c r="E103" s="166"/>
      <c r="F103" s="166"/>
      <c r="G103" s="166"/>
      <c r="H103" s="165"/>
      <c r="I103" s="33"/>
      <c r="J103" s="68"/>
      <c r="K103" s="50"/>
      <c r="L103" s="124"/>
    </row>
    <row r="104" spans="1:12" ht="13.5" customHeight="1" x14ac:dyDescent="0.25">
      <c r="A104" s="79"/>
      <c r="B104" s="129" t="s">
        <v>29</v>
      </c>
      <c r="C104" s="165">
        <v>4</v>
      </c>
      <c r="D104" s="165" t="s">
        <v>30</v>
      </c>
      <c r="E104" s="165">
        <v>8</v>
      </c>
      <c r="F104" s="165" t="s">
        <v>27</v>
      </c>
      <c r="G104" s="165">
        <v>16</v>
      </c>
      <c r="H104" s="27"/>
      <c r="I104" s="156" t="s">
        <v>273</v>
      </c>
      <c r="J104" s="92">
        <f>C104+E104+G104+C105+E105+G105</f>
        <v>28</v>
      </c>
      <c r="K104" s="74"/>
      <c r="L104" s="124"/>
    </row>
    <row r="105" spans="1:12" ht="13.5" x14ac:dyDescent="0.25">
      <c r="A105" s="79"/>
      <c r="B105" s="129"/>
      <c r="C105" s="165"/>
      <c r="D105" s="165"/>
      <c r="E105" s="165"/>
      <c r="F105" s="165"/>
      <c r="G105" s="165"/>
      <c r="H105" s="67"/>
      <c r="I105" s="33"/>
      <c r="J105" s="68"/>
      <c r="K105" s="50"/>
      <c r="L105" s="51"/>
    </row>
    <row r="106" spans="1:12" ht="13.5" x14ac:dyDescent="0.25">
      <c r="A106" s="79"/>
      <c r="I106" s="33"/>
      <c r="J106" s="68"/>
      <c r="K106" s="50"/>
      <c r="L106" s="51"/>
    </row>
    <row r="107" spans="1:12" ht="13.5" x14ac:dyDescent="0.25">
      <c r="A107" s="79"/>
      <c r="I107" s="33"/>
      <c r="J107" s="68"/>
      <c r="K107" s="50"/>
      <c r="L107" s="51"/>
    </row>
    <row r="108" spans="1:12" ht="13.5" customHeight="1" x14ac:dyDescent="0.25">
      <c r="A108" s="79"/>
      <c r="B108" s="52"/>
      <c r="C108" s="39"/>
      <c r="D108" s="39"/>
      <c r="E108" s="39"/>
      <c r="F108" s="39"/>
      <c r="G108" s="39"/>
      <c r="H108" s="67"/>
      <c r="I108" s="33"/>
      <c r="J108" s="92"/>
      <c r="K108" s="50"/>
      <c r="L108" s="51"/>
    </row>
    <row r="109" spans="1:12" ht="13.5" x14ac:dyDescent="0.25">
      <c r="A109" s="255"/>
      <c r="B109" s="90"/>
      <c r="C109" s="165"/>
      <c r="D109" s="165"/>
      <c r="E109" s="165"/>
      <c r="F109" s="165"/>
      <c r="G109" s="165"/>
      <c r="H109" s="67"/>
      <c r="I109" s="33"/>
      <c r="J109" s="92"/>
      <c r="K109" s="50"/>
      <c r="L109" s="51"/>
    </row>
    <row r="110" spans="1:12" ht="13.5" x14ac:dyDescent="0.25">
      <c r="A110" s="79"/>
      <c r="B110" s="159"/>
      <c r="C110" s="166"/>
      <c r="D110" s="166"/>
      <c r="E110" s="166"/>
      <c r="F110" s="166"/>
      <c r="G110" s="166"/>
      <c r="H110" s="165"/>
      <c r="I110" s="33"/>
      <c r="J110" s="68"/>
      <c r="K110" s="50"/>
      <c r="L110" s="51"/>
    </row>
    <row r="111" spans="1:12" ht="13.5" x14ac:dyDescent="0.25">
      <c r="A111" s="79"/>
      <c r="B111" s="129"/>
      <c r="C111" s="165"/>
      <c r="D111" s="165"/>
      <c r="E111" s="165"/>
      <c r="F111" s="165"/>
      <c r="G111" s="165"/>
      <c r="H111" s="67"/>
      <c r="I111" s="33"/>
      <c r="J111" s="68"/>
      <c r="K111" s="50"/>
      <c r="L111" s="51"/>
    </row>
    <row r="112" spans="1:12" ht="13.5" x14ac:dyDescent="0.25">
      <c r="A112" s="79"/>
      <c r="B112" s="129"/>
      <c r="C112" s="165"/>
      <c r="D112" s="165"/>
      <c r="E112" s="165"/>
      <c r="F112" s="165"/>
      <c r="G112" s="165"/>
      <c r="H112" s="67"/>
      <c r="I112" s="33"/>
      <c r="J112" s="68"/>
      <c r="K112" s="50"/>
      <c r="L112" s="51"/>
    </row>
    <row r="113" spans="1:14" ht="13.5" x14ac:dyDescent="0.25">
      <c r="A113" s="79"/>
      <c r="B113" s="129"/>
      <c r="C113" s="165"/>
      <c r="D113" s="165"/>
      <c r="E113" s="165"/>
      <c r="F113" s="165"/>
      <c r="G113" s="165"/>
      <c r="H113" s="67"/>
      <c r="I113" s="33"/>
      <c r="J113" s="68"/>
      <c r="K113" s="50"/>
      <c r="L113" s="51"/>
    </row>
    <row r="114" spans="1:14" ht="13.5" x14ac:dyDescent="0.25">
      <c r="A114" s="79"/>
      <c r="B114" s="129"/>
      <c r="C114" s="165"/>
      <c r="D114" s="165"/>
      <c r="E114" s="165"/>
      <c r="F114" s="165"/>
      <c r="G114" s="165"/>
      <c r="H114" s="67"/>
      <c r="I114" s="33"/>
      <c r="J114" s="68"/>
      <c r="K114" s="50"/>
      <c r="L114" s="51"/>
    </row>
    <row r="115" spans="1:14" ht="13.5" x14ac:dyDescent="0.25">
      <c r="A115" s="79"/>
      <c r="B115" s="129"/>
      <c r="C115" s="165"/>
      <c r="D115" s="165"/>
      <c r="E115" s="165"/>
      <c r="F115" s="165"/>
      <c r="G115" s="165"/>
      <c r="H115" s="67"/>
      <c r="I115" s="33"/>
      <c r="J115" s="68"/>
      <c r="K115" s="50"/>
      <c r="L115" s="51"/>
    </row>
    <row r="116" spans="1:14" ht="13.5" hidden="1" x14ac:dyDescent="0.25">
      <c r="A116" s="79"/>
      <c r="B116" s="129"/>
      <c r="C116" s="165"/>
      <c r="D116" s="165"/>
      <c r="E116" s="165"/>
      <c r="F116" s="165"/>
      <c r="G116" s="39"/>
      <c r="H116" s="39"/>
      <c r="I116" s="107" t="s">
        <v>17</v>
      </c>
      <c r="J116" s="68"/>
      <c r="K116" s="140" t="s">
        <v>7</v>
      </c>
      <c r="L116" s="51">
        <f>SUM(L21:L115)</f>
        <v>0</v>
      </c>
    </row>
    <row r="117" spans="1:14" ht="13.5" x14ac:dyDescent="0.25">
      <c r="A117" s="79"/>
      <c r="B117" s="129"/>
      <c r="C117" s="165"/>
      <c r="D117" s="165"/>
      <c r="E117" s="39"/>
      <c r="F117" s="39"/>
      <c r="G117" s="67" t="s">
        <v>17</v>
      </c>
      <c r="H117" s="67"/>
      <c r="I117" s="33"/>
      <c r="J117" s="68"/>
      <c r="K117" s="140" t="s">
        <v>7</v>
      </c>
      <c r="L117" s="315">
        <f>SUM(L116)</f>
        <v>0</v>
      </c>
    </row>
    <row r="118" spans="1:14" ht="13.5" x14ac:dyDescent="0.25">
      <c r="A118" s="79">
        <v>4</v>
      </c>
      <c r="B118" s="398" t="s">
        <v>281</v>
      </c>
      <c r="C118" s="399"/>
      <c r="D118" s="399"/>
      <c r="E118" s="399"/>
      <c r="F118" s="399"/>
      <c r="G118" s="399"/>
      <c r="H118" s="399"/>
      <c r="I118" s="33"/>
      <c r="J118" s="68"/>
      <c r="K118" s="140"/>
      <c r="L118" s="51"/>
    </row>
    <row r="119" spans="1:14" ht="13.5" x14ac:dyDescent="0.25">
      <c r="A119" s="79"/>
      <c r="B119" s="160"/>
      <c r="C119" s="161"/>
      <c r="D119" s="161"/>
      <c r="E119" s="161"/>
      <c r="F119" s="161"/>
      <c r="G119" s="161"/>
      <c r="H119" s="161"/>
      <c r="I119" s="33"/>
      <c r="J119" s="68"/>
      <c r="K119" s="140"/>
      <c r="L119" s="51"/>
    </row>
    <row r="120" spans="1:14" ht="13.5" x14ac:dyDescent="0.25">
      <c r="A120" s="79"/>
      <c r="B120" s="129"/>
      <c r="C120" s="165"/>
      <c r="D120" s="165"/>
      <c r="E120" s="165"/>
      <c r="F120" s="165"/>
      <c r="G120" s="165"/>
      <c r="H120" s="67"/>
      <c r="I120" s="33"/>
      <c r="J120" s="68"/>
      <c r="K120" s="50"/>
      <c r="L120" s="51"/>
      <c r="N120" s="256"/>
    </row>
    <row r="121" spans="1:14" ht="16.5" customHeight="1" x14ac:dyDescent="0.25">
      <c r="A121" s="79" t="s">
        <v>29</v>
      </c>
      <c r="B121" s="402" t="s">
        <v>282</v>
      </c>
      <c r="C121" s="406"/>
      <c r="D121" s="406"/>
      <c r="E121" s="406"/>
      <c r="F121" s="406"/>
      <c r="G121" s="406"/>
      <c r="H121" s="403"/>
      <c r="I121" s="33"/>
      <c r="J121" s="68"/>
      <c r="K121" s="50"/>
      <c r="L121" s="51"/>
    </row>
    <row r="122" spans="1:14" ht="13.5" hidden="1" x14ac:dyDescent="0.25">
      <c r="A122" s="79"/>
      <c r="B122" s="402"/>
      <c r="C122" s="406"/>
      <c r="D122" s="406"/>
      <c r="E122" s="406"/>
      <c r="F122" s="406"/>
      <c r="G122" s="406"/>
      <c r="H122" s="403"/>
      <c r="I122" s="33"/>
      <c r="J122" s="68"/>
      <c r="K122" s="50"/>
      <c r="L122" s="51"/>
    </row>
    <row r="123" spans="1:14" ht="13.5" customHeight="1" x14ac:dyDescent="0.25">
      <c r="A123" s="79"/>
      <c r="B123" s="159"/>
      <c r="C123" s="166"/>
      <c r="D123" s="166"/>
      <c r="E123" s="166"/>
      <c r="F123" s="166"/>
      <c r="G123" s="166"/>
      <c r="H123" s="165"/>
      <c r="I123" s="33"/>
      <c r="J123" s="68"/>
      <c r="K123" s="50"/>
      <c r="L123" s="248"/>
    </row>
    <row r="124" spans="1:14" ht="13.5" x14ac:dyDescent="0.25">
      <c r="A124" s="79"/>
      <c r="B124" s="129" t="s">
        <v>29</v>
      </c>
      <c r="C124" s="165">
        <v>100</v>
      </c>
      <c r="D124" s="165" t="s">
        <v>30</v>
      </c>
      <c r="E124" s="165">
        <v>100</v>
      </c>
      <c r="F124" s="165" t="s">
        <v>27</v>
      </c>
      <c r="G124" s="165">
        <v>100</v>
      </c>
      <c r="H124" s="27"/>
      <c r="I124" s="156" t="s">
        <v>21</v>
      </c>
      <c r="J124" s="68">
        <f>C124+E124+G124+C125+E125+G125</f>
        <v>300</v>
      </c>
      <c r="K124" s="74"/>
      <c r="L124" s="124"/>
    </row>
    <row r="125" spans="1:14" ht="13.5" x14ac:dyDescent="0.25">
      <c r="A125" s="79"/>
      <c r="B125" s="129"/>
      <c r="C125" s="165"/>
      <c r="D125" s="165"/>
      <c r="E125" s="165"/>
      <c r="F125" s="165"/>
      <c r="G125" s="165"/>
      <c r="H125" s="67"/>
      <c r="I125" s="33"/>
      <c r="J125" s="68"/>
      <c r="K125" s="50"/>
      <c r="L125" s="249"/>
    </row>
    <row r="126" spans="1:14" ht="13.5" x14ac:dyDescent="0.25">
      <c r="A126" s="79"/>
      <c r="B126" s="129"/>
      <c r="C126" s="165"/>
      <c r="D126" s="165"/>
      <c r="E126" s="165"/>
      <c r="F126" s="165"/>
      <c r="G126" s="165"/>
      <c r="H126" s="67"/>
      <c r="I126" s="254"/>
      <c r="K126" s="257"/>
      <c r="L126" s="248"/>
    </row>
    <row r="127" spans="1:14" ht="13.5" x14ac:dyDescent="0.25">
      <c r="A127" s="79" t="s">
        <v>30</v>
      </c>
      <c r="B127" s="402" t="s">
        <v>283</v>
      </c>
      <c r="C127" s="406"/>
      <c r="D127" s="406"/>
      <c r="E127" s="406"/>
      <c r="F127" s="406"/>
      <c r="G127" s="406"/>
      <c r="H127" s="403"/>
      <c r="I127" s="33"/>
      <c r="J127" s="68"/>
      <c r="K127" s="50"/>
      <c r="L127" s="124"/>
    </row>
    <row r="128" spans="1:14" ht="13.5" customHeight="1" x14ac:dyDescent="0.25">
      <c r="A128" s="79"/>
      <c r="B128" s="159"/>
      <c r="C128" s="166"/>
      <c r="D128" s="166"/>
      <c r="E128" s="166"/>
      <c r="F128" s="166"/>
      <c r="G128" s="166"/>
      <c r="H128" s="165"/>
      <c r="I128" s="33"/>
      <c r="J128" s="68"/>
      <c r="K128" s="50"/>
      <c r="L128" s="51"/>
    </row>
    <row r="129" spans="1:12" ht="13.5" x14ac:dyDescent="0.25">
      <c r="A129" s="79"/>
      <c r="B129" s="129" t="s">
        <v>29</v>
      </c>
      <c r="C129" s="165">
        <v>100</v>
      </c>
      <c r="D129" s="165" t="s">
        <v>30</v>
      </c>
      <c r="E129" s="165">
        <v>200</v>
      </c>
      <c r="F129" s="165" t="s">
        <v>27</v>
      </c>
      <c r="G129" s="165">
        <v>200</v>
      </c>
      <c r="H129" s="27"/>
      <c r="I129" s="250" t="s">
        <v>21</v>
      </c>
      <c r="J129" s="74">
        <f>C129+E129+G129+C130+E130+G130</f>
        <v>500</v>
      </c>
      <c r="K129" s="74"/>
      <c r="L129" s="124"/>
    </row>
    <row r="130" spans="1:12" ht="13.5" x14ac:dyDescent="0.25">
      <c r="A130" s="79"/>
      <c r="B130" s="129"/>
      <c r="C130" s="165"/>
      <c r="D130" s="165"/>
      <c r="E130" s="165"/>
      <c r="F130" s="165"/>
      <c r="G130" s="165"/>
      <c r="H130" s="67"/>
      <c r="I130" s="33"/>
      <c r="J130" s="74"/>
      <c r="K130" s="50"/>
      <c r="L130" s="51"/>
    </row>
    <row r="131" spans="1:12" ht="13.5" x14ac:dyDescent="0.25">
      <c r="A131" s="79"/>
      <c r="B131" s="129"/>
      <c r="C131" s="165"/>
      <c r="D131" s="165"/>
      <c r="E131" s="165"/>
      <c r="F131" s="165"/>
      <c r="G131" s="165"/>
      <c r="H131" s="67"/>
      <c r="I131" s="33"/>
      <c r="J131" s="68"/>
      <c r="K131" s="50"/>
      <c r="L131" s="249"/>
    </row>
    <row r="132" spans="1:12" ht="18" customHeight="1" x14ac:dyDescent="0.2">
      <c r="A132" s="79" t="s">
        <v>27</v>
      </c>
      <c r="B132" s="402" t="s">
        <v>284</v>
      </c>
      <c r="C132" s="406"/>
      <c r="D132" s="406"/>
      <c r="E132" s="406"/>
      <c r="F132" s="406"/>
      <c r="G132" s="406"/>
      <c r="H132" s="403"/>
      <c r="I132" s="254"/>
      <c r="K132" s="257"/>
      <c r="L132" s="248"/>
    </row>
    <row r="133" spans="1:12" ht="0.75" customHeight="1" x14ac:dyDescent="0.25">
      <c r="A133" s="79"/>
      <c r="B133" s="402" t="s">
        <v>285</v>
      </c>
      <c r="C133" s="406"/>
      <c r="D133" s="406"/>
      <c r="E133" s="406"/>
      <c r="F133" s="406"/>
      <c r="G133" s="406"/>
      <c r="H133" s="403"/>
      <c r="I133" s="33"/>
      <c r="J133" s="68"/>
      <c r="K133" s="50"/>
      <c r="L133" s="124"/>
    </row>
    <row r="134" spans="1:12" ht="13.5" hidden="1" x14ac:dyDescent="0.25">
      <c r="A134" s="79"/>
      <c r="B134" s="159"/>
      <c r="C134" s="166"/>
      <c r="D134" s="166"/>
      <c r="E134" s="166"/>
      <c r="F134" s="166"/>
      <c r="G134" s="166"/>
      <c r="H134" s="165"/>
      <c r="I134" s="33"/>
      <c r="J134" s="68"/>
      <c r="K134" s="50"/>
      <c r="L134" s="51"/>
    </row>
    <row r="135" spans="1:12" ht="13.5" hidden="1" x14ac:dyDescent="0.25">
      <c r="A135" s="79"/>
      <c r="B135" s="129" t="s">
        <v>29</v>
      </c>
      <c r="C135" s="165">
        <v>350</v>
      </c>
      <c r="D135" s="165" t="s">
        <v>30</v>
      </c>
      <c r="E135" s="165">
        <v>0</v>
      </c>
      <c r="F135" s="165" t="s">
        <v>27</v>
      </c>
      <c r="G135" s="165">
        <v>0</v>
      </c>
      <c r="H135" s="27"/>
      <c r="I135" s="33"/>
      <c r="J135" s="68"/>
      <c r="K135" s="50"/>
      <c r="L135" s="51"/>
    </row>
    <row r="136" spans="1:12" ht="13.5" hidden="1" x14ac:dyDescent="0.25">
      <c r="A136" s="79"/>
      <c r="B136" s="129" t="s">
        <v>28</v>
      </c>
      <c r="C136" s="165">
        <v>0</v>
      </c>
      <c r="D136" s="165" t="s">
        <v>5</v>
      </c>
      <c r="E136" s="165">
        <v>0</v>
      </c>
      <c r="F136" s="165" t="s">
        <v>45</v>
      </c>
      <c r="G136" s="165">
        <v>0</v>
      </c>
      <c r="H136" s="67"/>
      <c r="I136" s="33"/>
      <c r="J136" s="68"/>
      <c r="K136" s="50"/>
      <c r="L136" s="51"/>
    </row>
    <row r="137" spans="1:12" ht="13.5" hidden="1" x14ac:dyDescent="0.25">
      <c r="A137" s="79"/>
      <c r="B137" s="129"/>
      <c r="C137" s="165"/>
      <c r="D137" s="165"/>
      <c r="E137" s="165"/>
      <c r="F137" s="165"/>
      <c r="G137" s="165"/>
      <c r="H137" s="67"/>
      <c r="I137" s="156" t="s">
        <v>21</v>
      </c>
      <c r="J137" s="68">
        <f>C135+E135+G135+C136+E136+G136</f>
        <v>350</v>
      </c>
      <c r="K137" s="74"/>
      <c r="L137" s="124"/>
    </row>
    <row r="138" spans="1:12" ht="13.5" x14ac:dyDescent="0.25">
      <c r="A138" s="79"/>
      <c r="B138" s="159"/>
      <c r="C138" s="166"/>
      <c r="D138" s="166"/>
      <c r="E138" s="166"/>
      <c r="F138" s="166"/>
      <c r="G138" s="166"/>
      <c r="H138" s="165"/>
      <c r="I138" s="33"/>
      <c r="J138" s="68"/>
      <c r="K138" s="50"/>
      <c r="L138" s="51"/>
    </row>
    <row r="139" spans="1:12" ht="13.5" x14ac:dyDescent="0.25">
      <c r="A139" s="79"/>
      <c r="B139" s="129" t="s">
        <v>29</v>
      </c>
      <c r="C139" s="165">
        <v>100</v>
      </c>
      <c r="D139" s="165" t="s">
        <v>30</v>
      </c>
      <c r="E139" s="165">
        <v>100</v>
      </c>
      <c r="F139" s="165" t="s">
        <v>27</v>
      </c>
      <c r="G139" s="165">
        <v>100</v>
      </c>
      <c r="H139" s="27"/>
      <c r="I139" s="156" t="s">
        <v>21</v>
      </c>
      <c r="J139" s="68">
        <f>C139+E139+G139+C140+E140+G140</f>
        <v>300</v>
      </c>
      <c r="K139" s="74"/>
      <c r="L139" s="124"/>
    </row>
    <row r="140" spans="1:12" ht="13.5" x14ac:dyDescent="0.25">
      <c r="A140" s="79"/>
      <c r="B140" s="129"/>
      <c r="C140" s="165"/>
      <c r="D140" s="165"/>
      <c r="E140" s="165"/>
      <c r="F140" s="165"/>
      <c r="G140" s="165"/>
      <c r="H140" s="67"/>
      <c r="I140" s="33"/>
      <c r="J140" s="68"/>
      <c r="K140" s="50"/>
      <c r="L140" s="51"/>
    </row>
    <row r="141" spans="1:12" ht="13.5" x14ac:dyDescent="0.25">
      <c r="A141" s="79"/>
      <c r="B141" s="129"/>
      <c r="C141" s="165"/>
      <c r="D141" s="165"/>
      <c r="E141" s="165"/>
      <c r="F141" s="165"/>
      <c r="G141" s="165"/>
      <c r="H141" s="67"/>
      <c r="I141" s="254"/>
      <c r="K141" s="257"/>
      <c r="L141" s="248"/>
    </row>
    <row r="142" spans="1:12" ht="13.5" x14ac:dyDescent="0.25">
      <c r="A142" s="79" t="s">
        <v>28</v>
      </c>
      <c r="B142" s="402" t="s">
        <v>286</v>
      </c>
      <c r="C142" s="406"/>
      <c r="D142" s="406"/>
      <c r="E142" s="406"/>
      <c r="F142" s="406"/>
      <c r="G142" s="406"/>
      <c r="H142" s="403"/>
      <c r="I142" s="33"/>
      <c r="J142" s="68"/>
      <c r="K142" s="50"/>
      <c r="L142" s="51"/>
    </row>
    <row r="143" spans="1:12" ht="13.5" x14ac:dyDescent="0.25">
      <c r="A143" s="79"/>
      <c r="B143" s="402"/>
      <c r="C143" s="406"/>
      <c r="D143" s="406"/>
      <c r="E143" s="406"/>
      <c r="F143" s="406"/>
      <c r="G143" s="406"/>
      <c r="H143" s="403"/>
      <c r="I143" s="33"/>
      <c r="J143" s="68"/>
      <c r="K143" s="50"/>
      <c r="L143" s="51"/>
    </row>
    <row r="144" spans="1:12" ht="13.5" x14ac:dyDescent="0.25">
      <c r="A144" s="79"/>
      <c r="B144" s="129" t="s">
        <v>29</v>
      </c>
      <c r="C144" s="165">
        <v>100</v>
      </c>
      <c r="D144" s="165" t="s">
        <v>30</v>
      </c>
      <c r="E144" s="165">
        <v>100</v>
      </c>
      <c r="F144" s="165" t="s">
        <v>27</v>
      </c>
      <c r="G144" s="165">
        <v>100</v>
      </c>
      <c r="H144" s="27"/>
      <c r="I144" s="156" t="s">
        <v>21</v>
      </c>
      <c r="J144" s="68">
        <f>C144+E144+G144+C145+E145+G145</f>
        <v>400</v>
      </c>
      <c r="K144" s="74"/>
      <c r="L144" s="124"/>
    </row>
    <row r="145" spans="1:12" ht="13.5" x14ac:dyDescent="0.25">
      <c r="A145" s="79"/>
      <c r="B145" s="129" t="s">
        <v>28</v>
      </c>
      <c r="C145" s="165">
        <v>100</v>
      </c>
      <c r="D145" s="165"/>
      <c r="E145" s="165"/>
      <c r="F145" s="165"/>
      <c r="G145" s="165"/>
      <c r="H145" s="67"/>
      <c r="I145" s="33"/>
      <c r="J145" s="68"/>
      <c r="K145" s="50"/>
      <c r="L145" s="51"/>
    </row>
    <row r="146" spans="1:12" ht="13.5" x14ac:dyDescent="0.25">
      <c r="A146" s="79"/>
      <c r="B146" s="129"/>
      <c r="C146" s="165"/>
      <c r="D146" s="165"/>
      <c r="E146" s="165"/>
      <c r="F146" s="165"/>
      <c r="G146" s="165"/>
      <c r="H146" s="67"/>
      <c r="I146" s="254"/>
      <c r="K146" s="257"/>
      <c r="L146" s="248"/>
    </row>
    <row r="147" spans="1:12" ht="13.5" x14ac:dyDescent="0.25">
      <c r="B147" s="129"/>
      <c r="C147" s="165"/>
      <c r="D147" s="165"/>
      <c r="E147" s="165"/>
      <c r="F147" s="165"/>
      <c r="G147" s="165"/>
      <c r="H147" s="67"/>
      <c r="I147" s="33"/>
      <c r="J147" s="68"/>
      <c r="K147" s="50"/>
      <c r="L147" s="51"/>
    </row>
    <row r="148" spans="1:12" ht="27" customHeight="1" x14ac:dyDescent="0.25">
      <c r="A148" s="79" t="s">
        <v>5</v>
      </c>
      <c r="B148" s="402" t="s">
        <v>287</v>
      </c>
      <c r="C148" s="406"/>
      <c r="D148" s="406"/>
      <c r="E148" s="406"/>
      <c r="F148" s="406"/>
      <c r="G148" s="406"/>
      <c r="H148" s="403"/>
      <c r="I148" s="33"/>
      <c r="J148" s="68"/>
      <c r="K148" s="50"/>
      <c r="L148" s="51"/>
    </row>
    <row r="149" spans="1:12" ht="13.5" x14ac:dyDescent="0.25">
      <c r="A149" s="79"/>
      <c r="B149" s="159"/>
      <c r="C149" s="166"/>
      <c r="D149" s="166"/>
      <c r="E149" s="166"/>
      <c r="F149" s="166"/>
      <c r="G149" s="166"/>
      <c r="H149" s="165"/>
      <c r="I149" s="33"/>
      <c r="J149" s="68"/>
      <c r="K149" s="50"/>
      <c r="L149" s="51"/>
    </row>
    <row r="150" spans="1:12" ht="13.5" x14ac:dyDescent="0.25">
      <c r="B150" s="129" t="s">
        <v>29</v>
      </c>
      <c r="C150" s="165">
        <v>0</v>
      </c>
      <c r="D150" s="165" t="s">
        <v>30</v>
      </c>
      <c r="E150" s="165">
        <v>100</v>
      </c>
      <c r="F150" s="165" t="s">
        <v>27</v>
      </c>
      <c r="G150" s="165">
        <v>100</v>
      </c>
      <c r="H150" s="27"/>
      <c r="I150" s="156" t="s">
        <v>21</v>
      </c>
      <c r="J150" s="68">
        <f>C150+E150+G150+C151+E151+G151</f>
        <v>300</v>
      </c>
      <c r="K150" s="74"/>
      <c r="L150" s="124"/>
    </row>
    <row r="151" spans="1:12" ht="13.5" x14ac:dyDescent="0.25">
      <c r="A151" s="79"/>
      <c r="B151" s="129" t="s">
        <v>28</v>
      </c>
      <c r="C151" s="165">
        <v>100</v>
      </c>
      <c r="D151" s="165"/>
      <c r="E151" s="165"/>
      <c r="F151" s="165"/>
      <c r="G151" s="165"/>
      <c r="H151" s="67"/>
      <c r="I151" s="33"/>
      <c r="J151" s="68"/>
      <c r="K151" s="50"/>
      <c r="L151" s="51"/>
    </row>
    <row r="152" spans="1:12" ht="12.75" customHeight="1" x14ac:dyDescent="0.25">
      <c r="A152" s="79"/>
      <c r="B152" s="129"/>
      <c r="C152" s="165"/>
      <c r="D152" s="165"/>
      <c r="E152" s="165"/>
      <c r="F152" s="165"/>
      <c r="G152" s="165"/>
      <c r="H152" s="67"/>
      <c r="I152" s="254"/>
      <c r="K152" s="257"/>
      <c r="L152" s="248"/>
    </row>
    <row r="153" spans="1:12" ht="19.5" customHeight="1" x14ac:dyDescent="0.25">
      <c r="A153" s="79" t="s">
        <v>45</v>
      </c>
      <c r="B153" s="402" t="s">
        <v>288</v>
      </c>
      <c r="C153" s="403"/>
      <c r="D153" s="403"/>
      <c r="E153" s="403"/>
      <c r="F153" s="403"/>
      <c r="G153" s="403"/>
      <c r="H153" s="403"/>
      <c r="I153" s="33"/>
      <c r="J153" s="68"/>
      <c r="K153" s="50"/>
      <c r="L153" s="51"/>
    </row>
    <row r="154" spans="1:12" ht="7.5" hidden="1" customHeight="1" x14ac:dyDescent="0.25">
      <c r="A154" s="79"/>
      <c r="B154" s="129"/>
      <c r="C154" s="165"/>
      <c r="D154" s="165"/>
      <c r="E154" s="165"/>
      <c r="F154" s="165"/>
      <c r="G154" s="165"/>
      <c r="H154" s="67"/>
      <c r="I154" s="33"/>
      <c r="J154" s="68"/>
      <c r="K154" s="50"/>
      <c r="L154" s="51"/>
    </row>
    <row r="155" spans="1:12" ht="13.5" x14ac:dyDescent="0.25">
      <c r="A155" s="79"/>
      <c r="B155" s="129" t="s">
        <v>29</v>
      </c>
      <c r="C155" s="165">
        <v>100</v>
      </c>
      <c r="D155" s="165" t="s">
        <v>30</v>
      </c>
      <c r="E155" s="165">
        <v>100</v>
      </c>
      <c r="F155" s="165" t="s">
        <v>27</v>
      </c>
      <c r="G155" s="165">
        <v>100</v>
      </c>
      <c r="H155" s="27"/>
      <c r="I155" s="107" t="s">
        <v>273</v>
      </c>
      <c r="J155" s="68">
        <f>C155+E155+G155+C156+E156+G156</f>
        <v>300</v>
      </c>
      <c r="K155" s="74"/>
      <c r="L155" s="124"/>
    </row>
    <row r="156" spans="1:12" ht="13.5" x14ac:dyDescent="0.25">
      <c r="A156" s="79"/>
      <c r="B156" s="129"/>
      <c r="C156" s="165"/>
      <c r="D156" s="165"/>
      <c r="E156" s="165"/>
      <c r="F156" s="165"/>
      <c r="G156" s="165"/>
      <c r="H156" s="67"/>
      <c r="I156" s="33"/>
      <c r="J156" s="68"/>
      <c r="K156" s="50"/>
      <c r="L156" s="124"/>
    </row>
    <row r="157" spans="1:12" ht="13.5" x14ac:dyDescent="0.25">
      <c r="A157" s="255"/>
      <c r="B157" s="52"/>
      <c r="C157" s="39"/>
      <c r="D157" s="39"/>
      <c r="E157" s="39"/>
      <c r="F157" s="39"/>
      <c r="G157" s="39"/>
      <c r="H157" s="67"/>
      <c r="I157" s="33"/>
      <c r="J157" s="68"/>
      <c r="K157" s="50"/>
      <c r="L157" s="249"/>
    </row>
    <row r="158" spans="1:12" ht="13.5" customHeight="1" x14ac:dyDescent="0.25">
      <c r="A158" s="79" t="s">
        <v>46</v>
      </c>
      <c r="B158" s="402" t="s">
        <v>289</v>
      </c>
      <c r="C158" s="406"/>
      <c r="D158" s="406"/>
      <c r="E158" s="406"/>
      <c r="F158" s="406"/>
      <c r="G158" s="406"/>
      <c r="H158" s="403"/>
      <c r="I158" s="33"/>
      <c r="J158" s="74"/>
      <c r="K158" s="50"/>
      <c r="L158" s="51"/>
    </row>
    <row r="159" spans="1:12" ht="13.5" x14ac:dyDescent="0.25">
      <c r="A159" s="79"/>
      <c r="B159" s="402"/>
      <c r="C159" s="406"/>
      <c r="D159" s="406"/>
      <c r="E159" s="406"/>
      <c r="F159" s="406"/>
      <c r="G159" s="406"/>
      <c r="H159" s="403"/>
      <c r="I159" s="33"/>
      <c r="J159" s="74"/>
      <c r="K159" s="50"/>
      <c r="L159" s="51"/>
    </row>
    <row r="160" spans="1:12" ht="13.5" x14ac:dyDescent="0.25">
      <c r="A160" s="79"/>
      <c r="B160" s="159"/>
      <c r="C160" s="166"/>
      <c r="D160" s="166"/>
      <c r="E160" s="166"/>
      <c r="F160" s="166"/>
      <c r="G160" s="166"/>
      <c r="H160" s="165"/>
      <c r="I160" s="33"/>
      <c r="J160" s="74"/>
      <c r="K160" s="50"/>
      <c r="L160" s="248"/>
    </row>
    <row r="161" spans="1:12" ht="13.5" x14ac:dyDescent="0.25">
      <c r="A161" s="79"/>
      <c r="B161" s="129" t="s">
        <v>29</v>
      </c>
      <c r="C161" s="165">
        <v>0</v>
      </c>
      <c r="D161" s="165" t="s">
        <v>30</v>
      </c>
      <c r="E161" s="165">
        <v>100</v>
      </c>
      <c r="F161" s="165" t="s">
        <v>27</v>
      </c>
      <c r="G161" s="165">
        <v>100</v>
      </c>
      <c r="H161" s="27"/>
      <c r="I161" s="156" t="s">
        <v>21</v>
      </c>
      <c r="J161" s="68">
        <f>C161+E161+G161+C162+E162+G162</f>
        <v>300</v>
      </c>
      <c r="K161" s="74"/>
      <c r="L161" s="124"/>
    </row>
    <row r="162" spans="1:12" ht="13.5" x14ac:dyDescent="0.25">
      <c r="A162" s="79"/>
      <c r="B162" s="129" t="s">
        <v>28</v>
      </c>
      <c r="C162" s="165">
        <v>100</v>
      </c>
      <c r="D162" s="165"/>
      <c r="E162" s="165"/>
      <c r="F162" s="165"/>
      <c r="G162" s="165"/>
      <c r="H162" s="67"/>
      <c r="I162" s="33"/>
      <c r="J162" s="68"/>
      <c r="K162" s="50"/>
      <c r="L162" s="249"/>
    </row>
    <row r="163" spans="1:12" ht="13.5" x14ac:dyDescent="0.25">
      <c r="A163" s="79"/>
      <c r="B163" s="129"/>
      <c r="C163" s="165"/>
      <c r="D163" s="165"/>
      <c r="E163" s="165"/>
      <c r="F163" s="165"/>
      <c r="G163" s="165"/>
      <c r="H163" s="67"/>
      <c r="I163" s="254"/>
      <c r="K163" s="257"/>
      <c r="L163" s="248"/>
    </row>
    <row r="164" spans="1:12" ht="13.5" customHeight="1" x14ac:dyDescent="0.25">
      <c r="A164" s="79" t="s">
        <v>34</v>
      </c>
      <c r="B164" s="402" t="s">
        <v>290</v>
      </c>
      <c r="C164" s="406"/>
      <c r="D164" s="406"/>
      <c r="E164" s="406"/>
      <c r="F164" s="406"/>
      <c r="G164" s="406"/>
      <c r="H164" s="403"/>
      <c r="I164" s="33"/>
      <c r="J164" s="68"/>
      <c r="K164" s="50"/>
      <c r="L164" s="124"/>
    </row>
    <row r="165" spans="1:12" ht="13.5" x14ac:dyDescent="0.25">
      <c r="A165" s="79"/>
      <c r="B165" s="159"/>
      <c r="C165" s="166"/>
      <c r="D165" s="166"/>
      <c r="E165" s="166"/>
      <c r="F165" s="166"/>
      <c r="G165" s="166"/>
      <c r="H165" s="165"/>
      <c r="I165" s="33"/>
      <c r="J165" s="68"/>
      <c r="K165" s="50"/>
      <c r="L165" s="51"/>
    </row>
    <row r="166" spans="1:12" ht="13.5" x14ac:dyDescent="0.25">
      <c r="A166" s="79"/>
      <c r="B166" s="129" t="s">
        <v>29</v>
      </c>
      <c r="C166" s="165">
        <v>0</v>
      </c>
      <c r="D166" s="165" t="s">
        <v>30</v>
      </c>
      <c r="E166" s="165">
        <v>100</v>
      </c>
      <c r="F166" s="165" t="s">
        <v>27</v>
      </c>
      <c r="G166" s="165">
        <v>100</v>
      </c>
      <c r="H166" s="27"/>
      <c r="I166" s="156" t="s">
        <v>21</v>
      </c>
      <c r="J166" s="68">
        <f>C166+E166+G166+C167+E167+G167</f>
        <v>300</v>
      </c>
      <c r="K166" s="74"/>
      <c r="L166" s="124"/>
    </row>
    <row r="167" spans="1:12" ht="13.5" x14ac:dyDescent="0.25">
      <c r="A167" s="79"/>
      <c r="B167" s="129" t="s">
        <v>28</v>
      </c>
      <c r="C167" s="165">
        <v>100</v>
      </c>
      <c r="D167" s="165"/>
      <c r="E167" s="165"/>
      <c r="F167" s="165"/>
      <c r="G167" s="165"/>
      <c r="H167" s="67"/>
      <c r="I167" s="33"/>
      <c r="J167" s="68"/>
      <c r="K167" s="50"/>
      <c r="L167" s="51"/>
    </row>
    <row r="168" spans="1:12" ht="13.5" x14ac:dyDescent="0.25">
      <c r="A168" s="79"/>
      <c r="B168" s="129"/>
      <c r="C168" s="165"/>
      <c r="D168" s="165"/>
      <c r="E168" s="165"/>
      <c r="F168" s="165"/>
      <c r="G168" s="165"/>
      <c r="H168" s="67"/>
      <c r="I168" s="33"/>
      <c r="J168" s="68"/>
      <c r="K168" s="50"/>
      <c r="L168" s="249"/>
    </row>
    <row r="169" spans="1:12" ht="13.5" customHeight="1" x14ac:dyDescent="0.25">
      <c r="A169" s="79" t="s">
        <v>145</v>
      </c>
      <c r="B169" s="402" t="s">
        <v>291</v>
      </c>
      <c r="C169" s="406"/>
      <c r="D169" s="406"/>
      <c r="E169" s="406"/>
      <c r="F169" s="406"/>
      <c r="G169" s="406"/>
      <c r="H169" s="403"/>
      <c r="I169" s="33"/>
      <c r="J169" s="68"/>
      <c r="K169" s="50"/>
      <c r="L169" s="124"/>
    </row>
    <row r="170" spans="1:12" ht="13.5" x14ac:dyDescent="0.25">
      <c r="A170" s="79"/>
      <c r="B170" s="159"/>
      <c r="C170" s="166"/>
      <c r="D170" s="166"/>
      <c r="E170" s="166"/>
      <c r="F170" s="166"/>
      <c r="G170" s="166"/>
      <c r="H170" s="165"/>
      <c r="I170" s="33"/>
      <c r="J170" s="68"/>
      <c r="K170" s="50"/>
      <c r="L170" s="51"/>
    </row>
    <row r="171" spans="1:12" ht="13.5" x14ac:dyDescent="0.25">
      <c r="A171" s="79"/>
      <c r="B171" s="129" t="s">
        <v>29</v>
      </c>
      <c r="C171" s="165">
        <v>100</v>
      </c>
      <c r="D171" s="165" t="s">
        <v>30</v>
      </c>
      <c r="E171" s="165">
        <v>100</v>
      </c>
      <c r="F171" s="165" t="s">
        <v>27</v>
      </c>
      <c r="G171" s="165">
        <v>100</v>
      </c>
      <c r="H171" s="27"/>
      <c r="I171" s="156" t="s">
        <v>21</v>
      </c>
      <c r="J171" s="68">
        <f>C171+E171+G171+C172+E172+G172</f>
        <v>400</v>
      </c>
      <c r="K171" s="74"/>
      <c r="L171" s="124"/>
    </row>
    <row r="172" spans="1:12" ht="13.5" x14ac:dyDescent="0.25">
      <c r="A172" s="79"/>
      <c r="B172" s="129" t="s">
        <v>28</v>
      </c>
      <c r="C172" s="165">
        <v>100</v>
      </c>
      <c r="D172" s="165"/>
      <c r="E172" s="165"/>
      <c r="F172" s="165"/>
      <c r="G172" s="165"/>
      <c r="H172" s="67"/>
      <c r="I172" s="33"/>
      <c r="J172" s="68"/>
      <c r="K172" s="50"/>
      <c r="L172" s="51"/>
    </row>
    <row r="173" spans="1:12" ht="13.5" x14ac:dyDescent="0.25">
      <c r="A173" s="79"/>
      <c r="B173" s="129"/>
      <c r="C173" s="165"/>
      <c r="D173" s="165"/>
      <c r="E173" s="165"/>
      <c r="F173" s="165"/>
      <c r="G173" s="165"/>
      <c r="H173" s="67"/>
      <c r="I173" s="254"/>
      <c r="K173" s="257"/>
      <c r="L173" s="248"/>
    </row>
    <row r="174" spans="1:12" ht="13.5" customHeight="1" x14ac:dyDescent="0.25">
      <c r="A174" s="79" t="s">
        <v>35</v>
      </c>
      <c r="B174" s="402" t="s">
        <v>292</v>
      </c>
      <c r="C174" s="406"/>
      <c r="D174" s="406"/>
      <c r="E174" s="406"/>
      <c r="F174" s="406"/>
      <c r="G174" s="406"/>
      <c r="H174" s="403"/>
      <c r="I174" s="33"/>
      <c r="J174" s="68"/>
      <c r="K174" s="50"/>
      <c r="L174" s="124"/>
    </row>
    <row r="175" spans="1:12" ht="13.5" x14ac:dyDescent="0.25">
      <c r="A175" s="79"/>
      <c r="B175" s="159"/>
      <c r="C175" s="166"/>
      <c r="D175" s="166"/>
      <c r="E175" s="166"/>
      <c r="F175" s="166"/>
      <c r="G175" s="166"/>
      <c r="H175" s="165"/>
      <c r="I175" s="33"/>
      <c r="J175" s="68"/>
      <c r="K175" s="50"/>
      <c r="L175" s="51"/>
    </row>
    <row r="176" spans="1:12" ht="13.5" x14ac:dyDescent="0.25">
      <c r="A176" s="79"/>
      <c r="B176" s="129" t="s">
        <v>29</v>
      </c>
      <c r="C176" s="165">
        <v>0</v>
      </c>
      <c r="D176" s="165" t="s">
        <v>30</v>
      </c>
      <c r="E176" s="165">
        <v>100</v>
      </c>
      <c r="F176" s="165" t="s">
        <v>27</v>
      </c>
      <c r="G176" s="165">
        <v>100</v>
      </c>
      <c r="H176" s="27"/>
      <c r="I176" s="156" t="s">
        <v>21</v>
      </c>
      <c r="J176" s="68">
        <f>C176+E176+G176+C177+E177+G177</f>
        <v>300</v>
      </c>
      <c r="K176" s="74"/>
      <c r="L176" s="124"/>
    </row>
    <row r="177" spans="1:12" ht="13.5" x14ac:dyDescent="0.25">
      <c r="A177" s="79"/>
      <c r="B177" s="129" t="s">
        <v>28</v>
      </c>
      <c r="C177" s="165">
        <v>100</v>
      </c>
      <c r="D177" s="165"/>
      <c r="E177" s="165"/>
      <c r="F177" s="165"/>
      <c r="G177" s="165"/>
      <c r="H177" s="67"/>
      <c r="I177" s="33"/>
      <c r="J177" s="68"/>
      <c r="K177" s="50"/>
      <c r="L177" s="51"/>
    </row>
    <row r="178" spans="1:12" ht="13.5" x14ac:dyDescent="0.25">
      <c r="A178" s="79"/>
      <c r="B178" s="129"/>
      <c r="C178" s="165"/>
      <c r="D178" s="165"/>
      <c r="E178" s="165"/>
      <c r="F178" s="165"/>
      <c r="G178" s="165"/>
      <c r="H178" s="67"/>
      <c r="I178" s="254"/>
      <c r="K178" s="257"/>
      <c r="L178" s="248"/>
    </row>
    <row r="179" spans="1:12" ht="13.5" x14ac:dyDescent="0.25">
      <c r="A179" s="255"/>
      <c r="B179" s="52"/>
      <c r="C179" s="39"/>
      <c r="D179" s="39"/>
      <c r="E179" s="39"/>
      <c r="F179" s="39"/>
      <c r="G179" s="39"/>
      <c r="H179" s="67"/>
      <c r="I179" s="33"/>
      <c r="J179" s="68"/>
      <c r="K179" s="50"/>
      <c r="L179" s="249"/>
    </row>
    <row r="180" spans="1:12" ht="13.5" x14ac:dyDescent="0.25">
      <c r="A180" s="255"/>
      <c r="B180" s="52"/>
      <c r="C180" s="39"/>
      <c r="D180" s="39"/>
      <c r="E180" s="39"/>
      <c r="F180" s="39"/>
      <c r="G180" s="39"/>
      <c r="H180" s="67"/>
      <c r="I180" s="33"/>
      <c r="J180" s="68"/>
      <c r="K180" s="50"/>
      <c r="L180" s="249"/>
    </row>
    <row r="181" spans="1:12" ht="13.5" x14ac:dyDescent="0.25">
      <c r="A181" s="255"/>
      <c r="B181" s="52"/>
      <c r="C181" s="39"/>
      <c r="D181" s="39"/>
      <c r="E181" s="39"/>
      <c r="F181" s="39"/>
      <c r="G181" s="39"/>
      <c r="H181" s="67"/>
      <c r="I181" s="33"/>
      <c r="J181" s="68"/>
      <c r="K181" s="50"/>
      <c r="L181" s="249"/>
    </row>
    <row r="182" spans="1:12" ht="13.5" x14ac:dyDescent="0.25">
      <c r="A182" s="255"/>
      <c r="B182" s="52"/>
      <c r="C182" s="39"/>
      <c r="D182" s="39"/>
      <c r="E182" s="39"/>
      <c r="F182" s="39"/>
      <c r="G182" s="39"/>
      <c r="H182" s="67"/>
      <c r="I182" s="33"/>
      <c r="J182" s="68"/>
      <c r="K182" s="50"/>
      <c r="L182" s="249"/>
    </row>
    <row r="183" spans="1:12" ht="13.5" x14ac:dyDescent="0.25">
      <c r="A183" s="255"/>
      <c r="B183" s="52"/>
      <c r="C183" s="39"/>
      <c r="D183" s="39"/>
      <c r="E183" s="39"/>
      <c r="F183" s="39"/>
      <c r="G183" s="39"/>
      <c r="H183" s="67"/>
      <c r="I183" s="33"/>
      <c r="J183" s="68"/>
      <c r="K183" s="50"/>
      <c r="L183" s="249"/>
    </row>
    <row r="184" spans="1:12" ht="13.5" x14ac:dyDescent="0.25">
      <c r="A184" s="255"/>
      <c r="B184" s="52"/>
      <c r="C184" s="39"/>
      <c r="D184" s="39"/>
      <c r="E184" s="39"/>
      <c r="F184" s="39"/>
      <c r="G184" s="39"/>
      <c r="H184" s="67"/>
      <c r="I184" s="33"/>
      <c r="J184" s="68"/>
      <c r="K184" s="50"/>
      <c r="L184" s="249"/>
    </row>
    <row r="185" spans="1:12" ht="13.5" x14ac:dyDescent="0.25">
      <c r="A185" s="255"/>
      <c r="B185" s="52"/>
      <c r="C185" s="39"/>
      <c r="D185" s="39"/>
      <c r="E185" s="39"/>
      <c r="F185" s="39"/>
      <c r="G185" s="39"/>
      <c r="H185" s="67"/>
      <c r="I185" s="33"/>
      <c r="J185" s="68"/>
      <c r="K185" s="50"/>
      <c r="L185" s="249"/>
    </row>
    <row r="186" spans="1:12" ht="13.5" x14ac:dyDescent="0.25">
      <c r="A186" s="255"/>
      <c r="B186" s="52"/>
      <c r="C186" s="39"/>
      <c r="D186" s="39"/>
      <c r="E186" s="39"/>
      <c r="F186" s="39"/>
      <c r="G186" s="39"/>
      <c r="H186" s="67"/>
      <c r="I186" s="33"/>
      <c r="J186" s="68"/>
      <c r="K186" s="50"/>
      <c r="L186" s="249"/>
    </row>
    <row r="187" spans="1:12" x14ac:dyDescent="0.2">
      <c r="B187" s="257"/>
      <c r="I187" s="254"/>
      <c r="K187" s="257"/>
      <c r="L187" s="248"/>
    </row>
    <row r="188" spans="1:12" ht="13.5" x14ac:dyDescent="0.25">
      <c r="A188" s="255"/>
      <c r="B188" s="52"/>
      <c r="C188" s="39"/>
      <c r="D188" s="39"/>
      <c r="E188" s="39"/>
      <c r="F188" s="39"/>
      <c r="G188" s="39"/>
      <c r="H188" s="67"/>
      <c r="I188" s="33"/>
      <c r="J188" s="68"/>
      <c r="K188" s="50"/>
      <c r="L188" s="51"/>
    </row>
    <row r="189" spans="1:12" ht="13.5" x14ac:dyDescent="0.25">
      <c r="A189" s="79"/>
      <c r="B189" s="52"/>
      <c r="C189" s="39"/>
      <c r="D189" s="39"/>
      <c r="E189" s="39"/>
      <c r="F189" s="39"/>
      <c r="G189" s="39"/>
      <c r="H189" s="67"/>
      <c r="I189" s="33"/>
      <c r="J189" s="68"/>
      <c r="K189" s="50"/>
      <c r="L189" s="51"/>
    </row>
    <row r="190" spans="1:12" ht="14.25" thickBot="1" x14ac:dyDescent="0.3">
      <c r="A190" s="79"/>
      <c r="B190" s="129"/>
      <c r="C190" s="165"/>
      <c r="D190" s="165"/>
      <c r="E190" s="165"/>
      <c r="F190" s="165"/>
      <c r="G190" s="165"/>
      <c r="H190" s="67"/>
      <c r="I190" s="33"/>
      <c r="J190" s="68"/>
      <c r="K190" s="50"/>
      <c r="L190" s="51"/>
    </row>
    <row r="191" spans="1:12" ht="27" customHeight="1" thickTop="1" x14ac:dyDescent="0.25">
      <c r="A191" s="79"/>
      <c r="B191" s="129"/>
      <c r="C191" s="165"/>
      <c r="D191" s="165"/>
      <c r="E191" s="39"/>
      <c r="F191" s="39"/>
      <c r="G191" s="67" t="s">
        <v>17</v>
      </c>
      <c r="H191" s="67"/>
      <c r="I191" s="33"/>
      <c r="J191" s="68"/>
      <c r="K191" s="140" t="s">
        <v>7</v>
      </c>
      <c r="L191" s="142">
        <f>L124+L129+L139+L144+L155+L161+L166+L171+L176</f>
        <v>0</v>
      </c>
    </row>
    <row r="192" spans="1:12" ht="13.5" x14ac:dyDescent="0.2">
      <c r="A192" s="255"/>
      <c r="B192" s="160"/>
      <c r="C192" s="161"/>
      <c r="D192" s="161"/>
      <c r="E192" s="161"/>
      <c r="F192" s="161"/>
      <c r="G192" s="161"/>
      <c r="H192" s="161"/>
      <c r="I192" s="254"/>
      <c r="K192" s="257"/>
      <c r="L192" s="248"/>
    </row>
    <row r="193" spans="1:12" ht="13.5" x14ac:dyDescent="0.25">
      <c r="A193" s="255">
        <v>5</v>
      </c>
      <c r="B193" s="456" t="s">
        <v>293</v>
      </c>
      <c r="C193" s="457"/>
      <c r="D193" s="457"/>
      <c r="E193" s="457"/>
      <c r="F193" s="457"/>
      <c r="G193" s="457"/>
      <c r="H193" s="457"/>
      <c r="I193" s="33"/>
      <c r="J193" s="68"/>
      <c r="K193" s="50"/>
      <c r="L193" s="51"/>
    </row>
    <row r="194" spans="1:12" ht="13.5" x14ac:dyDescent="0.25">
      <c r="A194" s="255"/>
      <c r="B194" s="160"/>
      <c r="C194" s="161"/>
      <c r="D194" s="161"/>
      <c r="E194" s="161"/>
      <c r="F194" s="161"/>
      <c r="G194" s="161"/>
      <c r="H194" s="161"/>
      <c r="I194" s="33"/>
      <c r="J194" s="68"/>
      <c r="K194" s="50"/>
      <c r="L194" s="51"/>
    </row>
    <row r="195" spans="1:12" ht="13.5" x14ac:dyDescent="0.25">
      <c r="A195" s="255" t="s">
        <v>29</v>
      </c>
      <c r="B195" s="394" t="s">
        <v>294</v>
      </c>
      <c r="C195" s="395"/>
      <c r="D195" s="395"/>
      <c r="E195" s="395"/>
      <c r="F195" s="395"/>
      <c r="G195" s="395"/>
      <c r="H195" s="395"/>
      <c r="I195" s="33"/>
      <c r="J195" s="68"/>
      <c r="K195" s="50"/>
      <c r="L195" s="51"/>
    </row>
    <row r="196" spans="1:12" ht="13.5" x14ac:dyDescent="0.25">
      <c r="A196" s="255"/>
      <c r="B196" s="160"/>
      <c r="C196" s="161"/>
      <c r="D196" s="161"/>
      <c r="E196" s="161"/>
      <c r="F196" s="161"/>
      <c r="G196" s="161"/>
      <c r="H196" s="161"/>
      <c r="I196" s="33"/>
      <c r="J196" s="68"/>
      <c r="K196" s="50"/>
      <c r="L196" s="51"/>
    </row>
    <row r="197" spans="1:12" ht="13.5" x14ac:dyDescent="0.25">
      <c r="A197" s="255"/>
      <c r="B197" s="129" t="s">
        <v>29</v>
      </c>
      <c r="C197" s="165">
        <v>0</v>
      </c>
      <c r="D197" s="165" t="s">
        <v>30</v>
      </c>
      <c r="E197" s="165">
        <v>4</v>
      </c>
      <c r="F197" s="165" t="s">
        <v>27</v>
      </c>
      <c r="G197" s="165">
        <v>4</v>
      </c>
      <c r="H197" s="27"/>
      <c r="I197" s="107" t="s">
        <v>273</v>
      </c>
      <c r="J197" s="68">
        <f>C197+E197+G197+C198+E198+G198</f>
        <v>12</v>
      </c>
      <c r="K197" s="74"/>
      <c r="L197" s="124"/>
    </row>
    <row r="198" spans="1:12" ht="13.5" x14ac:dyDescent="0.25">
      <c r="B198" s="129" t="s">
        <v>28</v>
      </c>
      <c r="C198" s="165">
        <v>4</v>
      </c>
      <c r="D198" s="165"/>
      <c r="E198" s="165"/>
      <c r="F198" s="165"/>
      <c r="G198" s="165"/>
      <c r="H198" s="67"/>
      <c r="I198" s="33"/>
      <c r="J198" s="68"/>
      <c r="K198" s="50"/>
      <c r="L198" s="124"/>
    </row>
    <row r="199" spans="1:12" ht="13.5" x14ac:dyDescent="0.25">
      <c r="A199" s="255"/>
      <c r="B199" s="129"/>
      <c r="C199" s="165"/>
      <c r="D199" s="165"/>
      <c r="E199" s="165"/>
      <c r="F199" s="165"/>
      <c r="G199" s="165"/>
      <c r="H199" s="67"/>
      <c r="I199" s="107"/>
      <c r="J199" s="68"/>
      <c r="K199" s="74"/>
      <c r="L199" s="124"/>
    </row>
    <row r="200" spans="1:12" ht="13.5" x14ac:dyDescent="0.25">
      <c r="A200" s="258" t="s">
        <v>30</v>
      </c>
      <c r="B200" s="402" t="s">
        <v>295</v>
      </c>
      <c r="C200" s="403"/>
      <c r="D200" s="403"/>
      <c r="E200" s="403"/>
      <c r="F200" s="403"/>
      <c r="G200" s="403"/>
      <c r="H200" s="403"/>
      <c r="I200" s="33"/>
      <c r="J200" s="68"/>
      <c r="K200" s="50"/>
      <c r="L200" s="51"/>
    </row>
    <row r="201" spans="1:12" ht="13.5" x14ac:dyDescent="0.25">
      <c r="A201" s="79"/>
      <c r="B201" s="129"/>
      <c r="C201" s="165"/>
      <c r="D201" s="165"/>
      <c r="E201" s="165"/>
      <c r="F201" s="165"/>
      <c r="G201" s="165"/>
      <c r="H201" s="67"/>
      <c r="I201" s="33"/>
      <c r="J201" s="68"/>
      <c r="K201" s="50"/>
      <c r="L201" s="51"/>
    </row>
    <row r="202" spans="1:12" ht="13.5" x14ac:dyDescent="0.25">
      <c r="A202" s="79"/>
      <c r="B202" s="129" t="s">
        <v>29</v>
      </c>
      <c r="C202" s="165">
        <v>0</v>
      </c>
      <c r="D202" s="165" t="s">
        <v>30</v>
      </c>
      <c r="E202" s="165">
        <v>4</v>
      </c>
      <c r="F202" s="165" t="s">
        <v>27</v>
      </c>
      <c r="G202" s="165">
        <v>4</v>
      </c>
      <c r="H202" s="67"/>
      <c r="I202" s="107" t="s">
        <v>273</v>
      </c>
      <c r="J202" s="68">
        <f>C202+E202+G202+C203+E203+G203</f>
        <v>12</v>
      </c>
      <c r="K202" s="74"/>
      <c r="L202" s="124"/>
    </row>
    <row r="203" spans="1:12" ht="13.5" x14ac:dyDescent="0.25">
      <c r="A203" s="79"/>
      <c r="B203" s="129" t="s">
        <v>28</v>
      </c>
      <c r="C203" s="165">
        <v>4</v>
      </c>
      <c r="D203" s="165"/>
      <c r="E203" s="165"/>
      <c r="F203" s="165"/>
      <c r="G203" s="165"/>
      <c r="H203" s="67"/>
      <c r="I203" s="33"/>
      <c r="J203" s="68"/>
      <c r="K203" s="50"/>
      <c r="L203" s="124"/>
    </row>
    <row r="204" spans="1:12" ht="13.5" x14ac:dyDescent="0.25">
      <c r="A204" s="79"/>
      <c r="B204" s="129"/>
      <c r="C204" s="165"/>
      <c r="D204" s="165"/>
      <c r="E204" s="165"/>
      <c r="F204" s="165"/>
      <c r="G204" s="165"/>
      <c r="H204" s="67"/>
      <c r="I204" s="254"/>
      <c r="K204" s="257"/>
      <c r="L204" s="248"/>
    </row>
    <row r="205" spans="1:12" ht="13.5" x14ac:dyDescent="0.25">
      <c r="A205" s="79" t="s">
        <v>27</v>
      </c>
      <c r="B205" s="402" t="s">
        <v>296</v>
      </c>
      <c r="C205" s="403"/>
      <c r="D205" s="403"/>
      <c r="E205" s="403"/>
      <c r="F205" s="403"/>
      <c r="G205" s="403"/>
      <c r="H205" s="403"/>
      <c r="I205" s="33"/>
      <c r="J205" s="68"/>
      <c r="K205" s="50"/>
      <c r="L205" s="51"/>
    </row>
    <row r="206" spans="1:12" ht="13.5" x14ac:dyDescent="0.25">
      <c r="A206" s="79"/>
      <c r="B206" s="129"/>
      <c r="C206" s="165"/>
      <c r="D206" s="165"/>
      <c r="E206" s="165"/>
      <c r="F206" s="165"/>
      <c r="G206" s="165"/>
      <c r="H206" s="67"/>
      <c r="I206" s="33"/>
      <c r="J206" s="68"/>
      <c r="K206" s="50"/>
      <c r="L206" s="51"/>
    </row>
    <row r="207" spans="1:12" ht="13.5" x14ac:dyDescent="0.25">
      <c r="A207" s="79"/>
      <c r="B207" s="129" t="s">
        <v>29</v>
      </c>
      <c r="C207" s="165">
        <v>0</v>
      </c>
      <c r="D207" s="165" t="s">
        <v>30</v>
      </c>
      <c r="E207" s="165">
        <v>4</v>
      </c>
      <c r="F207" s="165" t="s">
        <v>27</v>
      </c>
      <c r="G207" s="165">
        <v>4</v>
      </c>
      <c r="H207" s="67"/>
      <c r="I207" s="107" t="s">
        <v>273</v>
      </c>
      <c r="J207" s="68">
        <f>C207+E207+G207+C208+E208+G208</f>
        <v>12</v>
      </c>
      <c r="K207" s="74"/>
      <c r="L207" s="124"/>
    </row>
    <row r="208" spans="1:12" ht="13.5" x14ac:dyDescent="0.25">
      <c r="A208" s="79"/>
      <c r="B208" s="129" t="s">
        <v>28</v>
      </c>
      <c r="C208" s="165">
        <v>4</v>
      </c>
      <c r="D208" s="165"/>
      <c r="E208" s="165"/>
      <c r="F208" s="165"/>
      <c r="G208" s="165"/>
      <c r="H208" s="67"/>
      <c r="I208" s="33"/>
      <c r="J208" s="68"/>
      <c r="K208" s="50"/>
      <c r="L208" s="51"/>
    </row>
    <row r="209" spans="1:12" ht="13.5" x14ac:dyDescent="0.25">
      <c r="A209" s="79"/>
      <c r="B209" s="129"/>
      <c r="C209" s="165"/>
      <c r="D209" s="165"/>
      <c r="E209" s="165"/>
      <c r="F209" s="165"/>
      <c r="G209" s="165"/>
      <c r="H209" s="67"/>
      <c r="I209" s="254"/>
      <c r="K209" s="257"/>
      <c r="L209" s="248"/>
    </row>
    <row r="210" spans="1:12" ht="13.5" x14ac:dyDescent="0.25">
      <c r="A210" s="79" t="s">
        <v>28</v>
      </c>
      <c r="B210" s="402" t="s">
        <v>297</v>
      </c>
      <c r="C210" s="403"/>
      <c r="D210" s="403"/>
      <c r="E210" s="403"/>
      <c r="F210" s="403"/>
      <c r="G210" s="403"/>
      <c r="H210" s="403"/>
      <c r="I210" s="33"/>
      <c r="J210" s="68"/>
      <c r="K210" s="50"/>
      <c r="L210" s="51"/>
    </row>
    <row r="211" spans="1:12" ht="13.5" x14ac:dyDescent="0.25">
      <c r="A211" s="79"/>
      <c r="B211" s="129"/>
      <c r="C211" s="165"/>
      <c r="D211" s="165"/>
      <c r="E211" s="165"/>
      <c r="F211" s="165"/>
      <c r="G211" s="165"/>
      <c r="H211" s="67"/>
      <c r="I211" s="33"/>
      <c r="J211" s="68"/>
      <c r="K211" s="50"/>
      <c r="L211" s="51"/>
    </row>
    <row r="212" spans="1:12" ht="13.5" x14ac:dyDescent="0.25">
      <c r="A212" s="79"/>
      <c r="B212" s="129" t="s">
        <v>29</v>
      </c>
      <c r="C212" s="165">
        <v>4</v>
      </c>
      <c r="D212" s="165" t="s">
        <v>30</v>
      </c>
      <c r="E212" s="165">
        <v>4</v>
      </c>
      <c r="F212" s="165" t="s">
        <v>27</v>
      </c>
      <c r="G212" s="165">
        <v>4</v>
      </c>
      <c r="H212" s="27"/>
      <c r="I212" s="107" t="s">
        <v>273</v>
      </c>
      <c r="J212" s="68">
        <f>C212+E212+G212+C213+E213+G213</f>
        <v>16</v>
      </c>
      <c r="K212" s="74"/>
      <c r="L212" s="124"/>
    </row>
    <row r="213" spans="1:12" ht="13.5" x14ac:dyDescent="0.25">
      <c r="A213" s="79"/>
      <c r="B213" s="129" t="s">
        <v>28</v>
      </c>
      <c r="C213" s="165">
        <v>4</v>
      </c>
      <c r="D213" s="165"/>
      <c r="E213" s="165"/>
      <c r="F213" s="165"/>
      <c r="G213" s="165"/>
      <c r="H213" s="67"/>
      <c r="I213" s="33"/>
      <c r="J213" s="68"/>
      <c r="K213" s="50"/>
      <c r="L213" s="124"/>
    </row>
    <row r="214" spans="1:12" ht="13.5" x14ac:dyDescent="0.25">
      <c r="A214" s="79"/>
      <c r="B214" s="129"/>
      <c r="C214" s="165"/>
      <c r="D214" s="165"/>
      <c r="E214" s="165"/>
      <c r="F214" s="165"/>
      <c r="G214" s="165"/>
      <c r="H214" s="67"/>
      <c r="I214" s="254"/>
      <c r="K214" s="257"/>
      <c r="L214" s="248"/>
    </row>
    <row r="215" spans="1:12" ht="13.5" x14ac:dyDescent="0.25">
      <c r="A215" s="79" t="s">
        <v>5</v>
      </c>
      <c r="B215" s="402" t="s">
        <v>298</v>
      </c>
      <c r="C215" s="403"/>
      <c r="D215" s="403"/>
      <c r="E215" s="403"/>
      <c r="F215" s="403"/>
      <c r="G215" s="403"/>
      <c r="H215" s="403"/>
      <c r="I215" s="33"/>
      <c r="J215" s="68"/>
      <c r="K215" s="50"/>
      <c r="L215" s="51"/>
    </row>
    <row r="216" spans="1:12" ht="13.5" x14ac:dyDescent="0.25">
      <c r="A216" s="79"/>
      <c r="B216" s="129"/>
      <c r="C216" s="165"/>
      <c r="D216" s="165"/>
      <c r="E216" s="165"/>
      <c r="F216" s="165"/>
      <c r="G216" s="165"/>
      <c r="H216" s="67"/>
      <c r="I216" s="33"/>
      <c r="J216" s="68"/>
      <c r="K216" s="50"/>
      <c r="L216" s="51"/>
    </row>
    <row r="217" spans="1:12" ht="13.5" x14ac:dyDescent="0.25">
      <c r="A217" s="79"/>
      <c r="B217" s="129" t="s">
        <v>30</v>
      </c>
      <c r="C217" s="165">
        <v>4</v>
      </c>
      <c r="D217" s="165"/>
      <c r="E217" s="165"/>
      <c r="F217" s="165"/>
      <c r="G217" s="165"/>
      <c r="H217" s="67"/>
      <c r="I217" s="107" t="s">
        <v>273</v>
      </c>
      <c r="J217" s="68">
        <f>C217+E217+G217+C218+E218+G218</f>
        <v>4</v>
      </c>
      <c r="K217" s="74"/>
      <c r="L217" s="124"/>
    </row>
    <row r="218" spans="1:12" ht="13.5" x14ac:dyDescent="0.25">
      <c r="A218" s="79"/>
      <c r="B218" s="129"/>
      <c r="C218" s="165"/>
      <c r="D218" s="165"/>
      <c r="E218" s="165"/>
      <c r="F218" s="165"/>
      <c r="G218" s="165"/>
      <c r="H218" s="67"/>
      <c r="I218" s="33"/>
      <c r="J218" s="68"/>
      <c r="K218" s="50"/>
      <c r="L218" s="124"/>
    </row>
    <row r="219" spans="1:12" ht="13.5" x14ac:dyDescent="0.25">
      <c r="A219" s="79"/>
      <c r="B219" s="129"/>
      <c r="C219" s="165"/>
      <c r="D219" s="165"/>
      <c r="E219" s="165"/>
      <c r="F219" s="165"/>
      <c r="G219" s="165"/>
      <c r="H219" s="67"/>
      <c r="I219" s="259"/>
      <c r="K219" s="257"/>
      <c r="L219" s="248"/>
    </row>
    <row r="220" spans="1:12" ht="13.5" x14ac:dyDescent="0.25">
      <c r="A220" s="79">
        <v>6</v>
      </c>
      <c r="B220" s="398" t="s">
        <v>299</v>
      </c>
      <c r="C220" s="399"/>
      <c r="D220" s="399"/>
      <c r="E220" s="399"/>
      <c r="F220" s="399"/>
      <c r="G220" s="399"/>
      <c r="H220" s="399"/>
      <c r="I220" s="33"/>
      <c r="J220" s="68"/>
      <c r="K220" s="50"/>
      <c r="L220" s="51"/>
    </row>
    <row r="221" spans="1:12" ht="13.5" x14ac:dyDescent="0.25">
      <c r="A221" s="79"/>
      <c r="B221" s="160"/>
      <c r="C221" s="161"/>
      <c r="D221" s="161"/>
      <c r="E221" s="161"/>
      <c r="F221" s="161"/>
      <c r="G221" s="161"/>
      <c r="H221" s="161"/>
      <c r="I221" s="33"/>
      <c r="J221" s="68"/>
      <c r="K221" s="50"/>
      <c r="L221" s="51"/>
    </row>
    <row r="222" spans="1:12" ht="13.5" x14ac:dyDescent="0.25">
      <c r="A222" s="79"/>
      <c r="B222" s="170"/>
      <c r="C222" s="251"/>
      <c r="D222" s="251"/>
      <c r="E222" s="251"/>
      <c r="F222" s="251"/>
      <c r="G222" s="251"/>
      <c r="H222" s="171"/>
      <c r="I222" s="33"/>
      <c r="J222" s="68"/>
      <c r="K222" s="50"/>
      <c r="L222" s="124"/>
    </row>
    <row r="223" spans="1:12" ht="13.5" x14ac:dyDescent="0.25">
      <c r="A223" s="79" t="s">
        <v>45</v>
      </c>
      <c r="B223" s="394" t="s">
        <v>300</v>
      </c>
      <c r="C223" s="395"/>
      <c r="D223" s="395"/>
      <c r="E223" s="395"/>
      <c r="F223" s="395"/>
      <c r="G223" s="395"/>
      <c r="H223" s="395"/>
      <c r="I223" s="33"/>
      <c r="J223" s="68"/>
      <c r="K223" s="50"/>
      <c r="L223" s="51"/>
    </row>
    <row r="224" spans="1:12" ht="13.5" x14ac:dyDescent="0.25">
      <c r="A224" s="79"/>
      <c r="B224" s="159"/>
      <c r="C224" s="166"/>
      <c r="D224" s="166"/>
      <c r="E224" s="166"/>
      <c r="F224" s="166"/>
      <c r="G224" s="166"/>
      <c r="H224" s="165"/>
      <c r="I224" s="33"/>
      <c r="J224" s="68"/>
      <c r="K224" s="50"/>
      <c r="L224" s="51"/>
    </row>
    <row r="225" spans="1:12" ht="13.5" x14ac:dyDescent="0.25">
      <c r="A225" s="79"/>
      <c r="B225" s="129" t="s">
        <v>29</v>
      </c>
      <c r="C225" s="165">
        <v>0</v>
      </c>
      <c r="D225" s="165" t="s">
        <v>30</v>
      </c>
      <c r="E225" s="165">
        <v>0</v>
      </c>
      <c r="F225" s="165" t="s">
        <v>27</v>
      </c>
      <c r="G225" s="165">
        <v>0</v>
      </c>
      <c r="H225" s="27"/>
      <c r="I225" s="107" t="s">
        <v>273</v>
      </c>
      <c r="J225" s="68">
        <f>C225+E225+G225+C226+E226+G226</f>
        <v>0</v>
      </c>
      <c r="K225" s="74"/>
      <c r="L225" s="124"/>
    </row>
    <row r="226" spans="1:12" ht="13.5" x14ac:dyDescent="0.25">
      <c r="A226" s="79"/>
      <c r="B226" s="129"/>
      <c r="C226" s="165"/>
      <c r="D226" s="165"/>
      <c r="E226" s="165"/>
      <c r="F226" s="165"/>
      <c r="G226" s="165"/>
      <c r="H226" s="67"/>
      <c r="I226" s="33"/>
      <c r="J226" s="68"/>
      <c r="K226" s="50"/>
      <c r="L226" s="51"/>
    </row>
    <row r="227" spans="1:12" ht="13.5" x14ac:dyDescent="0.25">
      <c r="A227" s="79"/>
      <c r="B227" s="129"/>
      <c r="C227" s="165"/>
      <c r="D227" s="165"/>
      <c r="E227" s="165"/>
      <c r="F227" s="165"/>
      <c r="G227" s="165"/>
      <c r="H227" s="67"/>
      <c r="I227" s="33"/>
      <c r="J227" s="68"/>
      <c r="K227" s="50"/>
      <c r="L227" s="124"/>
    </row>
    <row r="228" spans="1:12" ht="13.5" x14ac:dyDescent="0.25">
      <c r="A228" s="79"/>
      <c r="B228" s="129"/>
      <c r="C228" s="165"/>
      <c r="D228" s="165"/>
      <c r="E228" s="165"/>
      <c r="F228" s="165"/>
      <c r="G228" s="165"/>
      <c r="H228" s="67"/>
      <c r="I228" s="33"/>
      <c r="J228" s="68"/>
      <c r="K228" s="50"/>
      <c r="L228" s="51"/>
    </row>
    <row r="229" spans="1:12" ht="13.5" x14ac:dyDescent="0.25">
      <c r="A229" s="79" t="s">
        <v>46</v>
      </c>
      <c r="B229" s="402" t="s">
        <v>371</v>
      </c>
      <c r="C229" s="406"/>
      <c r="D229" s="406"/>
      <c r="E229" s="406"/>
      <c r="F229" s="406"/>
      <c r="G229" s="406"/>
      <c r="H229" s="403"/>
      <c r="I229" s="33"/>
      <c r="J229" s="68"/>
      <c r="K229" s="50"/>
      <c r="L229" s="51"/>
    </row>
    <row r="230" spans="1:12" ht="13.5" x14ac:dyDescent="0.25">
      <c r="A230" s="79"/>
      <c r="B230" s="159"/>
      <c r="C230" s="166"/>
      <c r="D230" s="166"/>
      <c r="E230" s="166"/>
      <c r="F230" s="166"/>
      <c r="G230" s="166"/>
      <c r="H230" s="165"/>
      <c r="I230" s="33"/>
      <c r="J230" s="68"/>
      <c r="K230" s="50"/>
      <c r="L230" s="51"/>
    </row>
    <row r="231" spans="1:12" ht="13.5" x14ac:dyDescent="0.25">
      <c r="A231" s="79"/>
      <c r="B231" s="129" t="s">
        <v>29</v>
      </c>
      <c r="C231" s="165">
        <v>0</v>
      </c>
      <c r="D231" s="165" t="s">
        <v>30</v>
      </c>
      <c r="E231" s="165">
        <v>16</v>
      </c>
      <c r="F231" s="165" t="s">
        <v>27</v>
      </c>
      <c r="G231" s="165">
        <v>16</v>
      </c>
      <c r="H231" s="27"/>
      <c r="I231" s="107" t="s">
        <v>273</v>
      </c>
      <c r="J231" s="68">
        <f>C231+E231+G231+C232+E232+G232</f>
        <v>48</v>
      </c>
      <c r="K231" s="74"/>
      <c r="L231" s="124"/>
    </row>
    <row r="232" spans="1:12" ht="13.5" x14ac:dyDescent="0.25">
      <c r="A232" s="79"/>
      <c r="B232" s="129" t="s">
        <v>28</v>
      </c>
      <c r="C232" s="165">
        <v>16</v>
      </c>
      <c r="D232" s="165"/>
      <c r="E232" s="165"/>
      <c r="F232" s="165"/>
      <c r="G232" s="165"/>
      <c r="H232" s="67"/>
      <c r="I232" s="33"/>
      <c r="J232" s="68"/>
      <c r="K232" s="50"/>
      <c r="L232" s="124"/>
    </row>
    <row r="233" spans="1:12" ht="13.5" x14ac:dyDescent="0.25">
      <c r="A233" s="79"/>
      <c r="B233" s="129"/>
      <c r="C233" s="165"/>
      <c r="D233" s="165"/>
      <c r="E233" s="165"/>
      <c r="F233" s="165"/>
      <c r="G233" s="165"/>
      <c r="H233" s="67"/>
      <c r="I233" s="33"/>
      <c r="J233" s="68"/>
      <c r="K233" s="50"/>
      <c r="L233" s="51"/>
    </row>
    <row r="234" spans="1:12" ht="13.5" x14ac:dyDescent="0.25">
      <c r="A234" s="79" t="s">
        <v>34</v>
      </c>
      <c r="B234" s="402" t="s">
        <v>301</v>
      </c>
      <c r="C234" s="406"/>
      <c r="D234" s="406"/>
      <c r="E234" s="406"/>
      <c r="F234" s="406"/>
      <c r="G234" s="406"/>
      <c r="H234" s="403"/>
      <c r="I234" s="33"/>
      <c r="J234" s="68"/>
      <c r="K234" s="50"/>
      <c r="L234" s="51"/>
    </row>
    <row r="235" spans="1:12" ht="13.5" x14ac:dyDescent="0.25">
      <c r="A235" s="79"/>
      <c r="B235" s="402"/>
      <c r="C235" s="406"/>
      <c r="D235" s="406"/>
      <c r="E235" s="406"/>
      <c r="F235" s="406"/>
      <c r="G235" s="406"/>
      <c r="H235" s="403"/>
      <c r="I235" s="33"/>
      <c r="J235" s="68"/>
      <c r="K235" s="50"/>
      <c r="L235" s="248"/>
    </row>
    <row r="236" spans="1:12" ht="13.5" x14ac:dyDescent="0.25">
      <c r="A236" s="79"/>
      <c r="B236" s="159"/>
      <c r="C236" s="166"/>
      <c r="D236" s="166"/>
      <c r="E236" s="166"/>
      <c r="F236" s="166"/>
      <c r="G236" s="166"/>
      <c r="H236" s="165"/>
      <c r="I236" s="33"/>
      <c r="J236" s="68"/>
      <c r="K236" s="50"/>
      <c r="L236" s="51"/>
    </row>
    <row r="237" spans="1:12" ht="13.5" x14ac:dyDescent="0.25">
      <c r="A237" s="79"/>
      <c r="B237" s="129" t="s">
        <v>29</v>
      </c>
      <c r="C237" s="165">
        <v>4</v>
      </c>
      <c r="D237" s="165" t="s">
        <v>30</v>
      </c>
      <c r="E237" s="165">
        <v>4</v>
      </c>
      <c r="F237" s="165" t="s">
        <v>27</v>
      </c>
      <c r="G237" s="165">
        <v>4</v>
      </c>
      <c r="H237" s="27"/>
      <c r="I237" s="107" t="s">
        <v>273</v>
      </c>
      <c r="J237" s="92">
        <f>C237+E237+G237+C238+E238+G238</f>
        <v>16</v>
      </c>
      <c r="K237" s="74"/>
      <c r="L237" s="124"/>
    </row>
    <row r="238" spans="1:12" ht="13.5" x14ac:dyDescent="0.25">
      <c r="A238" s="79"/>
      <c r="B238" s="129" t="s">
        <v>28</v>
      </c>
      <c r="C238" s="165">
        <v>4</v>
      </c>
      <c r="D238" s="165"/>
      <c r="E238" s="165"/>
      <c r="F238" s="165"/>
      <c r="G238" s="165"/>
      <c r="H238" s="67"/>
      <c r="I238" s="33"/>
      <c r="J238" s="68"/>
      <c r="K238" s="50"/>
      <c r="L238" s="249"/>
    </row>
    <row r="239" spans="1:12" ht="13.5" x14ac:dyDescent="0.25">
      <c r="A239" s="79"/>
      <c r="B239" s="129"/>
      <c r="C239" s="165"/>
      <c r="D239" s="165"/>
      <c r="E239" s="165"/>
      <c r="F239" s="165"/>
      <c r="G239" s="165"/>
      <c r="H239" s="67"/>
      <c r="I239" s="33"/>
      <c r="J239" s="68"/>
      <c r="K239" s="50"/>
      <c r="L239" s="124"/>
    </row>
    <row r="240" spans="1:12" ht="13.5" x14ac:dyDescent="0.25">
      <c r="A240" s="79" t="s">
        <v>369</v>
      </c>
      <c r="B240" s="402" t="s">
        <v>302</v>
      </c>
      <c r="C240" s="406"/>
      <c r="D240" s="406"/>
      <c r="E240" s="406"/>
      <c r="F240" s="406"/>
      <c r="G240" s="406"/>
      <c r="H240" s="403"/>
      <c r="I240" s="33"/>
      <c r="J240" s="68"/>
      <c r="K240" s="50"/>
      <c r="L240" s="51"/>
    </row>
    <row r="241" spans="1:12" ht="13.5" x14ac:dyDescent="0.25">
      <c r="A241" s="79"/>
      <c r="B241" s="402"/>
      <c r="C241" s="406"/>
      <c r="D241" s="406"/>
      <c r="E241" s="406"/>
      <c r="F241" s="406"/>
      <c r="G241" s="406"/>
      <c r="H241" s="403"/>
      <c r="I241" s="33"/>
      <c r="J241" s="33"/>
      <c r="K241" s="179"/>
      <c r="L241" s="51"/>
    </row>
    <row r="242" spans="1:12" ht="13.5" x14ac:dyDescent="0.25">
      <c r="A242" s="79"/>
      <c r="B242" s="159"/>
      <c r="C242" s="166"/>
      <c r="D242" s="166"/>
      <c r="E242" s="166"/>
      <c r="F242" s="166"/>
      <c r="G242" s="166"/>
      <c r="H242" s="165"/>
      <c r="I242" s="33"/>
      <c r="J242" s="33"/>
      <c r="K242" s="179"/>
      <c r="L242" s="51"/>
    </row>
    <row r="243" spans="1:12" ht="13.5" x14ac:dyDescent="0.25">
      <c r="A243" s="79"/>
      <c r="B243" s="129" t="s">
        <v>29</v>
      </c>
      <c r="C243" s="165">
        <v>0</v>
      </c>
      <c r="D243" s="165" t="s">
        <v>30</v>
      </c>
      <c r="E243" s="165">
        <v>0</v>
      </c>
      <c r="F243" s="165" t="s">
        <v>27</v>
      </c>
      <c r="G243" s="165">
        <v>0</v>
      </c>
      <c r="H243" s="27"/>
      <c r="I243" s="107" t="s">
        <v>273</v>
      </c>
      <c r="J243" s="33">
        <f>C243+E243+G243+C244+E244+G244</f>
        <v>0</v>
      </c>
      <c r="K243" s="68"/>
      <c r="L243" s="124"/>
    </row>
    <row r="244" spans="1:12" ht="13.5" x14ac:dyDescent="0.25">
      <c r="A244" s="79"/>
      <c r="B244" s="129"/>
      <c r="C244" s="165"/>
      <c r="D244" s="165"/>
      <c r="E244" s="165"/>
      <c r="F244" s="165"/>
      <c r="G244" s="165"/>
      <c r="H244" s="67"/>
      <c r="I244" s="33"/>
      <c r="J244" s="33"/>
      <c r="L244" s="124"/>
    </row>
    <row r="245" spans="1:12" ht="13.5" x14ac:dyDescent="0.25">
      <c r="A245" s="79"/>
      <c r="B245" s="129"/>
      <c r="C245" s="165"/>
      <c r="D245" s="165"/>
      <c r="E245" s="165"/>
      <c r="F245" s="165"/>
      <c r="G245" s="165"/>
      <c r="H245" s="67"/>
      <c r="I245" s="259"/>
      <c r="J245" s="254"/>
      <c r="K245" s="257"/>
      <c r="L245" s="248"/>
    </row>
    <row r="246" spans="1:12" ht="13.5" x14ac:dyDescent="0.25">
      <c r="A246" s="79" t="s">
        <v>35</v>
      </c>
      <c r="B246" s="402" t="s">
        <v>432</v>
      </c>
      <c r="C246" s="406"/>
      <c r="D246" s="406"/>
      <c r="E246" s="406"/>
      <c r="F246" s="406"/>
      <c r="G246" s="406"/>
      <c r="H246" s="403"/>
      <c r="I246" s="33"/>
      <c r="J246" s="68"/>
      <c r="K246" s="50"/>
      <c r="L246" s="51"/>
    </row>
    <row r="247" spans="1:12" ht="13.5" x14ac:dyDescent="0.25">
      <c r="A247" s="79"/>
      <c r="B247" s="159"/>
      <c r="C247" s="166"/>
      <c r="D247" s="166"/>
      <c r="E247" s="166"/>
      <c r="F247" s="166"/>
      <c r="G247" s="166"/>
      <c r="H247" s="165"/>
      <c r="I247" s="33"/>
      <c r="J247" s="68"/>
      <c r="K247" s="50"/>
      <c r="L247" s="51"/>
    </row>
    <row r="248" spans="1:12" ht="13.5" x14ac:dyDescent="0.25">
      <c r="A248" s="79"/>
      <c r="B248" s="129" t="s">
        <v>29</v>
      </c>
      <c r="C248" s="165">
        <v>8</v>
      </c>
      <c r="D248" s="165" t="s">
        <v>30</v>
      </c>
      <c r="E248" s="165">
        <v>16</v>
      </c>
      <c r="F248" s="165" t="s">
        <v>27</v>
      </c>
      <c r="G248" s="165">
        <v>16</v>
      </c>
      <c r="H248" s="27"/>
      <c r="I248" s="107" t="s">
        <v>273</v>
      </c>
      <c r="J248" s="68">
        <f>C248+E248+G248+C249+E249+G249</f>
        <v>56</v>
      </c>
      <c r="K248" s="74"/>
      <c r="L248" s="124"/>
    </row>
    <row r="249" spans="1:12" ht="13.5" x14ac:dyDescent="0.25">
      <c r="A249" s="79"/>
      <c r="B249" s="129" t="s">
        <v>28</v>
      </c>
      <c r="C249" s="165">
        <v>16</v>
      </c>
      <c r="D249" s="165"/>
      <c r="E249" s="165"/>
      <c r="F249" s="165"/>
      <c r="G249" s="165"/>
      <c r="H249" s="67"/>
      <c r="I249" s="33"/>
      <c r="J249" s="68"/>
      <c r="K249" s="50"/>
      <c r="L249" s="124"/>
    </row>
    <row r="250" spans="1:12" ht="13.5" x14ac:dyDescent="0.25">
      <c r="A250" s="79"/>
      <c r="B250" s="129"/>
      <c r="C250" s="165"/>
      <c r="D250" s="165"/>
      <c r="E250" s="165"/>
      <c r="F250" s="165"/>
      <c r="G250" s="165"/>
      <c r="H250" s="67"/>
      <c r="I250" s="259"/>
      <c r="J250" s="254"/>
      <c r="K250" s="257"/>
      <c r="L250" s="248"/>
    </row>
    <row r="251" spans="1:12" ht="13.5" x14ac:dyDescent="0.25">
      <c r="A251" s="79" t="s">
        <v>49</v>
      </c>
      <c r="B251" s="402" t="s">
        <v>431</v>
      </c>
      <c r="C251" s="406"/>
      <c r="D251" s="406"/>
      <c r="E251" s="406"/>
      <c r="F251" s="406"/>
      <c r="G251" s="406"/>
      <c r="H251" s="403"/>
      <c r="I251" s="33"/>
      <c r="J251" s="68"/>
      <c r="K251" s="50"/>
      <c r="L251" s="51"/>
    </row>
    <row r="252" spans="1:12" ht="13.5" x14ac:dyDescent="0.25">
      <c r="A252" s="79"/>
      <c r="B252" s="159"/>
      <c r="C252" s="166"/>
      <c r="D252" s="166"/>
      <c r="E252" s="166"/>
      <c r="F252" s="166"/>
      <c r="G252" s="166"/>
      <c r="H252" s="165"/>
      <c r="I252" s="33"/>
      <c r="J252" s="68"/>
      <c r="K252" s="50"/>
      <c r="L252" s="51"/>
    </row>
    <row r="253" spans="1:12" ht="13.5" x14ac:dyDescent="0.25">
      <c r="A253" s="79"/>
      <c r="B253" s="129" t="s">
        <v>29</v>
      </c>
      <c r="C253" s="165">
        <v>16</v>
      </c>
      <c r="D253" s="165" t="s">
        <v>30</v>
      </c>
      <c r="E253" s="165">
        <v>32</v>
      </c>
      <c r="F253" s="165" t="s">
        <v>27</v>
      </c>
      <c r="G253" s="165">
        <v>32</v>
      </c>
      <c r="H253" s="27"/>
      <c r="I253" s="107" t="s">
        <v>273</v>
      </c>
      <c r="J253" s="68">
        <f>C253+E253+G253+C254+E254+G254</f>
        <v>112</v>
      </c>
      <c r="K253" s="74"/>
      <c r="L253" s="124"/>
    </row>
    <row r="254" spans="1:12" ht="13.5" x14ac:dyDescent="0.25">
      <c r="A254" s="79"/>
      <c r="B254" s="129" t="s">
        <v>28</v>
      </c>
      <c r="C254" s="165">
        <v>32</v>
      </c>
      <c r="D254" s="165"/>
      <c r="E254" s="165"/>
      <c r="F254" s="165"/>
      <c r="G254" s="165"/>
      <c r="H254" s="67"/>
      <c r="I254" s="33"/>
      <c r="J254" s="68"/>
      <c r="K254" s="50"/>
      <c r="L254" s="124"/>
    </row>
    <row r="255" spans="1:12" ht="13.5" x14ac:dyDescent="0.25">
      <c r="A255" s="79"/>
      <c r="B255" s="129"/>
      <c r="C255" s="165"/>
      <c r="D255" s="165"/>
      <c r="E255" s="165"/>
      <c r="F255" s="165"/>
      <c r="G255" s="165"/>
      <c r="H255" s="67"/>
      <c r="I255" s="259"/>
      <c r="J255" s="254"/>
      <c r="K255" s="257"/>
      <c r="L255" s="248"/>
    </row>
    <row r="256" spans="1:12" ht="13.5" x14ac:dyDescent="0.25">
      <c r="A256" s="79"/>
      <c r="B256" s="129"/>
      <c r="C256" s="165"/>
      <c r="D256" s="165"/>
      <c r="E256" s="165"/>
      <c r="F256" s="165"/>
      <c r="G256" s="165"/>
      <c r="H256" s="67"/>
      <c r="I256" s="259"/>
      <c r="J256" s="254"/>
      <c r="K256" s="257"/>
      <c r="L256" s="248"/>
    </row>
    <row r="257" spans="1:12" ht="13.5" x14ac:dyDescent="0.25">
      <c r="A257" s="79" t="s">
        <v>368</v>
      </c>
      <c r="B257" s="402" t="s">
        <v>370</v>
      </c>
      <c r="C257" s="406"/>
      <c r="D257" s="406"/>
      <c r="E257" s="406"/>
      <c r="F257" s="406"/>
      <c r="G257" s="406"/>
      <c r="H257" s="403"/>
      <c r="I257" s="33"/>
      <c r="J257" s="68"/>
      <c r="K257" s="50"/>
      <c r="L257" s="51"/>
    </row>
    <row r="258" spans="1:12" ht="13.5" x14ac:dyDescent="0.25">
      <c r="A258" s="79"/>
      <c r="B258" s="159"/>
      <c r="C258" s="166"/>
      <c r="D258" s="166"/>
      <c r="E258" s="166"/>
      <c r="F258" s="166"/>
      <c r="G258" s="166"/>
      <c r="H258" s="165"/>
      <c r="I258" s="33"/>
      <c r="J258" s="68"/>
      <c r="K258" s="50"/>
      <c r="L258" s="51"/>
    </row>
    <row r="259" spans="1:12" ht="13.5" x14ac:dyDescent="0.25">
      <c r="A259" s="79"/>
      <c r="B259" s="129" t="s">
        <v>29</v>
      </c>
      <c r="C259" s="165">
        <v>1</v>
      </c>
      <c r="D259" s="165" t="s">
        <v>30</v>
      </c>
      <c r="E259" s="165">
        <v>0</v>
      </c>
      <c r="F259" s="165" t="s">
        <v>27</v>
      </c>
      <c r="G259" s="165">
        <v>0</v>
      </c>
      <c r="H259" s="27"/>
      <c r="I259" s="107" t="s">
        <v>273</v>
      </c>
      <c r="J259" s="68">
        <f>C259+E259+G259+C260+E260+G260</f>
        <v>1</v>
      </c>
      <c r="K259" s="74"/>
      <c r="L259" s="124"/>
    </row>
    <row r="260" spans="1:12" ht="13.5" x14ac:dyDescent="0.25">
      <c r="A260" s="79"/>
      <c r="B260" s="129"/>
      <c r="C260" s="165"/>
      <c r="D260" s="165"/>
      <c r="E260" s="165"/>
      <c r="F260" s="165"/>
      <c r="G260" s="165"/>
      <c r="H260" s="67"/>
      <c r="I260" s="33"/>
      <c r="J260" s="68"/>
      <c r="K260" s="50"/>
      <c r="L260" s="124"/>
    </row>
    <row r="261" spans="1:12" ht="13.5" x14ac:dyDescent="0.25">
      <c r="A261" s="79"/>
      <c r="B261" s="129"/>
      <c r="C261" s="165"/>
      <c r="D261" s="165"/>
      <c r="E261" s="165"/>
      <c r="F261" s="165"/>
      <c r="G261" s="165"/>
      <c r="H261" s="67"/>
      <c r="I261" s="259"/>
      <c r="J261" s="254"/>
      <c r="K261" s="257"/>
      <c r="L261" s="248"/>
    </row>
    <row r="262" spans="1:12" ht="13.5" x14ac:dyDescent="0.25">
      <c r="A262" s="79"/>
      <c r="B262" s="129"/>
      <c r="C262" s="165"/>
      <c r="D262" s="165"/>
      <c r="E262" s="165"/>
      <c r="F262" s="165"/>
      <c r="G262" s="165"/>
      <c r="H262" s="67"/>
      <c r="I262" s="259"/>
      <c r="J262" s="254"/>
      <c r="K262" s="257"/>
      <c r="L262" s="248"/>
    </row>
    <row r="263" spans="1:12" ht="13.5" x14ac:dyDescent="0.25">
      <c r="A263" s="79"/>
      <c r="B263" s="129"/>
      <c r="C263" s="165"/>
      <c r="D263" s="165"/>
      <c r="E263" s="165"/>
      <c r="F263" s="165"/>
      <c r="G263" s="165"/>
      <c r="H263" s="67"/>
      <c r="I263" s="259"/>
      <c r="J263" s="254"/>
      <c r="K263" s="257"/>
      <c r="L263" s="248"/>
    </row>
    <row r="264" spans="1:12" ht="13.5" x14ac:dyDescent="0.25">
      <c r="A264" s="79"/>
      <c r="B264" s="129"/>
      <c r="C264" s="165"/>
      <c r="D264" s="165"/>
      <c r="E264" s="165"/>
      <c r="F264" s="165"/>
      <c r="G264" s="165"/>
      <c r="H264" s="67"/>
      <c r="I264" s="259"/>
      <c r="J264" s="254"/>
      <c r="K264" s="257"/>
      <c r="L264" s="248"/>
    </row>
    <row r="265" spans="1:12" ht="13.5" x14ac:dyDescent="0.25">
      <c r="A265" s="79"/>
      <c r="B265" s="129"/>
      <c r="C265" s="165"/>
      <c r="D265" s="165"/>
      <c r="E265" s="165"/>
      <c r="F265" s="165"/>
      <c r="G265" s="165"/>
      <c r="H265" s="67"/>
      <c r="I265" s="259"/>
      <c r="J265" s="254"/>
      <c r="K265" s="257"/>
      <c r="L265" s="248"/>
    </row>
    <row r="266" spans="1:12" ht="13.5" x14ac:dyDescent="0.25">
      <c r="A266" s="79"/>
      <c r="B266" s="129"/>
      <c r="C266" s="165"/>
      <c r="D266" s="165"/>
      <c r="E266" s="165"/>
      <c r="F266" s="165"/>
      <c r="G266" s="165"/>
      <c r="H266" s="67"/>
      <c r="I266" s="259"/>
      <c r="J266" s="254"/>
      <c r="K266" s="257"/>
      <c r="L266" s="248"/>
    </row>
    <row r="267" spans="1:12" ht="13.5" x14ac:dyDescent="0.25">
      <c r="A267" s="79"/>
      <c r="B267" s="129"/>
      <c r="C267" s="165"/>
      <c r="D267" s="165"/>
      <c r="E267" s="165"/>
      <c r="F267" s="165"/>
      <c r="G267" s="165"/>
      <c r="H267" s="67"/>
      <c r="I267" s="259"/>
      <c r="J267" s="254"/>
      <c r="K267" s="257"/>
      <c r="L267" s="248"/>
    </row>
    <row r="268" spans="1:12" ht="13.5" x14ac:dyDescent="0.25">
      <c r="A268" s="79"/>
      <c r="B268" s="129"/>
      <c r="C268" s="165"/>
      <c r="D268" s="165"/>
      <c r="E268" s="165"/>
      <c r="F268" s="165"/>
      <c r="G268" s="165"/>
      <c r="H268" s="67"/>
      <c r="I268" s="33"/>
      <c r="J268" s="33"/>
      <c r="K268" s="50"/>
      <c r="L268" s="51"/>
    </row>
    <row r="269" spans="1:12" ht="13.5" x14ac:dyDescent="0.25">
      <c r="A269" s="79"/>
      <c r="B269" s="129"/>
      <c r="C269" s="165"/>
      <c r="D269" s="165"/>
      <c r="E269" s="165"/>
      <c r="F269" s="165"/>
      <c r="G269" s="165"/>
      <c r="H269" s="67"/>
      <c r="I269" s="33"/>
      <c r="J269" s="33"/>
      <c r="K269" s="50"/>
      <c r="L269" s="51"/>
    </row>
    <row r="270" spans="1:12" ht="13.5" x14ac:dyDescent="0.25">
      <c r="A270" s="79"/>
      <c r="B270" s="129"/>
      <c r="C270" s="165"/>
      <c r="D270" s="165"/>
      <c r="E270" s="165"/>
      <c r="F270" s="165"/>
      <c r="G270" s="165"/>
      <c r="H270" s="67"/>
      <c r="I270" s="33"/>
      <c r="J270" s="33"/>
      <c r="K270" s="50"/>
      <c r="L270" s="51"/>
    </row>
    <row r="271" spans="1:12" ht="13.5" x14ac:dyDescent="0.25">
      <c r="A271" s="79"/>
      <c r="B271" s="129"/>
      <c r="C271" s="165"/>
      <c r="D271" s="165"/>
      <c r="E271" s="165"/>
      <c r="F271" s="165"/>
      <c r="G271" s="165"/>
      <c r="H271" s="67"/>
      <c r="I271" s="33"/>
      <c r="J271" s="33"/>
      <c r="K271" s="50"/>
      <c r="L271" s="51"/>
    </row>
    <row r="272" spans="1:12" ht="13.5" x14ac:dyDescent="0.25">
      <c r="A272" s="79"/>
      <c r="B272" s="129"/>
      <c r="C272" s="165"/>
      <c r="D272" s="165"/>
      <c r="E272" s="165"/>
      <c r="F272" s="165"/>
      <c r="G272" s="165"/>
      <c r="H272" s="67"/>
      <c r="I272" s="33"/>
      <c r="J272" s="33"/>
      <c r="K272" s="50"/>
      <c r="L272" s="51"/>
    </row>
    <row r="273" spans="1:12" ht="13.5" x14ac:dyDescent="0.25">
      <c r="A273" s="79"/>
      <c r="B273" s="129"/>
      <c r="C273" s="165"/>
      <c r="D273" s="165"/>
      <c r="E273" s="165"/>
      <c r="F273" s="165"/>
      <c r="G273" s="165"/>
      <c r="H273" s="67"/>
      <c r="I273" s="33"/>
      <c r="J273" s="33"/>
      <c r="K273" s="50"/>
      <c r="L273" s="51"/>
    </row>
    <row r="274" spans="1:12" ht="13.5" x14ac:dyDescent="0.25">
      <c r="A274" s="79"/>
      <c r="B274" s="129"/>
      <c r="C274" s="165"/>
      <c r="D274" s="165"/>
      <c r="E274" s="165"/>
      <c r="F274" s="165"/>
      <c r="G274" s="165"/>
      <c r="H274" s="67"/>
      <c r="I274" s="33"/>
      <c r="J274" s="33"/>
      <c r="K274" s="50"/>
      <c r="L274" s="51"/>
    </row>
    <row r="275" spans="1:12" ht="30.75" customHeight="1" x14ac:dyDescent="0.25">
      <c r="A275" s="79"/>
      <c r="B275" s="129"/>
      <c r="C275" s="165"/>
      <c r="D275" s="165"/>
      <c r="E275" s="165"/>
      <c r="F275" s="165"/>
      <c r="G275" s="165"/>
      <c r="H275" s="67"/>
      <c r="I275" s="33"/>
      <c r="J275" s="33"/>
      <c r="K275" s="50"/>
      <c r="L275" s="51"/>
    </row>
    <row r="276" spans="1:12" ht="13.5" x14ac:dyDescent="0.25">
      <c r="A276" s="79"/>
      <c r="B276" s="129"/>
      <c r="C276" s="165"/>
      <c r="D276" s="165"/>
      <c r="E276" s="165"/>
      <c r="F276" s="165"/>
      <c r="G276" s="165"/>
      <c r="H276" s="67"/>
      <c r="I276" s="33"/>
      <c r="J276" s="33"/>
      <c r="K276" s="50"/>
      <c r="L276" s="51"/>
    </row>
    <row r="277" spans="1:12" ht="13.5" x14ac:dyDescent="0.25">
      <c r="A277" s="79"/>
      <c r="B277" s="129"/>
      <c r="C277" s="165"/>
      <c r="D277" s="165"/>
      <c r="E277" s="165"/>
      <c r="F277" s="165"/>
      <c r="G277" s="165"/>
      <c r="H277" s="67"/>
      <c r="I277" s="33"/>
      <c r="J277" s="33"/>
      <c r="K277" s="50"/>
      <c r="L277" s="51"/>
    </row>
    <row r="278" spans="1:12" ht="13.5" x14ac:dyDescent="0.25">
      <c r="A278" s="79"/>
      <c r="B278" s="129"/>
      <c r="C278" s="165"/>
      <c r="D278" s="165"/>
      <c r="E278" s="165"/>
      <c r="F278" s="165"/>
      <c r="G278" s="165"/>
      <c r="H278" s="67"/>
      <c r="I278" s="33"/>
      <c r="J278" s="33"/>
      <c r="K278" s="50"/>
      <c r="L278" s="51"/>
    </row>
    <row r="279" spans="1:12" ht="13.5" x14ac:dyDescent="0.25">
      <c r="A279" s="79"/>
      <c r="B279" s="129"/>
      <c r="C279" s="165"/>
      <c r="D279" s="165"/>
      <c r="E279" s="165"/>
      <c r="F279" s="165"/>
      <c r="G279" s="165"/>
      <c r="H279" s="67"/>
      <c r="I279" s="33"/>
      <c r="J279" s="33"/>
      <c r="K279" s="50"/>
      <c r="L279" s="51"/>
    </row>
    <row r="280" spans="1:12" ht="13.5" x14ac:dyDescent="0.25">
      <c r="A280" s="79"/>
      <c r="B280" s="129"/>
      <c r="C280" s="165"/>
      <c r="D280" s="165"/>
      <c r="E280" s="165"/>
      <c r="F280" s="165"/>
      <c r="G280" s="165"/>
      <c r="H280" s="67"/>
      <c r="I280" s="33"/>
      <c r="J280" s="33"/>
      <c r="K280" s="50"/>
      <c r="L280" s="51"/>
    </row>
    <row r="281" spans="1:12" ht="13.5" x14ac:dyDescent="0.25">
      <c r="A281" s="79"/>
      <c r="B281" s="129"/>
      <c r="C281" s="165"/>
      <c r="D281" s="165"/>
      <c r="E281" s="165"/>
      <c r="F281" s="165"/>
      <c r="G281" s="165"/>
      <c r="H281" s="67"/>
      <c r="I281" s="33"/>
      <c r="J281" s="33"/>
      <c r="K281" s="50"/>
      <c r="L281" s="51"/>
    </row>
    <row r="282" spans="1:12" ht="13.5" x14ac:dyDescent="0.25">
      <c r="A282" s="79"/>
      <c r="B282" s="129"/>
      <c r="C282" s="165"/>
      <c r="D282" s="165"/>
      <c r="E282" s="165"/>
      <c r="F282" s="165"/>
      <c r="G282" s="165"/>
      <c r="H282" s="67"/>
      <c r="I282" s="33"/>
      <c r="J282" s="74"/>
      <c r="K282" s="50"/>
      <c r="L282" s="51"/>
    </row>
    <row r="283" spans="1:12" ht="13.5" x14ac:dyDescent="0.25">
      <c r="A283" s="79"/>
      <c r="B283" s="129"/>
      <c r="C283" s="165"/>
      <c r="D283" s="165"/>
      <c r="E283" s="165"/>
      <c r="F283" s="165"/>
      <c r="G283" s="165"/>
      <c r="H283" s="67"/>
      <c r="I283" s="33"/>
      <c r="J283" s="74"/>
      <c r="K283" s="50"/>
      <c r="L283" s="51"/>
    </row>
    <row r="284" spans="1:12" ht="13.5" x14ac:dyDescent="0.25">
      <c r="A284" s="79"/>
      <c r="B284" s="129"/>
      <c r="C284" s="165"/>
      <c r="D284" s="165"/>
      <c r="E284" s="165"/>
      <c r="F284" s="165"/>
      <c r="G284" s="165"/>
      <c r="H284" s="67"/>
      <c r="I284" s="33"/>
      <c r="J284" s="74"/>
      <c r="K284" s="50"/>
      <c r="L284" s="51"/>
    </row>
    <row r="285" spans="1:12" ht="14.25" thickBot="1" x14ac:dyDescent="0.3">
      <c r="A285" s="79"/>
      <c r="B285" s="129"/>
      <c r="C285" s="165"/>
      <c r="D285" s="165"/>
      <c r="E285" s="165"/>
      <c r="F285" s="165"/>
      <c r="G285" s="165"/>
      <c r="H285" s="67"/>
      <c r="I285" s="33"/>
      <c r="J285" s="74"/>
      <c r="K285" s="50"/>
      <c r="L285" s="51"/>
    </row>
    <row r="286" spans="1:12" ht="23.25" customHeight="1" thickTop="1" x14ac:dyDescent="0.25">
      <c r="A286" s="79"/>
      <c r="B286" s="129"/>
      <c r="C286" s="165"/>
      <c r="D286" s="165"/>
      <c r="E286" s="165"/>
      <c r="F286" s="39"/>
      <c r="G286" s="39"/>
      <c r="H286" s="67" t="s">
        <v>17</v>
      </c>
      <c r="I286" s="33"/>
      <c r="J286" s="74"/>
      <c r="K286" s="140" t="s">
        <v>7</v>
      </c>
      <c r="L286" s="142">
        <f>SUM(L196:L285)</f>
        <v>0</v>
      </c>
    </row>
    <row r="287" spans="1:12" ht="13.5" x14ac:dyDescent="0.25">
      <c r="A287" s="79"/>
      <c r="B287" s="129"/>
      <c r="C287" s="165"/>
      <c r="D287" s="165"/>
      <c r="E287" s="165"/>
      <c r="F287" s="165"/>
      <c r="G287" s="165"/>
      <c r="H287" s="67"/>
      <c r="I287" s="33"/>
      <c r="J287" s="74"/>
      <c r="K287" s="50"/>
      <c r="L287" s="248"/>
    </row>
    <row r="288" spans="1:12" ht="13.5" x14ac:dyDescent="0.25">
      <c r="A288" s="79"/>
      <c r="B288" s="129"/>
      <c r="C288" s="165"/>
      <c r="D288" s="165"/>
      <c r="E288" s="165"/>
      <c r="F288" s="165"/>
      <c r="G288" s="165"/>
      <c r="H288" s="67"/>
      <c r="I288" s="156"/>
      <c r="J288" s="74"/>
      <c r="K288" s="50"/>
      <c r="L288" s="51"/>
    </row>
    <row r="289" spans="1:12" ht="13.5" x14ac:dyDescent="0.25">
      <c r="A289" s="79">
        <v>6</v>
      </c>
      <c r="B289" s="422" t="s">
        <v>303</v>
      </c>
      <c r="C289" s="455"/>
      <c r="D289" s="455"/>
      <c r="E289" s="455"/>
      <c r="F289" s="455"/>
      <c r="G289" s="455"/>
      <c r="H289" s="455"/>
      <c r="I289" s="33"/>
      <c r="J289" s="74"/>
      <c r="K289" s="50"/>
      <c r="L289" s="51"/>
    </row>
    <row r="290" spans="1:12" ht="13.5" customHeight="1" x14ac:dyDescent="0.25">
      <c r="A290" s="79"/>
      <c r="B290" s="422"/>
      <c r="C290" s="455"/>
      <c r="D290" s="455"/>
      <c r="E290" s="455"/>
      <c r="F290" s="455"/>
      <c r="G290" s="455"/>
      <c r="H290" s="455"/>
      <c r="I290" s="33"/>
      <c r="J290" s="74"/>
      <c r="K290" s="50"/>
      <c r="L290" s="51"/>
    </row>
    <row r="291" spans="1:12" ht="13.5" x14ac:dyDescent="0.25">
      <c r="A291" s="79" t="s">
        <v>29</v>
      </c>
      <c r="B291" s="400" t="s">
        <v>304</v>
      </c>
      <c r="C291" s="401"/>
      <c r="D291" s="401"/>
      <c r="E291" s="401"/>
      <c r="F291" s="401"/>
      <c r="G291" s="401"/>
      <c r="H291" s="158"/>
      <c r="I291" s="33"/>
      <c r="J291" s="74"/>
      <c r="K291" s="50"/>
      <c r="L291" s="51"/>
    </row>
    <row r="292" spans="1:12" ht="13.5" x14ac:dyDescent="0.25">
      <c r="A292" s="79"/>
      <c r="B292" s="129" t="s">
        <v>29</v>
      </c>
      <c r="C292" s="165">
        <v>0</v>
      </c>
      <c r="D292" s="165" t="s">
        <v>30</v>
      </c>
      <c r="E292" s="165">
        <v>2</v>
      </c>
      <c r="F292" s="165" t="s">
        <v>27</v>
      </c>
      <c r="G292" s="165">
        <v>2</v>
      </c>
      <c r="H292" s="27"/>
      <c r="I292" s="33"/>
      <c r="J292" s="129"/>
      <c r="K292" s="252"/>
      <c r="L292" s="124"/>
    </row>
    <row r="293" spans="1:12" ht="13.5" x14ac:dyDescent="0.25">
      <c r="A293" s="79"/>
      <c r="B293" s="129" t="s">
        <v>28</v>
      </c>
      <c r="C293" s="165">
        <v>2</v>
      </c>
      <c r="D293" s="165"/>
      <c r="E293" s="165"/>
      <c r="F293" s="165"/>
      <c r="G293" s="165"/>
      <c r="H293" s="67"/>
      <c r="I293" s="156" t="s">
        <v>273</v>
      </c>
      <c r="J293" s="33">
        <f>C292+E292+G292+C293+E293+G293</f>
        <v>6</v>
      </c>
      <c r="K293" s="74"/>
      <c r="L293" s="124"/>
    </row>
    <row r="294" spans="1:12" ht="13.5" x14ac:dyDescent="0.25">
      <c r="A294" s="79"/>
      <c r="B294" s="129"/>
      <c r="C294" s="165"/>
      <c r="D294" s="165"/>
      <c r="E294" s="165"/>
      <c r="F294" s="165"/>
      <c r="G294" s="165"/>
      <c r="H294" s="67"/>
      <c r="I294" s="254"/>
      <c r="J294" s="74"/>
      <c r="K294" s="50"/>
      <c r="L294" s="51"/>
    </row>
    <row r="295" spans="1:12" ht="13.5" customHeight="1" x14ac:dyDescent="0.25">
      <c r="A295" s="79" t="s">
        <v>30</v>
      </c>
      <c r="B295" s="402" t="s">
        <v>305</v>
      </c>
      <c r="C295" s="403"/>
      <c r="D295" s="403"/>
      <c r="E295" s="403"/>
      <c r="F295" s="403"/>
      <c r="G295" s="403"/>
      <c r="H295" s="403"/>
      <c r="I295" s="33"/>
      <c r="J295" s="74"/>
      <c r="K295" s="50"/>
      <c r="L295" s="51"/>
    </row>
    <row r="296" spans="1:12" ht="13.5" x14ac:dyDescent="0.25">
      <c r="A296" s="79"/>
      <c r="B296" s="159"/>
      <c r="C296" s="166"/>
      <c r="D296" s="166"/>
      <c r="E296" s="166"/>
      <c r="F296" s="166"/>
      <c r="G296" s="166"/>
      <c r="H296" s="165"/>
      <c r="I296" s="33"/>
      <c r="J296" s="74"/>
      <c r="K296" s="50"/>
      <c r="L296" s="51"/>
    </row>
    <row r="297" spans="1:12" ht="13.5" x14ac:dyDescent="0.25">
      <c r="A297" s="79"/>
      <c r="B297" s="129" t="s">
        <v>29</v>
      </c>
      <c r="C297" s="165">
        <v>1</v>
      </c>
      <c r="D297" s="165" t="s">
        <v>30</v>
      </c>
      <c r="E297" s="165">
        <v>1</v>
      </c>
      <c r="F297" s="165" t="s">
        <v>27</v>
      </c>
      <c r="G297" s="165">
        <v>1</v>
      </c>
      <c r="H297" s="27"/>
      <c r="I297" s="33"/>
      <c r="J297" s="74"/>
      <c r="K297" s="50"/>
      <c r="L297" s="124"/>
    </row>
    <row r="298" spans="1:12" ht="13.5" x14ac:dyDescent="0.25">
      <c r="A298" s="79"/>
      <c r="B298" s="129" t="s">
        <v>28</v>
      </c>
      <c r="C298" s="165">
        <v>1</v>
      </c>
      <c r="D298" s="165"/>
      <c r="E298" s="165"/>
      <c r="F298" s="165"/>
      <c r="G298" s="165"/>
      <c r="H298" s="67"/>
      <c r="I298" s="156" t="s">
        <v>273</v>
      </c>
      <c r="J298" s="33">
        <f>C297+E297+G297+C298+E298+G298</f>
        <v>4</v>
      </c>
      <c r="K298" s="74"/>
      <c r="L298" s="124"/>
    </row>
    <row r="299" spans="1:12" ht="13.5" x14ac:dyDescent="0.25">
      <c r="A299" s="79"/>
      <c r="B299" s="173"/>
      <c r="C299" s="165"/>
      <c r="D299" s="165"/>
      <c r="E299" s="165"/>
      <c r="F299" s="165"/>
      <c r="G299" s="165"/>
      <c r="H299" s="165"/>
      <c r="I299" s="254"/>
      <c r="J299" s="74"/>
      <c r="K299" s="50"/>
      <c r="L299" s="51"/>
    </row>
    <row r="300" spans="1:12" ht="13.5" customHeight="1" x14ac:dyDescent="0.25">
      <c r="A300" s="79" t="s">
        <v>27</v>
      </c>
      <c r="B300" s="402" t="s">
        <v>306</v>
      </c>
      <c r="C300" s="403"/>
      <c r="D300" s="403"/>
      <c r="E300" s="403"/>
      <c r="F300" s="403"/>
      <c r="G300" s="403"/>
      <c r="H300" s="403"/>
      <c r="I300" s="33"/>
      <c r="J300" s="74"/>
      <c r="K300" s="50"/>
      <c r="L300" s="51"/>
    </row>
    <row r="301" spans="1:12" ht="13.5" x14ac:dyDescent="0.25">
      <c r="A301" s="255"/>
      <c r="B301" s="159"/>
      <c r="C301" s="166"/>
      <c r="D301" s="166"/>
      <c r="E301" s="166"/>
      <c r="F301" s="166"/>
      <c r="G301" s="166"/>
      <c r="H301" s="165"/>
      <c r="I301" s="33"/>
      <c r="J301" s="74"/>
      <c r="K301" s="50"/>
      <c r="L301" s="51"/>
    </row>
    <row r="302" spans="1:12" ht="13.5" x14ac:dyDescent="0.25">
      <c r="A302" s="79"/>
      <c r="B302" s="129" t="s">
        <v>29</v>
      </c>
      <c r="C302" s="165">
        <v>2</v>
      </c>
      <c r="D302" s="165" t="s">
        <v>30</v>
      </c>
      <c r="E302" s="165">
        <v>2</v>
      </c>
      <c r="F302" s="165" t="s">
        <v>27</v>
      </c>
      <c r="G302" s="165">
        <v>2</v>
      </c>
      <c r="H302" s="27"/>
      <c r="I302" s="33"/>
      <c r="J302" s="74"/>
      <c r="K302" s="50"/>
      <c r="L302" s="124"/>
    </row>
    <row r="303" spans="1:12" ht="13.5" x14ac:dyDescent="0.25">
      <c r="A303" s="79"/>
      <c r="B303" s="129" t="s">
        <v>28</v>
      </c>
      <c r="C303" s="165">
        <v>2</v>
      </c>
      <c r="D303" s="165"/>
      <c r="E303" s="165"/>
      <c r="F303" s="165"/>
      <c r="G303" s="165"/>
      <c r="H303" s="67"/>
      <c r="I303" s="107" t="s">
        <v>273</v>
      </c>
      <c r="J303" s="33">
        <f>C302+E302+G302+C303+E303+G303</f>
        <v>8</v>
      </c>
      <c r="K303" s="74"/>
      <c r="L303" s="124"/>
    </row>
    <row r="304" spans="1:12" ht="13.5" x14ac:dyDescent="0.25">
      <c r="A304" s="79"/>
      <c r="B304" s="129"/>
      <c r="C304" s="165"/>
      <c r="D304" s="165"/>
      <c r="E304" s="165"/>
      <c r="F304" s="165"/>
      <c r="G304" s="165"/>
      <c r="H304" s="67"/>
      <c r="I304" s="254"/>
      <c r="J304" s="74"/>
      <c r="K304" s="50"/>
      <c r="L304" s="51"/>
    </row>
    <row r="305" spans="1:12" ht="13.5" customHeight="1" x14ac:dyDescent="0.25">
      <c r="A305" s="79" t="s">
        <v>28</v>
      </c>
      <c r="B305" s="402" t="s">
        <v>307</v>
      </c>
      <c r="C305" s="403"/>
      <c r="D305" s="403"/>
      <c r="E305" s="403"/>
      <c r="F305" s="403"/>
      <c r="G305" s="403"/>
      <c r="H305" s="403"/>
      <c r="I305" s="33"/>
      <c r="J305" s="74"/>
      <c r="K305" s="50"/>
      <c r="L305" s="51"/>
    </row>
    <row r="306" spans="1:12" ht="13.5" x14ac:dyDescent="0.25">
      <c r="A306" s="79"/>
      <c r="B306" s="159"/>
      <c r="C306" s="166"/>
      <c r="D306" s="166"/>
      <c r="E306" s="166"/>
      <c r="F306" s="166"/>
      <c r="G306" s="166"/>
      <c r="H306" s="165"/>
      <c r="I306" s="33"/>
      <c r="J306" s="74"/>
      <c r="K306" s="50"/>
      <c r="L306" s="51"/>
    </row>
    <row r="307" spans="1:12" ht="13.5" x14ac:dyDescent="0.25">
      <c r="A307" s="79"/>
      <c r="B307" s="129" t="s">
        <v>29</v>
      </c>
      <c r="C307" s="165">
        <v>1</v>
      </c>
      <c r="D307" s="165" t="s">
        <v>30</v>
      </c>
      <c r="E307" s="165">
        <v>1</v>
      </c>
      <c r="F307" s="165" t="s">
        <v>27</v>
      </c>
      <c r="G307" s="165">
        <v>1</v>
      </c>
      <c r="H307" s="27"/>
      <c r="I307" s="33"/>
      <c r="J307" s="74"/>
      <c r="K307" s="50"/>
      <c r="L307" s="124"/>
    </row>
    <row r="308" spans="1:12" ht="13.5" x14ac:dyDescent="0.25">
      <c r="A308" s="79"/>
      <c r="B308" s="129" t="s">
        <v>28</v>
      </c>
      <c r="C308" s="165">
        <v>1</v>
      </c>
      <c r="D308" s="165"/>
      <c r="E308" s="165"/>
      <c r="F308" s="165"/>
      <c r="G308" s="165"/>
      <c r="H308" s="67"/>
      <c r="I308" s="107" t="s">
        <v>273</v>
      </c>
      <c r="J308" s="33">
        <f>C307+E307+G307+C308+E308+G308</f>
        <v>4</v>
      </c>
      <c r="K308" s="74"/>
      <c r="L308" s="124"/>
    </row>
    <row r="309" spans="1:12" ht="13.5" x14ac:dyDescent="0.25">
      <c r="A309" s="79"/>
      <c r="B309" s="129"/>
      <c r="C309" s="165"/>
      <c r="D309" s="165"/>
      <c r="E309" s="165"/>
      <c r="F309" s="165"/>
      <c r="G309" s="165"/>
      <c r="H309" s="67"/>
      <c r="I309" s="254"/>
      <c r="J309" s="74"/>
      <c r="K309" s="50"/>
      <c r="L309" s="51"/>
    </row>
    <row r="310" spans="1:12" ht="13.5" x14ac:dyDescent="0.25">
      <c r="A310" s="79" t="s">
        <v>5</v>
      </c>
      <c r="B310" s="400" t="s">
        <v>308</v>
      </c>
      <c r="C310" s="401"/>
      <c r="D310" s="401"/>
      <c r="E310" s="401"/>
      <c r="F310" s="401"/>
      <c r="G310" s="401"/>
      <c r="H310" s="158"/>
      <c r="I310" s="33"/>
      <c r="J310" s="74"/>
      <c r="K310" s="50"/>
      <c r="L310" s="51"/>
    </row>
    <row r="311" spans="1:12" ht="13.5" x14ac:dyDescent="0.25">
      <c r="A311" s="79"/>
      <c r="B311" s="129" t="s">
        <v>29</v>
      </c>
      <c r="C311" s="165">
        <v>1</v>
      </c>
      <c r="D311" s="165" t="s">
        <v>30</v>
      </c>
      <c r="E311" s="165">
        <v>1</v>
      </c>
      <c r="F311" s="165" t="s">
        <v>27</v>
      </c>
      <c r="G311" s="165">
        <v>1</v>
      </c>
      <c r="H311" s="27"/>
      <c r="I311" s="33"/>
      <c r="J311" s="129"/>
      <c r="K311" s="252"/>
      <c r="L311" s="124"/>
    </row>
    <row r="312" spans="1:12" ht="13.5" x14ac:dyDescent="0.25">
      <c r="A312" s="79"/>
      <c r="B312" s="129" t="s">
        <v>28</v>
      </c>
      <c r="C312" s="165">
        <v>1</v>
      </c>
      <c r="D312" s="165"/>
      <c r="E312" s="165"/>
      <c r="F312" s="165"/>
      <c r="G312" s="165"/>
      <c r="H312" s="67"/>
      <c r="I312" s="156" t="s">
        <v>273</v>
      </c>
      <c r="J312" s="33">
        <f>C311+E311+G311+C312+E312+G312</f>
        <v>4</v>
      </c>
      <c r="K312" s="74"/>
      <c r="L312" s="124"/>
    </row>
    <row r="313" spans="1:12" ht="13.5" x14ac:dyDescent="0.25">
      <c r="A313" s="79"/>
      <c r="B313" s="129"/>
      <c r="C313" s="165"/>
      <c r="D313" s="165"/>
      <c r="E313" s="165"/>
      <c r="F313" s="165"/>
      <c r="G313" s="165"/>
      <c r="H313" s="67"/>
      <c r="I313" s="254"/>
      <c r="J313" s="74"/>
      <c r="K313" s="50"/>
      <c r="L313" s="51"/>
    </row>
    <row r="314" spans="1:12" ht="13.5" x14ac:dyDescent="0.25">
      <c r="A314" s="79" t="s">
        <v>45</v>
      </c>
      <c r="B314" s="400" t="s">
        <v>304</v>
      </c>
      <c r="C314" s="401"/>
      <c r="D314" s="401"/>
      <c r="E314" s="401"/>
      <c r="F314" s="401"/>
      <c r="G314" s="401"/>
      <c r="H314" s="158"/>
      <c r="I314" s="33"/>
      <c r="J314" s="74"/>
      <c r="K314" s="50"/>
      <c r="L314" s="51"/>
    </row>
    <row r="315" spans="1:12" ht="13.5" x14ac:dyDescent="0.25">
      <c r="A315" s="79"/>
      <c r="B315" s="129" t="s">
        <v>29</v>
      </c>
      <c r="C315" s="165">
        <v>2</v>
      </c>
      <c r="D315" s="165" t="s">
        <v>30</v>
      </c>
      <c r="E315" s="165">
        <v>2</v>
      </c>
      <c r="F315" s="165">
        <v>0</v>
      </c>
      <c r="G315" s="165">
        <v>2</v>
      </c>
      <c r="H315" s="27"/>
      <c r="I315" s="33"/>
      <c r="J315" s="129"/>
      <c r="K315" s="252"/>
      <c r="L315" s="124"/>
    </row>
    <row r="316" spans="1:12" ht="13.5" x14ac:dyDescent="0.25">
      <c r="A316" s="79"/>
      <c r="B316" s="129" t="s">
        <v>28</v>
      </c>
      <c r="C316" s="165">
        <v>2</v>
      </c>
      <c r="D316" s="165"/>
      <c r="E316" s="165"/>
      <c r="F316" s="165"/>
      <c r="G316" s="165"/>
      <c r="H316" s="67"/>
      <c r="I316" s="156" t="s">
        <v>273</v>
      </c>
      <c r="J316" s="33">
        <f>C315+E315+G315+C316+E316+G316</f>
        <v>8</v>
      </c>
      <c r="K316" s="74"/>
      <c r="L316" s="124"/>
    </row>
    <row r="317" spans="1:12" ht="13.5" x14ac:dyDescent="0.25">
      <c r="A317" s="79"/>
      <c r="B317" s="129"/>
      <c r="C317" s="165"/>
      <c r="D317" s="165"/>
      <c r="E317" s="165"/>
      <c r="F317" s="165"/>
      <c r="G317" s="165"/>
      <c r="H317" s="67"/>
      <c r="I317" s="254"/>
      <c r="J317" s="74"/>
      <c r="K317" s="50"/>
      <c r="L317" s="51"/>
    </row>
    <row r="318" spans="1:12" ht="13.5" x14ac:dyDescent="0.25">
      <c r="A318" s="79" t="s">
        <v>46</v>
      </c>
      <c r="B318" s="402" t="s">
        <v>313</v>
      </c>
      <c r="C318" s="403"/>
      <c r="D318" s="403"/>
      <c r="E318" s="403"/>
      <c r="F318" s="403"/>
      <c r="G318" s="403"/>
      <c r="H318" s="403"/>
      <c r="I318" s="33"/>
      <c r="J318" s="74"/>
      <c r="K318" s="50"/>
      <c r="L318" s="51"/>
    </row>
    <row r="319" spans="1:12" ht="13.5" x14ac:dyDescent="0.25">
      <c r="A319" s="79"/>
      <c r="B319" s="159"/>
      <c r="C319" s="166"/>
      <c r="D319" s="166"/>
      <c r="E319" s="166"/>
      <c r="F319" s="166"/>
      <c r="G319" s="166"/>
      <c r="H319" s="165"/>
      <c r="I319" s="33"/>
      <c r="J319" s="74"/>
      <c r="K319" s="50"/>
      <c r="L319" s="51"/>
    </row>
    <row r="320" spans="1:12" ht="13.5" x14ac:dyDescent="0.25">
      <c r="A320" s="79"/>
      <c r="B320" s="129" t="s">
        <v>29</v>
      </c>
      <c r="C320" s="165">
        <v>1</v>
      </c>
      <c r="D320" s="165" t="s">
        <v>30</v>
      </c>
      <c r="E320" s="165">
        <v>1</v>
      </c>
      <c r="F320" s="165" t="s">
        <v>27</v>
      </c>
      <c r="G320" s="165">
        <v>1</v>
      </c>
      <c r="H320" s="27"/>
      <c r="I320" s="33"/>
      <c r="J320" s="74"/>
      <c r="K320" s="50"/>
      <c r="L320" s="51"/>
    </row>
    <row r="321" spans="1:12" ht="13.5" x14ac:dyDescent="0.25">
      <c r="A321" s="79"/>
      <c r="B321" s="129"/>
      <c r="C321" s="165"/>
      <c r="D321" s="165"/>
      <c r="E321" s="165"/>
      <c r="F321" s="165"/>
      <c r="G321" s="165"/>
      <c r="H321" s="67"/>
      <c r="I321" s="107" t="s">
        <v>273</v>
      </c>
      <c r="J321" s="33">
        <f>C320+E320+G320+C321+E321+G321</f>
        <v>3</v>
      </c>
      <c r="K321" s="74"/>
      <c r="L321" s="124"/>
    </row>
    <row r="322" spans="1:12" ht="13.5" x14ac:dyDescent="0.25">
      <c r="A322" s="79"/>
      <c r="B322" s="129"/>
      <c r="C322" s="165"/>
      <c r="D322" s="165"/>
      <c r="E322" s="165"/>
      <c r="F322" s="165"/>
      <c r="G322" s="165"/>
      <c r="H322" s="67"/>
      <c r="I322" s="254"/>
      <c r="J322" s="74"/>
      <c r="K322" s="50"/>
      <c r="L322" s="51"/>
    </row>
    <row r="323" spans="1:12" ht="13.5" customHeight="1" x14ac:dyDescent="0.25">
      <c r="A323" s="79" t="s">
        <v>28</v>
      </c>
      <c r="B323" s="129" t="s">
        <v>309</v>
      </c>
      <c r="C323" s="165"/>
      <c r="D323" s="165"/>
      <c r="E323" s="165"/>
      <c r="F323" s="165"/>
      <c r="G323" s="165"/>
      <c r="H323" s="67"/>
      <c r="I323" s="33"/>
      <c r="J323" s="74"/>
      <c r="K323" s="50"/>
      <c r="L323" s="51"/>
    </row>
    <row r="324" spans="1:12" ht="13.5" customHeight="1" x14ac:dyDescent="0.25">
      <c r="A324" s="79"/>
      <c r="B324" s="159"/>
      <c r="C324" s="166"/>
      <c r="D324" s="166"/>
      <c r="E324" s="166"/>
      <c r="F324" s="166"/>
      <c r="G324" s="166"/>
      <c r="H324" s="165"/>
      <c r="I324" s="33"/>
      <c r="J324" s="74"/>
      <c r="K324" s="50"/>
      <c r="L324" s="51"/>
    </row>
    <row r="325" spans="1:12" ht="13.5" x14ac:dyDescent="0.25">
      <c r="A325" s="79"/>
      <c r="B325" s="129" t="s">
        <v>29</v>
      </c>
      <c r="C325" s="165">
        <v>1</v>
      </c>
      <c r="D325" s="165" t="s">
        <v>30</v>
      </c>
      <c r="E325" s="165">
        <v>0</v>
      </c>
      <c r="F325" s="165" t="s">
        <v>27</v>
      </c>
      <c r="G325" s="165">
        <v>0</v>
      </c>
      <c r="H325" s="27"/>
      <c r="I325" s="33"/>
      <c r="J325" s="74"/>
      <c r="K325" s="50"/>
      <c r="L325" s="124"/>
    </row>
    <row r="326" spans="1:12" ht="13.5" customHeight="1" x14ac:dyDescent="0.25">
      <c r="A326" s="79"/>
      <c r="B326" s="129"/>
      <c r="C326" s="165"/>
      <c r="D326" s="165"/>
      <c r="E326" s="165"/>
      <c r="F326" s="165"/>
      <c r="G326" s="165"/>
      <c r="H326" s="67"/>
      <c r="I326" s="107" t="s">
        <v>314</v>
      </c>
      <c r="J326" s="33">
        <v>1</v>
      </c>
      <c r="K326" s="74"/>
      <c r="L326" s="124"/>
    </row>
    <row r="327" spans="1:12" ht="15" customHeight="1" x14ac:dyDescent="0.25">
      <c r="A327" s="79"/>
      <c r="B327" s="129"/>
      <c r="C327" s="165"/>
      <c r="D327" s="165"/>
      <c r="E327" s="165"/>
      <c r="F327" s="165"/>
      <c r="G327" s="165"/>
      <c r="H327" s="67"/>
      <c r="I327" s="254"/>
      <c r="J327" s="74"/>
      <c r="K327" s="50"/>
      <c r="L327" s="51"/>
    </row>
    <row r="328" spans="1:12" ht="13.5" x14ac:dyDescent="0.25">
      <c r="A328" s="79" t="s">
        <v>28</v>
      </c>
      <c r="B328" s="129" t="s">
        <v>310</v>
      </c>
      <c r="C328" s="165"/>
      <c r="D328" s="165"/>
      <c r="E328" s="165"/>
      <c r="F328" s="165"/>
      <c r="G328" s="165"/>
      <c r="H328" s="67"/>
      <c r="I328" s="33"/>
      <c r="J328" s="74"/>
      <c r="K328" s="50"/>
      <c r="L328" s="51"/>
    </row>
    <row r="329" spans="1:12" ht="13.5" x14ac:dyDescent="0.25">
      <c r="A329" s="79"/>
      <c r="B329" s="159"/>
      <c r="C329" s="166"/>
      <c r="D329" s="166"/>
      <c r="E329" s="166"/>
      <c r="F329" s="166"/>
      <c r="G329" s="166"/>
      <c r="H329" s="165"/>
      <c r="I329" s="33"/>
      <c r="J329" s="74"/>
      <c r="K329" s="50"/>
      <c r="L329" s="124"/>
    </row>
    <row r="330" spans="1:12" ht="13.5" x14ac:dyDescent="0.25">
      <c r="A330" s="79"/>
      <c r="B330" s="129" t="s">
        <v>29</v>
      </c>
      <c r="C330" s="165">
        <v>1</v>
      </c>
      <c r="D330" s="165" t="s">
        <v>30</v>
      </c>
      <c r="E330" s="165">
        <v>1</v>
      </c>
      <c r="F330" s="165" t="s">
        <v>27</v>
      </c>
      <c r="G330" s="165">
        <v>1</v>
      </c>
      <c r="H330" s="27"/>
      <c r="I330" s="107" t="s">
        <v>273</v>
      </c>
      <c r="J330" s="33">
        <f>C330+E330+G330+C331+E331+G331</f>
        <v>4</v>
      </c>
      <c r="K330" s="74"/>
      <c r="L330" s="124"/>
    </row>
    <row r="331" spans="1:12" ht="13.5" x14ac:dyDescent="0.25">
      <c r="A331" s="79"/>
      <c r="B331" s="129" t="s">
        <v>28</v>
      </c>
      <c r="C331" s="165">
        <v>1</v>
      </c>
      <c r="D331" s="165"/>
      <c r="E331" s="165"/>
      <c r="F331" s="165"/>
      <c r="G331" s="165"/>
      <c r="H331" s="67"/>
      <c r="I331" s="33"/>
      <c r="J331" s="74"/>
      <c r="K331" s="50"/>
      <c r="L331" s="51"/>
    </row>
    <row r="332" spans="1:12" ht="13.5" x14ac:dyDescent="0.25">
      <c r="A332" s="79"/>
      <c r="B332" s="129"/>
      <c r="C332" s="165"/>
      <c r="D332" s="165"/>
      <c r="E332" s="165"/>
      <c r="F332" s="165"/>
      <c r="G332" s="165"/>
      <c r="H332" s="67"/>
      <c r="I332" s="33"/>
      <c r="J332" s="74"/>
      <c r="K332" s="50"/>
      <c r="L332" s="51"/>
    </row>
    <row r="333" spans="1:12" ht="13.5" x14ac:dyDescent="0.25">
      <c r="A333" s="79" t="s">
        <v>5</v>
      </c>
      <c r="B333" s="402" t="s">
        <v>311</v>
      </c>
      <c r="C333" s="406"/>
      <c r="D333" s="406"/>
      <c r="E333" s="406"/>
      <c r="F333" s="406"/>
      <c r="G333" s="406"/>
      <c r="H333" s="403"/>
      <c r="I333" s="33"/>
      <c r="J333" s="74"/>
      <c r="K333" s="50"/>
      <c r="L333" s="51"/>
    </row>
    <row r="334" spans="1:12" ht="13.5" x14ac:dyDescent="0.25">
      <c r="A334" s="79"/>
      <c r="B334" s="159"/>
      <c r="C334" s="166"/>
      <c r="D334" s="166"/>
      <c r="E334" s="166"/>
      <c r="F334" s="166"/>
      <c r="G334" s="166"/>
      <c r="H334" s="165"/>
      <c r="I334" s="33"/>
      <c r="J334" s="74"/>
      <c r="K334" s="50"/>
      <c r="L334" s="51"/>
    </row>
    <row r="335" spans="1:12" ht="13.5" x14ac:dyDescent="0.25">
      <c r="A335" s="79"/>
      <c r="B335" s="129" t="s">
        <v>29</v>
      </c>
      <c r="C335" s="165">
        <v>1</v>
      </c>
      <c r="D335" s="165" t="s">
        <v>30</v>
      </c>
      <c r="E335" s="165">
        <v>2</v>
      </c>
      <c r="F335" s="165" t="s">
        <v>27</v>
      </c>
      <c r="G335" s="165">
        <v>2</v>
      </c>
      <c r="H335" s="27"/>
      <c r="I335" s="107" t="s">
        <v>21</v>
      </c>
      <c r="J335" s="33">
        <f>C335+E335+G335+C336+E336+G336</f>
        <v>5</v>
      </c>
      <c r="K335" s="74"/>
      <c r="L335" s="124"/>
    </row>
    <row r="336" spans="1:12" ht="13.5" x14ac:dyDescent="0.25">
      <c r="A336" s="79"/>
      <c r="B336" s="129"/>
      <c r="C336" s="165"/>
      <c r="D336" s="165"/>
      <c r="E336" s="165"/>
      <c r="F336" s="165"/>
      <c r="G336" s="165"/>
      <c r="H336" s="67"/>
      <c r="I336" s="33"/>
      <c r="J336" s="74"/>
      <c r="K336" s="50"/>
      <c r="L336" s="51"/>
    </row>
    <row r="337" spans="1:12" ht="13.5" x14ac:dyDescent="0.25">
      <c r="A337" s="79"/>
      <c r="B337" s="129"/>
      <c r="C337" s="165"/>
      <c r="D337" s="165"/>
      <c r="E337" s="165"/>
      <c r="F337" s="165"/>
      <c r="G337" s="165"/>
      <c r="H337" s="67"/>
      <c r="I337" s="33"/>
      <c r="J337" s="74"/>
      <c r="K337" s="50"/>
      <c r="L337" s="51"/>
    </row>
    <row r="338" spans="1:12" ht="15" customHeight="1" x14ac:dyDescent="0.25">
      <c r="A338" s="79"/>
      <c r="B338" s="129"/>
      <c r="C338" s="165"/>
      <c r="D338" s="165"/>
      <c r="E338" s="165"/>
      <c r="F338" s="165"/>
      <c r="G338" s="165"/>
      <c r="H338" s="67"/>
      <c r="I338" s="254"/>
      <c r="J338" s="74"/>
      <c r="K338" s="50"/>
      <c r="L338" s="51"/>
    </row>
    <row r="339" spans="1:12" ht="15" customHeight="1" x14ac:dyDescent="0.25">
      <c r="A339" s="79"/>
      <c r="B339" s="129"/>
      <c r="C339" s="165"/>
      <c r="D339" s="165"/>
      <c r="E339" s="165"/>
      <c r="F339" s="165"/>
      <c r="G339" s="165"/>
      <c r="H339" s="67"/>
      <c r="I339" s="254"/>
      <c r="J339" s="74"/>
      <c r="K339" s="50"/>
      <c r="L339" s="51"/>
    </row>
    <row r="340" spans="1:12" ht="15" customHeight="1" x14ac:dyDescent="0.25">
      <c r="A340" s="79"/>
      <c r="B340" s="129"/>
      <c r="C340" s="165"/>
      <c r="D340" s="165"/>
      <c r="E340" s="165"/>
      <c r="F340" s="165"/>
      <c r="G340" s="165"/>
      <c r="H340" s="67"/>
      <c r="I340" s="254"/>
      <c r="J340" s="74"/>
      <c r="K340" s="50"/>
      <c r="L340" s="51"/>
    </row>
    <row r="341" spans="1:12" ht="15" customHeight="1" x14ac:dyDescent="0.25">
      <c r="A341" s="79"/>
      <c r="B341" s="129"/>
      <c r="C341" s="165"/>
      <c r="D341" s="165"/>
      <c r="E341" s="165"/>
      <c r="F341" s="165"/>
      <c r="G341" s="165"/>
      <c r="H341" s="67"/>
      <c r="I341" s="254"/>
      <c r="J341" s="74"/>
      <c r="K341" s="69"/>
      <c r="L341" s="51"/>
    </row>
    <row r="342" spans="1:12" ht="15" customHeight="1" x14ac:dyDescent="0.25">
      <c r="A342" s="79"/>
      <c r="B342" s="129"/>
      <c r="C342" s="165"/>
      <c r="D342" s="165"/>
      <c r="E342" s="165"/>
      <c r="F342" s="165"/>
      <c r="G342" s="165"/>
      <c r="H342" s="67"/>
      <c r="I342" s="254"/>
      <c r="J342" s="74"/>
      <c r="K342" s="69"/>
      <c r="L342" s="51"/>
    </row>
    <row r="343" spans="1:12" ht="15" customHeight="1" x14ac:dyDescent="0.25">
      <c r="A343" s="79"/>
      <c r="B343" s="129"/>
      <c r="C343" s="165"/>
      <c r="D343" s="165"/>
      <c r="E343" s="165"/>
      <c r="F343" s="165"/>
      <c r="G343" s="165"/>
      <c r="H343" s="67"/>
      <c r="I343" s="254"/>
      <c r="J343" s="74"/>
      <c r="K343" s="69"/>
      <c r="L343" s="51"/>
    </row>
    <row r="344" spans="1:12" ht="13.5" x14ac:dyDescent="0.25">
      <c r="A344" s="79"/>
      <c r="B344" s="173"/>
      <c r="C344" s="165"/>
      <c r="D344" s="165"/>
      <c r="E344" s="165"/>
      <c r="F344" s="165"/>
      <c r="G344" s="165"/>
      <c r="H344" s="165"/>
      <c r="I344" s="33"/>
      <c r="J344" s="74"/>
      <c r="K344" s="69"/>
      <c r="L344" s="51"/>
    </row>
    <row r="345" spans="1:12" ht="13.5" x14ac:dyDescent="0.25">
      <c r="A345" s="79"/>
      <c r="B345" s="129"/>
      <c r="C345" s="165"/>
      <c r="D345" s="165"/>
      <c r="E345" s="165"/>
      <c r="F345" s="165"/>
      <c r="G345" s="165"/>
      <c r="H345" s="67"/>
      <c r="I345" s="33"/>
      <c r="J345" s="74"/>
      <c r="K345" s="69"/>
      <c r="L345" s="51"/>
    </row>
    <row r="346" spans="1:12" ht="14.25" thickBot="1" x14ac:dyDescent="0.3">
      <c r="A346" s="79"/>
      <c r="B346" s="52"/>
      <c r="C346" s="39"/>
      <c r="D346" s="39"/>
      <c r="E346" s="39"/>
      <c r="F346" s="39"/>
      <c r="G346" s="39"/>
      <c r="H346" s="67"/>
      <c r="I346" s="33"/>
      <c r="J346" s="74"/>
      <c r="K346" s="69"/>
      <c r="L346" s="51"/>
    </row>
    <row r="347" spans="1:12" ht="24.75" customHeight="1" thickTop="1" x14ac:dyDescent="0.25">
      <c r="A347" s="79"/>
      <c r="B347" s="52"/>
      <c r="C347" s="39"/>
      <c r="D347" s="39"/>
      <c r="E347" s="39"/>
      <c r="F347" s="39"/>
      <c r="G347" s="39"/>
      <c r="H347" s="67" t="s">
        <v>17</v>
      </c>
      <c r="I347" s="33"/>
      <c r="J347" s="74"/>
      <c r="K347" s="140" t="s">
        <v>7</v>
      </c>
      <c r="L347" s="142">
        <f>SUM(L293:L346)</f>
        <v>0</v>
      </c>
    </row>
    <row r="348" spans="1:12" ht="13.5" customHeight="1" x14ac:dyDescent="0.25">
      <c r="A348" s="79"/>
      <c r="B348" s="52"/>
      <c r="C348" s="39"/>
      <c r="D348" s="39"/>
      <c r="E348" s="39"/>
      <c r="F348" s="39"/>
      <c r="G348" s="39"/>
      <c r="H348" s="67"/>
      <c r="I348" s="33"/>
      <c r="J348" s="74"/>
      <c r="K348" s="140"/>
      <c r="L348" s="51"/>
    </row>
    <row r="349" spans="1:12" ht="13.5" x14ac:dyDescent="0.25">
      <c r="A349" s="79"/>
      <c r="B349" s="52" t="s">
        <v>37</v>
      </c>
      <c r="C349" s="39"/>
      <c r="D349" s="39"/>
      <c r="E349" s="39"/>
      <c r="F349" s="39"/>
      <c r="G349" s="39"/>
      <c r="H349" s="67"/>
      <c r="I349" s="33"/>
      <c r="J349" s="74"/>
      <c r="K349" s="140"/>
      <c r="L349" s="51"/>
    </row>
    <row r="350" spans="1:12" ht="13.5" x14ac:dyDescent="0.25">
      <c r="A350" s="79"/>
      <c r="B350" s="52"/>
      <c r="C350" s="39"/>
      <c r="D350" s="39"/>
      <c r="E350" s="39"/>
      <c r="F350" s="39"/>
      <c r="G350" s="39"/>
      <c r="H350" s="67"/>
      <c r="I350" s="33"/>
      <c r="J350" s="74"/>
      <c r="K350" s="140"/>
      <c r="L350" s="51"/>
    </row>
    <row r="351" spans="1:12" ht="13.5" x14ac:dyDescent="0.25">
      <c r="A351" s="79"/>
      <c r="B351" s="52" t="s">
        <v>351</v>
      </c>
      <c r="C351" s="39"/>
      <c r="D351" s="39"/>
      <c r="E351" s="39"/>
      <c r="F351" s="39"/>
      <c r="G351" s="39"/>
      <c r="H351" s="67"/>
      <c r="I351" s="33"/>
      <c r="J351" s="74"/>
      <c r="K351" s="140"/>
      <c r="L351" s="51"/>
    </row>
    <row r="352" spans="1:12" ht="13.5" x14ac:dyDescent="0.25">
      <c r="A352" s="79"/>
      <c r="B352" s="52"/>
      <c r="C352" s="39"/>
      <c r="D352" s="39"/>
      <c r="E352" s="39"/>
      <c r="F352" s="39"/>
      <c r="G352" s="39"/>
      <c r="H352" s="67"/>
      <c r="I352" s="33"/>
      <c r="J352" s="74"/>
      <c r="K352" s="140"/>
      <c r="L352" s="51"/>
    </row>
    <row r="353" spans="1:12" ht="13.5" customHeight="1" x14ac:dyDescent="0.25">
      <c r="A353" s="79"/>
      <c r="B353" s="52" t="s">
        <v>263</v>
      </c>
      <c r="C353" s="39"/>
      <c r="D353" s="39"/>
      <c r="E353" s="39"/>
      <c r="F353" s="39"/>
      <c r="G353" s="39"/>
      <c r="H353" s="67"/>
      <c r="I353" s="33"/>
      <c r="J353" s="74"/>
      <c r="K353" s="140"/>
      <c r="L353" s="51"/>
    </row>
    <row r="354" spans="1:12" ht="13.5" x14ac:dyDescent="0.25">
      <c r="A354" s="79"/>
      <c r="B354" s="17"/>
      <c r="C354" s="39"/>
      <c r="D354" s="39"/>
      <c r="E354" s="39"/>
      <c r="F354" s="39"/>
      <c r="G354" s="39"/>
      <c r="H354" s="67"/>
      <c r="I354" s="33"/>
      <c r="J354" s="74"/>
      <c r="K354" s="140"/>
      <c r="L354" s="51"/>
    </row>
    <row r="355" spans="1:12" ht="13.5" x14ac:dyDescent="0.25">
      <c r="A355" s="79"/>
      <c r="B355" s="52" t="s">
        <v>11</v>
      </c>
      <c r="C355" s="39"/>
      <c r="D355" s="39"/>
      <c r="E355" s="39"/>
      <c r="F355" s="39"/>
      <c r="G355" s="39"/>
      <c r="H355" s="67"/>
      <c r="I355" s="33"/>
      <c r="J355" s="74"/>
      <c r="K355" s="69"/>
      <c r="L355" s="51"/>
    </row>
    <row r="356" spans="1:12" ht="13.5" x14ac:dyDescent="0.25">
      <c r="A356" s="79"/>
      <c r="B356" s="52"/>
      <c r="C356" s="39"/>
      <c r="D356" s="39"/>
      <c r="E356" s="39"/>
      <c r="F356" s="39"/>
      <c r="G356" s="39"/>
      <c r="H356" s="67"/>
      <c r="I356" s="33"/>
      <c r="J356" s="74"/>
      <c r="K356" s="50"/>
      <c r="L356" s="51"/>
    </row>
    <row r="357" spans="1:12" ht="13.5" x14ac:dyDescent="0.25">
      <c r="A357" s="79"/>
      <c r="B357" s="52" t="s">
        <v>12</v>
      </c>
      <c r="C357" s="39"/>
      <c r="D357" s="39"/>
      <c r="E357" s="39"/>
      <c r="F357" s="39"/>
      <c r="G357" s="39"/>
      <c r="H357" s="67"/>
      <c r="I357" s="33">
        <v>1</v>
      </c>
      <c r="J357" s="74"/>
      <c r="K357" s="50"/>
      <c r="L357" s="51">
        <f>L117</f>
        <v>0</v>
      </c>
    </row>
    <row r="358" spans="1:12" ht="13.5" hidden="1" customHeight="1" x14ac:dyDescent="0.25">
      <c r="A358" s="79"/>
      <c r="B358" s="52"/>
      <c r="C358" s="39"/>
      <c r="D358" s="39"/>
      <c r="E358" s="39"/>
      <c r="F358" s="39"/>
      <c r="G358" s="39"/>
      <c r="H358" s="67"/>
      <c r="I358" s="33"/>
      <c r="J358" s="74"/>
      <c r="K358" s="137"/>
      <c r="L358" s="51">
        <f>L118</f>
        <v>0</v>
      </c>
    </row>
    <row r="359" spans="1:12" ht="13.5" hidden="1" x14ac:dyDescent="0.25">
      <c r="A359" s="79"/>
      <c r="B359" s="52"/>
      <c r="C359" s="39"/>
      <c r="D359" s="39"/>
      <c r="E359" s="39"/>
      <c r="F359" s="39"/>
      <c r="G359" s="39"/>
      <c r="H359" s="67"/>
      <c r="I359" s="33">
        <v>1</v>
      </c>
      <c r="J359" s="74"/>
      <c r="K359" s="137"/>
      <c r="L359" s="51">
        <f>L116</f>
        <v>0</v>
      </c>
    </row>
    <row r="360" spans="1:12" ht="13.5" hidden="1" x14ac:dyDescent="0.25">
      <c r="A360" s="79"/>
      <c r="B360" s="52"/>
      <c r="C360" s="39"/>
      <c r="D360" s="39"/>
      <c r="E360" s="39"/>
      <c r="F360" s="39"/>
      <c r="G360" s="39"/>
      <c r="H360" s="67"/>
      <c r="I360" s="33"/>
      <c r="J360" s="74"/>
      <c r="K360" s="137"/>
      <c r="L360" s="51"/>
    </row>
    <row r="361" spans="1:12" ht="13.5" hidden="1" x14ac:dyDescent="0.25">
      <c r="A361" s="79"/>
      <c r="B361" s="52"/>
      <c r="C361" s="39"/>
      <c r="D361" s="39"/>
      <c r="E361" s="39"/>
      <c r="F361" s="39"/>
      <c r="G361" s="39"/>
      <c r="H361" s="67"/>
      <c r="I361" s="33">
        <v>2</v>
      </c>
      <c r="J361" s="74"/>
      <c r="K361" s="69"/>
      <c r="L361" s="51">
        <f>L191</f>
        <v>0</v>
      </c>
    </row>
    <row r="362" spans="1:12" ht="13.5" hidden="1" x14ac:dyDescent="0.25">
      <c r="A362" s="79"/>
      <c r="B362" s="52"/>
      <c r="C362" s="39"/>
      <c r="D362" s="39"/>
      <c r="E362" s="39"/>
      <c r="F362" s="39"/>
      <c r="G362" s="39"/>
      <c r="H362" s="67"/>
      <c r="I362" s="33"/>
      <c r="J362" s="74"/>
      <c r="K362" s="69"/>
      <c r="L362" s="51"/>
    </row>
    <row r="363" spans="1:12" ht="13.5" customHeight="1" x14ac:dyDescent="0.25">
      <c r="A363" s="79"/>
      <c r="B363" s="52"/>
      <c r="C363" s="39"/>
      <c r="D363" s="39"/>
      <c r="E363" s="39"/>
      <c r="F363" s="39"/>
      <c r="G363" s="39"/>
      <c r="H363" s="67"/>
      <c r="I363" s="33"/>
      <c r="J363" s="74"/>
      <c r="K363" s="69"/>
      <c r="L363" s="51"/>
    </row>
    <row r="364" spans="1:12" ht="13.5" x14ac:dyDescent="0.25">
      <c r="A364" s="79"/>
      <c r="B364" s="52"/>
      <c r="C364" s="39"/>
      <c r="D364" s="39"/>
      <c r="E364" s="39"/>
      <c r="F364" s="39"/>
      <c r="G364" s="39"/>
      <c r="H364" s="67"/>
      <c r="I364" s="33">
        <v>2</v>
      </c>
      <c r="J364" s="74"/>
      <c r="K364" s="69"/>
      <c r="L364" s="51">
        <f>L191</f>
        <v>0</v>
      </c>
    </row>
    <row r="365" spans="1:12" ht="13.5" x14ac:dyDescent="0.25">
      <c r="A365" s="79"/>
      <c r="B365" s="52"/>
      <c r="C365" s="39"/>
      <c r="D365" s="39"/>
      <c r="E365" s="39"/>
      <c r="F365" s="39"/>
      <c r="G365" s="39"/>
      <c r="H365" s="67"/>
      <c r="I365" s="33"/>
      <c r="J365" s="74"/>
      <c r="K365" s="69"/>
      <c r="L365" s="51"/>
    </row>
    <row r="366" spans="1:12" ht="13.5" x14ac:dyDescent="0.25">
      <c r="A366" s="255"/>
      <c r="B366" s="52"/>
      <c r="C366" s="39"/>
      <c r="D366" s="39"/>
      <c r="E366" s="39"/>
      <c r="F366" s="39"/>
      <c r="G366" s="39"/>
      <c r="H366" s="67"/>
      <c r="I366" s="33">
        <v>3</v>
      </c>
      <c r="J366" s="74"/>
      <c r="K366" s="69"/>
      <c r="L366" s="51">
        <f>L286</f>
        <v>0</v>
      </c>
    </row>
    <row r="367" spans="1:12" ht="13.5" x14ac:dyDescent="0.25">
      <c r="A367" s="47"/>
      <c r="B367" s="52"/>
      <c r="C367" s="39"/>
      <c r="D367" s="39"/>
      <c r="E367" s="39"/>
      <c r="F367" s="39"/>
      <c r="G367" s="39"/>
      <c r="H367" s="67"/>
      <c r="I367" s="33"/>
      <c r="J367" s="74"/>
      <c r="K367" s="69"/>
      <c r="L367" s="51"/>
    </row>
    <row r="368" spans="1:12" ht="13.5" x14ac:dyDescent="0.25">
      <c r="A368" s="47"/>
      <c r="B368" s="52"/>
      <c r="C368" s="39"/>
      <c r="D368" s="39"/>
      <c r="E368" s="39"/>
      <c r="F368" s="39"/>
      <c r="G368" s="39"/>
      <c r="H368" s="67"/>
      <c r="I368" s="33">
        <v>4</v>
      </c>
      <c r="J368" s="74"/>
      <c r="K368" s="69"/>
      <c r="L368" s="51">
        <f>L347</f>
        <v>0</v>
      </c>
    </row>
    <row r="369" spans="1:12" ht="13.5" x14ac:dyDescent="0.25">
      <c r="A369" s="47"/>
      <c r="B369" s="52"/>
      <c r="C369" s="39"/>
      <c r="D369" s="39"/>
      <c r="E369" s="39"/>
      <c r="F369" s="39"/>
      <c r="G369" s="39"/>
      <c r="H369" s="67"/>
      <c r="I369" s="33"/>
      <c r="J369" s="74"/>
      <c r="K369" s="69"/>
      <c r="L369" s="51"/>
    </row>
    <row r="370" spans="1:12" ht="13.5" x14ac:dyDescent="0.25">
      <c r="A370" s="79"/>
      <c r="B370" s="52"/>
      <c r="C370" s="39"/>
      <c r="D370" s="39"/>
      <c r="E370" s="39"/>
      <c r="F370" s="39"/>
      <c r="G370" s="39"/>
      <c r="H370" s="67"/>
      <c r="I370" s="33"/>
      <c r="J370" s="74"/>
      <c r="K370" s="69"/>
      <c r="L370" s="51"/>
    </row>
    <row r="371" spans="1:12" ht="13.5" x14ac:dyDescent="0.25">
      <c r="A371" s="79"/>
      <c r="B371" s="52"/>
      <c r="C371" s="39"/>
      <c r="D371" s="39"/>
      <c r="E371" s="39"/>
      <c r="F371" s="39"/>
      <c r="G371" s="39"/>
      <c r="H371" s="67"/>
      <c r="I371" s="33"/>
      <c r="J371" s="74"/>
      <c r="K371" s="69"/>
      <c r="L371" s="51"/>
    </row>
    <row r="372" spans="1:12" ht="13.5" x14ac:dyDescent="0.25">
      <c r="A372" s="79"/>
      <c r="B372" s="52"/>
      <c r="C372" s="39"/>
      <c r="D372" s="39"/>
      <c r="E372" s="39"/>
      <c r="F372" s="39"/>
      <c r="G372" s="39"/>
      <c r="H372" s="67"/>
      <c r="I372" s="33"/>
      <c r="J372" s="74"/>
      <c r="K372" s="69"/>
      <c r="L372" s="51"/>
    </row>
    <row r="373" spans="1:12" ht="13.5" x14ac:dyDescent="0.25">
      <c r="A373" s="79"/>
      <c r="B373" s="52"/>
      <c r="C373" s="39"/>
      <c r="D373" s="39"/>
      <c r="E373" s="39"/>
      <c r="F373" s="39"/>
      <c r="G373" s="39"/>
      <c r="H373" s="67"/>
      <c r="I373" s="33"/>
      <c r="J373" s="74"/>
      <c r="K373" s="69"/>
      <c r="L373" s="51"/>
    </row>
    <row r="374" spans="1:12" ht="13.5" x14ac:dyDescent="0.25">
      <c r="A374" s="79"/>
      <c r="B374" s="52"/>
      <c r="C374" s="39"/>
      <c r="D374" s="39"/>
      <c r="E374" s="39"/>
      <c r="F374" s="39"/>
      <c r="G374" s="39"/>
      <c r="H374" s="67"/>
      <c r="I374" s="33"/>
      <c r="J374" s="74"/>
      <c r="K374" s="69"/>
      <c r="L374" s="51"/>
    </row>
    <row r="375" spans="1:12" ht="13.5" x14ac:dyDescent="0.25">
      <c r="A375" s="79"/>
      <c r="B375" s="52"/>
      <c r="C375" s="39"/>
      <c r="D375" s="39"/>
      <c r="E375" s="39"/>
      <c r="F375" s="39"/>
      <c r="G375" s="39"/>
      <c r="H375" s="67"/>
      <c r="I375" s="33"/>
      <c r="J375" s="74"/>
      <c r="K375" s="69"/>
      <c r="L375" s="51"/>
    </row>
    <row r="376" spans="1:12" ht="13.5" x14ac:dyDescent="0.25">
      <c r="A376" s="79"/>
      <c r="B376" s="52"/>
      <c r="C376" s="39"/>
      <c r="D376" s="39"/>
      <c r="E376" s="39"/>
      <c r="F376" s="39"/>
      <c r="G376" s="39"/>
      <c r="H376" s="67"/>
      <c r="I376" s="33"/>
      <c r="J376" s="74"/>
      <c r="K376" s="69"/>
      <c r="L376" s="51"/>
    </row>
    <row r="377" spans="1:12" ht="13.5" x14ac:dyDescent="0.25">
      <c r="A377" s="79"/>
      <c r="B377" s="52"/>
      <c r="C377" s="39"/>
      <c r="D377" s="39"/>
      <c r="E377" s="39"/>
      <c r="F377" s="39"/>
      <c r="G377" s="39"/>
      <c r="H377" s="67"/>
      <c r="I377" s="33"/>
      <c r="J377" s="74"/>
      <c r="K377" s="69"/>
      <c r="L377" s="51"/>
    </row>
    <row r="378" spans="1:12" ht="13.5" x14ac:dyDescent="0.25">
      <c r="A378" s="79"/>
      <c r="B378" s="52"/>
      <c r="C378" s="39"/>
      <c r="D378" s="39"/>
      <c r="E378" s="39"/>
      <c r="F378" s="39"/>
      <c r="G378" s="39"/>
      <c r="H378" s="67"/>
      <c r="I378" s="33"/>
      <c r="J378" s="74"/>
      <c r="K378" s="69"/>
      <c r="L378" s="51"/>
    </row>
    <row r="379" spans="1:12" ht="13.5" x14ac:dyDescent="0.25">
      <c r="A379" s="79"/>
      <c r="B379" s="52"/>
      <c r="C379" s="39"/>
      <c r="D379" s="39"/>
      <c r="E379" s="39"/>
      <c r="F379" s="39"/>
      <c r="G379" s="39"/>
      <c r="H379" s="67"/>
      <c r="I379" s="33"/>
      <c r="J379" s="74"/>
      <c r="K379" s="69"/>
      <c r="L379" s="51"/>
    </row>
    <row r="380" spans="1:12" ht="13.5" x14ac:dyDescent="0.25">
      <c r="A380" s="79"/>
      <c r="B380" s="52"/>
      <c r="C380" s="39"/>
      <c r="D380" s="39"/>
      <c r="E380" s="39"/>
      <c r="F380" s="39"/>
      <c r="G380" s="39"/>
      <c r="H380" s="67"/>
      <c r="I380" s="33"/>
      <c r="J380" s="74"/>
      <c r="K380" s="69"/>
      <c r="L380" s="51"/>
    </row>
    <row r="381" spans="1:12" ht="13.5" x14ac:dyDescent="0.25">
      <c r="A381" s="79"/>
      <c r="B381" s="52"/>
      <c r="C381" s="39"/>
      <c r="D381" s="39"/>
      <c r="E381" s="39"/>
      <c r="F381" s="39"/>
      <c r="G381" s="39"/>
      <c r="H381" s="67"/>
      <c r="I381" s="33"/>
      <c r="J381" s="74"/>
      <c r="K381" s="69"/>
      <c r="L381" s="51"/>
    </row>
    <row r="382" spans="1:12" ht="13.5" x14ac:dyDescent="0.25">
      <c r="A382" s="79"/>
      <c r="B382" s="52"/>
      <c r="C382" s="39"/>
      <c r="D382" s="39"/>
      <c r="E382" s="39"/>
      <c r="F382" s="39"/>
      <c r="G382" s="39"/>
      <c r="H382" s="67"/>
      <c r="I382" s="33"/>
      <c r="J382" s="74"/>
      <c r="K382" s="69"/>
      <c r="L382" s="51"/>
    </row>
    <row r="383" spans="1:12" ht="13.5" x14ac:dyDescent="0.25">
      <c r="A383" s="79"/>
      <c r="B383" s="52"/>
      <c r="C383" s="39"/>
      <c r="D383" s="39"/>
      <c r="E383" s="39"/>
      <c r="F383" s="39"/>
      <c r="G383" s="39"/>
      <c r="H383" s="67"/>
      <c r="I383" s="33"/>
      <c r="J383" s="74"/>
      <c r="K383" s="69"/>
      <c r="L383" s="51"/>
    </row>
    <row r="384" spans="1:12" ht="13.5" x14ac:dyDescent="0.25">
      <c r="A384" s="79"/>
      <c r="B384" s="52"/>
      <c r="C384" s="39"/>
      <c r="D384" s="39"/>
      <c r="E384" s="39"/>
      <c r="F384" s="39"/>
      <c r="G384" s="39"/>
      <c r="H384" s="67"/>
      <c r="I384" s="33"/>
      <c r="J384" s="74"/>
      <c r="K384" s="69"/>
      <c r="L384" s="51"/>
    </row>
    <row r="385" spans="1:12" ht="13.5" x14ac:dyDescent="0.25">
      <c r="A385" s="79"/>
      <c r="B385" s="52"/>
      <c r="C385" s="39"/>
      <c r="D385" s="39"/>
      <c r="E385" s="39"/>
      <c r="F385" s="39"/>
      <c r="G385" s="39"/>
      <c r="H385" s="67"/>
      <c r="I385" s="33"/>
      <c r="J385" s="74"/>
      <c r="K385" s="69"/>
      <c r="L385" s="51"/>
    </row>
    <row r="386" spans="1:12" ht="13.5" x14ac:dyDescent="0.25">
      <c r="A386" s="79"/>
      <c r="B386" s="52"/>
      <c r="C386" s="39"/>
      <c r="D386" s="39"/>
      <c r="E386" s="39"/>
      <c r="F386" s="39"/>
      <c r="G386" s="39"/>
      <c r="H386" s="67"/>
      <c r="I386" s="33"/>
      <c r="J386" s="74"/>
      <c r="K386" s="69"/>
      <c r="L386" s="51"/>
    </row>
    <row r="387" spans="1:12" ht="13.5" x14ac:dyDescent="0.25">
      <c r="A387" s="79"/>
      <c r="B387" s="52"/>
      <c r="C387" s="39"/>
      <c r="D387" s="39"/>
      <c r="E387" s="39"/>
      <c r="F387" s="39"/>
      <c r="G387" s="39"/>
      <c r="H387" s="67"/>
      <c r="I387" s="33"/>
      <c r="J387" s="74"/>
      <c r="K387" s="69"/>
      <c r="L387" s="51"/>
    </row>
    <row r="388" spans="1:12" ht="13.5" x14ac:dyDescent="0.25">
      <c r="A388" s="79"/>
      <c r="B388" s="52"/>
      <c r="C388" s="39"/>
      <c r="D388" s="39"/>
      <c r="E388" s="39"/>
      <c r="F388" s="39"/>
      <c r="G388" s="39"/>
      <c r="H388" s="67"/>
      <c r="I388" s="33"/>
      <c r="J388" s="74"/>
      <c r="K388" s="69"/>
      <c r="L388" s="51"/>
    </row>
    <row r="389" spans="1:12" ht="13.5" x14ac:dyDescent="0.25">
      <c r="A389" s="79"/>
      <c r="B389" s="52"/>
      <c r="C389" s="39"/>
      <c r="D389" s="39"/>
      <c r="E389" s="39"/>
      <c r="F389" s="39"/>
      <c r="G389" s="39"/>
      <c r="H389" s="67"/>
      <c r="I389" s="33"/>
      <c r="J389" s="74"/>
      <c r="K389" s="69"/>
      <c r="L389" s="51"/>
    </row>
    <row r="390" spans="1:12" ht="13.5" x14ac:dyDescent="0.25">
      <c r="A390" s="79"/>
      <c r="B390" s="52"/>
      <c r="C390" s="39"/>
      <c r="D390" s="39"/>
      <c r="E390" s="39"/>
      <c r="F390" s="39"/>
      <c r="G390" s="39"/>
      <c r="H390" s="67"/>
      <c r="I390" s="33"/>
      <c r="J390" s="74"/>
      <c r="K390" s="69"/>
      <c r="L390" s="51"/>
    </row>
    <row r="391" spans="1:12" ht="13.5" x14ac:dyDescent="0.25">
      <c r="A391" s="79"/>
      <c r="B391" s="52"/>
      <c r="C391" s="39"/>
      <c r="D391" s="39"/>
      <c r="E391" s="39"/>
      <c r="F391" s="39"/>
      <c r="G391" s="39"/>
      <c r="H391" s="67"/>
      <c r="I391" s="33"/>
      <c r="J391" s="74"/>
      <c r="K391" s="69"/>
      <c r="L391" s="51"/>
    </row>
    <row r="392" spans="1:12" ht="13.5" x14ac:dyDescent="0.25">
      <c r="A392" s="79"/>
      <c r="B392" s="52"/>
      <c r="C392" s="39"/>
      <c r="D392" s="39"/>
      <c r="E392" s="39"/>
      <c r="F392" s="39"/>
      <c r="G392" s="39"/>
      <c r="H392" s="67"/>
      <c r="I392" s="33"/>
      <c r="J392" s="74"/>
      <c r="K392" s="69"/>
      <c r="L392" s="51"/>
    </row>
    <row r="393" spans="1:12" ht="13.5" x14ac:dyDescent="0.25">
      <c r="A393" s="79"/>
      <c r="B393" s="52"/>
      <c r="C393" s="39"/>
      <c r="D393" s="39"/>
      <c r="E393" s="39"/>
      <c r="F393" s="39"/>
      <c r="G393" s="39"/>
      <c r="H393" s="67"/>
      <c r="I393" s="33"/>
      <c r="J393" s="74"/>
      <c r="K393" s="69"/>
      <c r="L393" s="51"/>
    </row>
    <row r="394" spans="1:12" ht="13.5" x14ac:dyDescent="0.25">
      <c r="A394" s="79"/>
      <c r="B394" s="52"/>
      <c r="C394" s="39"/>
      <c r="D394" s="39"/>
      <c r="E394" s="39"/>
      <c r="F394" s="39"/>
      <c r="G394" s="39"/>
      <c r="H394" s="67"/>
      <c r="I394" s="33"/>
      <c r="J394" s="74"/>
      <c r="K394" s="69"/>
      <c r="L394" s="51"/>
    </row>
    <row r="395" spans="1:12" ht="13.5" x14ac:dyDescent="0.25">
      <c r="A395" s="79"/>
      <c r="B395" s="52"/>
      <c r="C395" s="39"/>
      <c r="D395" s="39"/>
      <c r="E395" s="39"/>
      <c r="F395" s="39"/>
      <c r="G395" s="39"/>
      <c r="H395" s="67"/>
      <c r="I395" s="33"/>
      <c r="J395" s="74"/>
      <c r="K395" s="69"/>
      <c r="L395" s="51"/>
    </row>
    <row r="396" spans="1:12" ht="13.5" customHeight="1" x14ac:dyDescent="0.25">
      <c r="A396" s="79"/>
      <c r="B396" s="52"/>
      <c r="C396" s="39"/>
      <c r="D396" s="39"/>
      <c r="E396" s="39"/>
      <c r="F396" s="39"/>
      <c r="G396" s="39"/>
      <c r="H396" s="67"/>
      <c r="I396" s="33"/>
      <c r="J396" s="74"/>
      <c r="K396" s="69"/>
      <c r="L396" s="51"/>
    </row>
    <row r="397" spans="1:12" ht="14.25" thickBot="1" x14ac:dyDescent="0.3">
      <c r="A397" s="79"/>
      <c r="B397" s="52"/>
      <c r="C397" s="39"/>
      <c r="D397" s="39"/>
      <c r="E397" s="39"/>
      <c r="F397" s="39"/>
      <c r="G397" s="39"/>
      <c r="H397" s="67"/>
      <c r="I397" s="33"/>
      <c r="J397" s="74"/>
      <c r="K397" s="69"/>
      <c r="L397" s="51"/>
    </row>
    <row r="398" spans="1:12" ht="24.75" customHeight="1" thickTop="1" x14ac:dyDescent="0.25">
      <c r="A398" s="79"/>
      <c r="F398" s="39"/>
      <c r="G398" s="39"/>
      <c r="H398" s="67" t="s">
        <v>17</v>
      </c>
      <c r="I398" s="33"/>
      <c r="J398" s="74"/>
      <c r="K398" s="140" t="s">
        <v>7</v>
      </c>
      <c r="L398" s="142">
        <f>L357+L364+L366+L368</f>
        <v>0</v>
      </c>
    </row>
  </sheetData>
  <mergeCells count="55">
    <mergeCell ref="B36:H36"/>
    <mergeCell ref="B10:H10"/>
    <mergeCell ref="B12:H12"/>
    <mergeCell ref="B14:H18"/>
    <mergeCell ref="B20:H20"/>
    <mergeCell ref="B30:H30"/>
    <mergeCell ref="B92:H92"/>
    <mergeCell ref="B38:H38"/>
    <mergeCell ref="B43:H43"/>
    <mergeCell ref="B48:H48"/>
    <mergeCell ref="B53:H54"/>
    <mergeCell ref="B59:H59"/>
    <mergeCell ref="B64:H65"/>
    <mergeCell ref="B70:H70"/>
    <mergeCell ref="B72:H72"/>
    <mergeCell ref="B77:H77"/>
    <mergeCell ref="B82:H82"/>
    <mergeCell ref="B87:H87"/>
    <mergeCell ref="B164:H164"/>
    <mergeCell ref="B97:H97"/>
    <mergeCell ref="B102:H102"/>
    <mergeCell ref="B118:H118"/>
    <mergeCell ref="B121:H122"/>
    <mergeCell ref="B127:H127"/>
    <mergeCell ref="B132:H132"/>
    <mergeCell ref="B133:H133"/>
    <mergeCell ref="B142:H143"/>
    <mergeCell ref="B148:H148"/>
    <mergeCell ref="B153:H153"/>
    <mergeCell ref="B158:H159"/>
    <mergeCell ref="B234:H235"/>
    <mergeCell ref="B169:H169"/>
    <mergeCell ref="B174:H174"/>
    <mergeCell ref="B193:H193"/>
    <mergeCell ref="B195:H195"/>
    <mergeCell ref="B200:H200"/>
    <mergeCell ref="B205:H205"/>
    <mergeCell ref="B210:H210"/>
    <mergeCell ref="B215:H215"/>
    <mergeCell ref="B220:H220"/>
    <mergeCell ref="B223:H223"/>
    <mergeCell ref="B229:H229"/>
    <mergeCell ref="B333:H333"/>
    <mergeCell ref="B240:H241"/>
    <mergeCell ref="B246:H246"/>
    <mergeCell ref="B251:H251"/>
    <mergeCell ref="B289:H290"/>
    <mergeCell ref="B291:G291"/>
    <mergeCell ref="B295:H295"/>
    <mergeCell ref="B300:H300"/>
    <mergeCell ref="B305:H305"/>
    <mergeCell ref="B310:G310"/>
    <mergeCell ref="B314:G314"/>
    <mergeCell ref="B318:H318"/>
    <mergeCell ref="B257:H257"/>
  </mergeCells>
  <pageMargins left="0.7" right="0.7" top="0.75" bottom="0.75" header="0.3" footer="0.3"/>
  <pageSetup paperSize="9" scale="47" orientation="portrait" r:id="rId1"/>
  <rowBreaks count="4" manualBreakCount="4">
    <brk id="117" max="16383" man="1"/>
    <brk id="191" max="16383" man="1"/>
    <brk id="286" max="16383" man="1"/>
    <brk id="34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7"/>
  <sheetViews>
    <sheetView view="pageBreakPreview" topLeftCell="A383" zoomScale="78" zoomScaleSheetLayoutView="78" workbookViewId="0">
      <selection activeCell="K413" sqref="K413"/>
    </sheetView>
  </sheetViews>
  <sheetFormatPr defaultRowHeight="13.5" x14ac:dyDescent="0.25"/>
  <cols>
    <col min="1" max="1" width="7.28515625" style="92" customWidth="1"/>
    <col min="2" max="2" width="9.140625" style="39"/>
    <col min="3" max="6" width="9.140625" style="27"/>
    <col min="7" max="7" width="9.5703125" style="27" customWidth="1"/>
    <col min="8" max="8" width="9.7109375" style="49" customWidth="1"/>
    <col min="9" max="9" width="5.28515625" style="33" customWidth="1"/>
    <col min="10" max="10" width="9.7109375" style="33" customWidth="1"/>
    <col min="11" max="11" width="12" style="69" customWidth="1"/>
    <col min="12" max="12" width="16.7109375" style="51" customWidth="1"/>
    <col min="13" max="13" width="3" style="87" customWidth="1"/>
    <col min="14" max="16384" width="9.140625" style="27"/>
  </cols>
  <sheetData>
    <row r="1" spans="1:13" s="136" customFormat="1" ht="30" customHeight="1" x14ac:dyDescent="0.25">
      <c r="A1" s="260" t="s">
        <v>248</v>
      </c>
      <c r="B1" s="429" t="s">
        <v>251</v>
      </c>
      <c r="C1" s="430"/>
      <c r="D1" s="430"/>
      <c r="E1" s="430"/>
      <c r="F1" s="430"/>
      <c r="G1" s="430"/>
      <c r="H1" s="430"/>
      <c r="I1" s="110" t="s">
        <v>249</v>
      </c>
      <c r="J1" s="110" t="s">
        <v>14</v>
      </c>
      <c r="K1" s="191" t="s">
        <v>15</v>
      </c>
      <c r="L1" s="134" t="s">
        <v>16</v>
      </c>
      <c r="M1" s="192"/>
    </row>
    <row r="3" spans="1:13" ht="13.5" customHeight="1" x14ac:dyDescent="0.25">
      <c r="B3" s="89" t="s">
        <v>37</v>
      </c>
    </row>
    <row r="4" spans="1:13" ht="13.5" customHeight="1" x14ac:dyDescent="0.25">
      <c r="B4" s="89"/>
    </row>
    <row r="5" spans="1:13" ht="13.5" customHeight="1" x14ac:dyDescent="0.25">
      <c r="B5" s="89" t="s">
        <v>121</v>
      </c>
    </row>
    <row r="6" spans="1:13" ht="13.5" customHeight="1" x14ac:dyDescent="0.25">
      <c r="B6" s="89"/>
    </row>
    <row r="7" spans="1:13" ht="13.5" customHeight="1" x14ac:dyDescent="0.25">
      <c r="B7" s="89" t="s">
        <v>152</v>
      </c>
    </row>
    <row r="10" spans="1:13" ht="13.5" customHeight="1" x14ac:dyDescent="0.25">
      <c r="B10" s="89" t="s">
        <v>243</v>
      </c>
    </row>
    <row r="12" spans="1:13" ht="13.5" customHeight="1" x14ac:dyDescent="0.25">
      <c r="B12" s="187" t="s">
        <v>155</v>
      </c>
      <c r="C12" s="130"/>
      <c r="D12" s="130"/>
      <c r="E12" s="130"/>
      <c r="F12" s="130"/>
      <c r="G12" s="130"/>
      <c r="H12" s="130"/>
      <c r="I12" s="266"/>
    </row>
    <row r="14" spans="1:13" ht="13.5" customHeight="1" x14ac:dyDescent="0.25">
      <c r="A14" s="92" t="s">
        <v>46</v>
      </c>
      <c r="B14" s="436" t="s">
        <v>239</v>
      </c>
      <c r="C14" s="406"/>
      <c r="D14" s="406"/>
      <c r="E14" s="406"/>
      <c r="F14" s="406"/>
      <c r="G14" s="406"/>
      <c r="H14" s="404"/>
      <c r="I14" s="111"/>
      <c r="K14" s="206"/>
      <c r="L14" s="207"/>
      <c r="M14" s="208"/>
    </row>
    <row r="15" spans="1:13" ht="67.5" customHeight="1" x14ac:dyDescent="0.25">
      <c r="B15" s="402"/>
      <c r="C15" s="406"/>
      <c r="D15" s="406"/>
      <c r="E15" s="406"/>
      <c r="F15" s="406"/>
      <c r="G15" s="406"/>
      <c r="H15" s="404"/>
      <c r="I15" s="111"/>
      <c r="K15" s="206"/>
      <c r="L15" s="207"/>
      <c r="M15" s="208"/>
    </row>
    <row r="16" spans="1:13" ht="10.5" customHeight="1" x14ac:dyDescent="0.25">
      <c r="B16" s="165"/>
      <c r="C16" s="166"/>
      <c r="D16" s="166"/>
      <c r="E16" s="166"/>
      <c r="F16" s="166"/>
      <c r="G16" s="166"/>
      <c r="H16" s="165"/>
      <c r="I16" s="111"/>
      <c r="K16" s="206"/>
      <c r="L16" s="207"/>
      <c r="M16" s="208"/>
    </row>
    <row r="17" spans="1:13" ht="13.5" customHeight="1" x14ac:dyDescent="0.25">
      <c r="B17" s="90" t="s">
        <v>45</v>
      </c>
      <c r="C17" s="165">
        <v>30</v>
      </c>
      <c r="D17" s="165"/>
      <c r="E17" s="165"/>
      <c r="F17" s="165"/>
      <c r="G17" s="165"/>
      <c r="I17" s="33" t="s">
        <v>21</v>
      </c>
      <c r="J17" s="33">
        <f>C17+C18+E17+E18+G17+G18</f>
        <v>30</v>
      </c>
      <c r="K17" s="206"/>
      <c r="L17" s="207"/>
      <c r="M17" s="208"/>
    </row>
    <row r="18" spans="1:13" ht="13.5" customHeight="1" x14ac:dyDescent="0.25">
      <c r="B18" s="90"/>
      <c r="C18" s="165"/>
      <c r="D18" s="165"/>
      <c r="E18" s="165"/>
      <c r="F18" s="165"/>
      <c r="G18" s="165"/>
      <c r="K18" s="206"/>
      <c r="L18" s="207"/>
      <c r="M18" s="208"/>
    </row>
    <row r="19" spans="1:13" ht="13.5" customHeight="1" thickBot="1" x14ac:dyDescent="0.3">
      <c r="K19" s="206"/>
      <c r="L19" s="207"/>
      <c r="M19" s="208"/>
    </row>
    <row r="20" spans="1:13" ht="18" customHeight="1" thickTop="1" x14ac:dyDescent="0.25">
      <c r="C20" s="39"/>
      <c r="D20" s="39"/>
      <c r="E20" s="39"/>
      <c r="F20" s="39"/>
      <c r="G20" s="39"/>
      <c r="H20" s="67" t="s">
        <v>17</v>
      </c>
      <c r="K20" s="137" t="s">
        <v>7</v>
      </c>
      <c r="L20" s="142">
        <f>SUM(L9:L18)</f>
        <v>0</v>
      </c>
      <c r="M20" s="68"/>
    </row>
    <row r="21" spans="1:13" ht="13.5" customHeight="1" x14ac:dyDescent="0.25"/>
    <row r="22" spans="1:13" ht="13.5" customHeight="1" x14ac:dyDescent="0.25">
      <c r="B22" s="89" t="s">
        <v>156</v>
      </c>
    </row>
    <row r="24" spans="1:13" x14ac:dyDescent="0.25">
      <c r="A24" s="92" t="s">
        <v>29</v>
      </c>
      <c r="B24" s="39" t="s">
        <v>157</v>
      </c>
      <c r="J24" s="243"/>
      <c r="K24" s="244"/>
      <c r="L24" s="261"/>
      <c r="M24" s="27"/>
    </row>
    <row r="25" spans="1:13" ht="11.25" customHeight="1" x14ac:dyDescent="0.25">
      <c r="J25" s="243"/>
      <c r="K25" s="244"/>
      <c r="L25" s="261"/>
      <c r="M25" s="27"/>
    </row>
    <row r="26" spans="1:13" x14ac:dyDescent="0.25">
      <c r="B26" s="90" t="s">
        <v>45</v>
      </c>
      <c r="C26" s="165">
        <v>30</v>
      </c>
      <c r="D26" s="165"/>
      <c r="E26" s="165"/>
      <c r="F26" s="165"/>
      <c r="G26" s="165"/>
      <c r="H26" s="93"/>
      <c r="I26" s="112" t="s">
        <v>18</v>
      </c>
      <c r="J26" s="33">
        <f>C26+C27+E26+E27+G26+G27</f>
        <v>30</v>
      </c>
      <c r="K26" s="206"/>
      <c r="L26" s="207"/>
      <c r="M26" s="27"/>
    </row>
    <row r="27" spans="1:13" x14ac:dyDescent="0.25">
      <c r="B27" s="90"/>
      <c r="C27" s="165"/>
      <c r="D27" s="165"/>
      <c r="E27" s="165"/>
      <c r="F27" s="165"/>
      <c r="G27" s="165"/>
      <c r="H27" s="93"/>
      <c r="I27" s="112"/>
      <c r="J27" s="243"/>
      <c r="K27" s="244"/>
      <c r="L27" s="261"/>
      <c r="M27" s="27"/>
    </row>
    <row r="29" spans="1:13" x14ac:dyDescent="0.25">
      <c r="A29" s="92" t="s">
        <v>27</v>
      </c>
      <c r="B29" s="39" t="s">
        <v>158</v>
      </c>
      <c r="J29" s="243"/>
      <c r="K29" s="244"/>
      <c r="L29" s="261"/>
      <c r="M29" s="27"/>
    </row>
    <row r="30" spans="1:13" x14ac:dyDescent="0.25">
      <c r="B30" s="39" t="s">
        <v>159</v>
      </c>
      <c r="J30" s="243"/>
      <c r="K30" s="244"/>
      <c r="L30" s="261"/>
      <c r="M30" s="27"/>
    </row>
    <row r="31" spans="1:13" ht="11.25" customHeight="1" x14ac:dyDescent="0.25">
      <c r="J31" s="243"/>
      <c r="K31" s="244"/>
      <c r="L31" s="261"/>
      <c r="M31" s="27"/>
    </row>
    <row r="32" spans="1:13" x14ac:dyDescent="0.25">
      <c r="B32" s="90" t="s">
        <v>45</v>
      </c>
      <c r="C32" s="165">
        <v>25</v>
      </c>
      <c r="D32" s="165"/>
      <c r="E32" s="165"/>
      <c r="F32" s="165"/>
      <c r="G32" s="165"/>
      <c r="I32" s="33" t="s">
        <v>21</v>
      </c>
      <c r="J32" s="33">
        <f>C32+C33+E32+E33+G32+G33</f>
        <v>25</v>
      </c>
      <c r="K32" s="206"/>
      <c r="L32" s="207"/>
      <c r="M32" s="27"/>
    </row>
    <row r="33" spans="1:15" x14ac:dyDescent="0.25">
      <c r="B33" s="90"/>
      <c r="C33" s="165"/>
      <c r="D33" s="165"/>
      <c r="E33" s="165"/>
      <c r="F33" s="165"/>
      <c r="G33" s="165"/>
      <c r="J33" s="243"/>
      <c r="K33" s="244"/>
      <c r="L33" s="261"/>
      <c r="M33" s="27"/>
    </row>
    <row r="35" spans="1:15" x14ac:dyDescent="0.25">
      <c r="B35" s="89" t="s">
        <v>160</v>
      </c>
      <c r="J35" s="243"/>
      <c r="K35" s="244"/>
      <c r="L35" s="261"/>
      <c r="M35" s="27"/>
    </row>
    <row r="37" spans="1:15" x14ac:dyDescent="0.25">
      <c r="B37" s="89" t="s">
        <v>242</v>
      </c>
      <c r="C37" s="130"/>
      <c r="D37" s="130"/>
      <c r="E37" s="130"/>
      <c r="F37" s="130"/>
      <c r="G37" s="130"/>
      <c r="H37" s="130"/>
      <c r="I37" s="266"/>
      <c r="J37" s="243"/>
      <c r="K37" s="244"/>
      <c r="L37" s="261"/>
      <c r="M37" s="27"/>
    </row>
    <row r="39" spans="1:15" ht="13.5" customHeight="1" x14ac:dyDescent="0.25">
      <c r="A39" s="92" t="s">
        <v>28</v>
      </c>
      <c r="B39" s="402" t="s">
        <v>241</v>
      </c>
      <c r="C39" s="406"/>
      <c r="D39" s="406"/>
      <c r="E39" s="406"/>
      <c r="F39" s="406"/>
      <c r="G39" s="406"/>
      <c r="H39" s="404"/>
      <c r="I39" s="111"/>
      <c r="K39" s="206"/>
      <c r="L39" s="207"/>
      <c r="M39" s="208"/>
      <c r="O39" s="267"/>
    </row>
    <row r="40" spans="1:15" ht="27" customHeight="1" x14ac:dyDescent="0.25">
      <c r="B40" s="402"/>
      <c r="C40" s="406"/>
      <c r="D40" s="406"/>
      <c r="E40" s="406"/>
      <c r="F40" s="406"/>
      <c r="G40" s="406"/>
      <c r="H40" s="404"/>
      <c r="I40" s="111"/>
      <c r="K40" s="206"/>
      <c r="L40" s="207"/>
      <c r="M40" s="208"/>
      <c r="O40" s="267"/>
    </row>
    <row r="41" spans="1:15" ht="10.5" customHeight="1" x14ac:dyDescent="0.25">
      <c r="B41" s="165"/>
      <c r="C41" s="166"/>
      <c r="D41" s="166"/>
      <c r="E41" s="166"/>
      <c r="F41" s="166"/>
      <c r="G41" s="166"/>
      <c r="H41" s="165"/>
      <c r="I41" s="111"/>
      <c r="K41" s="206"/>
      <c r="L41" s="207"/>
      <c r="M41" s="208"/>
      <c r="O41" s="268"/>
    </row>
    <row r="42" spans="1:15" ht="13.5" customHeight="1" x14ac:dyDescent="0.25">
      <c r="B42" s="90" t="s">
        <v>45</v>
      </c>
      <c r="C42" s="165">
        <v>2</v>
      </c>
      <c r="D42" s="165"/>
      <c r="E42" s="165"/>
      <c r="F42" s="165"/>
      <c r="G42" s="165"/>
      <c r="I42" s="33" t="s">
        <v>18</v>
      </c>
      <c r="J42" s="33">
        <f>C42+C43+E42+E43+G42+G43</f>
        <v>2</v>
      </c>
      <c r="K42" s="206"/>
      <c r="L42" s="207"/>
      <c r="M42" s="208"/>
    </row>
    <row r="43" spans="1:15" ht="13.5" customHeight="1" x14ac:dyDescent="0.25">
      <c r="B43" s="90"/>
      <c r="C43" s="165"/>
      <c r="D43" s="165"/>
      <c r="E43" s="165"/>
      <c r="F43" s="165"/>
      <c r="G43" s="165"/>
      <c r="K43" s="206"/>
      <c r="L43" s="207"/>
      <c r="M43" s="208"/>
    </row>
    <row r="44" spans="1:15" ht="13.5" customHeight="1" x14ac:dyDescent="0.25">
      <c r="K44" s="206"/>
      <c r="L44" s="207"/>
      <c r="M44" s="208"/>
    </row>
    <row r="45" spans="1:15" x14ac:dyDescent="0.25">
      <c r="B45" s="89" t="s">
        <v>161</v>
      </c>
      <c r="C45" s="130"/>
      <c r="D45" s="130"/>
      <c r="E45" s="130"/>
      <c r="F45" s="130"/>
      <c r="G45" s="130"/>
      <c r="H45" s="130"/>
      <c r="I45" s="266"/>
      <c r="J45" s="243"/>
      <c r="K45" s="244"/>
      <c r="L45" s="261"/>
      <c r="M45" s="27"/>
    </row>
    <row r="47" spans="1:15" ht="13.5" customHeight="1" x14ac:dyDescent="0.25">
      <c r="A47" s="92" t="s">
        <v>5</v>
      </c>
      <c r="B47" s="402" t="s">
        <v>240</v>
      </c>
      <c r="C47" s="406"/>
      <c r="D47" s="406"/>
      <c r="E47" s="406"/>
      <c r="F47" s="406"/>
      <c r="G47" s="406"/>
      <c r="H47" s="404"/>
      <c r="I47" s="111"/>
      <c r="K47" s="206"/>
      <c r="L47" s="207"/>
      <c r="M47" s="208"/>
    </row>
    <row r="48" spans="1:15" ht="27" customHeight="1" x14ac:dyDescent="0.25">
      <c r="B48" s="402"/>
      <c r="C48" s="406"/>
      <c r="D48" s="406"/>
      <c r="E48" s="406"/>
      <c r="F48" s="406"/>
      <c r="G48" s="406"/>
      <c r="H48" s="404"/>
      <c r="I48" s="111"/>
      <c r="K48" s="206"/>
      <c r="L48" s="207"/>
      <c r="M48" s="208"/>
    </row>
    <row r="49" spans="1:13" ht="10.5" customHeight="1" x14ac:dyDescent="0.25">
      <c r="B49" s="165"/>
      <c r="C49" s="166"/>
      <c r="D49" s="166"/>
      <c r="E49" s="166"/>
      <c r="F49" s="166"/>
      <c r="G49" s="166"/>
      <c r="H49" s="165"/>
      <c r="I49" s="111"/>
      <c r="K49" s="206"/>
      <c r="L49" s="207"/>
      <c r="M49" s="208"/>
    </row>
    <row r="50" spans="1:13" ht="13.5" customHeight="1" x14ac:dyDescent="0.25">
      <c r="B50" s="90" t="s">
        <v>45</v>
      </c>
      <c r="C50" s="165">
        <v>10</v>
      </c>
      <c r="D50" s="165"/>
      <c r="E50" s="165"/>
      <c r="F50" s="165"/>
      <c r="G50" s="165"/>
      <c r="I50" s="33" t="s">
        <v>18</v>
      </c>
      <c r="J50" s="33">
        <f>C50+C51+E50+E51+G50+G51</f>
        <v>10</v>
      </c>
      <c r="K50" s="206"/>
      <c r="L50" s="207"/>
      <c r="M50" s="208"/>
    </row>
    <row r="51" spans="1:13" ht="13.5" customHeight="1" x14ac:dyDescent="0.25">
      <c r="B51" s="90"/>
      <c r="C51" s="165"/>
      <c r="D51" s="165"/>
      <c r="E51" s="165"/>
      <c r="F51" s="165"/>
      <c r="G51" s="165"/>
      <c r="K51" s="206"/>
      <c r="L51" s="207"/>
      <c r="M51" s="208"/>
    </row>
    <row r="52" spans="1:13" ht="13.5" customHeight="1" x14ac:dyDescent="0.25">
      <c r="K52" s="206"/>
      <c r="L52" s="207"/>
      <c r="M52" s="208"/>
    </row>
    <row r="53" spans="1:13" ht="27" customHeight="1" x14ac:dyDescent="0.25">
      <c r="A53" s="92" t="s">
        <v>45</v>
      </c>
      <c r="B53" s="426" t="s">
        <v>384</v>
      </c>
      <c r="C53" s="427"/>
      <c r="D53" s="427"/>
      <c r="E53" s="427"/>
      <c r="F53" s="427"/>
      <c r="G53" s="427"/>
      <c r="H53" s="428"/>
    </row>
    <row r="54" spans="1:13" ht="13.5" customHeight="1" x14ac:dyDescent="0.25">
      <c r="B54" s="39" t="s">
        <v>162</v>
      </c>
    </row>
    <row r="55" spans="1:13" ht="13.5" customHeight="1" x14ac:dyDescent="0.25">
      <c r="B55" s="39" t="s">
        <v>163</v>
      </c>
    </row>
    <row r="56" spans="1:13" ht="11.25" customHeight="1" x14ac:dyDescent="0.25"/>
    <row r="57" spans="1:13" ht="13.5" customHeight="1" x14ac:dyDescent="0.25">
      <c r="B57" s="90" t="s">
        <v>45</v>
      </c>
      <c r="C57" s="165">
        <v>18</v>
      </c>
      <c r="D57" s="165"/>
      <c r="E57" s="165"/>
      <c r="F57" s="165"/>
      <c r="G57" s="165"/>
      <c r="H57" s="93"/>
      <c r="I57" s="112" t="s">
        <v>18</v>
      </c>
      <c r="J57" s="33">
        <f>C57+C58+E57+E58+G57+G58</f>
        <v>18</v>
      </c>
      <c r="K57" s="206"/>
      <c r="L57" s="207"/>
    </row>
    <row r="58" spans="1:13" ht="13.5" customHeight="1" x14ac:dyDescent="0.25">
      <c r="B58" s="275"/>
      <c r="C58" s="165"/>
      <c r="D58" s="273"/>
      <c r="E58" s="165"/>
      <c r="F58" s="273"/>
      <c r="G58" s="165"/>
      <c r="H58" s="93"/>
      <c r="I58" s="112"/>
    </row>
    <row r="59" spans="1:13" ht="13.5" customHeight="1" x14ac:dyDescent="0.25">
      <c r="B59" s="90"/>
      <c r="C59" s="165"/>
      <c r="D59" s="165"/>
      <c r="E59" s="165"/>
      <c r="F59" s="165"/>
      <c r="G59" s="165"/>
      <c r="H59" s="93"/>
      <c r="I59" s="112"/>
    </row>
    <row r="60" spans="1:13" ht="13.5" customHeight="1" x14ac:dyDescent="0.25">
      <c r="B60" s="90"/>
      <c r="C60" s="165"/>
      <c r="D60" s="165"/>
      <c r="E60" s="165"/>
      <c r="F60" s="165"/>
      <c r="G60" s="165"/>
      <c r="H60" s="93"/>
      <c r="I60" s="112"/>
    </row>
    <row r="61" spans="1:13" ht="13.5" customHeight="1" x14ac:dyDescent="0.25">
      <c r="B61" s="90"/>
      <c r="C61" s="165"/>
      <c r="D61" s="165"/>
      <c r="E61" s="165"/>
      <c r="F61" s="165"/>
      <c r="G61" s="165"/>
      <c r="H61" s="93"/>
      <c r="I61" s="112"/>
    </row>
    <row r="62" spans="1:13" ht="13.5" customHeight="1" x14ac:dyDescent="0.25">
      <c r="B62" s="90"/>
      <c r="C62" s="165"/>
      <c r="D62" s="165"/>
      <c r="E62" s="165"/>
      <c r="F62" s="165"/>
      <c r="G62" s="165"/>
      <c r="H62" s="93"/>
      <c r="I62" s="112"/>
    </row>
    <row r="63" spans="1:13" ht="13.5" customHeight="1" x14ac:dyDescent="0.25">
      <c r="B63" s="90"/>
      <c r="C63" s="165"/>
      <c r="D63" s="165"/>
      <c r="E63" s="165"/>
      <c r="F63" s="165"/>
      <c r="G63" s="165"/>
      <c r="H63" s="93"/>
      <c r="I63" s="112"/>
    </row>
    <row r="64" spans="1:13" ht="13.5" customHeight="1" x14ac:dyDescent="0.25">
      <c r="B64" s="90"/>
      <c r="C64" s="165"/>
      <c r="D64" s="165"/>
      <c r="E64" s="165"/>
      <c r="F64" s="165"/>
      <c r="G64" s="165"/>
      <c r="H64" s="93"/>
      <c r="I64" s="112"/>
    </row>
    <row r="65" spans="1:13" ht="13.5" customHeight="1" thickBot="1" x14ac:dyDescent="0.3">
      <c r="B65" s="90"/>
      <c r="C65" s="165"/>
      <c r="D65" s="165"/>
      <c r="E65" s="165"/>
      <c r="F65" s="165"/>
      <c r="G65" s="165"/>
      <c r="H65" s="93"/>
      <c r="I65" s="112"/>
    </row>
    <row r="66" spans="1:13" ht="18" customHeight="1" thickTop="1" x14ac:dyDescent="0.25">
      <c r="C66" s="39"/>
      <c r="D66" s="39"/>
      <c r="E66" s="39"/>
      <c r="F66" s="39"/>
      <c r="G66" s="39"/>
      <c r="H66" s="67" t="s">
        <v>17</v>
      </c>
      <c r="K66" s="137" t="s">
        <v>7</v>
      </c>
      <c r="L66" s="142">
        <f>SUM(L22:L64)</f>
        <v>0</v>
      </c>
      <c r="M66" s="68"/>
    </row>
    <row r="67" spans="1:13" ht="13.5" customHeight="1" x14ac:dyDescent="0.25">
      <c r="H67" s="93"/>
      <c r="I67" s="112"/>
    </row>
    <row r="68" spans="1:13" ht="13.5" customHeight="1" x14ac:dyDescent="0.25">
      <c r="A68" s="92" t="s">
        <v>29</v>
      </c>
      <c r="B68" s="402" t="s">
        <v>219</v>
      </c>
      <c r="C68" s="406"/>
      <c r="D68" s="406"/>
      <c r="E68" s="406"/>
      <c r="F68" s="406"/>
      <c r="G68" s="406"/>
      <c r="H68" s="404"/>
      <c r="I68" s="111"/>
      <c r="K68" s="206"/>
      <c r="L68" s="207"/>
      <c r="M68" s="208"/>
    </row>
    <row r="69" spans="1:13" ht="65.25" customHeight="1" x14ac:dyDescent="0.25">
      <c r="B69" s="402"/>
      <c r="C69" s="406"/>
      <c r="D69" s="406"/>
      <c r="E69" s="406"/>
      <c r="F69" s="406"/>
      <c r="G69" s="406"/>
      <c r="H69" s="404"/>
      <c r="I69" s="111"/>
      <c r="K69" s="206"/>
      <c r="L69" s="207"/>
      <c r="M69" s="208"/>
    </row>
    <row r="70" spans="1:13" ht="10.5" customHeight="1" x14ac:dyDescent="0.25">
      <c r="B70" s="165"/>
      <c r="C70" s="166"/>
      <c r="D70" s="166"/>
      <c r="E70" s="166"/>
      <c r="F70" s="166"/>
      <c r="G70" s="166"/>
      <c r="H70" s="165"/>
      <c r="I70" s="111"/>
      <c r="K70" s="206"/>
      <c r="L70" s="207"/>
      <c r="M70" s="208"/>
    </row>
    <row r="71" spans="1:13" ht="13.5" customHeight="1" x14ac:dyDescent="0.25">
      <c r="B71" s="90" t="s">
        <v>45</v>
      </c>
      <c r="C71" s="165">
        <v>4</v>
      </c>
      <c r="D71" s="165"/>
      <c r="E71" s="165"/>
      <c r="F71" s="165"/>
      <c r="G71" s="165"/>
      <c r="I71" s="33" t="s">
        <v>18</v>
      </c>
      <c r="J71" s="33">
        <f>C71+C72+E71+E72+G71+G72</f>
        <v>4</v>
      </c>
      <c r="K71" s="206"/>
      <c r="L71" s="207"/>
      <c r="M71" s="208"/>
    </row>
    <row r="72" spans="1:13" ht="13.5" customHeight="1" x14ac:dyDescent="0.25">
      <c r="B72" s="90"/>
      <c r="C72" s="165"/>
      <c r="D72" s="165"/>
      <c r="E72" s="165"/>
      <c r="F72" s="165"/>
      <c r="G72" s="165"/>
      <c r="K72" s="206"/>
      <c r="L72" s="207"/>
      <c r="M72" s="208"/>
    </row>
    <row r="73" spans="1:13" ht="13.5" customHeight="1" x14ac:dyDescent="0.25">
      <c r="K73" s="206"/>
      <c r="L73" s="207"/>
      <c r="M73" s="208"/>
    </row>
    <row r="74" spans="1:13" ht="13.5" customHeight="1" x14ac:dyDescent="0.25">
      <c r="B74" s="89" t="s">
        <v>164</v>
      </c>
    </row>
    <row r="76" spans="1:13" ht="13.5" customHeight="1" x14ac:dyDescent="0.25">
      <c r="B76" s="187" t="s">
        <v>155</v>
      </c>
      <c r="C76" s="130"/>
      <c r="D76" s="130"/>
      <c r="E76" s="130"/>
      <c r="F76" s="130"/>
      <c r="G76" s="130"/>
      <c r="H76" s="130"/>
      <c r="I76" s="266"/>
    </row>
    <row r="78" spans="1:13" s="47" customFormat="1" ht="13.5" customHeight="1" x14ac:dyDescent="0.25">
      <c r="A78" s="92" t="s">
        <v>30</v>
      </c>
      <c r="B78" s="39" t="s">
        <v>165</v>
      </c>
      <c r="H78" s="49"/>
      <c r="I78" s="33"/>
      <c r="J78" s="33"/>
      <c r="K78" s="69"/>
      <c r="L78" s="51"/>
      <c r="M78" s="193"/>
    </row>
    <row r="79" spans="1:13" s="47" customFormat="1" ht="11.25" customHeight="1" x14ac:dyDescent="0.25">
      <c r="A79" s="92"/>
      <c r="B79" s="39"/>
      <c r="H79" s="49"/>
      <c r="I79" s="33"/>
      <c r="J79" s="33"/>
      <c r="K79" s="69"/>
      <c r="L79" s="51"/>
      <c r="M79" s="193"/>
    </row>
    <row r="80" spans="1:13" ht="13.5" customHeight="1" x14ac:dyDescent="0.25">
      <c r="B80" s="90"/>
      <c r="C80" s="165"/>
      <c r="D80" s="165"/>
      <c r="E80" s="165"/>
      <c r="F80" s="165" t="s">
        <v>45</v>
      </c>
      <c r="G80" s="165">
        <v>20</v>
      </c>
      <c r="I80" s="33" t="s">
        <v>21</v>
      </c>
      <c r="J80" s="33">
        <f>C80+C81+E80+E81+G80+G81</f>
        <v>20</v>
      </c>
      <c r="K80" s="206"/>
      <c r="L80" s="207"/>
    </row>
    <row r="81" spans="1:13" ht="13.5" customHeight="1" x14ac:dyDescent="0.25">
      <c r="B81" s="90"/>
      <c r="C81" s="165"/>
      <c r="D81" s="165"/>
      <c r="E81" s="165"/>
      <c r="F81" s="165"/>
      <c r="G81" s="165"/>
    </row>
    <row r="83" spans="1:13" x14ac:dyDescent="0.25">
      <c r="B83" s="89" t="s">
        <v>156</v>
      </c>
    </row>
    <row r="85" spans="1:13" s="47" customFormat="1" ht="13.5" customHeight="1" x14ac:dyDescent="0.25">
      <c r="A85" s="92" t="s">
        <v>27</v>
      </c>
      <c r="B85" s="39" t="s">
        <v>166</v>
      </c>
      <c r="H85" s="49"/>
      <c r="I85" s="33"/>
      <c r="J85" s="33"/>
      <c r="K85" s="69"/>
      <c r="L85" s="51"/>
      <c r="M85" s="193"/>
    </row>
    <row r="86" spans="1:13" ht="13.5" customHeight="1" x14ac:dyDescent="0.25">
      <c r="B86" s="90"/>
      <c r="C86" s="165"/>
      <c r="D86" s="165"/>
      <c r="E86" s="165"/>
      <c r="F86" s="165" t="s">
        <v>45</v>
      </c>
      <c r="G86" s="165">
        <v>6</v>
      </c>
      <c r="H86" s="93"/>
      <c r="I86" s="112" t="s">
        <v>18</v>
      </c>
      <c r="J86" s="33">
        <f>C86+C87+E86+E87+G86+G87</f>
        <v>6</v>
      </c>
      <c r="K86" s="206"/>
      <c r="L86" s="207"/>
    </row>
    <row r="87" spans="1:13" ht="13.5" customHeight="1" x14ac:dyDescent="0.25">
      <c r="B87" s="90"/>
      <c r="C87" s="165"/>
      <c r="D87" s="165"/>
      <c r="E87" s="165"/>
      <c r="F87" s="165"/>
      <c r="G87" s="165"/>
      <c r="H87" s="93"/>
      <c r="I87" s="112"/>
    </row>
    <row r="88" spans="1:13" ht="13.5" customHeight="1" x14ac:dyDescent="0.25">
      <c r="H88" s="93"/>
      <c r="I88" s="112"/>
    </row>
    <row r="89" spans="1:13" ht="13.5" customHeight="1" x14ac:dyDescent="0.25">
      <c r="B89" s="89" t="s">
        <v>167</v>
      </c>
    </row>
    <row r="91" spans="1:13" ht="13.5" customHeight="1" x14ac:dyDescent="0.25">
      <c r="B91" s="89" t="s">
        <v>168</v>
      </c>
      <c r="C91" s="130"/>
      <c r="D91" s="130"/>
      <c r="E91" s="130"/>
      <c r="F91" s="130"/>
      <c r="G91" s="130"/>
      <c r="H91" s="130"/>
      <c r="I91" s="266"/>
    </row>
    <row r="93" spans="1:13" s="47" customFormat="1" ht="13.5" customHeight="1" x14ac:dyDescent="0.25">
      <c r="A93" s="92" t="s">
        <v>28</v>
      </c>
      <c r="B93" s="39" t="s">
        <v>169</v>
      </c>
      <c r="H93" s="49"/>
      <c r="I93" s="33"/>
      <c r="J93" s="33"/>
      <c r="K93" s="69"/>
      <c r="L93" s="51"/>
      <c r="M93" s="193"/>
    </row>
    <row r="94" spans="1:13" s="47" customFormat="1" ht="10.5" customHeight="1" x14ac:dyDescent="0.25">
      <c r="A94" s="92"/>
      <c r="B94" s="39"/>
      <c r="H94" s="49"/>
      <c r="I94" s="33"/>
      <c r="J94" s="33"/>
      <c r="K94" s="69"/>
      <c r="L94" s="51"/>
      <c r="M94" s="193"/>
    </row>
    <row r="95" spans="1:13" ht="13.5" customHeight="1" x14ac:dyDescent="0.25">
      <c r="B95" s="90"/>
      <c r="C95" s="165"/>
      <c r="D95" s="165"/>
      <c r="E95" s="165"/>
      <c r="F95" s="165" t="s">
        <v>45</v>
      </c>
      <c r="G95" s="165">
        <v>16</v>
      </c>
      <c r="H95" s="93"/>
      <c r="I95" s="112" t="s">
        <v>18</v>
      </c>
      <c r="J95" s="33">
        <f>C95+C96+E95+E96+G95+G96</f>
        <v>16</v>
      </c>
      <c r="K95" s="206"/>
      <c r="L95" s="207"/>
    </row>
    <row r="96" spans="1:13" ht="13.5" customHeight="1" x14ac:dyDescent="0.25">
      <c r="B96" s="90"/>
      <c r="C96" s="165"/>
      <c r="D96" s="165"/>
      <c r="E96" s="165"/>
      <c r="F96" s="165"/>
      <c r="G96" s="165"/>
      <c r="H96" s="93"/>
      <c r="I96" s="112"/>
    </row>
    <row r="97" spans="1:13" ht="13.5" customHeight="1" x14ac:dyDescent="0.25">
      <c r="C97" s="39"/>
      <c r="D97" s="39"/>
      <c r="E97" s="39"/>
      <c r="F97" s="39"/>
      <c r="G97" s="39"/>
      <c r="H97" s="67"/>
      <c r="M97" s="68"/>
    </row>
    <row r="98" spans="1:13" ht="13.5" customHeight="1" x14ac:dyDescent="0.25">
      <c r="B98" s="89" t="s">
        <v>170</v>
      </c>
    </row>
    <row r="100" spans="1:13" ht="13.5" customHeight="1" x14ac:dyDescent="0.25">
      <c r="B100" s="89" t="s">
        <v>171</v>
      </c>
      <c r="C100" s="130"/>
      <c r="D100" s="130"/>
      <c r="E100" s="130"/>
      <c r="F100" s="130"/>
      <c r="G100" s="130"/>
      <c r="H100" s="130"/>
      <c r="I100" s="266"/>
    </row>
    <row r="102" spans="1:13" s="47" customFormat="1" ht="13.5" customHeight="1" x14ac:dyDescent="0.25">
      <c r="A102" s="92" t="s">
        <v>5</v>
      </c>
      <c r="B102" s="39" t="s">
        <v>172</v>
      </c>
      <c r="H102" s="49"/>
      <c r="I102" s="33"/>
      <c r="J102" s="33"/>
      <c r="K102" s="69"/>
      <c r="L102" s="51"/>
      <c r="M102" s="193"/>
    </row>
    <row r="103" spans="1:13" s="47" customFormat="1" ht="11.25" customHeight="1" x14ac:dyDescent="0.25">
      <c r="A103" s="92"/>
      <c r="B103" s="39"/>
      <c r="H103" s="49"/>
      <c r="I103" s="33"/>
      <c r="J103" s="33"/>
      <c r="K103" s="69"/>
      <c r="L103" s="51"/>
      <c r="M103" s="193"/>
    </row>
    <row r="104" spans="1:13" ht="13.5" customHeight="1" x14ac:dyDescent="0.25">
      <c r="B104" s="90"/>
      <c r="C104" s="165"/>
      <c r="D104" s="165"/>
      <c r="E104" s="165"/>
      <c r="F104" s="165" t="s">
        <v>45</v>
      </c>
      <c r="G104" s="165">
        <v>10</v>
      </c>
      <c r="H104" s="93"/>
      <c r="I104" s="112" t="s">
        <v>21</v>
      </c>
      <c r="J104" s="33">
        <f>C104+C105+E104+E105+G104+G105</f>
        <v>10</v>
      </c>
      <c r="K104" s="206"/>
      <c r="L104" s="207"/>
    </row>
    <row r="105" spans="1:13" ht="13.5" customHeight="1" x14ac:dyDescent="0.25">
      <c r="B105" s="90"/>
      <c r="C105" s="165"/>
      <c r="D105" s="165"/>
      <c r="E105" s="165"/>
      <c r="F105" s="165"/>
      <c r="G105" s="165"/>
      <c r="H105" s="93"/>
      <c r="I105" s="112"/>
    </row>
    <row r="106" spans="1:13" ht="13.5" customHeight="1" x14ac:dyDescent="0.25">
      <c r="H106" s="93"/>
      <c r="I106" s="112"/>
    </row>
    <row r="107" spans="1:13" ht="13.5" customHeight="1" x14ac:dyDescent="0.25">
      <c r="B107" s="89" t="s">
        <v>173</v>
      </c>
      <c r="C107" s="130"/>
      <c r="D107" s="130"/>
      <c r="E107" s="130"/>
      <c r="F107" s="130"/>
      <c r="G107" s="130"/>
      <c r="H107" s="130"/>
      <c r="I107" s="266"/>
    </row>
    <row r="108" spans="1:13" ht="13.5" customHeight="1" x14ac:dyDescent="0.25">
      <c r="B108" s="130"/>
      <c r="C108" s="130"/>
      <c r="D108" s="130"/>
      <c r="E108" s="130"/>
      <c r="F108" s="130"/>
      <c r="G108" s="130"/>
      <c r="H108" s="130"/>
      <c r="I108" s="266"/>
    </row>
    <row r="109" spans="1:13" ht="13.5" customHeight="1" x14ac:dyDescent="0.25">
      <c r="A109" s="92" t="s">
        <v>45</v>
      </c>
      <c r="B109" s="39" t="s">
        <v>174</v>
      </c>
    </row>
    <row r="110" spans="1:13" ht="11.25" customHeight="1" x14ac:dyDescent="0.25"/>
    <row r="111" spans="1:13" ht="13.5" customHeight="1" x14ac:dyDescent="0.25">
      <c r="B111" s="90"/>
      <c r="C111" s="165"/>
      <c r="D111" s="165"/>
      <c r="E111" s="165"/>
      <c r="F111" s="165" t="s">
        <v>45</v>
      </c>
      <c r="G111" s="165">
        <v>8</v>
      </c>
      <c r="H111" s="93"/>
      <c r="I111" s="112" t="s">
        <v>18</v>
      </c>
      <c r="J111" s="33">
        <f>C111+C112+E111+E112+G111+G112</f>
        <v>8</v>
      </c>
      <c r="K111" s="206"/>
      <c r="L111" s="207"/>
    </row>
    <row r="112" spans="1:13" ht="13.5" customHeight="1" x14ac:dyDescent="0.25">
      <c r="B112" s="90"/>
      <c r="C112" s="165"/>
      <c r="D112" s="165"/>
      <c r="E112" s="165"/>
      <c r="F112" s="165"/>
      <c r="G112" s="165"/>
      <c r="H112" s="27"/>
      <c r="I112" s="93"/>
      <c r="J112" s="112"/>
      <c r="K112" s="33"/>
      <c r="L112" s="69"/>
    </row>
    <row r="113" spans="1:13" s="274" customFormat="1" ht="13.5" customHeight="1" x14ac:dyDescent="0.25">
      <c r="A113" s="92"/>
      <c r="B113" s="275"/>
      <c r="C113" s="273"/>
      <c r="D113" s="273"/>
      <c r="E113" s="273"/>
      <c r="F113" s="273"/>
      <c r="G113" s="273"/>
      <c r="I113" s="93"/>
      <c r="J113" s="112"/>
      <c r="K113" s="33"/>
      <c r="L113" s="69"/>
      <c r="M113" s="87"/>
    </row>
    <row r="114" spans="1:13" s="279" customFormat="1" ht="18" customHeight="1" x14ac:dyDescent="0.3">
      <c r="A114" s="277"/>
      <c r="B114" s="278"/>
      <c r="I114" s="280"/>
      <c r="J114" s="281"/>
      <c r="K114" s="282"/>
      <c r="L114" s="283"/>
    </row>
    <row r="115" spans="1:13" s="279" customFormat="1" ht="18" customHeight="1" x14ac:dyDescent="0.3">
      <c r="A115" s="277"/>
      <c r="B115" s="278"/>
      <c r="I115" s="280"/>
      <c r="J115" s="281"/>
      <c r="K115" s="293"/>
      <c r="L115" s="294"/>
    </row>
    <row r="116" spans="1:13" s="274" customFormat="1" ht="32.25" customHeight="1" x14ac:dyDescent="0.25">
      <c r="A116" s="92"/>
      <c r="B116" s="436"/>
      <c r="C116" s="459"/>
      <c r="D116" s="459"/>
      <c r="E116" s="459"/>
      <c r="F116" s="459"/>
      <c r="G116" s="461"/>
      <c r="I116" s="269"/>
      <c r="J116" s="33"/>
      <c r="K116" s="262"/>
      <c r="L116" s="229"/>
    </row>
    <row r="117" spans="1:13" s="274" customFormat="1" x14ac:dyDescent="0.25">
      <c r="A117" s="92"/>
      <c r="B117" s="273"/>
      <c r="C117" s="272"/>
      <c r="D117" s="272"/>
      <c r="E117" s="272"/>
      <c r="F117" s="272"/>
      <c r="G117" s="272"/>
      <c r="I117" s="295"/>
      <c r="J117" s="33"/>
      <c r="K117" s="262"/>
      <c r="L117" s="229"/>
    </row>
    <row r="118" spans="1:13" s="274" customFormat="1" x14ac:dyDescent="0.25">
      <c r="A118" s="92"/>
      <c r="B118" s="275"/>
      <c r="C118" s="273"/>
      <c r="D118" s="273"/>
      <c r="E118" s="273"/>
      <c r="F118" s="273"/>
      <c r="G118" s="273"/>
      <c r="I118" s="107"/>
      <c r="J118" s="33"/>
      <c r="K118" s="262"/>
      <c r="L118" s="229"/>
    </row>
    <row r="119" spans="1:13" s="274" customFormat="1" x14ac:dyDescent="0.25">
      <c r="A119" s="92"/>
      <c r="B119" s="275"/>
      <c r="C119" s="273"/>
      <c r="D119" s="273"/>
      <c r="E119" s="273"/>
      <c r="F119" s="273"/>
      <c r="G119" s="273"/>
      <c r="I119" s="107"/>
      <c r="J119" s="33"/>
      <c r="K119" s="262"/>
      <c r="L119" s="229"/>
    </row>
    <row r="120" spans="1:13" s="274" customFormat="1" x14ac:dyDescent="0.25">
      <c r="A120" s="92"/>
      <c r="B120" s="39"/>
      <c r="I120" s="107"/>
      <c r="J120" s="33"/>
      <c r="K120" s="69"/>
      <c r="L120" s="51"/>
    </row>
    <row r="121" spans="1:13" s="274" customFormat="1" ht="28.5" customHeight="1" x14ac:dyDescent="0.25">
      <c r="A121" s="92"/>
      <c r="B121" s="436"/>
      <c r="C121" s="459"/>
      <c r="D121" s="459"/>
      <c r="E121" s="459"/>
      <c r="F121" s="459"/>
      <c r="G121" s="461"/>
      <c r="I121" s="269"/>
      <c r="J121" s="33"/>
      <c r="K121" s="262"/>
      <c r="L121" s="229"/>
    </row>
    <row r="122" spans="1:13" s="274" customFormat="1" x14ac:dyDescent="0.25">
      <c r="A122" s="92"/>
      <c r="B122" s="273"/>
      <c r="C122" s="272"/>
      <c r="D122" s="272"/>
      <c r="E122" s="272"/>
      <c r="F122" s="272"/>
      <c r="G122" s="272"/>
      <c r="I122" s="295"/>
      <c r="J122" s="33"/>
      <c r="K122" s="262"/>
      <c r="L122" s="229"/>
    </row>
    <row r="123" spans="1:13" s="274" customFormat="1" x14ac:dyDescent="0.25">
      <c r="A123" s="92"/>
      <c r="B123" s="275"/>
      <c r="C123" s="273"/>
      <c r="D123" s="273"/>
      <c r="E123" s="273"/>
      <c r="F123" s="273"/>
      <c r="G123" s="273"/>
      <c r="I123" s="107"/>
      <c r="J123" s="33"/>
      <c r="K123" s="262"/>
      <c r="L123" s="229"/>
    </row>
    <row r="124" spans="1:13" s="274" customFormat="1" x14ac:dyDescent="0.25">
      <c r="A124" s="92"/>
      <c r="B124" s="275"/>
      <c r="C124" s="273"/>
      <c r="D124" s="273"/>
      <c r="E124" s="273"/>
      <c r="F124" s="273"/>
      <c r="G124" s="273"/>
      <c r="I124" s="107"/>
      <c r="J124" s="33"/>
      <c r="K124" s="262"/>
      <c r="L124" s="229"/>
    </row>
    <row r="125" spans="1:13" s="274" customFormat="1" x14ac:dyDescent="0.25">
      <c r="A125" s="92"/>
      <c r="B125" s="39"/>
      <c r="I125" s="107"/>
      <c r="J125" s="33"/>
      <c r="K125" s="69"/>
      <c r="L125" s="51"/>
    </row>
    <row r="126" spans="1:13" s="274" customFormat="1" ht="16.5" customHeight="1" x14ac:dyDescent="0.25">
      <c r="A126" s="92"/>
      <c r="B126" s="436"/>
      <c r="C126" s="459"/>
      <c r="D126" s="459"/>
      <c r="E126" s="459"/>
      <c r="F126" s="459"/>
      <c r="G126" s="461"/>
      <c r="I126" s="269"/>
      <c r="J126" s="33"/>
      <c r="K126" s="262"/>
      <c r="L126" s="229"/>
    </row>
    <row r="127" spans="1:13" s="274" customFormat="1" x14ac:dyDescent="0.25">
      <c r="A127" s="92"/>
      <c r="B127" s="273"/>
      <c r="C127" s="272"/>
      <c r="D127" s="272"/>
      <c r="E127" s="272"/>
      <c r="F127" s="272"/>
      <c r="G127" s="272"/>
      <c r="I127" s="295"/>
      <c r="J127" s="33"/>
      <c r="K127" s="262"/>
      <c r="L127" s="229"/>
    </row>
    <row r="128" spans="1:13" s="274" customFormat="1" x14ac:dyDescent="0.25">
      <c r="A128" s="92"/>
      <c r="B128" s="275"/>
      <c r="C128" s="273"/>
      <c r="D128" s="273"/>
      <c r="E128" s="273"/>
      <c r="F128" s="273"/>
      <c r="G128" s="273"/>
      <c r="I128" s="107"/>
      <c r="J128" s="33"/>
      <c r="K128" s="262"/>
      <c r="L128" s="229"/>
    </row>
    <row r="129" spans="1:12" s="274" customFormat="1" x14ac:dyDescent="0.25">
      <c r="A129" s="92"/>
      <c r="B129" s="275"/>
      <c r="C129" s="273"/>
      <c r="D129" s="273"/>
      <c r="E129" s="273"/>
      <c r="F129" s="273"/>
      <c r="G129" s="273"/>
      <c r="I129" s="107"/>
      <c r="J129" s="33"/>
      <c r="K129" s="262"/>
      <c r="L129" s="229"/>
    </row>
    <row r="130" spans="1:12" s="274" customFormat="1" x14ac:dyDescent="0.25">
      <c r="A130" s="92"/>
      <c r="B130" s="39"/>
      <c r="I130" s="107"/>
      <c r="J130" s="33"/>
      <c r="K130" s="69"/>
      <c r="L130" s="51"/>
    </row>
    <row r="131" spans="1:12" s="274" customFormat="1" ht="29.25" customHeight="1" x14ac:dyDescent="0.25">
      <c r="A131" s="92"/>
      <c r="B131" s="436"/>
      <c r="C131" s="459"/>
      <c r="D131" s="459"/>
      <c r="E131" s="459"/>
      <c r="F131" s="459"/>
      <c r="G131" s="461"/>
      <c r="I131" s="269"/>
      <c r="J131" s="33"/>
      <c r="K131" s="262"/>
      <c r="L131" s="229"/>
    </row>
    <row r="132" spans="1:12" s="274" customFormat="1" x14ac:dyDescent="0.25">
      <c r="A132" s="92"/>
      <c r="B132" s="273"/>
      <c r="C132" s="272"/>
      <c r="D132" s="272"/>
      <c r="E132" s="272"/>
      <c r="F132" s="272"/>
      <c r="G132" s="272"/>
      <c r="I132" s="295"/>
      <c r="J132" s="33"/>
      <c r="K132" s="262"/>
      <c r="L132" s="229"/>
    </row>
    <row r="133" spans="1:12" s="274" customFormat="1" x14ac:dyDescent="0.25">
      <c r="A133" s="92"/>
      <c r="B133" s="275"/>
      <c r="C133" s="273"/>
      <c r="D133" s="273"/>
      <c r="E133" s="273"/>
      <c r="F133" s="273"/>
      <c r="G133" s="273"/>
      <c r="I133" s="107"/>
      <c r="J133" s="33"/>
      <c r="K133" s="262"/>
      <c r="L133" s="229"/>
    </row>
    <row r="134" spans="1:12" s="274" customFormat="1" x14ac:dyDescent="0.25">
      <c r="A134" s="92"/>
      <c r="B134" s="275"/>
      <c r="C134" s="273"/>
      <c r="D134" s="273"/>
      <c r="E134" s="273"/>
      <c r="F134" s="273"/>
      <c r="G134" s="273"/>
      <c r="I134" s="107"/>
      <c r="J134" s="33"/>
      <c r="K134" s="262"/>
      <c r="L134" s="229"/>
    </row>
    <row r="135" spans="1:12" s="274" customFormat="1" x14ac:dyDescent="0.25">
      <c r="A135" s="92"/>
      <c r="B135" s="39"/>
      <c r="I135" s="107"/>
      <c r="J135" s="33"/>
      <c r="K135" s="69"/>
      <c r="L135" s="51"/>
    </row>
    <row r="136" spans="1:12" s="274" customFormat="1" ht="39" customHeight="1" x14ac:dyDescent="0.25">
      <c r="A136" s="92"/>
      <c r="B136" s="436"/>
      <c r="C136" s="459"/>
      <c r="D136" s="459"/>
      <c r="E136" s="459"/>
      <c r="F136" s="459"/>
      <c r="G136" s="461"/>
      <c r="I136" s="269"/>
      <c r="J136" s="33"/>
      <c r="K136" s="262"/>
      <c r="L136" s="229"/>
    </row>
    <row r="137" spans="1:12" s="274" customFormat="1" x14ac:dyDescent="0.25">
      <c r="A137" s="92"/>
      <c r="B137" s="273"/>
      <c r="C137" s="272"/>
      <c r="D137" s="272"/>
      <c r="E137" s="272"/>
      <c r="F137" s="272"/>
      <c r="G137" s="272"/>
      <c r="I137" s="295"/>
      <c r="J137" s="33"/>
      <c r="K137" s="262"/>
      <c r="L137" s="229"/>
    </row>
    <row r="138" spans="1:12" s="274" customFormat="1" x14ac:dyDescent="0.25">
      <c r="A138" s="92"/>
      <c r="B138" s="275"/>
      <c r="C138" s="273"/>
      <c r="D138" s="273"/>
      <c r="E138" s="273"/>
      <c r="F138" s="273"/>
      <c r="G138" s="273"/>
      <c r="I138" s="107"/>
      <c r="J138" s="33"/>
      <c r="K138" s="262"/>
      <c r="L138" s="229"/>
    </row>
    <row r="139" spans="1:12" s="274" customFormat="1" x14ac:dyDescent="0.25">
      <c r="A139" s="92"/>
      <c r="B139" s="275"/>
      <c r="C139" s="273"/>
      <c r="D139" s="273"/>
      <c r="E139" s="273"/>
      <c r="F139" s="273"/>
      <c r="G139" s="273"/>
      <c r="I139" s="107"/>
      <c r="J139" s="33"/>
      <c r="K139" s="262"/>
      <c r="L139" s="229"/>
    </row>
    <row r="140" spans="1:12" s="274" customFormat="1" x14ac:dyDescent="0.25">
      <c r="A140" s="92"/>
      <c r="B140" s="39"/>
      <c r="I140" s="107"/>
      <c r="J140" s="33"/>
      <c r="K140" s="69"/>
      <c r="L140" s="51"/>
    </row>
    <row r="141" spans="1:12" s="274" customFormat="1" x14ac:dyDescent="0.25">
      <c r="A141" s="92"/>
      <c r="B141" s="436"/>
      <c r="C141" s="459"/>
      <c r="D141" s="459"/>
      <c r="E141" s="459"/>
      <c r="F141" s="459"/>
      <c r="G141" s="461"/>
      <c r="I141" s="269"/>
      <c r="J141" s="33"/>
      <c r="K141" s="262"/>
      <c r="L141" s="229"/>
    </row>
    <row r="142" spans="1:12" s="274" customFormat="1" x14ac:dyDescent="0.25">
      <c r="A142" s="92"/>
      <c r="B142" s="273"/>
      <c r="C142" s="272"/>
      <c r="D142" s="272"/>
      <c r="E142" s="272"/>
      <c r="F142" s="272"/>
      <c r="G142" s="272"/>
      <c r="I142" s="295"/>
      <c r="J142" s="33"/>
      <c r="K142" s="262"/>
      <c r="L142" s="229"/>
    </row>
    <row r="143" spans="1:12" s="274" customFormat="1" x14ac:dyDescent="0.25">
      <c r="A143" s="92"/>
      <c r="B143" s="275"/>
      <c r="C143" s="273"/>
      <c r="D143" s="273"/>
      <c r="E143" s="273"/>
      <c r="F143" s="273"/>
      <c r="G143" s="273"/>
      <c r="I143" s="107"/>
      <c r="J143" s="33"/>
      <c r="K143" s="262"/>
      <c r="L143" s="229"/>
    </row>
    <row r="144" spans="1:12" s="274" customFormat="1" x14ac:dyDescent="0.25">
      <c r="A144" s="92"/>
      <c r="B144" s="275"/>
      <c r="C144" s="273"/>
      <c r="D144" s="273"/>
      <c r="E144" s="273"/>
      <c r="F144" s="273"/>
      <c r="G144" s="273"/>
      <c r="I144" s="107"/>
      <c r="J144" s="33"/>
      <c r="K144" s="262"/>
      <c r="L144" s="229"/>
    </row>
    <row r="145" spans="1:12" s="274" customFormat="1" x14ac:dyDescent="0.25">
      <c r="A145" s="92"/>
      <c r="B145" s="39"/>
      <c r="I145" s="107"/>
      <c r="J145" s="33"/>
      <c r="K145" s="69"/>
      <c r="L145" s="51"/>
    </row>
    <row r="146" spans="1:12" s="274" customFormat="1" ht="42.75" customHeight="1" x14ac:dyDescent="0.25">
      <c r="A146" s="92"/>
      <c r="B146" s="436"/>
      <c r="C146" s="459"/>
      <c r="D146" s="459"/>
      <c r="E146" s="459"/>
      <c r="F146" s="459"/>
      <c r="G146" s="461"/>
      <c r="I146" s="269"/>
      <c r="J146" s="33"/>
      <c r="K146" s="262"/>
      <c r="L146" s="229"/>
    </row>
    <row r="147" spans="1:12" s="274" customFormat="1" x14ac:dyDescent="0.25">
      <c r="A147" s="92"/>
      <c r="B147" s="273"/>
      <c r="C147" s="272"/>
      <c r="D147" s="272"/>
      <c r="E147" s="272"/>
      <c r="F147" s="272"/>
      <c r="G147" s="272"/>
      <c r="I147" s="295"/>
      <c r="J147" s="33"/>
      <c r="K147" s="262"/>
      <c r="L147" s="229"/>
    </row>
    <row r="148" spans="1:12" s="274" customFormat="1" x14ac:dyDescent="0.25">
      <c r="A148" s="92"/>
      <c r="B148" s="275"/>
      <c r="C148" s="273"/>
      <c r="D148" s="273"/>
      <c r="E148" s="273"/>
      <c r="F148" s="273"/>
      <c r="G148" s="273"/>
      <c r="I148" s="107"/>
      <c r="J148" s="33"/>
      <c r="K148" s="262"/>
      <c r="L148" s="229"/>
    </row>
    <row r="149" spans="1:12" s="274" customFormat="1" x14ac:dyDescent="0.25">
      <c r="A149" s="92"/>
      <c r="B149" s="275"/>
      <c r="C149" s="273"/>
      <c r="D149" s="273"/>
      <c r="E149" s="273"/>
      <c r="F149" s="273"/>
      <c r="G149" s="273"/>
      <c r="I149" s="107"/>
      <c r="J149" s="33"/>
      <c r="K149" s="262"/>
      <c r="L149" s="229"/>
    </row>
    <row r="150" spans="1:12" x14ac:dyDescent="0.25">
      <c r="H150" s="27"/>
      <c r="I150" s="49"/>
      <c r="K150" s="33"/>
      <c r="L150" s="69"/>
    </row>
    <row r="151" spans="1:12" ht="17.25" x14ac:dyDescent="0.3">
      <c r="A151" s="277"/>
      <c r="B151" s="278"/>
      <c r="C151" s="279"/>
      <c r="D151" s="279"/>
      <c r="E151" s="279"/>
      <c r="F151" s="279"/>
      <c r="G151" s="279"/>
      <c r="I151" s="280"/>
      <c r="J151" s="281"/>
      <c r="K151" s="282"/>
      <c r="L151" s="283"/>
    </row>
    <row r="152" spans="1:12" ht="17.25" x14ac:dyDescent="0.3">
      <c r="A152" s="277"/>
      <c r="B152" s="278"/>
      <c r="C152" s="279"/>
      <c r="D152" s="279"/>
      <c r="E152" s="279"/>
      <c r="F152" s="279"/>
      <c r="G152" s="279"/>
      <c r="I152" s="280"/>
      <c r="J152" s="281"/>
      <c r="K152" s="282"/>
      <c r="L152" s="283"/>
    </row>
    <row r="153" spans="1:12" ht="17.25" x14ac:dyDescent="0.3">
      <c r="A153" s="277"/>
      <c r="B153" s="458"/>
      <c r="C153" s="459"/>
      <c r="D153" s="459"/>
      <c r="E153" s="459"/>
      <c r="F153" s="459"/>
      <c r="G153" s="460"/>
      <c r="H153" s="116"/>
      <c r="I153" s="292"/>
      <c r="J153" s="284"/>
      <c r="K153" s="284"/>
      <c r="L153" s="285"/>
    </row>
    <row r="154" spans="1:12" ht="17.25" x14ac:dyDescent="0.3">
      <c r="A154" s="277"/>
      <c r="B154" s="286"/>
      <c r="C154" s="279"/>
      <c r="D154" s="279"/>
      <c r="E154" s="279"/>
      <c r="F154" s="279"/>
      <c r="G154" s="279"/>
      <c r="I154" s="280"/>
      <c r="J154" s="284"/>
      <c r="K154" s="284"/>
      <c r="L154" s="285"/>
    </row>
    <row r="155" spans="1:12" ht="17.25" x14ac:dyDescent="0.3">
      <c r="A155" s="277"/>
      <c r="B155" s="287"/>
      <c r="C155" s="288"/>
      <c r="D155" s="288"/>
      <c r="E155" s="288"/>
      <c r="F155" s="288"/>
      <c r="G155" s="288"/>
      <c r="I155" s="289"/>
      <c r="K155" s="290"/>
      <c r="L155" s="291"/>
    </row>
    <row r="156" spans="1:12" ht="17.25" x14ac:dyDescent="0.3">
      <c r="A156" s="277"/>
      <c r="B156" s="287"/>
      <c r="C156" s="288"/>
      <c r="D156" s="288"/>
      <c r="E156" s="288"/>
      <c r="F156" s="288"/>
      <c r="G156" s="288"/>
      <c r="I156" s="289"/>
      <c r="J156" s="284"/>
      <c r="K156" s="284"/>
      <c r="L156" s="285"/>
    </row>
    <row r="157" spans="1:12" ht="17.25" x14ac:dyDescent="0.3">
      <c r="A157" s="277"/>
      <c r="B157" s="286"/>
      <c r="C157" s="279"/>
      <c r="D157" s="279"/>
      <c r="E157" s="279"/>
      <c r="F157" s="279"/>
      <c r="G157" s="279"/>
      <c r="I157" s="280"/>
      <c r="J157" s="281"/>
      <c r="K157" s="282"/>
      <c r="L157" s="283"/>
    </row>
    <row r="164" spans="1:13" ht="14.25" thickBot="1" x14ac:dyDescent="0.3"/>
    <row r="165" spans="1:13" ht="18" customHeight="1" thickTop="1" x14ac:dyDescent="0.25">
      <c r="C165" s="39"/>
      <c r="D165" s="39"/>
      <c r="E165" s="39"/>
      <c r="F165" s="39"/>
      <c r="G165" s="39"/>
      <c r="H165" s="67" t="s">
        <v>17</v>
      </c>
      <c r="K165" s="137" t="s">
        <v>7</v>
      </c>
      <c r="L165" s="142">
        <f>SUM(L70:L164)</f>
        <v>0</v>
      </c>
      <c r="M165" s="68"/>
    </row>
    <row r="166" spans="1:13" ht="18" customHeight="1" x14ac:dyDescent="0.25">
      <c r="A166" s="92" t="s">
        <v>46</v>
      </c>
      <c r="B166" s="39" t="s">
        <v>316</v>
      </c>
      <c r="M166" s="68"/>
    </row>
    <row r="167" spans="1:13" ht="18" customHeight="1" x14ac:dyDescent="0.25">
      <c r="M167" s="68"/>
    </row>
    <row r="168" spans="1:13" ht="18" customHeight="1" x14ac:dyDescent="0.25">
      <c r="B168" s="90"/>
      <c r="C168" s="165"/>
      <c r="D168" s="165"/>
      <c r="E168" s="165"/>
      <c r="F168" s="165" t="s">
        <v>45</v>
      </c>
      <c r="G168" s="165">
        <v>14</v>
      </c>
      <c r="H168" s="93"/>
      <c r="I168" s="112" t="s">
        <v>18</v>
      </c>
      <c r="J168" s="33">
        <f>C168+E168+G168+C169+E169+G169</f>
        <v>14</v>
      </c>
      <c r="K168" s="262"/>
      <c r="L168" s="229"/>
      <c r="M168" s="68"/>
    </row>
    <row r="169" spans="1:13" ht="18" customHeight="1" x14ac:dyDescent="0.25">
      <c r="B169" s="90"/>
      <c r="C169" s="165"/>
      <c r="D169" s="165"/>
      <c r="E169" s="165"/>
      <c r="F169" s="165"/>
      <c r="G169" s="165"/>
      <c r="H169" s="93"/>
      <c r="I169" s="112"/>
      <c r="M169" s="68"/>
    </row>
    <row r="170" spans="1:13" ht="18" customHeight="1" x14ac:dyDescent="0.25">
      <c r="M170" s="68"/>
    </row>
    <row r="171" spans="1:13" ht="18" customHeight="1" x14ac:dyDescent="0.25">
      <c r="A171" s="92" t="s">
        <v>34</v>
      </c>
      <c r="B171" s="39" t="s">
        <v>317</v>
      </c>
      <c r="M171" s="68"/>
    </row>
    <row r="172" spans="1:13" ht="18" customHeight="1" x14ac:dyDescent="0.25">
      <c r="M172" s="68"/>
    </row>
    <row r="173" spans="1:13" ht="18" customHeight="1" x14ac:dyDescent="0.25">
      <c r="B173" s="90"/>
      <c r="C173" s="165"/>
      <c r="D173" s="165"/>
      <c r="E173" s="165"/>
      <c r="F173" s="165" t="s">
        <v>45</v>
      </c>
      <c r="G173" s="165">
        <v>2</v>
      </c>
      <c r="H173" s="93"/>
      <c r="I173" s="112" t="s">
        <v>18</v>
      </c>
      <c r="J173" s="33">
        <f>C173+E173+G173+C174+E174+G174</f>
        <v>2</v>
      </c>
      <c r="K173" s="262"/>
      <c r="L173" s="229"/>
      <c r="M173" s="68"/>
    </row>
    <row r="174" spans="1:13" ht="18" customHeight="1" x14ac:dyDescent="0.25">
      <c r="B174" s="90"/>
      <c r="C174" s="165"/>
      <c r="D174" s="165"/>
      <c r="E174" s="165"/>
      <c r="F174" s="165"/>
      <c r="G174" s="165"/>
      <c r="H174" s="93"/>
      <c r="I174" s="112"/>
      <c r="M174" s="68"/>
    </row>
    <row r="175" spans="1:13" ht="18" customHeight="1" x14ac:dyDescent="0.25">
      <c r="M175" s="68"/>
    </row>
    <row r="176" spans="1:13" ht="18" customHeight="1" x14ac:dyDescent="0.25">
      <c r="B176" s="90"/>
      <c r="C176" s="165"/>
      <c r="D176" s="165"/>
      <c r="E176" s="165"/>
      <c r="F176" s="165"/>
      <c r="G176" s="165"/>
      <c r="M176" s="68"/>
    </row>
    <row r="177" spans="1:13" ht="27" customHeight="1" x14ac:dyDescent="0.25">
      <c r="A177" s="263" t="s">
        <v>145</v>
      </c>
      <c r="B177" s="426" t="s">
        <v>318</v>
      </c>
      <c r="C177" s="427"/>
      <c r="D177" s="427"/>
      <c r="E177" s="427"/>
      <c r="F177" s="427"/>
      <c r="G177" s="427"/>
      <c r="H177" s="428"/>
      <c r="M177" s="68"/>
    </row>
    <row r="178" spans="1:13" ht="18" customHeight="1" x14ac:dyDescent="0.25">
      <c r="M178" s="68"/>
    </row>
    <row r="179" spans="1:13" ht="18" customHeight="1" x14ac:dyDescent="0.25">
      <c r="B179" s="90"/>
      <c r="C179" s="165"/>
      <c r="D179" s="165"/>
      <c r="E179" s="165"/>
      <c r="F179" s="165" t="s">
        <v>45</v>
      </c>
      <c r="G179" s="165">
        <v>2</v>
      </c>
      <c r="H179" s="93"/>
      <c r="I179" s="112" t="s">
        <v>18</v>
      </c>
      <c r="J179" s="33">
        <f>C179+E179+G179+C180+E180+G180</f>
        <v>2</v>
      </c>
      <c r="K179" s="262"/>
      <c r="L179" s="229"/>
      <c r="M179" s="68"/>
    </row>
    <row r="180" spans="1:13" ht="12.75" customHeight="1" x14ac:dyDescent="0.25">
      <c r="B180" s="90"/>
      <c r="C180" s="165"/>
      <c r="D180" s="165"/>
      <c r="E180" s="165"/>
      <c r="F180" s="165"/>
      <c r="G180" s="165"/>
      <c r="M180" s="68"/>
    </row>
    <row r="181" spans="1:13" ht="18" customHeight="1" x14ac:dyDescent="0.25">
      <c r="B181" s="90"/>
      <c r="C181" s="165"/>
      <c r="D181" s="165"/>
      <c r="E181" s="165"/>
      <c r="F181" s="165"/>
      <c r="G181" s="165"/>
      <c r="M181" s="68"/>
    </row>
    <row r="182" spans="1:13" ht="18" customHeight="1" x14ac:dyDescent="0.25">
      <c r="B182" s="89" t="s">
        <v>319</v>
      </c>
      <c r="M182" s="68"/>
    </row>
    <row r="183" spans="1:13" ht="18" customHeight="1" x14ac:dyDescent="0.25">
      <c r="B183" s="89"/>
      <c r="M183" s="68"/>
    </row>
    <row r="184" spans="1:13" ht="53.25" customHeight="1" x14ac:dyDescent="0.25">
      <c r="A184" s="92" t="s">
        <v>35</v>
      </c>
      <c r="B184" s="462" t="s">
        <v>320</v>
      </c>
      <c r="C184" s="459"/>
      <c r="D184" s="459"/>
      <c r="E184" s="459"/>
      <c r="F184" s="459"/>
      <c r="G184" s="459"/>
      <c r="H184" s="461"/>
      <c r="M184" s="68"/>
    </row>
    <row r="185" spans="1:13" ht="18" customHeight="1" x14ac:dyDescent="0.25">
      <c r="M185" s="68"/>
    </row>
    <row r="186" spans="1:13" ht="21.75" customHeight="1" x14ac:dyDescent="0.25">
      <c r="B186" s="90"/>
      <c r="C186" s="165"/>
      <c r="D186" s="165"/>
      <c r="E186" s="165"/>
      <c r="F186" s="165" t="s">
        <v>45</v>
      </c>
      <c r="G186" s="165">
        <v>1</v>
      </c>
      <c r="H186" s="93"/>
      <c r="I186" s="112" t="s">
        <v>18</v>
      </c>
      <c r="J186" s="33">
        <f>C186+E186+G186+C187+E187+G187</f>
        <v>1</v>
      </c>
      <c r="K186" s="262"/>
      <c r="L186" s="229"/>
      <c r="M186" s="68"/>
    </row>
    <row r="187" spans="1:13" ht="12" customHeight="1" x14ac:dyDescent="0.25">
      <c r="B187" s="90"/>
      <c r="C187" s="165"/>
      <c r="D187" s="165"/>
      <c r="E187" s="165"/>
      <c r="F187" s="165"/>
      <c r="G187" s="165"/>
      <c r="M187" s="68"/>
    </row>
    <row r="188" spans="1:13" ht="18" customHeight="1" x14ac:dyDescent="0.25">
      <c r="B188" s="90"/>
      <c r="C188" s="165"/>
      <c r="D188" s="165"/>
      <c r="E188" s="165"/>
      <c r="F188" s="165"/>
      <c r="G188" s="165"/>
      <c r="M188" s="68"/>
    </row>
    <row r="189" spans="1:13" ht="44.25" customHeight="1" x14ac:dyDescent="0.25">
      <c r="A189" s="47" t="s">
        <v>49</v>
      </c>
      <c r="B189" s="462" t="s">
        <v>321</v>
      </c>
      <c r="C189" s="459"/>
      <c r="D189" s="459"/>
      <c r="E189" s="459"/>
      <c r="F189" s="459"/>
      <c r="G189" s="459"/>
      <c r="H189" s="461"/>
      <c r="M189" s="68"/>
    </row>
    <row r="190" spans="1:13" ht="18" customHeight="1" x14ac:dyDescent="0.25">
      <c r="C190" s="130"/>
      <c r="D190" s="130"/>
      <c r="E190" s="130"/>
      <c r="F190" s="130"/>
      <c r="G190" s="130"/>
      <c r="H190" s="130"/>
      <c r="I190" s="266"/>
      <c r="M190" s="68"/>
    </row>
    <row r="191" spans="1:13" ht="15" customHeight="1" x14ac:dyDescent="0.25">
      <c r="A191" s="264"/>
      <c r="B191" s="90"/>
      <c r="C191" s="165"/>
      <c r="D191" s="165"/>
      <c r="E191" s="165"/>
      <c r="F191" s="165" t="s">
        <v>45</v>
      </c>
      <c r="G191" s="165">
        <v>1</v>
      </c>
      <c r="H191" s="93"/>
      <c r="I191" s="112" t="s">
        <v>18</v>
      </c>
      <c r="J191" s="33">
        <f>C191+E191+G191+C192+E192+G192</f>
        <v>1</v>
      </c>
      <c r="K191" s="262"/>
      <c r="L191" s="229"/>
      <c r="M191" s="68"/>
    </row>
    <row r="192" spans="1:13" ht="15" customHeight="1" x14ac:dyDescent="0.25">
      <c r="B192" s="90"/>
      <c r="C192" s="165"/>
      <c r="D192" s="165"/>
      <c r="E192" s="165"/>
      <c r="F192" s="165"/>
      <c r="G192" s="165"/>
      <c r="M192" s="68"/>
    </row>
    <row r="193" spans="1:13" ht="18" customHeight="1" x14ac:dyDescent="0.25">
      <c r="M193" s="68"/>
    </row>
    <row r="194" spans="1:13" ht="11.25" customHeight="1" x14ac:dyDescent="0.25">
      <c r="A194" s="92" t="s">
        <v>50</v>
      </c>
      <c r="B194" s="426" t="s">
        <v>322</v>
      </c>
      <c r="C194" s="427"/>
      <c r="D194" s="427"/>
      <c r="E194" s="427"/>
      <c r="F194" s="427"/>
      <c r="G194" s="427"/>
      <c r="H194" s="428"/>
      <c r="I194" s="266"/>
      <c r="M194" s="68"/>
    </row>
    <row r="195" spans="1:13" ht="1.5" customHeight="1" x14ac:dyDescent="0.25">
      <c r="B195" s="426"/>
      <c r="C195" s="427"/>
      <c r="D195" s="427"/>
      <c r="E195" s="427"/>
      <c r="F195" s="427"/>
      <c r="G195" s="427"/>
      <c r="H195" s="428"/>
      <c r="I195" s="266"/>
      <c r="M195" s="68"/>
    </row>
    <row r="196" spans="1:13" ht="3" hidden="1" customHeight="1" x14ac:dyDescent="0.25">
      <c r="B196" s="426"/>
      <c r="C196" s="427"/>
      <c r="D196" s="427"/>
      <c r="E196" s="427"/>
      <c r="F196" s="427"/>
      <c r="G196" s="427"/>
      <c r="H196" s="428"/>
      <c r="I196" s="266"/>
      <c r="M196" s="68"/>
    </row>
    <row r="197" spans="1:13" ht="18" customHeight="1" x14ac:dyDescent="0.25">
      <c r="B197" s="265"/>
      <c r="C197" s="265"/>
      <c r="D197" s="265"/>
      <c r="E197" s="265"/>
      <c r="F197" s="265"/>
      <c r="G197" s="265"/>
      <c r="H197" s="265"/>
      <c r="I197" s="266"/>
      <c r="M197" s="68"/>
    </row>
    <row r="198" spans="1:13" ht="14.25" customHeight="1" x14ac:dyDescent="0.25">
      <c r="A198" s="264"/>
      <c r="B198" s="90"/>
      <c r="C198" s="165"/>
      <c r="D198" s="165"/>
      <c r="E198" s="165"/>
      <c r="F198" s="165" t="s">
        <v>45</v>
      </c>
      <c r="G198" s="165">
        <v>1</v>
      </c>
      <c r="H198" s="93"/>
      <c r="I198" s="112" t="s">
        <v>18</v>
      </c>
      <c r="J198" s="33">
        <f>C198+C199+E198+E199+G198+G199</f>
        <v>1</v>
      </c>
      <c r="K198" s="262"/>
      <c r="L198" s="229"/>
      <c r="M198" s="68"/>
    </row>
    <row r="199" spans="1:13" ht="15.75" customHeight="1" x14ac:dyDescent="0.25">
      <c r="B199" s="90"/>
      <c r="C199" s="165"/>
      <c r="D199" s="165"/>
      <c r="E199" s="165"/>
      <c r="F199" s="165"/>
      <c r="G199" s="165"/>
      <c r="M199" s="68"/>
    </row>
    <row r="200" spans="1:13" ht="18" customHeight="1" x14ac:dyDescent="0.25">
      <c r="M200" s="68"/>
    </row>
    <row r="201" spans="1:13" ht="27" customHeight="1" x14ac:dyDescent="0.25">
      <c r="A201" s="92" t="s">
        <v>51</v>
      </c>
      <c r="B201" s="426" t="s">
        <v>323</v>
      </c>
      <c r="C201" s="427"/>
      <c r="D201" s="427"/>
      <c r="E201" s="427"/>
      <c r="F201" s="427"/>
      <c r="G201" s="427"/>
      <c r="H201" s="428"/>
      <c r="M201" s="68"/>
    </row>
    <row r="202" spans="1:13" ht="18" customHeight="1" x14ac:dyDescent="0.25">
      <c r="M202" s="68"/>
    </row>
    <row r="203" spans="1:13" ht="16.5" customHeight="1" x14ac:dyDescent="0.25">
      <c r="B203" s="90"/>
      <c r="C203" s="165"/>
      <c r="D203" s="165"/>
      <c r="E203" s="165"/>
      <c r="F203" s="165" t="s">
        <v>45</v>
      </c>
      <c r="G203" s="165">
        <v>1</v>
      </c>
      <c r="H203" s="93"/>
      <c r="I203" s="112" t="s">
        <v>18</v>
      </c>
      <c r="J203" s="33">
        <f>C203+E203+G203+C204+E204+G204</f>
        <v>1</v>
      </c>
      <c r="K203" s="262"/>
      <c r="L203" s="229"/>
      <c r="M203" s="68"/>
    </row>
    <row r="204" spans="1:13" ht="15" customHeight="1" x14ac:dyDescent="0.25">
      <c r="B204" s="90"/>
      <c r="C204" s="165"/>
      <c r="D204" s="165"/>
      <c r="E204" s="165"/>
      <c r="F204" s="165"/>
      <c r="G204" s="165"/>
      <c r="M204" s="68"/>
    </row>
    <row r="205" spans="1:13" ht="18" customHeight="1" x14ac:dyDescent="0.25">
      <c r="B205" s="90"/>
      <c r="C205" s="165"/>
      <c r="D205" s="165"/>
      <c r="E205" s="165"/>
      <c r="F205" s="165"/>
      <c r="G205" s="165"/>
      <c r="M205" s="68"/>
    </row>
    <row r="206" spans="1:13" ht="28.5" customHeight="1" x14ac:dyDescent="0.25">
      <c r="A206" s="92" t="s">
        <v>271</v>
      </c>
      <c r="B206" s="462" t="s">
        <v>324</v>
      </c>
      <c r="C206" s="459"/>
      <c r="D206" s="459"/>
      <c r="E206" s="459"/>
      <c r="F206" s="459"/>
      <c r="G206" s="459"/>
      <c r="H206" s="459"/>
      <c r="I206" s="269"/>
      <c r="J206" s="269"/>
      <c r="K206" s="270"/>
      <c r="L206" s="271"/>
      <c r="M206" s="68"/>
    </row>
    <row r="207" spans="1:13" ht="15" customHeight="1" x14ac:dyDescent="0.25">
      <c r="M207" s="68"/>
    </row>
    <row r="208" spans="1:13" ht="15" customHeight="1" x14ac:dyDescent="0.25">
      <c r="B208" s="90"/>
      <c r="C208" s="165"/>
      <c r="D208" s="165"/>
      <c r="E208" s="165"/>
      <c r="F208" s="165" t="s">
        <v>45</v>
      </c>
      <c r="G208" s="165">
        <v>1</v>
      </c>
      <c r="H208" s="93"/>
      <c r="I208" s="112" t="s">
        <v>18</v>
      </c>
      <c r="J208" s="33">
        <f>C208+E208+G208+C209+E209+G209</f>
        <v>1</v>
      </c>
      <c r="K208" s="262"/>
      <c r="L208" s="229"/>
      <c r="M208" s="68"/>
    </row>
    <row r="209" spans="1:13" ht="18" customHeight="1" x14ac:dyDescent="0.25">
      <c r="B209" s="90"/>
      <c r="C209" s="165"/>
      <c r="D209" s="165"/>
      <c r="E209" s="165"/>
      <c r="F209" s="165"/>
      <c r="G209" s="165"/>
      <c r="M209" s="68"/>
    </row>
    <row r="210" spans="1:13" ht="18" customHeight="1" x14ac:dyDescent="0.25">
      <c r="B210" s="90"/>
      <c r="C210" s="165"/>
      <c r="D210" s="165"/>
      <c r="E210" s="165"/>
      <c r="F210" s="165"/>
      <c r="G210" s="165"/>
      <c r="M210" s="68"/>
    </row>
    <row r="211" spans="1:13" ht="18" customHeight="1" x14ac:dyDescent="0.25">
      <c r="B211" s="90"/>
      <c r="C211" s="165"/>
      <c r="D211" s="165"/>
      <c r="E211" s="165"/>
      <c r="F211" s="165"/>
      <c r="G211" s="165"/>
      <c r="M211" s="68"/>
    </row>
    <row r="212" spans="1:13" ht="18" customHeight="1" x14ac:dyDescent="0.25">
      <c r="A212" s="92" t="s">
        <v>364</v>
      </c>
      <c r="B212" s="89" t="s">
        <v>325</v>
      </c>
      <c r="M212" s="68"/>
    </row>
    <row r="213" spans="1:13" ht="18" customHeight="1" x14ac:dyDescent="0.25">
      <c r="B213" s="89"/>
      <c r="M213" s="68"/>
    </row>
    <row r="214" spans="1:13" ht="15.75" customHeight="1" x14ac:dyDescent="0.25">
      <c r="B214" s="90"/>
      <c r="C214" s="165"/>
      <c r="D214" s="165"/>
      <c r="E214" s="165"/>
      <c r="F214" s="165" t="s">
        <v>45</v>
      </c>
      <c r="G214" s="165">
        <v>100</v>
      </c>
      <c r="H214" s="93"/>
      <c r="I214" s="112" t="s">
        <v>21</v>
      </c>
      <c r="J214" s="33">
        <f>C214+E214+G214+C215+E215+G215</f>
        <v>100</v>
      </c>
      <c r="K214" s="262"/>
      <c r="L214" s="229"/>
      <c r="M214" s="68"/>
    </row>
    <row r="215" spans="1:13" ht="16.5" customHeight="1" x14ac:dyDescent="0.25">
      <c r="B215" s="90"/>
      <c r="C215" s="165"/>
      <c r="D215" s="165"/>
      <c r="E215" s="165"/>
      <c r="F215" s="165"/>
      <c r="G215" s="165"/>
      <c r="M215" s="68"/>
    </row>
    <row r="216" spans="1:13" ht="18" customHeight="1" x14ac:dyDescent="0.25">
      <c r="B216" s="90"/>
      <c r="C216" s="165"/>
      <c r="D216" s="165"/>
      <c r="E216" s="165"/>
      <c r="F216" s="165"/>
      <c r="G216" s="165"/>
      <c r="M216" s="68"/>
    </row>
    <row r="217" spans="1:13" ht="18" customHeight="1" x14ac:dyDescent="0.25">
      <c r="A217" s="27" t="s">
        <v>365</v>
      </c>
      <c r="B217" s="462" t="s">
        <v>326</v>
      </c>
      <c r="C217" s="459"/>
      <c r="D217" s="459"/>
      <c r="E217" s="459"/>
      <c r="F217" s="459"/>
      <c r="G217" s="459"/>
      <c r="H217" s="461"/>
      <c r="M217" s="68"/>
    </row>
    <row r="218" spans="1:13" ht="12.75" customHeight="1" x14ac:dyDescent="0.25">
      <c r="C218" s="130"/>
      <c r="D218" s="130"/>
      <c r="E218" s="130"/>
      <c r="F218" s="130"/>
      <c r="G218" s="130"/>
      <c r="H218" s="130"/>
      <c r="I218" s="266"/>
      <c r="M218" s="68"/>
    </row>
    <row r="219" spans="1:13" ht="12.75" customHeight="1" x14ac:dyDescent="0.25">
      <c r="A219" s="264"/>
      <c r="B219" s="90"/>
      <c r="C219" s="165"/>
      <c r="D219" s="165"/>
      <c r="E219" s="165"/>
      <c r="F219" s="165" t="s">
        <v>45</v>
      </c>
      <c r="G219" s="165">
        <v>100</v>
      </c>
      <c r="H219" s="93"/>
      <c r="I219" s="112" t="s">
        <v>21</v>
      </c>
      <c r="J219" s="33">
        <f>C219+C220+E219+E220+G219+G220</f>
        <v>100</v>
      </c>
      <c r="K219" s="262"/>
      <c r="L219" s="229"/>
      <c r="M219" s="68"/>
    </row>
    <row r="220" spans="1:13" ht="12" customHeight="1" x14ac:dyDescent="0.25">
      <c r="B220" s="90"/>
      <c r="C220" s="165"/>
      <c r="D220" s="165"/>
      <c r="E220" s="165"/>
      <c r="F220" s="165"/>
      <c r="G220" s="165"/>
      <c r="M220" s="68"/>
    </row>
    <row r="221" spans="1:13" ht="18" customHeight="1" x14ac:dyDescent="0.25">
      <c r="M221" s="68"/>
    </row>
    <row r="222" spans="1:13" ht="13.5" customHeight="1" x14ac:dyDescent="0.25">
      <c r="A222" s="92" t="s">
        <v>366</v>
      </c>
      <c r="B222" s="426" t="s">
        <v>327</v>
      </c>
      <c r="C222" s="427"/>
      <c r="D222" s="427"/>
      <c r="E222" s="427"/>
      <c r="F222" s="427"/>
      <c r="G222" s="427"/>
      <c r="H222" s="428"/>
      <c r="I222" s="266"/>
      <c r="M222" s="68"/>
    </row>
    <row r="223" spans="1:13" ht="7.5" customHeight="1" x14ac:dyDescent="0.25">
      <c r="B223" s="426"/>
      <c r="C223" s="427"/>
      <c r="D223" s="427"/>
      <c r="E223" s="427"/>
      <c r="F223" s="427"/>
      <c r="G223" s="427"/>
      <c r="H223" s="428"/>
      <c r="I223" s="266"/>
      <c r="M223" s="68"/>
    </row>
    <row r="224" spans="1:13" ht="18" hidden="1" customHeight="1" x14ac:dyDescent="0.25">
      <c r="B224" s="426"/>
      <c r="C224" s="427"/>
      <c r="D224" s="427"/>
      <c r="E224" s="427"/>
      <c r="F224" s="427"/>
      <c r="G224" s="427"/>
      <c r="H224" s="428"/>
      <c r="I224" s="266"/>
      <c r="M224" s="68"/>
    </row>
    <row r="225" spans="1:13" ht="18" customHeight="1" x14ac:dyDescent="0.25">
      <c r="B225" s="265"/>
      <c r="C225" s="265"/>
      <c r="D225" s="265"/>
      <c r="E225" s="265"/>
      <c r="F225" s="265"/>
      <c r="G225" s="265"/>
      <c r="H225" s="265"/>
      <c r="I225" s="266"/>
      <c r="M225" s="68"/>
    </row>
    <row r="226" spans="1:13" ht="12" customHeight="1" x14ac:dyDescent="0.25">
      <c r="A226" s="264"/>
      <c r="B226" s="90"/>
      <c r="C226" s="165"/>
      <c r="D226" s="165"/>
      <c r="E226" s="165"/>
      <c r="F226" s="165" t="s">
        <v>45</v>
      </c>
      <c r="G226" s="165">
        <v>100</v>
      </c>
      <c r="H226" s="93"/>
      <c r="I226" s="112" t="s">
        <v>21</v>
      </c>
      <c r="J226" s="33">
        <f>C226+C227+E226+E227+G226+G227</f>
        <v>100</v>
      </c>
      <c r="K226" s="262"/>
      <c r="L226" s="229"/>
      <c r="M226" s="68"/>
    </row>
    <row r="227" spans="1:13" ht="11.25" customHeight="1" x14ac:dyDescent="0.25">
      <c r="B227" s="90"/>
      <c r="C227" s="165"/>
      <c r="D227" s="165"/>
      <c r="E227" s="165"/>
      <c r="F227" s="165"/>
      <c r="G227" s="165"/>
      <c r="M227" s="68"/>
    </row>
    <row r="228" spans="1:13" ht="11.25" customHeight="1" x14ac:dyDescent="0.25">
      <c r="M228" s="68"/>
    </row>
    <row r="229" spans="1:13" ht="18" customHeight="1" x14ac:dyDescent="0.25">
      <c r="A229" s="92" t="s">
        <v>7</v>
      </c>
      <c r="B229" s="39" t="s">
        <v>328</v>
      </c>
      <c r="M229" s="68"/>
    </row>
    <row r="230" spans="1:13" ht="18" customHeight="1" x14ac:dyDescent="0.25">
      <c r="M230" s="68"/>
    </row>
    <row r="231" spans="1:13" ht="18" customHeight="1" x14ac:dyDescent="0.25">
      <c r="B231" s="90"/>
      <c r="C231" s="165"/>
      <c r="D231" s="165"/>
      <c r="E231" s="165"/>
      <c r="F231" s="165" t="s">
        <v>45</v>
      </c>
      <c r="G231" s="165">
        <v>1</v>
      </c>
      <c r="H231" s="93"/>
      <c r="I231" s="112" t="s">
        <v>18</v>
      </c>
      <c r="J231" s="33">
        <f>C231+C232+E231+E232+G231+G232</f>
        <v>1</v>
      </c>
      <c r="K231" s="262"/>
      <c r="L231" s="229"/>
      <c r="M231" s="68"/>
    </row>
    <row r="232" spans="1:13" ht="18" customHeight="1" x14ac:dyDescent="0.25">
      <c r="B232" s="90"/>
      <c r="C232" s="165"/>
      <c r="D232" s="165"/>
      <c r="E232" s="165"/>
      <c r="F232" s="165"/>
      <c r="G232" s="165"/>
      <c r="M232" s="68"/>
    </row>
    <row r="233" spans="1:13" ht="18" customHeight="1" x14ac:dyDescent="0.25">
      <c r="B233" s="90"/>
      <c r="C233" s="165"/>
      <c r="D233" s="165"/>
      <c r="E233" s="165"/>
      <c r="F233" s="165"/>
      <c r="G233" s="165"/>
      <c r="M233" s="68"/>
    </row>
    <row r="234" spans="1:13" ht="18" customHeight="1" x14ac:dyDescent="0.25">
      <c r="A234" s="92" t="s">
        <v>367</v>
      </c>
      <c r="B234" s="39" t="s">
        <v>329</v>
      </c>
      <c r="M234" s="68"/>
    </row>
    <row r="235" spans="1:13" ht="18" customHeight="1" x14ac:dyDescent="0.25">
      <c r="M235" s="68"/>
    </row>
    <row r="236" spans="1:13" ht="12.75" customHeight="1" x14ac:dyDescent="0.25">
      <c r="B236" s="90"/>
      <c r="C236" s="165"/>
      <c r="D236" s="165"/>
      <c r="E236" s="165"/>
      <c r="F236" s="165" t="s">
        <v>45</v>
      </c>
      <c r="G236" s="165">
        <v>1</v>
      </c>
      <c r="H236" s="93"/>
      <c r="I236" s="112" t="s">
        <v>18</v>
      </c>
      <c r="J236" s="33">
        <f>C236+C237+E236+E237+G236+G237</f>
        <v>1</v>
      </c>
      <c r="K236" s="262"/>
      <c r="L236" s="229"/>
      <c r="M236" s="68"/>
    </row>
    <row r="237" spans="1:13" ht="13.5" customHeight="1" x14ac:dyDescent="0.25">
      <c r="B237" s="90"/>
      <c r="C237" s="165"/>
      <c r="D237" s="165"/>
      <c r="E237" s="165"/>
      <c r="F237" s="165"/>
      <c r="G237" s="165"/>
      <c r="M237" s="68"/>
    </row>
    <row r="238" spans="1:13" ht="18" customHeight="1" thickBot="1" x14ac:dyDescent="0.3">
      <c r="B238" s="90"/>
      <c r="C238" s="165"/>
      <c r="D238" s="165"/>
      <c r="E238" s="165"/>
      <c r="F238" s="165"/>
      <c r="G238" s="165"/>
      <c r="M238" s="68"/>
    </row>
    <row r="239" spans="1:13" ht="18" customHeight="1" thickTop="1" x14ac:dyDescent="0.25">
      <c r="C239" s="39"/>
      <c r="D239" s="39"/>
      <c r="E239" s="39"/>
      <c r="F239" s="39"/>
      <c r="G239" s="39"/>
      <c r="H239" s="67" t="s">
        <v>17</v>
      </c>
      <c r="K239" s="137" t="s">
        <v>7</v>
      </c>
      <c r="L239" s="142">
        <f>SUM(L167:L238)</f>
        <v>0</v>
      </c>
      <c r="M239" s="68"/>
    </row>
    <row r="240" spans="1:13" ht="11.25" customHeight="1" x14ac:dyDescent="0.25">
      <c r="B240" s="90"/>
      <c r="C240" s="165"/>
      <c r="D240" s="165"/>
      <c r="E240" s="165"/>
      <c r="F240" s="165"/>
      <c r="G240" s="165"/>
      <c r="M240" s="68"/>
    </row>
    <row r="241" spans="1:13" ht="18" customHeight="1" x14ac:dyDescent="0.25">
      <c r="A241" s="263" t="s">
        <v>29</v>
      </c>
      <c r="B241" s="463" t="s">
        <v>330</v>
      </c>
      <c r="C241" s="464"/>
      <c r="D241" s="464"/>
      <c r="E241" s="464"/>
      <c r="F241" s="464"/>
      <c r="G241" s="464"/>
      <c r="M241" s="68"/>
    </row>
    <row r="242" spans="1:13" ht="9.75" customHeight="1" x14ac:dyDescent="0.25">
      <c r="M242" s="68"/>
    </row>
    <row r="243" spans="1:13" ht="13.5" customHeight="1" x14ac:dyDescent="0.25">
      <c r="B243" s="90"/>
      <c r="C243" s="165"/>
      <c r="D243" s="165"/>
      <c r="E243" s="165"/>
      <c r="F243" s="165" t="s">
        <v>45</v>
      </c>
      <c r="G243" s="165">
        <v>1</v>
      </c>
      <c r="H243" s="93"/>
      <c r="I243" s="112" t="s">
        <v>18</v>
      </c>
      <c r="J243" s="33">
        <f>C243+C244+E243+E244+G243+G244</f>
        <v>1</v>
      </c>
      <c r="K243" s="262"/>
      <c r="L243" s="229"/>
      <c r="M243" s="68"/>
    </row>
    <row r="244" spans="1:13" ht="12" customHeight="1" x14ac:dyDescent="0.25">
      <c r="B244" s="90"/>
      <c r="C244" s="165"/>
      <c r="D244" s="165"/>
      <c r="E244" s="165"/>
      <c r="F244" s="165"/>
      <c r="G244" s="165"/>
      <c r="M244" s="68"/>
    </row>
    <row r="245" spans="1:13" ht="18" customHeight="1" x14ac:dyDescent="0.25">
      <c r="B245" s="90"/>
      <c r="C245" s="165"/>
      <c r="D245" s="165"/>
      <c r="E245" s="165"/>
      <c r="F245" s="165"/>
      <c r="G245" s="165"/>
      <c r="M245" s="68"/>
    </row>
    <row r="246" spans="1:13" ht="14.25" customHeight="1" x14ac:dyDescent="0.25">
      <c r="A246" s="92" t="s">
        <v>30</v>
      </c>
      <c r="B246" s="463" t="s">
        <v>331</v>
      </c>
      <c r="C246" s="464"/>
      <c r="D246" s="464"/>
      <c r="E246" s="464"/>
      <c r="F246" s="464"/>
      <c r="M246" s="68"/>
    </row>
    <row r="247" spans="1:13" ht="15.75" customHeight="1" x14ac:dyDescent="0.25">
      <c r="B247" s="89"/>
      <c r="M247" s="68"/>
    </row>
    <row r="248" spans="1:13" ht="11.25" customHeight="1" x14ac:dyDescent="0.25">
      <c r="B248" s="90"/>
      <c r="C248" s="165"/>
      <c r="D248" s="165"/>
      <c r="E248" s="165"/>
      <c r="F248" s="165" t="s">
        <v>45</v>
      </c>
      <c r="G248" s="165">
        <v>1</v>
      </c>
      <c r="H248" s="93"/>
      <c r="I248" s="112" t="s">
        <v>18</v>
      </c>
      <c r="J248" s="33">
        <f>C248+C249+E248+E249+G248+G249</f>
        <v>1</v>
      </c>
      <c r="K248" s="262"/>
      <c r="L248" s="229"/>
      <c r="M248" s="68"/>
    </row>
    <row r="249" spans="1:13" ht="16.5" customHeight="1" x14ac:dyDescent="0.25">
      <c r="B249" s="90"/>
      <c r="C249" s="165"/>
      <c r="D249" s="165"/>
      <c r="E249" s="165"/>
      <c r="F249" s="165"/>
      <c r="G249" s="165"/>
      <c r="M249" s="68"/>
    </row>
    <row r="250" spans="1:13" ht="18" customHeight="1" x14ac:dyDescent="0.25">
      <c r="B250" s="90"/>
      <c r="C250" s="165"/>
      <c r="D250" s="165"/>
      <c r="E250" s="165"/>
      <c r="F250" s="165"/>
      <c r="G250" s="165"/>
      <c r="M250" s="68"/>
    </row>
    <row r="251" spans="1:13" ht="12" customHeight="1" x14ac:dyDescent="0.25">
      <c r="A251" s="47" t="s">
        <v>27</v>
      </c>
      <c r="B251" s="462" t="s">
        <v>332</v>
      </c>
      <c r="C251" s="459"/>
      <c r="D251" s="459"/>
      <c r="E251" s="459"/>
      <c r="F251" s="459"/>
      <c r="G251" s="459"/>
      <c r="H251" s="461"/>
      <c r="M251" s="68"/>
    </row>
    <row r="252" spans="1:13" ht="14.25" customHeight="1" x14ac:dyDescent="0.25">
      <c r="C252" s="130"/>
      <c r="D252" s="130"/>
      <c r="E252" s="130"/>
      <c r="F252" s="130"/>
      <c r="G252" s="130"/>
      <c r="H252" s="130"/>
      <c r="I252" s="266"/>
      <c r="M252" s="68"/>
    </row>
    <row r="253" spans="1:13" ht="12" customHeight="1" x14ac:dyDescent="0.25">
      <c r="A253" s="264"/>
      <c r="B253" s="90"/>
      <c r="C253" s="165"/>
      <c r="D253" s="165"/>
      <c r="E253" s="165"/>
      <c r="F253" s="165" t="s">
        <v>45</v>
      </c>
      <c r="G253" s="165">
        <v>1</v>
      </c>
      <c r="H253" s="93"/>
      <c r="I253" s="112" t="s">
        <v>18</v>
      </c>
      <c r="J253" s="33">
        <f>C253+C254+E253+E254+G253+G254</f>
        <v>1</v>
      </c>
      <c r="K253" s="262"/>
      <c r="L253" s="229"/>
      <c r="M253" s="68"/>
    </row>
    <row r="254" spans="1:13" ht="12" customHeight="1" x14ac:dyDescent="0.25">
      <c r="B254" s="90"/>
      <c r="C254" s="165"/>
      <c r="D254" s="165"/>
      <c r="E254" s="165"/>
      <c r="F254" s="165"/>
      <c r="G254" s="165"/>
      <c r="M254" s="68"/>
    </row>
    <row r="255" spans="1:13" ht="18" customHeight="1" x14ac:dyDescent="0.25">
      <c r="M255" s="68"/>
    </row>
    <row r="256" spans="1:13" ht="18" customHeight="1" x14ac:dyDescent="0.25">
      <c r="B256" s="426" t="s">
        <v>333</v>
      </c>
      <c r="C256" s="427"/>
      <c r="D256" s="427"/>
      <c r="E256" s="427"/>
      <c r="F256" s="427"/>
      <c r="G256" s="427"/>
      <c r="H256" s="428"/>
      <c r="I256" s="266"/>
      <c r="M256" s="68"/>
    </row>
    <row r="257" spans="1:13" ht="18" customHeight="1" x14ac:dyDescent="0.25">
      <c r="A257" s="92" t="s">
        <v>28</v>
      </c>
      <c r="B257" s="426"/>
      <c r="C257" s="427"/>
      <c r="D257" s="427"/>
      <c r="E257" s="427"/>
      <c r="F257" s="427"/>
      <c r="G257" s="427"/>
      <c r="H257" s="428"/>
      <c r="I257" s="266"/>
      <c r="M257" s="68"/>
    </row>
    <row r="258" spans="1:13" ht="18" customHeight="1" x14ac:dyDescent="0.25">
      <c r="B258" s="426"/>
      <c r="C258" s="427"/>
      <c r="D258" s="427"/>
      <c r="E258" s="427"/>
      <c r="F258" s="427"/>
      <c r="G258" s="427"/>
      <c r="H258" s="428"/>
      <c r="I258" s="266"/>
      <c r="M258" s="68"/>
    </row>
    <row r="259" spans="1:13" ht="18" customHeight="1" x14ac:dyDescent="0.25">
      <c r="B259" s="265"/>
      <c r="C259" s="265"/>
      <c r="D259" s="265"/>
      <c r="E259" s="265"/>
      <c r="F259" s="265"/>
      <c r="G259" s="265"/>
      <c r="H259" s="265"/>
      <c r="I259" s="266"/>
      <c r="M259" s="68"/>
    </row>
    <row r="260" spans="1:13" ht="12.75" customHeight="1" x14ac:dyDescent="0.25">
      <c r="A260" s="264"/>
      <c r="B260" s="90"/>
      <c r="C260" s="165"/>
      <c r="D260" s="165"/>
      <c r="E260" s="165"/>
      <c r="F260" s="165" t="s">
        <v>45</v>
      </c>
      <c r="G260" s="165">
        <v>1</v>
      </c>
      <c r="H260" s="93"/>
      <c r="I260" s="112" t="s">
        <v>18</v>
      </c>
      <c r="J260" s="33">
        <f>C260+C261+E260+E261+G260+G261</f>
        <v>1</v>
      </c>
      <c r="K260" s="262"/>
      <c r="L260" s="229"/>
      <c r="M260" s="68"/>
    </row>
    <row r="261" spans="1:13" ht="12" customHeight="1" x14ac:dyDescent="0.25">
      <c r="B261" s="90"/>
      <c r="C261" s="165"/>
      <c r="D261" s="165"/>
      <c r="E261" s="165"/>
      <c r="F261" s="165"/>
      <c r="G261" s="165"/>
      <c r="M261" s="68"/>
    </row>
    <row r="262" spans="1:13" ht="18" customHeight="1" x14ac:dyDescent="0.25">
      <c r="M262" s="68"/>
    </row>
    <row r="263" spans="1:13" ht="15" customHeight="1" x14ac:dyDescent="0.25">
      <c r="A263" s="92" t="s">
        <v>5</v>
      </c>
      <c r="B263" s="463" t="s">
        <v>334</v>
      </c>
      <c r="C263" s="464"/>
      <c r="D263" s="464"/>
      <c r="E263" s="464"/>
      <c r="F263" s="464"/>
      <c r="G263" s="464"/>
      <c r="M263" s="68"/>
    </row>
    <row r="264" spans="1:13" ht="18" customHeight="1" x14ac:dyDescent="0.25">
      <c r="M264" s="68"/>
    </row>
    <row r="265" spans="1:13" ht="15" customHeight="1" x14ac:dyDescent="0.25">
      <c r="B265" s="90"/>
      <c r="C265" s="165"/>
      <c r="D265" s="165"/>
      <c r="E265" s="165"/>
      <c r="F265" s="165" t="s">
        <v>45</v>
      </c>
      <c r="G265" s="165">
        <v>1</v>
      </c>
      <c r="H265" s="93"/>
      <c r="I265" s="112" t="s">
        <v>18</v>
      </c>
      <c r="J265" s="33">
        <f>C265+C266+E265+E266+G265+G266</f>
        <v>1</v>
      </c>
      <c r="K265" s="262"/>
      <c r="L265" s="229"/>
      <c r="M265" s="68"/>
    </row>
    <row r="266" spans="1:13" ht="12" customHeight="1" x14ac:dyDescent="0.25">
      <c r="B266" s="90"/>
      <c r="C266" s="165"/>
      <c r="D266" s="165"/>
      <c r="E266" s="165"/>
      <c r="F266" s="165"/>
      <c r="G266" s="165"/>
      <c r="M266" s="68"/>
    </row>
    <row r="267" spans="1:13" ht="14.25" customHeight="1" x14ac:dyDescent="0.25">
      <c r="B267" s="90"/>
      <c r="C267" s="165"/>
      <c r="D267" s="165"/>
      <c r="E267" s="165"/>
      <c r="F267" s="165"/>
      <c r="G267" s="165"/>
      <c r="M267" s="68"/>
    </row>
    <row r="268" spans="1:13" ht="18" customHeight="1" x14ac:dyDescent="0.25">
      <c r="B268" s="90"/>
      <c r="C268" s="165"/>
      <c r="D268" s="165"/>
      <c r="E268" s="165"/>
      <c r="F268" s="165"/>
      <c r="G268" s="165"/>
      <c r="M268" s="68"/>
    </row>
    <row r="269" spans="1:13" ht="18" customHeight="1" x14ac:dyDescent="0.25">
      <c r="A269" s="263" t="s">
        <v>45</v>
      </c>
      <c r="B269" s="463" t="s">
        <v>335</v>
      </c>
      <c r="C269" s="464"/>
      <c r="D269" s="464"/>
      <c r="E269" s="464"/>
      <c r="F269" s="464"/>
      <c r="G269" s="464"/>
      <c r="H269" s="465"/>
      <c r="M269" s="68"/>
    </row>
    <row r="270" spans="1:13" ht="18" customHeight="1" x14ac:dyDescent="0.25">
      <c r="M270" s="68"/>
    </row>
    <row r="271" spans="1:13" ht="15" customHeight="1" x14ac:dyDescent="0.25">
      <c r="B271" s="90"/>
      <c r="C271" s="165"/>
      <c r="D271" s="165"/>
      <c r="E271" s="165"/>
      <c r="F271" s="165" t="s">
        <v>45</v>
      </c>
      <c r="G271" s="165">
        <v>1</v>
      </c>
      <c r="H271" s="93"/>
      <c r="I271" s="112" t="s">
        <v>18</v>
      </c>
      <c r="J271" s="33">
        <f>C271+C272+E271+E272+G271+G272</f>
        <v>1</v>
      </c>
      <c r="K271" s="262"/>
      <c r="L271" s="229"/>
      <c r="M271" s="68"/>
    </row>
    <row r="272" spans="1:13" ht="12" customHeight="1" x14ac:dyDescent="0.25">
      <c r="B272" s="90"/>
      <c r="C272" s="165"/>
      <c r="D272" s="165"/>
      <c r="E272" s="165"/>
      <c r="F272" s="165"/>
      <c r="G272" s="165"/>
      <c r="M272" s="68"/>
    </row>
    <row r="273" spans="1:13" ht="18" customHeight="1" x14ac:dyDescent="0.25">
      <c r="B273" s="90"/>
      <c r="C273" s="165"/>
      <c r="D273" s="165"/>
      <c r="E273" s="165"/>
      <c r="F273" s="165"/>
      <c r="G273" s="165"/>
      <c r="M273" s="68"/>
    </row>
    <row r="274" spans="1:13" ht="24.75" customHeight="1" x14ac:dyDescent="0.25">
      <c r="A274" s="92" t="s">
        <v>46</v>
      </c>
      <c r="B274" s="426" t="s">
        <v>355</v>
      </c>
      <c r="C274" s="427"/>
      <c r="D274" s="427"/>
      <c r="E274" s="427"/>
      <c r="F274" s="427"/>
      <c r="G274" s="427"/>
      <c r="M274" s="68"/>
    </row>
    <row r="275" spans="1:13" ht="18.75" customHeight="1" x14ac:dyDescent="0.25">
      <c r="M275" s="68"/>
    </row>
    <row r="276" spans="1:13" ht="15.75" customHeight="1" x14ac:dyDescent="0.25">
      <c r="B276" s="90"/>
      <c r="C276" s="165"/>
      <c r="D276" s="165"/>
      <c r="E276" s="165"/>
      <c r="F276" s="165" t="s">
        <v>45</v>
      </c>
      <c r="G276" s="165">
        <v>40</v>
      </c>
      <c r="H276" s="93"/>
      <c r="I276" s="112" t="s">
        <v>21</v>
      </c>
      <c r="J276" s="33">
        <f>C276+C277+E276+E277+G276+G277</f>
        <v>40</v>
      </c>
      <c r="K276" s="262"/>
      <c r="L276" s="229"/>
      <c r="M276" s="68"/>
    </row>
    <row r="277" spans="1:13" ht="16.5" customHeight="1" x14ac:dyDescent="0.25">
      <c r="B277" s="90"/>
      <c r="C277" s="165"/>
      <c r="D277" s="165"/>
      <c r="E277" s="165"/>
      <c r="F277" s="165"/>
      <c r="G277" s="165"/>
      <c r="M277" s="68"/>
    </row>
    <row r="278" spans="1:13" ht="12" customHeight="1" x14ac:dyDescent="0.25">
      <c r="B278" s="90"/>
      <c r="C278" s="165"/>
      <c r="D278" s="165"/>
      <c r="E278" s="165"/>
      <c r="F278" s="165"/>
      <c r="G278" s="165"/>
      <c r="M278" s="68"/>
    </row>
    <row r="279" spans="1:13" ht="18" customHeight="1" x14ac:dyDescent="0.25">
      <c r="A279" s="47" t="s">
        <v>34</v>
      </c>
      <c r="B279" s="462" t="s">
        <v>336</v>
      </c>
      <c r="C279" s="459"/>
      <c r="D279" s="459"/>
      <c r="E279" s="459"/>
      <c r="F279" s="459"/>
      <c r="G279" s="459"/>
      <c r="H279" s="461"/>
      <c r="M279" s="68"/>
    </row>
    <row r="280" spans="1:13" ht="14.25" customHeight="1" x14ac:dyDescent="0.25">
      <c r="C280" s="130"/>
      <c r="D280" s="130"/>
      <c r="E280" s="130"/>
      <c r="F280" s="130"/>
      <c r="G280" s="130"/>
      <c r="H280" s="130"/>
      <c r="I280" s="266"/>
      <c r="M280" s="68"/>
    </row>
    <row r="281" spans="1:13" ht="15" customHeight="1" x14ac:dyDescent="0.25">
      <c r="A281" s="264"/>
      <c r="B281" s="90"/>
      <c r="C281" s="165"/>
      <c r="D281" s="165"/>
      <c r="E281" s="165"/>
      <c r="F281" s="165" t="s">
        <v>45</v>
      </c>
      <c r="G281" s="165">
        <v>1</v>
      </c>
      <c r="H281" s="93"/>
      <c r="I281" s="112" t="s">
        <v>18</v>
      </c>
      <c r="J281" s="33">
        <f>C281+C282+E281+E282+G281+G282</f>
        <v>1</v>
      </c>
      <c r="K281" s="262"/>
      <c r="L281" s="229"/>
      <c r="M281" s="68"/>
    </row>
    <row r="282" spans="1:13" ht="12.75" customHeight="1" x14ac:dyDescent="0.25">
      <c r="B282" s="90"/>
      <c r="C282" s="165"/>
      <c r="D282" s="165"/>
      <c r="E282" s="165"/>
      <c r="F282" s="165"/>
      <c r="G282" s="165"/>
      <c r="M282" s="68"/>
    </row>
    <row r="283" spans="1:13" ht="11.25" customHeight="1" x14ac:dyDescent="0.25">
      <c r="M283" s="68"/>
    </row>
    <row r="284" spans="1:13" ht="15" customHeight="1" x14ac:dyDescent="0.25">
      <c r="B284" s="426" t="s">
        <v>337</v>
      </c>
      <c r="C284" s="427"/>
      <c r="D284" s="427"/>
      <c r="E284" s="427"/>
      <c r="F284" s="427"/>
      <c r="G284" s="427"/>
      <c r="H284" s="428"/>
      <c r="I284" s="266"/>
      <c r="M284" s="68"/>
    </row>
    <row r="285" spans="1:13" ht="14.25" customHeight="1" x14ac:dyDescent="0.25">
      <c r="A285" s="92" t="s">
        <v>145</v>
      </c>
      <c r="B285" s="426"/>
      <c r="C285" s="427"/>
      <c r="D285" s="427"/>
      <c r="E285" s="427"/>
      <c r="F285" s="427"/>
      <c r="G285" s="427"/>
      <c r="H285" s="428"/>
      <c r="I285" s="266"/>
      <c r="M285" s="68"/>
    </row>
    <row r="286" spans="1:13" ht="6" customHeight="1" x14ac:dyDescent="0.25">
      <c r="B286" s="426"/>
      <c r="C286" s="427"/>
      <c r="D286" s="427"/>
      <c r="E286" s="427"/>
      <c r="F286" s="427"/>
      <c r="G286" s="427"/>
      <c r="H286" s="428"/>
      <c r="I286" s="266"/>
      <c r="M286" s="68"/>
    </row>
    <row r="287" spans="1:13" ht="18" customHeight="1" x14ac:dyDescent="0.25">
      <c r="B287" s="265"/>
      <c r="C287" s="265"/>
      <c r="D287" s="265"/>
      <c r="E287" s="265"/>
      <c r="F287" s="265"/>
      <c r="G287" s="265"/>
      <c r="H287" s="265"/>
      <c r="I287" s="266"/>
      <c r="M287" s="68"/>
    </row>
    <row r="288" spans="1:13" ht="18" customHeight="1" x14ac:dyDescent="0.25">
      <c r="A288" s="264"/>
      <c r="B288" s="90"/>
      <c r="C288" s="165"/>
      <c r="D288" s="165"/>
      <c r="E288" s="165"/>
      <c r="F288" s="165" t="s">
        <v>45</v>
      </c>
      <c r="G288" s="165">
        <v>1</v>
      </c>
      <c r="H288" s="93"/>
      <c r="I288" s="112" t="s">
        <v>21</v>
      </c>
      <c r="J288" s="33">
        <f>C288+C289+E288+E289+G288+G289</f>
        <v>1</v>
      </c>
      <c r="K288" s="262"/>
      <c r="L288" s="229"/>
      <c r="M288" s="68"/>
    </row>
    <row r="289" spans="1:13" ht="18" customHeight="1" x14ac:dyDescent="0.25">
      <c r="B289" s="90"/>
      <c r="C289" s="165"/>
      <c r="D289" s="165"/>
      <c r="E289" s="165"/>
      <c r="F289" s="165"/>
      <c r="G289" s="165"/>
      <c r="M289" s="68"/>
    </row>
    <row r="290" spans="1:13" ht="18" customHeight="1" x14ac:dyDescent="0.25">
      <c r="M290" s="68"/>
    </row>
    <row r="291" spans="1:13" ht="18" customHeight="1" x14ac:dyDescent="0.25">
      <c r="A291" s="92" t="s">
        <v>35</v>
      </c>
      <c r="B291" s="463" t="s">
        <v>386</v>
      </c>
      <c r="C291" s="464"/>
      <c r="D291" s="464"/>
      <c r="E291" s="464"/>
      <c r="F291" s="464"/>
      <c r="G291" s="464"/>
      <c r="H291" s="465"/>
      <c r="M291" s="68"/>
    </row>
    <row r="292" spans="1:13" ht="18" customHeight="1" x14ac:dyDescent="0.25">
      <c r="M292" s="68"/>
    </row>
    <row r="293" spans="1:13" ht="12" customHeight="1" x14ac:dyDescent="0.25">
      <c r="B293" s="90"/>
      <c r="C293" s="165"/>
      <c r="D293" s="165"/>
      <c r="E293" s="165"/>
      <c r="F293" s="165" t="s">
        <v>45</v>
      </c>
      <c r="G293" s="165">
        <v>1</v>
      </c>
      <c r="I293" s="33" t="s">
        <v>21</v>
      </c>
      <c r="J293" s="33">
        <f>C293+C294+E293+E294+G293+G294</f>
        <v>1</v>
      </c>
      <c r="M293" s="68"/>
    </row>
    <row r="294" spans="1:13" ht="15.75" customHeight="1" x14ac:dyDescent="0.25">
      <c r="B294" s="90"/>
      <c r="C294" s="165"/>
      <c r="D294" s="165"/>
      <c r="E294" s="165"/>
      <c r="F294" s="165"/>
      <c r="G294" s="165"/>
      <c r="M294" s="68"/>
    </row>
    <row r="295" spans="1:13" ht="14.25" customHeight="1" x14ac:dyDescent="0.25">
      <c r="M295" s="68"/>
    </row>
    <row r="296" spans="1:13" ht="14.25" customHeight="1" x14ac:dyDescent="0.25">
      <c r="A296" s="92" t="s">
        <v>49</v>
      </c>
      <c r="B296" s="463" t="s">
        <v>338</v>
      </c>
      <c r="C296" s="464"/>
      <c r="D296" s="464"/>
      <c r="E296" s="464"/>
      <c r="F296" s="464"/>
      <c r="G296" s="464"/>
      <c r="H296" s="465"/>
      <c r="M296" s="68"/>
    </row>
    <row r="297" spans="1:13" ht="12.75" customHeight="1" x14ac:dyDescent="0.25">
      <c r="M297" s="68"/>
    </row>
    <row r="298" spans="1:13" ht="16.5" customHeight="1" x14ac:dyDescent="0.25">
      <c r="B298" s="90"/>
      <c r="C298" s="165"/>
      <c r="D298" s="165"/>
      <c r="E298" s="165"/>
      <c r="F298" s="165" t="s">
        <v>45</v>
      </c>
      <c r="G298" s="165">
        <v>1</v>
      </c>
      <c r="I298" s="33" t="s">
        <v>21</v>
      </c>
      <c r="J298" s="33">
        <f>C298+C299+E298+E299+G298+G299</f>
        <v>1</v>
      </c>
      <c r="M298" s="68"/>
    </row>
    <row r="299" spans="1:13" ht="14.25" customHeight="1" x14ac:dyDescent="0.25">
      <c r="B299" s="90"/>
      <c r="C299" s="165"/>
      <c r="D299" s="165"/>
      <c r="E299" s="165"/>
      <c r="F299" s="165"/>
      <c r="G299" s="165"/>
      <c r="M299" s="68"/>
    </row>
    <row r="300" spans="1:13" ht="18" customHeight="1" x14ac:dyDescent="0.25">
      <c r="M300" s="68"/>
    </row>
    <row r="301" spans="1:13" ht="18" customHeight="1" thickBot="1" x14ac:dyDescent="0.3">
      <c r="M301" s="68"/>
    </row>
    <row r="302" spans="1:13" ht="18" customHeight="1" thickTop="1" x14ac:dyDescent="0.25">
      <c r="C302" s="39"/>
      <c r="D302" s="39"/>
      <c r="E302" s="39"/>
      <c r="F302" s="39"/>
      <c r="G302" s="39"/>
      <c r="H302" s="67" t="s">
        <v>17</v>
      </c>
      <c r="K302" s="137" t="s">
        <v>7</v>
      </c>
      <c r="L302" s="142">
        <f>SUM(L243:L301)</f>
        <v>0</v>
      </c>
      <c r="M302" s="68"/>
    </row>
    <row r="303" spans="1:13" ht="10.5" customHeight="1" x14ac:dyDescent="0.25">
      <c r="C303" s="39"/>
      <c r="D303" s="39"/>
      <c r="E303" s="39"/>
      <c r="F303" s="39"/>
      <c r="G303" s="39"/>
      <c r="H303" s="67"/>
      <c r="K303" s="137"/>
      <c r="M303" s="68"/>
    </row>
    <row r="305" spans="1:13" ht="13.5" customHeight="1" x14ac:dyDescent="0.25">
      <c r="B305" s="89" t="s">
        <v>175</v>
      </c>
    </row>
    <row r="307" spans="1:13" ht="13.5" customHeight="1" x14ac:dyDescent="0.25">
      <c r="B307" s="187" t="s">
        <v>176</v>
      </c>
      <c r="C307" s="130"/>
      <c r="D307" s="130"/>
      <c r="E307" s="130"/>
      <c r="F307" s="130"/>
      <c r="G307" s="130"/>
      <c r="H307" s="130"/>
      <c r="I307" s="266"/>
    </row>
    <row r="309" spans="1:13" ht="13.5" customHeight="1" x14ac:dyDescent="0.25">
      <c r="A309" s="92" t="s">
        <v>30</v>
      </c>
      <c r="B309" s="39" t="s">
        <v>245</v>
      </c>
    </row>
    <row r="310" spans="1:13" ht="11.25" customHeight="1" x14ac:dyDescent="0.25"/>
    <row r="311" spans="1:13" ht="13.5" customHeight="1" x14ac:dyDescent="0.25">
      <c r="B311" s="90"/>
      <c r="C311" s="165"/>
      <c r="D311" s="165"/>
      <c r="E311" s="165"/>
      <c r="F311" s="165" t="s">
        <v>45</v>
      </c>
      <c r="G311" s="165">
        <v>1</v>
      </c>
      <c r="H311" s="93"/>
      <c r="I311" s="112" t="s">
        <v>18</v>
      </c>
      <c r="J311" s="33">
        <f>C311+C312+E311+E312+G311+G312</f>
        <v>1</v>
      </c>
      <c r="K311" s="206"/>
      <c r="L311" s="207"/>
    </row>
    <row r="312" spans="1:13" x14ac:dyDescent="0.25">
      <c r="B312" s="90"/>
      <c r="C312" s="165"/>
      <c r="D312" s="165"/>
      <c r="E312" s="165"/>
      <c r="F312" s="165"/>
      <c r="G312" s="165"/>
    </row>
    <row r="313" spans="1:13" x14ac:dyDescent="0.25">
      <c r="B313" s="90"/>
      <c r="C313" s="165"/>
      <c r="D313" s="165"/>
      <c r="E313" s="165"/>
      <c r="F313" s="165"/>
      <c r="G313" s="165"/>
    </row>
    <row r="314" spans="1:13" ht="13.5" customHeight="1" x14ac:dyDescent="0.25">
      <c r="A314" s="92" t="s">
        <v>27</v>
      </c>
      <c r="B314" s="39" t="s">
        <v>244</v>
      </c>
    </row>
    <row r="315" spans="1:13" ht="11.25" customHeight="1" x14ac:dyDescent="0.25"/>
    <row r="316" spans="1:13" ht="13.5" customHeight="1" x14ac:dyDescent="0.25">
      <c r="B316" s="90"/>
      <c r="C316" s="165"/>
      <c r="D316" s="165"/>
      <c r="E316" s="165"/>
      <c r="F316" s="165" t="s">
        <v>45</v>
      </c>
      <c r="G316" s="165">
        <v>1</v>
      </c>
      <c r="H316" s="93"/>
      <c r="I316" s="112" t="s">
        <v>18</v>
      </c>
      <c r="J316" s="33">
        <f>C316+C317+E316+E317+G316+G317</f>
        <v>1</v>
      </c>
      <c r="K316" s="206"/>
      <c r="L316" s="207"/>
    </row>
    <row r="317" spans="1:13" x14ac:dyDescent="0.25">
      <c r="B317" s="90"/>
      <c r="C317" s="165"/>
      <c r="D317" s="165"/>
      <c r="E317" s="165"/>
      <c r="F317" s="165"/>
      <c r="G317" s="165"/>
    </row>
    <row r="318" spans="1:13" x14ac:dyDescent="0.25">
      <c r="B318" s="90"/>
      <c r="C318" s="165"/>
      <c r="D318" s="165"/>
      <c r="E318" s="165"/>
      <c r="F318" s="165"/>
      <c r="G318" s="165"/>
    </row>
    <row r="319" spans="1:13" s="47" customFormat="1" ht="13.5" customHeight="1" x14ac:dyDescent="0.25">
      <c r="A319" s="92"/>
      <c r="B319" s="91" t="s">
        <v>177</v>
      </c>
      <c r="H319" s="49"/>
      <c r="I319" s="33"/>
      <c r="J319" s="33"/>
      <c r="K319" s="69"/>
      <c r="L319" s="51"/>
      <c r="M319" s="193"/>
    </row>
    <row r="321" spans="1:13" ht="13.5" customHeight="1" x14ac:dyDescent="0.25">
      <c r="A321" s="92" t="s">
        <v>5</v>
      </c>
      <c r="B321" s="39" t="s">
        <v>178</v>
      </c>
      <c r="C321" s="130"/>
      <c r="D321" s="130"/>
      <c r="E321" s="130"/>
      <c r="F321" s="130"/>
      <c r="G321" s="130"/>
      <c r="H321" s="130"/>
      <c r="I321" s="266"/>
    </row>
    <row r="322" spans="1:13" ht="13.5" customHeight="1" x14ac:dyDescent="0.25">
      <c r="B322" s="39" t="s">
        <v>179</v>
      </c>
      <c r="C322" s="130"/>
      <c r="D322" s="130"/>
      <c r="E322" s="130"/>
      <c r="F322" s="130"/>
      <c r="G322" s="130"/>
      <c r="H322" s="130"/>
      <c r="I322" s="266"/>
    </row>
    <row r="323" spans="1:13" x14ac:dyDescent="0.25">
      <c r="A323" s="264"/>
      <c r="B323" s="90"/>
      <c r="C323" s="165"/>
      <c r="D323" s="165"/>
      <c r="E323" s="165"/>
      <c r="F323" s="165" t="s">
        <v>45</v>
      </c>
      <c r="G323" s="165">
        <v>1</v>
      </c>
      <c r="H323" s="93"/>
      <c r="I323" s="112" t="s">
        <v>18</v>
      </c>
      <c r="J323" s="33">
        <f>C323+C324+E323+E324+G323+G324</f>
        <v>1</v>
      </c>
      <c r="K323" s="206"/>
      <c r="L323" s="207"/>
      <c r="M323" s="27"/>
    </row>
    <row r="324" spans="1:13" x14ac:dyDescent="0.25">
      <c r="B324" s="90"/>
      <c r="C324" s="165"/>
      <c r="D324" s="165"/>
      <c r="E324" s="165"/>
      <c r="F324" s="165"/>
      <c r="G324" s="165"/>
    </row>
    <row r="326" spans="1:13" ht="13.5" customHeight="1" x14ac:dyDescent="0.25">
      <c r="A326" s="92" t="s">
        <v>45</v>
      </c>
      <c r="B326" s="426" t="s">
        <v>255</v>
      </c>
      <c r="C326" s="427"/>
      <c r="D326" s="427"/>
      <c r="E326" s="427"/>
      <c r="F326" s="427"/>
      <c r="G326" s="427"/>
      <c r="H326" s="428"/>
      <c r="I326" s="266"/>
    </row>
    <row r="327" spans="1:13" ht="13.5" customHeight="1" x14ac:dyDescent="0.25">
      <c r="B327" s="426"/>
      <c r="C327" s="427"/>
      <c r="D327" s="427"/>
      <c r="E327" s="427"/>
      <c r="F327" s="427"/>
      <c r="G327" s="427"/>
      <c r="H327" s="428"/>
      <c r="I327" s="266"/>
    </row>
    <row r="328" spans="1:13" ht="13.5" customHeight="1" x14ac:dyDescent="0.25">
      <c r="B328" s="426"/>
      <c r="C328" s="427"/>
      <c r="D328" s="427"/>
      <c r="E328" s="427"/>
      <c r="F328" s="427"/>
      <c r="G328" s="427"/>
      <c r="H328" s="428"/>
      <c r="I328" s="266"/>
    </row>
    <row r="329" spans="1:13" x14ac:dyDescent="0.25">
      <c r="A329" s="264"/>
      <c r="B329" s="90"/>
      <c r="C329" s="165"/>
      <c r="D329" s="165"/>
      <c r="E329" s="165"/>
      <c r="F329" s="165" t="s">
        <v>45</v>
      </c>
      <c r="G329" s="165">
        <v>1</v>
      </c>
      <c r="H329" s="93"/>
      <c r="I329" s="112" t="s">
        <v>18</v>
      </c>
      <c r="J329" s="33">
        <f>C329+C330+E329+E330+G329+G330</f>
        <v>1</v>
      </c>
      <c r="K329" s="206"/>
      <c r="L329" s="207"/>
      <c r="M329" s="27"/>
    </row>
    <row r="330" spans="1:13" x14ac:dyDescent="0.25">
      <c r="B330" s="90"/>
      <c r="C330" s="165"/>
      <c r="D330" s="165"/>
      <c r="E330" s="165"/>
      <c r="F330" s="165"/>
      <c r="G330" s="165"/>
    </row>
    <row r="349" spans="1:13" ht="14.25" thickBot="1" x14ac:dyDescent="0.3"/>
    <row r="350" spans="1:13" ht="18" customHeight="1" thickTop="1" x14ac:dyDescent="0.25">
      <c r="C350" s="39"/>
      <c r="D350" s="39"/>
      <c r="E350" s="39"/>
      <c r="F350" s="39"/>
      <c r="G350" s="39"/>
      <c r="H350" s="67" t="s">
        <v>17</v>
      </c>
      <c r="K350" s="137" t="s">
        <v>7</v>
      </c>
      <c r="L350" s="142">
        <f>SUM(L308:L348)</f>
        <v>0</v>
      </c>
      <c r="M350" s="68"/>
    </row>
    <row r="352" spans="1:13" ht="13.5" customHeight="1" x14ac:dyDescent="0.25">
      <c r="A352" s="264"/>
      <c r="B352" s="91" t="s">
        <v>37</v>
      </c>
      <c r="C352" s="39"/>
      <c r="D352" s="39"/>
      <c r="E352" s="39"/>
      <c r="F352" s="39"/>
      <c r="G352" s="39"/>
      <c r="H352" s="67"/>
      <c r="M352" s="68"/>
    </row>
    <row r="353" spans="1:13" ht="13.5" customHeight="1" x14ac:dyDescent="0.25">
      <c r="A353" s="264"/>
      <c r="B353" s="90"/>
      <c r="C353" s="39"/>
      <c r="D353" s="39"/>
      <c r="E353" s="39"/>
      <c r="F353" s="39"/>
      <c r="G353" s="39"/>
      <c r="H353" s="67"/>
      <c r="M353" s="68"/>
    </row>
    <row r="354" spans="1:13" ht="13.5" customHeight="1" x14ac:dyDescent="0.25">
      <c r="A354" s="264"/>
      <c r="B354" s="91" t="s">
        <v>124</v>
      </c>
      <c r="C354" s="39"/>
      <c r="D354" s="39"/>
      <c r="E354" s="39"/>
      <c r="F354" s="39"/>
      <c r="G354" s="39"/>
      <c r="H354" s="67"/>
      <c r="M354" s="68"/>
    </row>
    <row r="355" spans="1:13" ht="13.5" customHeight="1" x14ac:dyDescent="0.25">
      <c r="A355" s="264"/>
      <c r="C355" s="39"/>
      <c r="D355" s="39"/>
      <c r="E355" s="39"/>
      <c r="F355" s="39"/>
      <c r="G355" s="39"/>
      <c r="H355" s="67"/>
      <c r="M355" s="68"/>
    </row>
    <row r="356" spans="1:13" ht="13.5" customHeight="1" x14ac:dyDescent="0.25">
      <c r="A356" s="264"/>
      <c r="B356" s="91" t="str">
        <f>B7</f>
        <v>PLUMBING AND DRAINAGE</v>
      </c>
      <c r="C356" s="39"/>
      <c r="D356" s="39"/>
      <c r="E356" s="39"/>
      <c r="F356" s="39"/>
      <c r="G356" s="39"/>
      <c r="H356" s="67"/>
      <c r="M356" s="68"/>
    </row>
    <row r="357" spans="1:13" ht="13.5" customHeight="1" x14ac:dyDescent="0.25">
      <c r="A357" s="264"/>
      <c r="C357" s="39"/>
      <c r="D357" s="39"/>
      <c r="E357" s="39"/>
      <c r="F357" s="39"/>
      <c r="G357" s="39"/>
      <c r="H357" s="67"/>
      <c r="M357" s="68"/>
    </row>
    <row r="358" spans="1:13" ht="13.5" customHeight="1" x14ac:dyDescent="0.25">
      <c r="A358" s="264"/>
      <c r="B358" s="89" t="s">
        <v>11</v>
      </c>
      <c r="C358" s="39"/>
      <c r="D358" s="39"/>
      <c r="E358" s="39"/>
      <c r="F358" s="39"/>
      <c r="G358" s="39"/>
      <c r="H358" s="67"/>
      <c r="M358" s="68"/>
    </row>
    <row r="359" spans="1:13" ht="13.5" customHeight="1" x14ac:dyDescent="0.25">
      <c r="A359" s="264"/>
      <c r="C359" s="39"/>
      <c r="D359" s="39"/>
      <c r="E359" s="39"/>
      <c r="F359" s="39"/>
      <c r="G359" s="39"/>
      <c r="H359" s="67"/>
      <c r="M359" s="68"/>
    </row>
    <row r="360" spans="1:13" ht="13.5" customHeight="1" x14ac:dyDescent="0.25">
      <c r="A360" s="264"/>
      <c r="B360" s="39" t="s">
        <v>12</v>
      </c>
      <c r="C360" s="39"/>
      <c r="D360" s="39"/>
      <c r="E360" s="39"/>
      <c r="F360" s="39"/>
      <c r="G360" s="39"/>
      <c r="H360" s="67"/>
      <c r="J360" s="157">
        <v>1</v>
      </c>
      <c r="L360" s="51">
        <f>L20</f>
        <v>0</v>
      </c>
      <c r="M360" s="68"/>
    </row>
    <row r="361" spans="1:13" ht="13.5" customHeight="1" x14ac:dyDescent="0.25">
      <c r="A361" s="264"/>
      <c r="B361" s="27"/>
      <c r="C361" s="39"/>
      <c r="D361" s="39"/>
      <c r="E361" s="39"/>
      <c r="F361" s="39"/>
      <c r="G361" s="39"/>
      <c r="H361" s="67"/>
      <c r="J361" s="157"/>
      <c r="M361" s="68"/>
    </row>
    <row r="362" spans="1:13" ht="13.5" customHeight="1" x14ac:dyDescent="0.25">
      <c r="A362" s="264"/>
      <c r="B362" s="27"/>
      <c r="C362" s="39"/>
      <c r="D362" s="39"/>
      <c r="E362" s="39"/>
      <c r="F362" s="39"/>
      <c r="G362" s="39"/>
      <c r="H362" s="67"/>
      <c r="J362" s="157">
        <v>2</v>
      </c>
      <c r="L362" s="51">
        <f>L66</f>
        <v>0</v>
      </c>
      <c r="M362" s="68"/>
    </row>
    <row r="363" spans="1:13" ht="13.5" customHeight="1" x14ac:dyDescent="0.25">
      <c r="A363" s="264"/>
      <c r="B363" s="27"/>
      <c r="C363" s="39"/>
      <c r="D363" s="39"/>
      <c r="E363" s="39"/>
      <c r="F363" s="39"/>
      <c r="G363" s="39"/>
      <c r="H363" s="67"/>
      <c r="J363" s="157"/>
      <c r="M363" s="68"/>
    </row>
    <row r="364" spans="1:13" ht="13.5" customHeight="1" x14ac:dyDescent="0.25">
      <c r="A364" s="264"/>
      <c r="B364" s="27"/>
      <c r="C364" s="39"/>
      <c r="D364" s="39"/>
      <c r="E364" s="39"/>
      <c r="F364" s="39"/>
      <c r="G364" s="39"/>
      <c r="H364" s="67"/>
      <c r="J364" s="157">
        <v>3</v>
      </c>
      <c r="L364" s="51">
        <f>L165</f>
        <v>0</v>
      </c>
      <c r="M364" s="68"/>
    </row>
    <row r="365" spans="1:13" ht="13.5" customHeight="1" x14ac:dyDescent="0.25">
      <c r="A365" s="264"/>
      <c r="B365" s="27"/>
      <c r="C365" s="39"/>
      <c r="D365" s="39"/>
      <c r="E365" s="39"/>
      <c r="F365" s="39"/>
      <c r="G365" s="39"/>
      <c r="H365" s="67"/>
      <c r="J365" s="157"/>
      <c r="M365" s="68"/>
    </row>
    <row r="366" spans="1:13" x14ac:dyDescent="0.25">
      <c r="J366" s="33">
        <v>4</v>
      </c>
      <c r="L366" s="51">
        <f>L239</f>
        <v>0</v>
      </c>
    </row>
    <row r="368" spans="1:13" x14ac:dyDescent="0.25">
      <c r="J368" s="33">
        <v>5</v>
      </c>
      <c r="L368" s="51">
        <f>L302</f>
        <v>0</v>
      </c>
    </row>
    <row r="370" spans="10:12" x14ac:dyDescent="0.25">
      <c r="J370" s="33">
        <v>6</v>
      </c>
      <c r="L370" s="51">
        <f>L350</f>
        <v>0</v>
      </c>
    </row>
    <row r="406" spans="1:13" ht="13.5" customHeight="1" thickBot="1" x14ac:dyDescent="0.3">
      <c r="A406" s="264"/>
      <c r="M406" s="241"/>
    </row>
    <row r="407" spans="1:13" ht="18.75" customHeight="1" thickTop="1" x14ac:dyDescent="0.25">
      <c r="A407" s="264"/>
      <c r="C407" s="39"/>
      <c r="D407" s="39"/>
      <c r="E407" s="39"/>
      <c r="F407" s="39"/>
      <c r="G407" s="39"/>
      <c r="H407" s="67" t="s">
        <v>38</v>
      </c>
      <c r="K407" s="137" t="s">
        <v>7</v>
      </c>
      <c r="L407" s="142">
        <f>SUM(L355:L406)</f>
        <v>0</v>
      </c>
    </row>
  </sheetData>
  <customSheetViews>
    <customSheetView guid="{2EBB2318-75CA-46B8-B719-5BDA840CFED1}" scale="91" showPageBreaks="1" printArea="1" view="pageBreakPreview">
      <selection activeCell="B141" sqref="B141"/>
      <rowBreaks count="1" manualBreakCount="1">
        <brk id="134" max="10" man="1"/>
      </rowBreaks>
      <pageMargins left="0.7" right="0.7" top="0.75" bottom="0.75" header="0.3" footer="0.3"/>
      <pageSetup paperSize="9" scale="82" orientation="portrait" r:id="rId1"/>
    </customSheetView>
    <customSheetView guid="{45E38FA0-1B80-483F-BAE4-A40EEE0A434F}" scale="91" showPageBreaks="1" printArea="1" view="pageBreakPreview">
      <selection activeCell="B141" sqref="B141"/>
      <rowBreaks count="1" manualBreakCount="1">
        <brk id="134" max="10" man="1"/>
      </rowBreaks>
      <pageMargins left="0.7" right="0.7" top="0.75" bottom="0.75" header="0.3" footer="0.3"/>
      <pageSetup paperSize="9" scale="82" orientation="portrait" r:id="rId2"/>
    </customSheetView>
  </customSheetViews>
  <mergeCells count="34">
    <mergeCell ref="B201:H201"/>
    <mergeCell ref="B269:H269"/>
    <mergeCell ref="B274:G274"/>
    <mergeCell ref="B279:H279"/>
    <mergeCell ref="B284:H286"/>
    <mergeCell ref="B246:F246"/>
    <mergeCell ref="B251:H251"/>
    <mergeCell ref="B256:H258"/>
    <mergeCell ref="B263:G263"/>
    <mergeCell ref="B326:H328"/>
    <mergeCell ref="B1:H1"/>
    <mergeCell ref="B68:H69"/>
    <mergeCell ref="B47:H48"/>
    <mergeCell ref="B14:H15"/>
    <mergeCell ref="B39:H40"/>
    <mergeCell ref="B184:H184"/>
    <mergeCell ref="B189:H189"/>
    <mergeCell ref="B194:H196"/>
    <mergeCell ref="B206:H206"/>
    <mergeCell ref="B217:H217"/>
    <mergeCell ref="B222:H224"/>
    <mergeCell ref="B241:G241"/>
    <mergeCell ref="B291:H291"/>
    <mergeCell ref="B296:H296"/>
    <mergeCell ref="B177:H177"/>
    <mergeCell ref="B53:H53"/>
    <mergeCell ref="B153:G153"/>
    <mergeCell ref="B116:G116"/>
    <mergeCell ref="B121:G121"/>
    <mergeCell ref="B126:G126"/>
    <mergeCell ref="B131:G131"/>
    <mergeCell ref="B136:G136"/>
    <mergeCell ref="B141:G141"/>
    <mergeCell ref="B146:G146"/>
  </mergeCells>
  <pageMargins left="0.31496062992125984" right="0.31496062992125984" top="0.74803149606299213" bottom="0.74803149606299213" header="0.31496062992125984" footer="0.31496062992125984"/>
  <pageSetup paperSize="9" scale="45" orientation="portrait" r:id="rId3"/>
  <headerFooter>
    <oddHeader>&amp;RVersion 1.0</oddHeader>
    <oddFooter>&amp;L&amp;D&amp;RCOMPILED BY Mr....................</oddFooter>
  </headerFooter>
  <rowBreaks count="6" manualBreakCount="6">
    <brk id="20" max="11" man="1"/>
    <brk id="66" max="11" man="1"/>
    <brk id="165" max="11" man="1"/>
    <brk id="239" max="11" man="1"/>
    <brk id="302" max="11" man="1"/>
    <brk id="350"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7"/>
  <sheetViews>
    <sheetView view="pageBreakPreview" topLeftCell="A193" zoomScale="90" zoomScaleSheetLayoutView="90" workbookViewId="0">
      <selection activeCell="K220" sqref="K220"/>
    </sheetView>
  </sheetViews>
  <sheetFormatPr defaultRowHeight="12.75" x14ac:dyDescent="0.2"/>
  <cols>
    <col min="8" max="8" width="16.7109375" customWidth="1"/>
    <col min="12" max="12" width="18.5703125" customWidth="1"/>
    <col min="13" max="13" width="8.7109375" customWidth="1"/>
    <col min="14" max="14" width="9.140625" hidden="1" customWidth="1"/>
  </cols>
  <sheetData>
    <row r="1" spans="1:12" ht="13.5" x14ac:dyDescent="0.25">
      <c r="A1" s="1" t="s">
        <v>13</v>
      </c>
      <c r="B1" s="334"/>
      <c r="C1" s="335"/>
      <c r="D1" s="335"/>
      <c r="E1" s="335"/>
      <c r="F1" s="335"/>
      <c r="G1" s="335"/>
      <c r="H1" s="342"/>
      <c r="I1" s="2" t="s">
        <v>249</v>
      </c>
      <c r="J1" s="2" t="s">
        <v>262</v>
      </c>
      <c r="K1" s="336" t="s">
        <v>15</v>
      </c>
      <c r="L1" s="3" t="s">
        <v>16</v>
      </c>
    </row>
    <row r="2" spans="1:12" ht="13.5" x14ac:dyDescent="0.25">
      <c r="A2" s="4"/>
      <c r="B2" s="21" t="str">
        <f>'[2]Dmltns &amp; Alterations'!B3</f>
        <v>SECTION NO. 2</v>
      </c>
      <c r="C2" s="25"/>
      <c r="D2" s="25"/>
      <c r="E2" s="25"/>
      <c r="F2" s="25"/>
      <c r="G2" s="25"/>
      <c r="H2" s="7"/>
      <c r="I2" s="8"/>
      <c r="J2" s="41"/>
      <c r="K2" s="13"/>
      <c r="L2" s="10"/>
    </row>
    <row r="3" spans="1:12" ht="13.5" x14ac:dyDescent="0.25">
      <c r="A3" s="4"/>
      <c r="B3" s="21"/>
      <c r="C3" s="25"/>
      <c r="D3" s="25"/>
      <c r="E3" s="25"/>
      <c r="F3" s="25"/>
      <c r="G3" s="25"/>
      <c r="H3" s="7"/>
      <c r="I3" s="8"/>
      <c r="J3" s="41"/>
      <c r="K3" s="13"/>
      <c r="L3" s="10"/>
    </row>
    <row r="4" spans="1:12" ht="13.5" x14ac:dyDescent="0.25">
      <c r="A4" s="4"/>
      <c r="B4" s="21" t="s">
        <v>351</v>
      </c>
      <c r="C4" s="119"/>
      <c r="D4" s="119"/>
      <c r="E4" s="119"/>
      <c r="F4" s="119"/>
      <c r="G4" s="119"/>
      <c r="H4" s="15"/>
      <c r="I4" s="8"/>
      <c r="J4" s="41"/>
      <c r="K4" s="13"/>
      <c r="L4" s="10"/>
    </row>
    <row r="5" spans="1:12" ht="13.5" x14ac:dyDescent="0.25">
      <c r="A5" s="4"/>
      <c r="B5" s="21"/>
      <c r="C5" s="119"/>
      <c r="D5" s="119"/>
      <c r="E5" s="119"/>
      <c r="F5" s="119"/>
      <c r="G5" s="119"/>
      <c r="H5" s="15"/>
      <c r="I5" s="8"/>
      <c r="J5" s="41"/>
      <c r="K5" s="13"/>
      <c r="L5" s="10"/>
    </row>
    <row r="6" spans="1:12" ht="13.5" x14ac:dyDescent="0.25">
      <c r="A6" s="4"/>
      <c r="B6" s="21" t="s">
        <v>391</v>
      </c>
      <c r="C6" s="119"/>
      <c r="D6" s="119"/>
      <c r="E6" s="119"/>
      <c r="F6" s="119"/>
      <c r="G6" s="119"/>
      <c r="H6" s="15"/>
      <c r="I6" s="8"/>
      <c r="J6" s="41"/>
      <c r="K6" s="13"/>
      <c r="L6" s="10"/>
    </row>
    <row r="7" spans="1:12" ht="13.5" x14ac:dyDescent="0.25">
      <c r="A7" s="4"/>
      <c r="B7" s="21"/>
      <c r="C7" s="119"/>
      <c r="D7" s="119"/>
      <c r="E7" s="119"/>
      <c r="F7" s="119"/>
      <c r="G7" s="119"/>
      <c r="H7" s="15"/>
      <c r="I7" s="8"/>
      <c r="J7" s="41"/>
      <c r="K7" s="13"/>
      <c r="L7" s="10"/>
    </row>
    <row r="8" spans="1:12" ht="13.5" x14ac:dyDescent="0.25">
      <c r="A8" s="4"/>
      <c r="B8" s="21" t="s">
        <v>392</v>
      </c>
      <c r="C8" s="119"/>
      <c r="D8" s="119"/>
      <c r="E8" s="119"/>
      <c r="F8" s="119"/>
      <c r="G8" s="119"/>
      <c r="H8" s="15"/>
      <c r="I8" s="8"/>
      <c r="J8" s="41"/>
      <c r="K8" s="13"/>
      <c r="L8" s="10"/>
    </row>
    <row r="9" spans="1:12" ht="13.5" x14ac:dyDescent="0.25">
      <c r="A9" s="4"/>
      <c r="B9" s="21"/>
      <c r="C9" s="119"/>
      <c r="D9" s="119"/>
      <c r="E9" s="119"/>
      <c r="F9" s="119"/>
      <c r="G9" s="119"/>
      <c r="H9" s="15"/>
      <c r="I9" s="8"/>
      <c r="J9" s="41"/>
      <c r="K9" s="13"/>
      <c r="L9" s="10"/>
    </row>
    <row r="10" spans="1:12" ht="13.5" x14ac:dyDescent="0.25">
      <c r="A10" s="4"/>
      <c r="B10" s="121" t="s">
        <v>393</v>
      </c>
      <c r="C10" s="119"/>
      <c r="D10" s="119"/>
      <c r="E10" s="119"/>
      <c r="F10" s="119"/>
      <c r="G10" s="119"/>
      <c r="H10" s="15"/>
      <c r="I10" s="8"/>
      <c r="J10" s="41"/>
      <c r="K10" s="13"/>
      <c r="L10" s="10"/>
    </row>
    <row r="11" spans="1:12" ht="13.5" x14ac:dyDescent="0.25">
      <c r="A11" s="4"/>
      <c r="B11" s="21"/>
      <c r="C11" s="119"/>
      <c r="D11" s="119"/>
      <c r="E11" s="119"/>
      <c r="F11" s="119"/>
      <c r="G11" s="119"/>
      <c r="H11" s="15"/>
      <c r="I11" s="8"/>
      <c r="J11" s="41"/>
      <c r="K11" s="13"/>
      <c r="L11" s="10"/>
    </row>
    <row r="12" spans="1:12" ht="13.5" x14ac:dyDescent="0.25">
      <c r="A12" s="4" t="s">
        <v>29</v>
      </c>
      <c r="B12" s="121" t="s">
        <v>394</v>
      </c>
      <c r="C12" s="119"/>
      <c r="D12" s="119"/>
      <c r="E12" s="119"/>
      <c r="F12" s="119"/>
      <c r="G12" s="119"/>
      <c r="H12" s="15"/>
      <c r="I12" s="8"/>
      <c r="J12" s="41"/>
      <c r="K12" s="13"/>
      <c r="L12" s="10"/>
    </row>
    <row r="13" spans="1:12" ht="13.5" x14ac:dyDescent="0.25">
      <c r="A13" s="4"/>
      <c r="B13" s="121"/>
      <c r="C13" s="25"/>
      <c r="D13" s="25"/>
      <c r="E13" s="25"/>
      <c r="F13" s="25"/>
      <c r="G13" s="25"/>
      <c r="H13" s="341"/>
      <c r="I13" s="337"/>
      <c r="J13" s="11"/>
      <c r="K13" s="13"/>
      <c r="L13" s="10"/>
    </row>
    <row r="14" spans="1:12" ht="13.5" x14ac:dyDescent="0.25">
      <c r="A14" s="4"/>
      <c r="B14" s="343" t="s">
        <v>29</v>
      </c>
      <c r="C14" s="344">
        <v>0</v>
      </c>
      <c r="D14" s="344" t="s">
        <v>30</v>
      </c>
      <c r="E14" s="344">
        <v>0</v>
      </c>
      <c r="F14" s="344" t="s">
        <v>27</v>
      </c>
      <c r="G14" s="344">
        <v>0</v>
      </c>
      <c r="H14" s="341"/>
      <c r="I14" s="341" t="s">
        <v>340</v>
      </c>
      <c r="J14" s="337">
        <f>C14+C15+E14+E15+G14+G15</f>
        <v>0</v>
      </c>
      <c r="K14" s="41">
        <v>250</v>
      </c>
      <c r="L14" s="10">
        <f>J14*K14</f>
        <v>0</v>
      </c>
    </row>
    <row r="15" spans="1:12" ht="13.5" x14ac:dyDescent="0.25">
      <c r="A15" s="4"/>
      <c r="B15" s="343" t="s">
        <v>28</v>
      </c>
      <c r="C15" s="344">
        <v>0</v>
      </c>
      <c r="D15" s="344" t="s">
        <v>5</v>
      </c>
      <c r="E15" s="344">
        <v>0</v>
      </c>
      <c r="F15" s="344" t="s">
        <v>45</v>
      </c>
      <c r="G15" s="344">
        <v>0</v>
      </c>
      <c r="H15" s="341"/>
      <c r="I15" s="337"/>
      <c r="J15" s="11"/>
      <c r="K15" s="13"/>
      <c r="L15" s="10"/>
    </row>
    <row r="16" spans="1:12" ht="13.5" x14ac:dyDescent="0.25">
      <c r="A16" s="47"/>
      <c r="B16" s="320"/>
      <c r="C16" s="319"/>
      <c r="D16" s="319"/>
      <c r="E16" s="319"/>
      <c r="F16" s="319"/>
      <c r="G16" s="319"/>
      <c r="H16" s="116"/>
      <c r="I16" s="92"/>
      <c r="J16" s="68"/>
      <c r="K16" s="50"/>
      <c r="L16" s="10"/>
    </row>
    <row r="17" spans="1:12" ht="13.5" x14ac:dyDescent="0.25">
      <c r="A17" s="4" t="s">
        <v>30</v>
      </c>
      <c r="B17" s="471" t="s">
        <v>395</v>
      </c>
      <c r="C17" s="477"/>
      <c r="D17" s="477"/>
      <c r="E17" s="477"/>
      <c r="F17" s="477"/>
      <c r="G17" s="477"/>
      <c r="H17" s="478"/>
      <c r="I17" s="337"/>
      <c r="J17" s="11"/>
      <c r="K17" s="13"/>
      <c r="L17" s="10"/>
    </row>
    <row r="18" spans="1:12" ht="13.5" x14ac:dyDescent="0.25">
      <c r="A18" s="4"/>
      <c r="B18" s="121"/>
      <c r="C18" s="25"/>
      <c r="D18" s="25"/>
      <c r="E18" s="25"/>
      <c r="F18" s="25"/>
      <c r="G18" s="25"/>
      <c r="H18" s="341"/>
      <c r="I18" s="337"/>
      <c r="J18" s="11"/>
      <c r="K18" s="13"/>
      <c r="L18" s="10"/>
    </row>
    <row r="19" spans="1:12" ht="13.5" x14ac:dyDescent="0.25">
      <c r="A19" s="4"/>
      <c r="B19" s="343" t="s">
        <v>29</v>
      </c>
      <c r="C19" s="344">
        <v>0</v>
      </c>
      <c r="D19" s="344" t="s">
        <v>30</v>
      </c>
      <c r="E19" s="344">
        <v>0</v>
      </c>
      <c r="F19" s="344" t="s">
        <v>27</v>
      </c>
      <c r="G19" s="344">
        <v>0</v>
      </c>
      <c r="H19" s="341"/>
      <c r="I19" s="341" t="s">
        <v>340</v>
      </c>
      <c r="J19" s="337">
        <f>C19+C20+E19+E20+G19+G20</f>
        <v>0</v>
      </c>
      <c r="K19" s="41">
        <v>550</v>
      </c>
      <c r="L19" s="10">
        <f>J19*K19</f>
        <v>0</v>
      </c>
    </row>
    <row r="20" spans="1:12" ht="13.5" x14ac:dyDescent="0.25">
      <c r="A20" s="4"/>
      <c r="B20" s="343" t="s">
        <v>28</v>
      </c>
      <c r="C20" s="344">
        <v>0</v>
      </c>
      <c r="D20" s="344" t="s">
        <v>5</v>
      </c>
      <c r="E20" s="344">
        <v>0</v>
      </c>
      <c r="F20" s="344" t="s">
        <v>45</v>
      </c>
      <c r="G20" s="344">
        <v>0</v>
      </c>
      <c r="H20" s="341"/>
      <c r="I20" s="337"/>
      <c r="J20" s="11"/>
      <c r="K20" s="13"/>
      <c r="L20" s="10"/>
    </row>
    <row r="21" spans="1:12" ht="13.5" x14ac:dyDescent="0.25">
      <c r="A21" s="47"/>
      <c r="B21" s="320"/>
      <c r="C21" s="319"/>
      <c r="D21" s="319"/>
      <c r="E21" s="319"/>
      <c r="F21" s="319"/>
      <c r="G21" s="319"/>
      <c r="H21" s="49"/>
      <c r="I21" s="33"/>
      <c r="J21" s="74"/>
      <c r="K21" s="50"/>
      <c r="L21" s="10"/>
    </row>
    <row r="22" spans="1:12" ht="13.5" x14ac:dyDescent="0.25">
      <c r="A22" s="4"/>
      <c r="B22" s="338" t="s">
        <v>396</v>
      </c>
      <c r="C22" s="119"/>
      <c r="D22" s="119"/>
      <c r="E22" s="119"/>
      <c r="F22" s="119"/>
      <c r="G22" s="119"/>
      <c r="H22" s="15"/>
      <c r="I22" s="8"/>
      <c r="J22" s="41"/>
      <c r="K22" s="13"/>
      <c r="L22" s="10"/>
    </row>
    <row r="23" spans="1:12" ht="13.5" x14ac:dyDescent="0.25">
      <c r="A23" s="4"/>
      <c r="B23" s="338"/>
      <c r="C23" s="119"/>
      <c r="D23" s="119"/>
      <c r="E23" s="119"/>
      <c r="F23" s="119"/>
      <c r="G23" s="119"/>
      <c r="H23" s="15"/>
      <c r="I23" s="8"/>
      <c r="J23" s="41"/>
      <c r="K23" s="13"/>
      <c r="L23" s="10"/>
    </row>
    <row r="24" spans="1:12" ht="13.5" x14ac:dyDescent="0.25">
      <c r="A24" s="4"/>
      <c r="B24" s="338" t="s">
        <v>397</v>
      </c>
      <c r="C24" s="119"/>
      <c r="D24" s="119"/>
      <c r="E24" s="119"/>
      <c r="F24" s="119"/>
      <c r="G24" s="119"/>
      <c r="H24" s="15"/>
      <c r="I24" s="8"/>
      <c r="J24" s="41"/>
      <c r="K24" s="13"/>
      <c r="L24" s="10"/>
    </row>
    <row r="25" spans="1:12" ht="13.5" x14ac:dyDescent="0.25">
      <c r="A25" s="4"/>
      <c r="B25" s="338"/>
      <c r="C25" s="119"/>
      <c r="D25" s="119"/>
      <c r="E25" s="119"/>
      <c r="F25" s="119"/>
      <c r="G25" s="119"/>
      <c r="H25" s="15"/>
      <c r="I25" s="8"/>
      <c r="J25" s="41"/>
      <c r="K25" s="13"/>
      <c r="L25" s="10"/>
    </row>
    <row r="26" spans="1:12" ht="13.5" x14ac:dyDescent="0.25">
      <c r="A26" s="4"/>
      <c r="B26" s="338" t="s">
        <v>398</v>
      </c>
      <c r="C26" s="119"/>
      <c r="D26" s="119"/>
      <c r="E26" s="119"/>
      <c r="F26" s="119"/>
      <c r="G26" s="119"/>
      <c r="H26" s="15"/>
      <c r="I26" s="8"/>
      <c r="J26" s="41"/>
      <c r="K26" s="13"/>
      <c r="L26" s="10"/>
    </row>
    <row r="27" spans="1:12" ht="13.5" x14ac:dyDescent="0.25">
      <c r="A27" s="4"/>
      <c r="B27" s="121"/>
      <c r="C27" s="119"/>
      <c r="D27" s="119"/>
      <c r="E27" s="119"/>
      <c r="F27" s="119"/>
      <c r="G27" s="119"/>
      <c r="H27" s="15"/>
      <c r="I27" s="8"/>
      <c r="J27" s="41"/>
      <c r="K27" s="13"/>
      <c r="L27" s="10"/>
    </row>
    <row r="28" spans="1:12" ht="13.5" x14ac:dyDescent="0.25">
      <c r="A28" s="4" t="s">
        <v>27</v>
      </c>
      <c r="B28" s="471" t="s">
        <v>399</v>
      </c>
      <c r="C28" s="469"/>
      <c r="D28" s="469"/>
      <c r="E28" s="469"/>
      <c r="F28" s="469"/>
      <c r="G28" s="469"/>
      <c r="H28" s="470"/>
      <c r="I28" s="8"/>
      <c r="J28" s="41"/>
      <c r="K28" s="13"/>
      <c r="L28" s="10"/>
    </row>
    <row r="29" spans="1:12" ht="13.5" x14ac:dyDescent="0.25">
      <c r="A29" s="4"/>
      <c r="B29" s="471"/>
      <c r="C29" s="469"/>
      <c r="D29" s="469"/>
      <c r="E29" s="469"/>
      <c r="F29" s="469"/>
      <c r="G29" s="469"/>
      <c r="H29" s="470"/>
      <c r="I29" s="8"/>
      <c r="J29" s="41"/>
      <c r="K29" s="13"/>
      <c r="L29" s="10"/>
    </row>
    <row r="30" spans="1:12" ht="13.5" x14ac:dyDescent="0.25">
      <c r="A30" s="4"/>
      <c r="B30" s="121"/>
      <c r="C30" s="119"/>
      <c r="D30" s="119"/>
      <c r="E30" s="119"/>
      <c r="F30" s="119"/>
      <c r="G30" s="119"/>
      <c r="H30" s="15"/>
      <c r="I30" s="8"/>
      <c r="J30" s="41"/>
      <c r="K30" s="13"/>
      <c r="L30" s="10"/>
    </row>
    <row r="31" spans="1:12" ht="13.5" x14ac:dyDescent="0.25">
      <c r="A31" s="4"/>
      <c r="B31" s="343" t="s">
        <v>29</v>
      </c>
      <c r="C31" s="344">
        <v>0</v>
      </c>
      <c r="D31" s="344" t="s">
        <v>30</v>
      </c>
      <c r="E31" s="344">
        <v>0</v>
      </c>
      <c r="F31" s="344" t="s">
        <v>27</v>
      </c>
      <c r="G31" s="344">
        <v>0</v>
      </c>
      <c r="H31" s="341"/>
      <c r="I31" s="15" t="s">
        <v>339</v>
      </c>
      <c r="J31" s="8">
        <f>C31+C32+E31+E32+G31+G32</f>
        <v>80</v>
      </c>
      <c r="K31" s="41"/>
      <c r="L31" s="10"/>
    </row>
    <row r="32" spans="1:12" ht="13.5" x14ac:dyDescent="0.25">
      <c r="A32" s="4"/>
      <c r="B32" s="343" t="s">
        <v>28</v>
      </c>
      <c r="C32" s="344">
        <v>0</v>
      </c>
      <c r="D32" s="344" t="s">
        <v>5</v>
      </c>
      <c r="E32" s="344">
        <v>0</v>
      </c>
      <c r="F32" s="344" t="s">
        <v>45</v>
      </c>
      <c r="G32" s="344">
        <v>80</v>
      </c>
      <c r="H32" s="15"/>
      <c r="I32" s="8"/>
      <c r="J32" s="41"/>
      <c r="K32" s="13"/>
      <c r="L32" s="10"/>
    </row>
    <row r="33" spans="1:12" ht="13.5" x14ac:dyDescent="0.25">
      <c r="A33" s="4"/>
      <c r="B33" s="121"/>
      <c r="C33" s="119"/>
      <c r="D33" s="119"/>
      <c r="E33" s="119"/>
      <c r="F33" s="119"/>
      <c r="G33" s="119"/>
      <c r="H33" s="15"/>
      <c r="I33" s="8"/>
      <c r="J33" s="41"/>
      <c r="K33" s="13"/>
      <c r="L33" s="10"/>
    </row>
    <row r="34" spans="1:12" ht="13.5" x14ac:dyDescent="0.25">
      <c r="A34" s="4" t="s">
        <v>28</v>
      </c>
      <c r="B34" s="471" t="s">
        <v>400</v>
      </c>
      <c r="C34" s="469"/>
      <c r="D34" s="469"/>
      <c r="E34" s="469"/>
      <c r="F34" s="469"/>
      <c r="G34" s="469"/>
      <c r="H34" s="470"/>
      <c r="I34" s="8"/>
      <c r="J34" s="41"/>
      <c r="K34" s="13"/>
      <c r="L34" s="10"/>
    </row>
    <row r="35" spans="1:12" ht="13.5" x14ac:dyDescent="0.25">
      <c r="A35" s="4"/>
      <c r="B35" s="471"/>
      <c r="C35" s="469"/>
      <c r="D35" s="469"/>
      <c r="E35" s="469"/>
      <c r="F35" s="469"/>
      <c r="G35" s="469"/>
      <c r="H35" s="470"/>
      <c r="I35" s="8"/>
      <c r="J35" s="41"/>
      <c r="K35" s="13"/>
      <c r="L35" s="10"/>
    </row>
    <row r="36" spans="1:12" ht="13.5" x14ac:dyDescent="0.25">
      <c r="A36" s="4"/>
      <c r="B36" s="121"/>
      <c r="C36" s="119"/>
      <c r="D36" s="119"/>
      <c r="E36" s="119"/>
      <c r="F36" s="119"/>
      <c r="G36" s="119"/>
      <c r="H36" s="15"/>
      <c r="I36" s="8"/>
      <c r="J36" s="41"/>
      <c r="K36" s="13"/>
      <c r="L36" s="10"/>
    </row>
    <row r="37" spans="1:12" ht="13.5" x14ac:dyDescent="0.25">
      <c r="A37" s="4"/>
      <c r="B37" s="343" t="s">
        <v>29</v>
      </c>
      <c r="C37" s="344">
        <v>0</v>
      </c>
      <c r="D37" s="344" t="s">
        <v>30</v>
      </c>
      <c r="E37" s="344">
        <v>0</v>
      </c>
      <c r="F37" s="344" t="s">
        <v>27</v>
      </c>
      <c r="G37" s="344">
        <v>0</v>
      </c>
      <c r="H37" s="341"/>
      <c r="I37" s="15" t="s">
        <v>339</v>
      </c>
      <c r="J37" s="8">
        <f>C37+C38+E37+E38+G37+G38</f>
        <v>80</v>
      </c>
      <c r="K37" s="41"/>
      <c r="L37" s="10"/>
    </row>
    <row r="38" spans="1:12" ht="13.5" x14ac:dyDescent="0.25">
      <c r="A38" s="4"/>
      <c r="B38" s="343" t="s">
        <v>28</v>
      </c>
      <c r="C38" s="344">
        <v>0</v>
      </c>
      <c r="D38" s="344" t="s">
        <v>5</v>
      </c>
      <c r="E38" s="344">
        <v>0</v>
      </c>
      <c r="F38" s="344" t="s">
        <v>45</v>
      </c>
      <c r="G38" s="344">
        <v>80</v>
      </c>
      <c r="H38" s="341"/>
      <c r="I38" s="337"/>
      <c r="J38" s="41"/>
      <c r="K38" s="13"/>
      <c r="L38" s="10"/>
    </row>
    <row r="39" spans="1:12" ht="13.5" x14ac:dyDescent="0.25">
      <c r="A39" s="4"/>
      <c r="B39" s="121"/>
      <c r="C39" s="25"/>
      <c r="D39" s="25"/>
      <c r="E39" s="25"/>
      <c r="F39" s="25"/>
      <c r="G39" s="25"/>
      <c r="H39" s="341"/>
      <c r="I39" s="337"/>
      <c r="J39" s="41"/>
      <c r="K39" s="13"/>
      <c r="L39" s="10"/>
    </row>
    <row r="40" spans="1:12" ht="13.5" x14ac:dyDescent="0.25">
      <c r="A40" s="4" t="s">
        <v>5</v>
      </c>
      <c r="B40" s="121" t="s">
        <v>89</v>
      </c>
      <c r="C40" s="25"/>
      <c r="D40" s="25"/>
      <c r="E40" s="25"/>
      <c r="F40" s="25"/>
      <c r="G40" s="25"/>
      <c r="H40" s="341"/>
      <c r="I40" s="337"/>
      <c r="J40" s="41"/>
      <c r="K40" s="13"/>
      <c r="L40" s="10"/>
    </row>
    <row r="41" spans="1:12" ht="13.5" x14ac:dyDescent="0.25">
      <c r="A41" s="4"/>
      <c r="B41" s="121"/>
      <c r="C41" s="25"/>
      <c r="D41" s="25"/>
      <c r="E41" s="25"/>
      <c r="F41" s="25"/>
      <c r="G41" s="25"/>
      <c r="H41" s="341"/>
      <c r="I41" s="337"/>
      <c r="J41" s="41"/>
      <c r="K41" s="13"/>
      <c r="L41" s="10"/>
    </row>
    <row r="42" spans="1:12" ht="13.5" x14ac:dyDescent="0.25">
      <c r="A42" s="4"/>
      <c r="B42" s="121" t="s">
        <v>401</v>
      </c>
      <c r="C42" s="25"/>
      <c r="D42" s="25"/>
      <c r="E42" s="25"/>
      <c r="F42" s="25"/>
      <c r="G42" s="25"/>
      <c r="H42" s="341"/>
      <c r="I42" s="337"/>
      <c r="J42" s="41"/>
      <c r="K42" s="13"/>
      <c r="L42" s="10"/>
    </row>
    <row r="43" spans="1:12" ht="13.5" x14ac:dyDescent="0.25">
      <c r="A43" s="4"/>
      <c r="B43" s="121"/>
      <c r="C43" s="25"/>
      <c r="D43" s="25"/>
      <c r="E43" s="25"/>
      <c r="F43" s="25"/>
      <c r="G43" s="25"/>
      <c r="H43" s="341"/>
      <c r="I43" s="337"/>
      <c r="J43" s="41"/>
      <c r="K43" s="13"/>
      <c r="L43" s="10"/>
    </row>
    <row r="44" spans="1:12" ht="13.5" x14ac:dyDescent="0.25">
      <c r="A44" s="4"/>
      <c r="B44" s="121" t="s">
        <v>402</v>
      </c>
      <c r="C44" s="25"/>
      <c r="D44" s="25"/>
      <c r="E44" s="25"/>
      <c r="F44" s="25"/>
      <c r="G44" s="25"/>
      <c r="H44" s="341"/>
      <c r="I44" s="337"/>
      <c r="J44" s="41"/>
      <c r="K44" s="13"/>
      <c r="L44" s="10"/>
    </row>
    <row r="45" spans="1:12" ht="13.5" x14ac:dyDescent="0.25">
      <c r="A45" s="4"/>
      <c r="B45" s="121"/>
      <c r="C45" s="25"/>
      <c r="D45" s="25"/>
      <c r="E45" s="25"/>
      <c r="F45" s="25"/>
      <c r="G45" s="25"/>
      <c r="H45" s="341"/>
      <c r="I45" s="337"/>
      <c r="J45" s="41"/>
      <c r="K45" s="13"/>
      <c r="L45" s="10"/>
    </row>
    <row r="46" spans="1:12" ht="13.5" x14ac:dyDescent="0.25">
      <c r="A46" s="4"/>
      <c r="B46" s="343" t="s">
        <v>29</v>
      </c>
      <c r="C46" s="344">
        <v>0</v>
      </c>
      <c r="D46" s="344" t="s">
        <v>30</v>
      </c>
      <c r="E46" s="344">
        <v>0</v>
      </c>
      <c r="F46" s="344" t="s">
        <v>27</v>
      </c>
      <c r="G46" s="344">
        <v>0</v>
      </c>
      <c r="H46" s="341"/>
      <c r="I46" s="15" t="s">
        <v>339</v>
      </c>
      <c r="J46" s="8">
        <f>C46+C47+E46+E47+G46+G47</f>
        <v>10</v>
      </c>
      <c r="K46" s="41"/>
      <c r="L46" s="10"/>
    </row>
    <row r="47" spans="1:12" ht="13.5" x14ac:dyDescent="0.25">
      <c r="A47" s="4"/>
      <c r="B47" s="343" t="s">
        <v>28</v>
      </c>
      <c r="C47" s="344"/>
      <c r="D47" s="344" t="s">
        <v>5</v>
      </c>
      <c r="E47" s="344">
        <v>0</v>
      </c>
      <c r="F47" s="344" t="s">
        <v>45</v>
      </c>
      <c r="G47" s="344">
        <v>10</v>
      </c>
      <c r="H47" s="341"/>
      <c r="I47" s="337"/>
      <c r="J47" s="41"/>
      <c r="K47" s="13"/>
      <c r="L47" s="10"/>
    </row>
    <row r="48" spans="1:12" ht="13.5" x14ac:dyDescent="0.25">
      <c r="A48" s="4"/>
      <c r="B48" s="121"/>
      <c r="C48" s="25"/>
      <c r="D48" s="25"/>
      <c r="E48" s="25"/>
      <c r="F48" s="25"/>
      <c r="G48" s="25"/>
      <c r="H48" s="341"/>
      <c r="I48" s="337"/>
      <c r="J48" s="41"/>
      <c r="K48" s="13"/>
      <c r="L48" s="10"/>
    </row>
    <row r="49" spans="1:12" ht="13.5" x14ac:dyDescent="0.25">
      <c r="A49" s="4" t="s">
        <v>45</v>
      </c>
      <c r="B49" s="471" t="s">
        <v>403</v>
      </c>
      <c r="C49" s="479"/>
      <c r="D49" s="479"/>
      <c r="E49" s="479"/>
      <c r="F49" s="479"/>
      <c r="G49" s="479"/>
      <c r="H49" s="470"/>
      <c r="I49" s="337"/>
      <c r="J49" s="41"/>
      <c r="K49" s="13"/>
      <c r="L49" s="10"/>
    </row>
    <row r="50" spans="1:12" ht="13.5" x14ac:dyDescent="0.25">
      <c r="A50" s="4"/>
      <c r="B50" s="121"/>
      <c r="C50" s="25"/>
      <c r="D50" s="25"/>
      <c r="E50" s="25"/>
      <c r="F50" s="25"/>
      <c r="G50" s="25"/>
      <c r="H50" s="341"/>
      <c r="I50" s="337"/>
      <c r="J50" s="41"/>
      <c r="K50" s="13"/>
      <c r="L50" s="10"/>
    </row>
    <row r="51" spans="1:12" ht="13.5" x14ac:dyDescent="0.25">
      <c r="A51" s="4"/>
      <c r="B51" s="343" t="s">
        <v>29</v>
      </c>
      <c r="C51" s="344">
        <v>0</v>
      </c>
      <c r="D51" s="344" t="s">
        <v>30</v>
      </c>
      <c r="E51" s="344">
        <v>0</v>
      </c>
      <c r="F51" s="344" t="s">
        <v>27</v>
      </c>
      <c r="G51" s="344">
        <v>0</v>
      </c>
      <c r="H51" s="341"/>
      <c r="I51" s="341" t="s">
        <v>340</v>
      </c>
      <c r="J51" s="8">
        <f>C51+C52+E51+E52+G51+G52</f>
        <v>10</v>
      </c>
      <c r="K51" s="41"/>
      <c r="L51" s="10"/>
    </row>
    <row r="52" spans="1:12" ht="13.5" x14ac:dyDescent="0.25">
      <c r="A52" s="4"/>
      <c r="B52" s="343" t="s">
        <v>28</v>
      </c>
      <c r="C52" s="344">
        <v>0</v>
      </c>
      <c r="D52" s="344" t="s">
        <v>5</v>
      </c>
      <c r="E52" s="344">
        <v>0</v>
      </c>
      <c r="F52" s="344" t="s">
        <v>45</v>
      </c>
      <c r="G52" s="344">
        <v>10</v>
      </c>
      <c r="H52" s="341"/>
      <c r="I52" s="337"/>
      <c r="J52" s="41"/>
      <c r="K52" s="13"/>
      <c r="L52" s="10"/>
    </row>
    <row r="53" spans="1:12" ht="13.5" x14ac:dyDescent="0.25">
      <c r="A53" s="4"/>
      <c r="B53" s="121"/>
      <c r="C53" s="25"/>
      <c r="D53" s="25"/>
      <c r="E53" s="25"/>
      <c r="F53" s="25"/>
      <c r="G53" s="25"/>
      <c r="H53" s="341"/>
      <c r="I53" s="337"/>
      <c r="J53" s="41"/>
      <c r="K53" s="13"/>
      <c r="L53" s="10"/>
    </row>
    <row r="54" spans="1:12" ht="13.5" x14ac:dyDescent="0.25">
      <c r="A54" s="4"/>
      <c r="B54" s="121"/>
      <c r="C54" s="25"/>
      <c r="D54" s="25"/>
      <c r="E54" s="25"/>
      <c r="F54" s="25"/>
      <c r="G54" s="25"/>
      <c r="H54" s="341"/>
      <c r="I54" s="337"/>
      <c r="J54" s="41"/>
      <c r="K54" s="13"/>
      <c r="L54" s="10"/>
    </row>
    <row r="55" spans="1:12" ht="13.5" x14ac:dyDescent="0.25">
      <c r="A55" s="4"/>
      <c r="B55" s="121"/>
      <c r="C55" s="25"/>
      <c r="D55" s="25"/>
      <c r="E55" s="25"/>
      <c r="F55" s="25"/>
      <c r="G55" s="25"/>
      <c r="H55" s="341"/>
      <c r="I55" s="337"/>
      <c r="J55" s="41"/>
      <c r="K55" s="13"/>
      <c r="L55" s="10"/>
    </row>
    <row r="56" spans="1:12" ht="13.5" x14ac:dyDescent="0.25">
      <c r="A56" s="4" t="s">
        <v>46</v>
      </c>
      <c r="B56" s="121" t="s">
        <v>404</v>
      </c>
      <c r="C56" s="25"/>
      <c r="D56" s="25"/>
      <c r="E56" s="25"/>
      <c r="F56" s="25"/>
      <c r="G56" s="25"/>
      <c r="H56" s="341"/>
      <c r="I56" s="337"/>
      <c r="J56" s="41"/>
      <c r="K56" s="13"/>
      <c r="L56" s="10"/>
    </row>
    <row r="57" spans="1:12" ht="13.5" x14ac:dyDescent="0.25">
      <c r="A57" s="4"/>
      <c r="B57" s="121"/>
      <c r="C57" s="25"/>
      <c r="D57" s="25"/>
      <c r="E57" s="25"/>
      <c r="F57" s="25"/>
      <c r="G57" s="25"/>
      <c r="H57" s="341"/>
      <c r="I57" s="337"/>
      <c r="J57" s="41"/>
      <c r="K57" s="13"/>
      <c r="L57" s="10"/>
    </row>
    <row r="58" spans="1:12" ht="13.5" x14ac:dyDescent="0.25">
      <c r="A58" s="4"/>
      <c r="B58" s="343" t="s">
        <v>29</v>
      </c>
      <c r="C58" s="344">
        <v>0</v>
      </c>
      <c r="D58" s="344" t="s">
        <v>30</v>
      </c>
      <c r="E58" s="344">
        <v>0</v>
      </c>
      <c r="F58" s="344" t="s">
        <v>27</v>
      </c>
      <c r="G58" s="344">
        <v>0</v>
      </c>
      <c r="H58" s="341"/>
      <c r="I58" s="341" t="s">
        <v>340</v>
      </c>
      <c r="J58" s="8">
        <f>C58+C59+E58+E59+G58+G59</f>
        <v>0</v>
      </c>
      <c r="K58" s="41"/>
      <c r="L58" s="10"/>
    </row>
    <row r="59" spans="1:12" ht="13.5" x14ac:dyDescent="0.25">
      <c r="A59" s="4"/>
      <c r="B59" s="343" t="s">
        <v>28</v>
      </c>
      <c r="C59" s="344">
        <v>0</v>
      </c>
      <c r="D59" s="344" t="s">
        <v>5</v>
      </c>
      <c r="E59" s="344">
        <v>0</v>
      </c>
      <c r="F59" s="344" t="s">
        <v>45</v>
      </c>
      <c r="G59" s="344">
        <v>0</v>
      </c>
      <c r="H59" s="116"/>
      <c r="I59" s="337"/>
      <c r="J59" s="41"/>
      <c r="K59" s="13"/>
      <c r="L59" s="10"/>
    </row>
    <row r="60" spans="1:12" ht="13.5" x14ac:dyDescent="0.25">
      <c r="A60" s="4"/>
      <c r="B60" s="121"/>
      <c r="C60" s="25"/>
      <c r="D60" s="25"/>
      <c r="E60" s="25"/>
      <c r="F60" s="25"/>
      <c r="G60" s="25"/>
      <c r="H60" s="341"/>
      <c r="I60" s="337"/>
      <c r="J60" s="41"/>
      <c r="K60" s="13"/>
      <c r="L60" s="10"/>
    </row>
    <row r="61" spans="1:12" ht="13.5" x14ac:dyDescent="0.25">
      <c r="A61" s="4" t="s">
        <v>34</v>
      </c>
      <c r="B61" s="121" t="s">
        <v>405</v>
      </c>
      <c r="C61" s="25"/>
      <c r="D61" s="25"/>
      <c r="E61" s="25"/>
      <c r="F61" s="25"/>
      <c r="G61" s="25"/>
      <c r="H61" s="341"/>
      <c r="I61" s="337"/>
      <c r="J61" s="41"/>
      <c r="K61" s="13"/>
      <c r="L61" s="10"/>
    </row>
    <row r="62" spans="1:12" ht="13.5" x14ac:dyDescent="0.25">
      <c r="A62" s="4"/>
      <c r="B62" s="121"/>
      <c r="C62" s="25"/>
      <c r="D62" s="25"/>
      <c r="E62" s="25"/>
      <c r="F62" s="25"/>
      <c r="G62" s="25"/>
      <c r="H62" s="341"/>
      <c r="I62" s="337"/>
      <c r="J62" s="41"/>
      <c r="K62" s="13"/>
      <c r="L62" s="10"/>
    </row>
    <row r="63" spans="1:12" ht="13.5" x14ac:dyDescent="0.25">
      <c r="A63" s="4"/>
      <c r="B63" s="121" t="s">
        <v>406</v>
      </c>
      <c r="C63" s="25"/>
      <c r="D63" s="25"/>
      <c r="E63" s="25"/>
      <c r="F63" s="25"/>
      <c r="G63" s="25"/>
      <c r="H63" s="341"/>
      <c r="I63" s="337"/>
      <c r="J63" s="41"/>
      <c r="K63" s="13"/>
      <c r="L63" s="10"/>
    </row>
    <row r="64" spans="1:12" ht="13.5" x14ac:dyDescent="0.25">
      <c r="A64" s="4"/>
      <c r="B64" s="121"/>
      <c r="C64" s="25"/>
      <c r="D64" s="25"/>
      <c r="E64" s="25"/>
      <c r="F64" s="25"/>
      <c r="G64" s="25"/>
      <c r="H64" s="341"/>
      <c r="I64" s="337"/>
      <c r="J64" s="41"/>
      <c r="K64" s="13"/>
      <c r="L64" s="10"/>
    </row>
    <row r="65" spans="1:12" ht="13.5" x14ac:dyDescent="0.25">
      <c r="A65" s="4"/>
      <c r="B65" s="343" t="s">
        <v>29</v>
      </c>
      <c r="C65" s="344">
        <v>0</v>
      </c>
      <c r="D65" s="344" t="s">
        <v>30</v>
      </c>
      <c r="E65" s="344">
        <v>0</v>
      </c>
      <c r="F65" s="344" t="s">
        <v>27</v>
      </c>
      <c r="G65" s="344">
        <v>0</v>
      </c>
      <c r="H65" s="341"/>
      <c r="I65" s="341" t="s">
        <v>340</v>
      </c>
      <c r="J65" s="8">
        <f>C65+C66+E65+E66+G65+G66</f>
        <v>0</v>
      </c>
      <c r="K65" s="41"/>
      <c r="L65" s="10"/>
    </row>
    <row r="66" spans="1:12" ht="13.5" x14ac:dyDescent="0.25">
      <c r="A66" s="4"/>
      <c r="B66" s="343" t="s">
        <v>28</v>
      </c>
      <c r="C66" s="344">
        <v>0</v>
      </c>
      <c r="D66" s="344" t="s">
        <v>5</v>
      </c>
      <c r="E66" s="344">
        <v>0</v>
      </c>
      <c r="F66" s="344" t="s">
        <v>45</v>
      </c>
      <c r="G66" s="344">
        <v>0</v>
      </c>
      <c r="H66" s="341"/>
      <c r="I66" s="337"/>
      <c r="J66" s="41"/>
      <c r="K66" s="13"/>
      <c r="L66" s="10"/>
    </row>
    <row r="67" spans="1:12" ht="13.5" x14ac:dyDescent="0.25">
      <c r="A67" s="4"/>
      <c r="B67" s="121"/>
      <c r="C67" s="25"/>
      <c r="D67" s="25"/>
      <c r="E67" s="25"/>
      <c r="F67" s="25"/>
      <c r="G67" s="25"/>
      <c r="H67" s="341"/>
      <c r="I67" s="337"/>
      <c r="J67" s="41"/>
      <c r="K67" s="13"/>
      <c r="L67" s="10"/>
    </row>
    <row r="68" spans="1:12" ht="13.5" x14ac:dyDescent="0.25">
      <c r="A68" s="4"/>
      <c r="B68" s="345" t="s">
        <v>407</v>
      </c>
      <c r="C68" s="94"/>
      <c r="D68" s="94"/>
      <c r="E68" s="94"/>
      <c r="F68" s="94"/>
      <c r="G68" s="94"/>
      <c r="H68" s="346"/>
      <c r="I68" s="337"/>
      <c r="J68" s="41"/>
      <c r="K68" s="13"/>
      <c r="L68" s="10"/>
    </row>
    <row r="69" spans="1:12" ht="13.5" x14ac:dyDescent="0.25">
      <c r="A69" s="4"/>
      <c r="B69" s="345" t="s">
        <v>408</v>
      </c>
      <c r="C69" s="94"/>
      <c r="D69" s="94"/>
      <c r="E69" s="94"/>
      <c r="F69" s="94"/>
      <c r="G69" s="94"/>
      <c r="H69" s="346"/>
      <c r="I69" s="337"/>
      <c r="J69" s="41"/>
      <c r="K69" s="13"/>
      <c r="L69" s="10"/>
    </row>
    <row r="70" spans="1:12" ht="13.5" x14ac:dyDescent="0.25">
      <c r="A70" s="4"/>
      <c r="B70" s="121"/>
      <c r="C70" s="25"/>
      <c r="D70" s="25"/>
      <c r="E70" s="25"/>
      <c r="F70" s="25"/>
      <c r="G70" s="25"/>
      <c r="H70" s="341"/>
      <c r="I70" s="337"/>
      <c r="J70" s="41"/>
      <c r="K70" s="13"/>
      <c r="L70" s="10"/>
    </row>
    <row r="71" spans="1:12" ht="13.5" x14ac:dyDescent="0.25">
      <c r="A71" s="4" t="s">
        <v>145</v>
      </c>
      <c r="B71" s="471" t="s">
        <v>409</v>
      </c>
      <c r="C71" s="479"/>
      <c r="D71" s="479"/>
      <c r="E71" s="479"/>
      <c r="F71" s="479"/>
      <c r="G71" s="479"/>
      <c r="H71" s="470"/>
      <c r="I71" s="337"/>
      <c r="J71" s="41"/>
      <c r="K71" s="13"/>
      <c r="L71" s="10"/>
    </row>
    <row r="72" spans="1:12" ht="13.5" x14ac:dyDescent="0.25">
      <c r="A72" s="4"/>
      <c r="B72" s="480"/>
      <c r="C72" s="481"/>
      <c r="D72" s="481"/>
      <c r="E72" s="481"/>
      <c r="F72" s="481"/>
      <c r="G72" s="481"/>
      <c r="H72" s="482"/>
      <c r="I72" s="337"/>
      <c r="J72" s="41"/>
      <c r="K72" s="13"/>
      <c r="L72" s="10"/>
    </row>
    <row r="73" spans="1:12" ht="13.5" x14ac:dyDescent="0.25">
      <c r="A73" s="4"/>
      <c r="B73" s="121"/>
      <c r="C73" s="25"/>
      <c r="D73" s="25"/>
      <c r="E73" s="25"/>
      <c r="F73" s="25"/>
      <c r="G73" s="25"/>
      <c r="H73" s="341"/>
      <c r="I73" s="337"/>
      <c r="J73" s="41"/>
      <c r="K73" s="13"/>
      <c r="L73" s="10"/>
    </row>
    <row r="74" spans="1:12" ht="13.5" x14ac:dyDescent="0.25">
      <c r="A74" s="4"/>
      <c r="B74" s="343" t="s">
        <v>29</v>
      </c>
      <c r="C74" s="344">
        <v>0</v>
      </c>
      <c r="D74" s="344" t="s">
        <v>30</v>
      </c>
      <c r="E74" s="344">
        <v>0</v>
      </c>
      <c r="F74" s="344" t="s">
        <v>27</v>
      </c>
      <c r="G74" s="344">
        <v>0</v>
      </c>
      <c r="H74" s="341"/>
      <c r="I74" s="15" t="s">
        <v>339</v>
      </c>
      <c r="J74" s="8">
        <f>C74+C75+E74+E75+G74+G75</f>
        <v>0</v>
      </c>
      <c r="K74" s="41"/>
      <c r="L74" s="10"/>
    </row>
    <row r="75" spans="1:12" ht="13.5" x14ac:dyDescent="0.25">
      <c r="A75" s="4"/>
      <c r="B75" s="343" t="s">
        <v>28</v>
      </c>
      <c r="C75" s="344">
        <v>0</v>
      </c>
      <c r="D75" s="344" t="s">
        <v>5</v>
      </c>
      <c r="E75" s="344">
        <v>0</v>
      </c>
      <c r="F75" s="344" t="s">
        <v>45</v>
      </c>
      <c r="G75" s="344">
        <v>0</v>
      </c>
      <c r="H75" s="341"/>
      <c r="I75" s="337"/>
      <c r="J75" s="41"/>
      <c r="K75" s="13"/>
      <c r="L75" s="10"/>
    </row>
    <row r="76" spans="1:12" ht="14.25" thickBot="1" x14ac:dyDescent="0.3">
      <c r="A76" s="4"/>
      <c r="B76" s="121"/>
      <c r="C76" s="119"/>
      <c r="D76" s="119"/>
      <c r="E76" s="119"/>
      <c r="F76" s="119"/>
      <c r="G76" s="119"/>
      <c r="H76" s="15"/>
      <c r="I76" s="8"/>
      <c r="J76" s="41"/>
      <c r="K76" s="13"/>
      <c r="L76" s="10"/>
    </row>
    <row r="77" spans="1:12" ht="14.25" thickTop="1" x14ac:dyDescent="0.25">
      <c r="A77" s="11"/>
      <c r="B77" s="121"/>
      <c r="C77" s="25"/>
      <c r="D77" s="25"/>
      <c r="E77" s="25"/>
      <c r="F77" s="25"/>
      <c r="G77" s="25"/>
      <c r="H77" s="7" t="s">
        <v>17</v>
      </c>
      <c r="I77" s="8"/>
      <c r="J77" s="41"/>
      <c r="K77" s="16" t="s">
        <v>7</v>
      </c>
      <c r="L77" s="122">
        <f>SUM(L13:L76)</f>
        <v>0</v>
      </c>
    </row>
    <row r="78" spans="1:12" ht="13.5" x14ac:dyDescent="0.25">
      <c r="A78" s="4"/>
      <c r="B78" s="121"/>
      <c r="C78" s="119"/>
      <c r="D78" s="119"/>
      <c r="E78" s="119"/>
      <c r="F78" s="119"/>
      <c r="G78" s="119"/>
      <c r="H78" s="15"/>
      <c r="I78" s="8"/>
      <c r="J78" s="41"/>
      <c r="K78" s="13"/>
      <c r="L78" s="10"/>
    </row>
    <row r="79" spans="1:12" ht="13.5" x14ac:dyDescent="0.25">
      <c r="A79" s="4"/>
      <c r="B79" s="338" t="s">
        <v>410</v>
      </c>
      <c r="C79" s="119"/>
      <c r="D79" s="119"/>
      <c r="E79" s="119"/>
      <c r="F79" s="119"/>
      <c r="G79" s="119"/>
      <c r="H79" s="15"/>
      <c r="I79" s="8"/>
      <c r="J79" s="41"/>
      <c r="K79" s="13"/>
      <c r="L79" s="10"/>
    </row>
    <row r="80" spans="1:12" ht="13.5" x14ac:dyDescent="0.25">
      <c r="A80" s="4"/>
      <c r="B80" s="121"/>
      <c r="C80" s="119"/>
      <c r="D80" s="119"/>
      <c r="E80" s="119"/>
      <c r="F80" s="119"/>
      <c r="G80" s="119"/>
      <c r="H80" s="15"/>
      <c r="I80" s="8"/>
      <c r="J80" s="41"/>
      <c r="K80" s="13"/>
      <c r="L80" s="10"/>
    </row>
    <row r="81" spans="1:12" ht="13.5" x14ac:dyDescent="0.25">
      <c r="A81" s="4" t="s">
        <v>29</v>
      </c>
      <c r="B81" s="471" t="s">
        <v>411</v>
      </c>
      <c r="C81" s="469"/>
      <c r="D81" s="469"/>
      <c r="E81" s="469"/>
      <c r="F81" s="469"/>
      <c r="G81" s="469"/>
      <c r="H81" s="470"/>
      <c r="I81" s="8"/>
      <c r="J81" s="41"/>
      <c r="K81" s="13"/>
      <c r="L81" s="10"/>
    </row>
    <row r="82" spans="1:12" ht="13.5" x14ac:dyDescent="0.25">
      <c r="A82" s="4"/>
      <c r="B82" s="471"/>
      <c r="C82" s="469"/>
      <c r="D82" s="469"/>
      <c r="E82" s="469"/>
      <c r="F82" s="469"/>
      <c r="G82" s="469"/>
      <c r="H82" s="470"/>
      <c r="I82" s="8"/>
      <c r="J82" s="41"/>
      <c r="K82" s="13"/>
      <c r="L82" s="10"/>
    </row>
    <row r="83" spans="1:12" ht="13.5" x14ac:dyDescent="0.25">
      <c r="A83" s="4"/>
      <c r="B83" s="471"/>
      <c r="C83" s="469"/>
      <c r="D83" s="469"/>
      <c r="E83" s="469"/>
      <c r="F83" s="469"/>
      <c r="G83" s="469"/>
      <c r="H83" s="470"/>
      <c r="I83" s="8"/>
      <c r="J83" s="41"/>
      <c r="K83" s="13"/>
      <c r="L83" s="10"/>
    </row>
    <row r="84" spans="1:12" ht="13.5" x14ac:dyDescent="0.25">
      <c r="A84" s="4"/>
      <c r="B84" s="339"/>
      <c r="C84" s="340"/>
      <c r="D84" s="340"/>
      <c r="E84" s="340"/>
      <c r="F84" s="340"/>
      <c r="G84" s="340"/>
      <c r="H84" s="347"/>
      <c r="I84" s="8"/>
      <c r="J84" s="41"/>
      <c r="K84" s="13"/>
      <c r="L84" s="10"/>
    </row>
    <row r="85" spans="1:12" ht="13.5" x14ac:dyDescent="0.25">
      <c r="A85" s="4"/>
      <c r="B85" s="483" t="s">
        <v>412</v>
      </c>
      <c r="C85" s="397"/>
      <c r="D85" s="397"/>
      <c r="E85" s="397"/>
      <c r="F85" s="397"/>
      <c r="G85" s="397"/>
      <c r="H85" s="472"/>
      <c r="I85" s="8"/>
      <c r="J85" s="41"/>
      <c r="K85" s="13"/>
      <c r="L85" s="10"/>
    </row>
    <row r="86" spans="1:12" ht="13.5" x14ac:dyDescent="0.25">
      <c r="A86" s="4"/>
      <c r="B86" s="396"/>
      <c r="C86" s="397"/>
      <c r="D86" s="397"/>
      <c r="E86" s="397"/>
      <c r="F86" s="397"/>
      <c r="G86" s="397"/>
      <c r="H86" s="472"/>
      <c r="I86" s="8"/>
      <c r="J86" s="41"/>
      <c r="K86" s="13"/>
      <c r="L86" s="10"/>
    </row>
    <row r="87" spans="1:12" ht="13.5" x14ac:dyDescent="0.25">
      <c r="A87" s="4"/>
      <c r="B87" s="339"/>
      <c r="C87" s="340"/>
      <c r="D87" s="340"/>
      <c r="E87" s="340"/>
      <c r="F87" s="340"/>
      <c r="G87" s="340"/>
      <c r="H87" s="347"/>
      <c r="I87" s="8"/>
      <c r="J87" s="41"/>
      <c r="K87" s="13"/>
      <c r="L87" s="10"/>
    </row>
    <row r="88" spans="1:12" ht="13.5" x14ac:dyDescent="0.25">
      <c r="A88" s="4"/>
      <c r="B88" s="396" t="s">
        <v>413</v>
      </c>
      <c r="C88" s="397"/>
      <c r="D88" s="397"/>
      <c r="E88" s="397"/>
      <c r="F88" s="397"/>
      <c r="G88" s="397"/>
      <c r="H88" s="472"/>
      <c r="I88" s="8"/>
      <c r="J88" s="41"/>
      <c r="K88" s="13"/>
      <c r="L88" s="10"/>
    </row>
    <row r="89" spans="1:12" ht="13.5" x14ac:dyDescent="0.25">
      <c r="A89" s="4"/>
      <c r="B89" s="396"/>
      <c r="C89" s="397"/>
      <c r="D89" s="397"/>
      <c r="E89" s="397"/>
      <c r="F89" s="397"/>
      <c r="G89" s="397"/>
      <c r="H89" s="472"/>
      <c r="I89" s="8"/>
      <c r="J89" s="41"/>
      <c r="K89" s="13"/>
      <c r="L89" s="10"/>
    </row>
    <row r="90" spans="1:12" ht="13.5" x14ac:dyDescent="0.25">
      <c r="A90" s="4"/>
      <c r="B90" s="121"/>
      <c r="C90" s="119"/>
      <c r="D90" s="119"/>
      <c r="E90" s="119"/>
      <c r="F90" s="119"/>
      <c r="G90" s="119"/>
      <c r="H90" s="15"/>
      <c r="I90" s="8"/>
      <c r="J90" s="41"/>
      <c r="K90" s="13"/>
      <c r="L90" s="10"/>
    </row>
    <row r="91" spans="1:12" ht="13.5" x14ac:dyDescent="0.25">
      <c r="A91" s="4"/>
      <c r="B91" s="343" t="s">
        <v>29</v>
      </c>
      <c r="C91" s="344">
        <v>0</v>
      </c>
      <c r="D91" s="344" t="s">
        <v>30</v>
      </c>
      <c r="E91" s="344">
        <v>0</v>
      </c>
      <c r="F91" s="344" t="s">
        <v>27</v>
      </c>
      <c r="G91" s="344">
        <v>0</v>
      </c>
      <c r="H91" s="7"/>
      <c r="I91" s="341" t="s">
        <v>340</v>
      </c>
      <c r="J91" s="8">
        <f>C91+C92+E91+E92+G91+G92</f>
        <v>120</v>
      </c>
      <c r="K91" s="41"/>
      <c r="L91" s="10"/>
    </row>
    <row r="92" spans="1:12" ht="13.5" x14ac:dyDescent="0.25">
      <c r="A92" s="4"/>
      <c r="B92" s="343" t="s">
        <v>28</v>
      </c>
      <c r="C92" s="344">
        <v>0</v>
      </c>
      <c r="D92" s="344" t="s">
        <v>5</v>
      </c>
      <c r="E92" s="344">
        <v>0</v>
      </c>
      <c r="F92" s="344" t="s">
        <v>45</v>
      </c>
      <c r="G92" s="344">
        <v>120</v>
      </c>
      <c r="H92" s="15"/>
      <c r="I92" s="8"/>
      <c r="J92" s="41"/>
      <c r="K92" s="13"/>
      <c r="L92" s="10"/>
    </row>
    <row r="93" spans="1:12" ht="13.5" x14ac:dyDescent="0.25">
      <c r="A93" s="4"/>
      <c r="B93" s="25"/>
      <c r="C93" s="25"/>
      <c r="D93" s="25"/>
      <c r="E93" s="25"/>
      <c r="F93" s="25"/>
      <c r="G93" s="25"/>
      <c r="H93" s="7"/>
      <c r="I93" s="337"/>
      <c r="J93" s="41"/>
      <c r="K93" s="13"/>
      <c r="L93" s="10"/>
    </row>
    <row r="94" spans="1:12" ht="13.5" x14ac:dyDescent="0.25">
      <c r="A94" s="4" t="s">
        <v>30</v>
      </c>
      <c r="B94" s="483" t="s">
        <v>414</v>
      </c>
      <c r="C94" s="397"/>
      <c r="D94" s="397"/>
      <c r="E94" s="397"/>
      <c r="F94" s="397"/>
      <c r="G94" s="397"/>
      <c r="H94" s="472"/>
      <c r="I94" s="8"/>
      <c r="J94" s="41"/>
      <c r="K94" s="13"/>
      <c r="L94" s="10"/>
    </row>
    <row r="95" spans="1:12" ht="13.5" x14ac:dyDescent="0.25">
      <c r="A95" s="4"/>
      <c r="B95" s="339"/>
      <c r="C95" s="347"/>
      <c r="D95" s="347"/>
      <c r="E95" s="347"/>
      <c r="F95" s="347"/>
      <c r="G95" s="347"/>
      <c r="H95" s="347"/>
      <c r="I95" s="8"/>
      <c r="J95" s="41"/>
      <c r="K95" s="13"/>
      <c r="L95" s="10"/>
    </row>
    <row r="96" spans="1:12" ht="13.5" x14ac:dyDescent="0.25">
      <c r="A96" s="4"/>
      <c r="B96" s="396" t="s">
        <v>415</v>
      </c>
      <c r="C96" s="397"/>
      <c r="D96" s="397"/>
      <c r="E96" s="397"/>
      <c r="F96" s="397"/>
      <c r="G96" s="397"/>
      <c r="H96" s="472"/>
      <c r="I96" s="8"/>
      <c r="J96" s="41"/>
      <c r="K96" s="13"/>
      <c r="L96" s="10"/>
    </row>
    <row r="97" spans="1:12" ht="13.5" x14ac:dyDescent="0.25">
      <c r="A97" s="4"/>
      <c r="B97" s="396"/>
      <c r="C97" s="397"/>
      <c r="D97" s="397"/>
      <c r="E97" s="397"/>
      <c r="F97" s="397"/>
      <c r="G97" s="397"/>
      <c r="H97" s="472"/>
      <c r="I97" s="8"/>
      <c r="J97" s="41"/>
      <c r="K97" s="13"/>
      <c r="L97" s="10"/>
    </row>
    <row r="98" spans="1:12" ht="13.5" x14ac:dyDescent="0.25">
      <c r="A98" s="4"/>
      <c r="B98" s="396"/>
      <c r="C98" s="397"/>
      <c r="D98" s="397"/>
      <c r="E98" s="397"/>
      <c r="F98" s="397"/>
      <c r="G98" s="397"/>
      <c r="H98" s="472"/>
      <c r="I98" s="8"/>
      <c r="J98" s="41"/>
      <c r="K98" s="13"/>
      <c r="L98" s="10"/>
    </row>
    <row r="99" spans="1:12" ht="13.5" x14ac:dyDescent="0.25">
      <c r="A99" s="4"/>
      <c r="B99" s="121"/>
      <c r="C99" s="119"/>
      <c r="D99" s="119"/>
      <c r="E99" s="119"/>
      <c r="F99" s="119"/>
      <c r="G99" s="119"/>
      <c r="H99" s="15"/>
      <c r="I99" s="8"/>
      <c r="J99" s="41"/>
      <c r="K99" s="13"/>
      <c r="L99" s="10"/>
    </row>
    <row r="100" spans="1:12" ht="13.5" x14ac:dyDescent="0.25">
      <c r="A100" s="4"/>
      <c r="B100" s="343" t="s">
        <v>29</v>
      </c>
      <c r="C100" s="344">
        <v>0</v>
      </c>
      <c r="D100" s="344" t="s">
        <v>30</v>
      </c>
      <c r="E100" s="344">
        <v>0</v>
      </c>
      <c r="F100" s="344" t="s">
        <v>27</v>
      </c>
      <c r="G100" s="344">
        <v>0</v>
      </c>
      <c r="H100" s="7"/>
      <c r="I100" s="341" t="s">
        <v>340</v>
      </c>
      <c r="J100" s="8">
        <f>C100+C101+E100+E101+G100+G101</f>
        <v>40</v>
      </c>
      <c r="K100" s="41"/>
      <c r="L100" s="10"/>
    </row>
    <row r="101" spans="1:12" ht="13.5" x14ac:dyDescent="0.25">
      <c r="A101" s="4"/>
      <c r="B101" s="343" t="s">
        <v>28</v>
      </c>
      <c r="C101" s="344">
        <v>0</v>
      </c>
      <c r="D101" s="344" t="s">
        <v>5</v>
      </c>
      <c r="E101" s="344">
        <v>0</v>
      </c>
      <c r="F101" s="344" t="s">
        <v>45</v>
      </c>
      <c r="G101" s="344">
        <v>40</v>
      </c>
      <c r="H101" s="15"/>
      <c r="I101" s="8"/>
      <c r="J101" s="41"/>
      <c r="K101" s="13"/>
      <c r="L101" s="10"/>
    </row>
    <row r="102" spans="1:12" ht="13.5" x14ac:dyDescent="0.25">
      <c r="A102" s="4"/>
      <c r="B102" s="121"/>
      <c r="C102" s="119"/>
      <c r="D102" s="119"/>
      <c r="E102" s="119"/>
      <c r="F102" s="119"/>
      <c r="G102" s="119"/>
      <c r="H102" s="15"/>
      <c r="I102" s="8"/>
      <c r="J102" s="41"/>
      <c r="K102" s="13"/>
      <c r="L102" s="10"/>
    </row>
    <row r="103" spans="1:12" ht="13.5" x14ac:dyDescent="0.25">
      <c r="A103" s="4"/>
      <c r="B103" s="473" t="s">
        <v>416</v>
      </c>
      <c r="C103" s="484"/>
      <c r="D103" s="484"/>
      <c r="E103" s="484"/>
      <c r="F103" s="484"/>
      <c r="G103" s="484"/>
      <c r="H103" s="485"/>
      <c r="I103" s="8"/>
      <c r="J103" s="41"/>
      <c r="K103" s="13"/>
      <c r="L103" s="10"/>
    </row>
    <row r="104" spans="1:12" ht="13.5" x14ac:dyDescent="0.25">
      <c r="A104" s="4"/>
      <c r="B104" s="121"/>
      <c r="C104" s="119"/>
      <c r="D104" s="119"/>
      <c r="E104" s="119"/>
      <c r="F104" s="119"/>
      <c r="G104" s="119"/>
      <c r="H104" s="15"/>
      <c r="I104" s="8"/>
      <c r="J104" s="41"/>
      <c r="K104" s="13"/>
      <c r="L104" s="10"/>
    </row>
    <row r="105" spans="1:12" ht="13.5" x14ac:dyDescent="0.25">
      <c r="A105" s="4"/>
      <c r="B105" s="476" t="s">
        <v>417</v>
      </c>
      <c r="C105" s="397"/>
      <c r="D105" s="397"/>
      <c r="E105" s="397"/>
      <c r="F105" s="397"/>
      <c r="G105" s="397"/>
      <c r="H105" s="347"/>
      <c r="I105" s="8"/>
      <c r="J105" s="41"/>
      <c r="K105" s="13"/>
      <c r="L105" s="10"/>
    </row>
    <row r="106" spans="1:12" ht="13.5" x14ac:dyDescent="0.25">
      <c r="A106" s="4"/>
      <c r="B106" s="348"/>
      <c r="C106" s="318"/>
      <c r="D106" s="318"/>
      <c r="E106" s="318"/>
      <c r="F106" s="318"/>
      <c r="G106" s="318"/>
      <c r="H106" s="347"/>
      <c r="I106" s="8"/>
      <c r="J106" s="41"/>
      <c r="K106" s="13"/>
      <c r="L106" s="10"/>
    </row>
    <row r="107" spans="1:12" ht="13.5" x14ac:dyDescent="0.25">
      <c r="A107" s="4" t="s">
        <v>27</v>
      </c>
      <c r="B107" s="396" t="s">
        <v>418</v>
      </c>
      <c r="C107" s="466"/>
      <c r="D107" s="466"/>
      <c r="E107" s="466"/>
      <c r="F107" s="466"/>
      <c r="G107" s="466"/>
      <c r="H107" s="467"/>
      <c r="I107" s="8"/>
      <c r="J107" s="41"/>
      <c r="K107" s="13"/>
      <c r="L107" s="10"/>
    </row>
    <row r="108" spans="1:12" ht="13.5" x14ac:dyDescent="0.25">
      <c r="A108" s="4"/>
      <c r="B108" s="121"/>
      <c r="C108" s="119"/>
      <c r="D108" s="119"/>
      <c r="E108" s="119"/>
      <c r="F108" s="119"/>
      <c r="G108" s="119"/>
      <c r="H108" s="15"/>
      <c r="I108" s="8"/>
      <c r="J108" s="41"/>
      <c r="K108" s="13"/>
      <c r="L108" s="10"/>
    </row>
    <row r="109" spans="1:12" ht="13.5" x14ac:dyDescent="0.25">
      <c r="A109" s="4"/>
      <c r="B109" s="343" t="s">
        <v>29</v>
      </c>
      <c r="C109" s="344">
        <v>0</v>
      </c>
      <c r="D109" s="344" t="s">
        <v>30</v>
      </c>
      <c r="E109" s="344">
        <v>0</v>
      </c>
      <c r="F109" s="344" t="s">
        <v>27</v>
      </c>
      <c r="G109" s="344">
        <v>0</v>
      </c>
      <c r="H109" s="7"/>
      <c r="I109" s="15" t="s">
        <v>339</v>
      </c>
      <c r="J109" s="8">
        <f>C109+C110+E109+E110+G109+G110</f>
        <v>240</v>
      </c>
      <c r="K109" s="41"/>
      <c r="L109" s="10"/>
    </row>
    <row r="110" spans="1:12" ht="13.5" x14ac:dyDescent="0.25">
      <c r="A110" s="4"/>
      <c r="B110" s="343" t="s">
        <v>28</v>
      </c>
      <c r="C110" s="344">
        <v>0</v>
      </c>
      <c r="D110" s="344" t="s">
        <v>5</v>
      </c>
      <c r="E110" s="344">
        <v>0</v>
      </c>
      <c r="F110" s="344" t="s">
        <v>45</v>
      </c>
      <c r="G110" s="344">
        <v>240</v>
      </c>
      <c r="H110" s="15"/>
      <c r="I110" s="8"/>
      <c r="J110" s="41"/>
      <c r="K110" s="13"/>
      <c r="L110" s="10"/>
    </row>
    <row r="111" spans="1:12" ht="13.5" x14ac:dyDescent="0.25">
      <c r="A111" s="4"/>
      <c r="B111" s="121"/>
      <c r="C111" s="119"/>
      <c r="D111" s="119"/>
      <c r="E111" s="119"/>
      <c r="F111" s="119"/>
      <c r="G111" s="119"/>
      <c r="H111" s="15"/>
      <c r="I111" s="8"/>
      <c r="J111" s="41"/>
      <c r="K111" s="13"/>
      <c r="L111" s="10"/>
    </row>
    <row r="112" spans="1:12" ht="13.5" x14ac:dyDescent="0.25">
      <c r="A112" s="4"/>
      <c r="B112" s="338" t="s">
        <v>419</v>
      </c>
      <c r="C112" s="119"/>
      <c r="D112" s="119"/>
      <c r="E112" s="119"/>
      <c r="F112" s="119"/>
      <c r="G112" s="119"/>
      <c r="H112" s="15"/>
      <c r="I112" s="8"/>
      <c r="J112" s="41"/>
      <c r="K112" s="13"/>
      <c r="L112" s="10"/>
    </row>
    <row r="113" spans="1:12" ht="13.5" x14ac:dyDescent="0.25">
      <c r="A113" s="4"/>
      <c r="B113" s="121"/>
      <c r="C113" s="119"/>
      <c r="D113" s="119"/>
      <c r="E113" s="119"/>
      <c r="F113" s="119"/>
      <c r="G113" s="119"/>
      <c r="H113" s="15"/>
      <c r="I113" s="8"/>
      <c r="J113" s="41"/>
      <c r="K113" s="13"/>
      <c r="L113" s="10"/>
    </row>
    <row r="114" spans="1:12" ht="13.5" x14ac:dyDescent="0.25">
      <c r="A114" s="4" t="s">
        <v>28</v>
      </c>
      <c r="B114" s="95" t="s">
        <v>420</v>
      </c>
      <c r="C114" s="94"/>
      <c r="D114" s="94"/>
      <c r="E114" s="94"/>
      <c r="F114" s="94"/>
      <c r="G114" s="94"/>
      <c r="H114" s="346"/>
      <c r="I114" s="8"/>
      <c r="J114" s="41"/>
      <c r="K114" s="13"/>
      <c r="L114" s="10"/>
    </row>
    <row r="115" spans="1:12" ht="13.5" x14ac:dyDescent="0.25">
      <c r="A115" s="4"/>
      <c r="B115" s="121"/>
      <c r="C115" s="119"/>
      <c r="D115" s="119"/>
      <c r="E115" s="119"/>
      <c r="F115" s="119"/>
      <c r="G115" s="119"/>
      <c r="H115" s="15"/>
      <c r="I115" s="8"/>
      <c r="J115" s="41"/>
      <c r="K115" s="13"/>
      <c r="L115" s="10"/>
    </row>
    <row r="116" spans="1:12" ht="13.5" x14ac:dyDescent="0.25">
      <c r="A116" s="4"/>
      <c r="B116" s="343" t="s">
        <v>29</v>
      </c>
      <c r="C116" s="344">
        <v>0</v>
      </c>
      <c r="D116" s="344" t="s">
        <v>30</v>
      </c>
      <c r="E116" s="344">
        <v>0</v>
      </c>
      <c r="F116" s="344" t="s">
        <v>27</v>
      </c>
      <c r="G116" s="344">
        <v>0</v>
      </c>
      <c r="H116" s="7"/>
      <c r="I116" s="15" t="s">
        <v>339</v>
      </c>
      <c r="J116" s="8">
        <f>C116+C117+E116+E117+G116+G117</f>
        <v>240</v>
      </c>
      <c r="K116" s="41"/>
      <c r="L116" s="10"/>
    </row>
    <row r="117" spans="1:12" ht="13.5" x14ac:dyDescent="0.25">
      <c r="A117" s="4"/>
      <c r="B117" s="343" t="s">
        <v>28</v>
      </c>
      <c r="C117" s="344">
        <v>0</v>
      </c>
      <c r="D117" s="344" t="s">
        <v>5</v>
      </c>
      <c r="E117" s="344">
        <v>0</v>
      </c>
      <c r="F117" s="344" t="s">
        <v>45</v>
      </c>
      <c r="G117" s="344">
        <v>240</v>
      </c>
      <c r="H117" s="15"/>
      <c r="I117" s="8"/>
      <c r="J117" s="41"/>
      <c r="K117" s="13"/>
      <c r="L117" s="10"/>
    </row>
    <row r="118" spans="1:12" ht="13.5" x14ac:dyDescent="0.25">
      <c r="A118" s="4"/>
      <c r="B118" s="121"/>
      <c r="C118" s="119"/>
      <c r="D118" s="119"/>
      <c r="E118" s="119"/>
      <c r="F118" s="119"/>
      <c r="G118" s="119"/>
      <c r="H118" s="15"/>
      <c r="I118" s="8"/>
      <c r="J118" s="41"/>
      <c r="K118" s="13"/>
      <c r="L118" s="10"/>
    </row>
    <row r="119" spans="1:12" ht="13.5" x14ac:dyDescent="0.25">
      <c r="A119" s="4"/>
      <c r="B119" s="349" t="s">
        <v>421</v>
      </c>
      <c r="C119" s="350"/>
      <c r="D119" s="350"/>
      <c r="E119" s="350"/>
      <c r="F119" s="350"/>
      <c r="G119" s="350"/>
      <c r="H119" s="351"/>
      <c r="I119" s="8"/>
      <c r="J119" s="41"/>
      <c r="K119" s="13"/>
      <c r="L119" s="10"/>
    </row>
    <row r="120" spans="1:12" ht="13.5" x14ac:dyDescent="0.25">
      <c r="A120" s="4"/>
      <c r="B120" s="121"/>
      <c r="C120" s="119"/>
      <c r="D120" s="119"/>
      <c r="E120" s="119"/>
      <c r="F120" s="119"/>
      <c r="G120" s="119"/>
      <c r="H120" s="15"/>
      <c r="I120" s="8"/>
      <c r="J120" s="41"/>
      <c r="K120" s="13"/>
      <c r="L120" s="10"/>
    </row>
    <row r="121" spans="1:12" ht="13.5" x14ac:dyDescent="0.25">
      <c r="A121" s="4" t="s">
        <v>5</v>
      </c>
      <c r="B121" s="121" t="s">
        <v>422</v>
      </c>
      <c r="C121" s="119"/>
      <c r="D121" s="119"/>
      <c r="E121" s="119"/>
      <c r="F121" s="119"/>
      <c r="G121" s="119"/>
      <c r="H121" s="15"/>
      <c r="I121" s="8"/>
      <c r="J121" s="41"/>
      <c r="K121" s="13"/>
      <c r="L121" s="10"/>
    </row>
    <row r="122" spans="1:12" ht="13.5" x14ac:dyDescent="0.25">
      <c r="A122" s="4"/>
      <c r="B122" s="121"/>
      <c r="C122" s="119"/>
      <c r="D122" s="119"/>
      <c r="E122" s="119"/>
      <c r="F122" s="119"/>
      <c r="G122" s="119"/>
      <c r="H122" s="15"/>
      <c r="I122" s="8"/>
      <c r="J122" s="41"/>
      <c r="K122" s="13"/>
      <c r="L122" s="10"/>
    </row>
    <row r="123" spans="1:12" ht="13.5" x14ac:dyDescent="0.25">
      <c r="A123" s="4"/>
      <c r="B123" s="343" t="s">
        <v>29</v>
      </c>
      <c r="C123" s="344">
        <v>0</v>
      </c>
      <c r="D123" s="344" t="s">
        <v>30</v>
      </c>
      <c r="E123" s="344">
        <v>0</v>
      </c>
      <c r="F123" s="344" t="s">
        <v>27</v>
      </c>
      <c r="G123" s="344">
        <v>0</v>
      </c>
      <c r="H123" s="7"/>
      <c r="I123" s="15" t="s">
        <v>339</v>
      </c>
      <c r="J123" s="8">
        <f>C123+C124+E123+E124+G123+G124</f>
        <v>240</v>
      </c>
      <c r="K123" s="41"/>
      <c r="L123" s="10"/>
    </row>
    <row r="124" spans="1:12" ht="13.5" x14ac:dyDescent="0.25">
      <c r="A124" s="4"/>
      <c r="B124" s="343" t="s">
        <v>28</v>
      </c>
      <c r="C124" s="344">
        <v>0</v>
      </c>
      <c r="D124" s="344" t="s">
        <v>5</v>
      </c>
      <c r="E124" s="344">
        <v>0</v>
      </c>
      <c r="F124" s="344" t="s">
        <v>45</v>
      </c>
      <c r="G124" s="344">
        <v>240</v>
      </c>
      <c r="H124" s="15"/>
      <c r="I124" s="8"/>
      <c r="J124" s="41"/>
      <c r="K124" s="13"/>
      <c r="L124" s="10"/>
    </row>
    <row r="125" spans="1:12" ht="13.5" x14ac:dyDescent="0.25">
      <c r="A125" s="4"/>
      <c r="B125" s="121"/>
      <c r="C125" s="119"/>
      <c r="D125" s="119"/>
      <c r="E125" s="119"/>
      <c r="F125" s="119"/>
      <c r="G125" s="119"/>
      <c r="H125" s="15"/>
      <c r="I125" s="8"/>
      <c r="J125" s="41"/>
      <c r="K125" s="13"/>
      <c r="L125" s="10"/>
    </row>
    <row r="126" spans="1:12" ht="13.5" x14ac:dyDescent="0.25">
      <c r="A126" s="4"/>
      <c r="B126" s="338" t="s">
        <v>423</v>
      </c>
      <c r="C126" s="119"/>
      <c r="D126" s="119"/>
      <c r="E126" s="119"/>
      <c r="F126" s="119"/>
      <c r="G126" s="119"/>
      <c r="H126" s="15"/>
      <c r="I126" s="8"/>
      <c r="J126" s="41"/>
      <c r="K126" s="13"/>
      <c r="L126" s="10"/>
    </row>
    <row r="127" spans="1:12" ht="13.5" x14ac:dyDescent="0.25">
      <c r="A127" s="4"/>
      <c r="B127" s="121"/>
      <c r="C127" s="119"/>
      <c r="D127" s="119"/>
      <c r="E127" s="119"/>
      <c r="F127" s="119"/>
      <c r="G127" s="119"/>
      <c r="H127" s="15"/>
      <c r="I127" s="8"/>
      <c r="J127" s="41"/>
      <c r="K127" s="13"/>
      <c r="L127" s="10"/>
    </row>
    <row r="128" spans="1:12" ht="13.5" x14ac:dyDescent="0.25">
      <c r="A128" s="4" t="s">
        <v>45</v>
      </c>
      <c r="B128" s="121" t="s">
        <v>422</v>
      </c>
      <c r="C128" s="119"/>
      <c r="D128" s="119"/>
      <c r="E128" s="119"/>
      <c r="F128" s="119"/>
      <c r="G128" s="119"/>
      <c r="H128" s="15"/>
      <c r="I128" s="8"/>
      <c r="J128" s="41"/>
      <c r="K128" s="13"/>
      <c r="L128" s="10"/>
    </row>
    <row r="129" spans="1:12" ht="13.5" x14ac:dyDescent="0.25">
      <c r="A129" s="4"/>
      <c r="B129" s="121"/>
      <c r="C129" s="119"/>
      <c r="D129" s="119"/>
      <c r="E129" s="119"/>
      <c r="F129" s="119"/>
      <c r="G129" s="119"/>
      <c r="H129" s="15"/>
      <c r="I129" s="8"/>
      <c r="J129" s="41"/>
      <c r="K129" s="13"/>
      <c r="L129" s="10"/>
    </row>
    <row r="130" spans="1:12" ht="13.5" x14ac:dyDescent="0.25">
      <c r="A130" s="4"/>
      <c r="B130" s="343" t="s">
        <v>29</v>
      </c>
      <c r="C130" s="344">
        <v>0</v>
      </c>
      <c r="D130" s="344" t="s">
        <v>30</v>
      </c>
      <c r="E130" s="344">
        <v>0</v>
      </c>
      <c r="F130" s="344" t="s">
        <v>27</v>
      </c>
      <c r="G130" s="344">
        <v>0</v>
      </c>
      <c r="H130" s="7"/>
      <c r="I130" s="15" t="s">
        <v>339</v>
      </c>
      <c r="J130" s="8">
        <f>C130+C131+E130+E131+G130+G131</f>
        <v>0</v>
      </c>
      <c r="K130" s="41"/>
      <c r="L130" s="10"/>
    </row>
    <row r="131" spans="1:12" ht="13.5" x14ac:dyDescent="0.25">
      <c r="A131" s="4"/>
      <c r="B131" s="343" t="s">
        <v>28</v>
      </c>
      <c r="C131" s="344">
        <v>0</v>
      </c>
      <c r="D131" s="344" t="s">
        <v>5</v>
      </c>
      <c r="E131" s="344">
        <v>0</v>
      </c>
      <c r="F131" s="344" t="s">
        <v>45</v>
      </c>
      <c r="G131" s="344">
        <v>0</v>
      </c>
      <c r="H131" s="15"/>
      <c r="I131" s="8"/>
      <c r="J131" s="41"/>
      <c r="K131" s="16"/>
      <c r="L131" s="10"/>
    </row>
    <row r="132" spans="1:12" ht="13.5" x14ac:dyDescent="0.25">
      <c r="A132" s="4"/>
      <c r="B132" s="121"/>
      <c r="C132" s="119"/>
      <c r="D132" s="119"/>
      <c r="E132" s="119"/>
      <c r="F132" s="119"/>
      <c r="G132" s="119"/>
      <c r="H132" s="15"/>
      <c r="I132" s="8"/>
      <c r="J132" s="41"/>
      <c r="K132" s="16"/>
      <c r="L132" s="10"/>
    </row>
    <row r="133" spans="1:12" ht="13.5" x14ac:dyDescent="0.25">
      <c r="A133" s="4"/>
      <c r="B133" s="338" t="s">
        <v>424</v>
      </c>
      <c r="C133" s="119"/>
      <c r="D133" s="119"/>
      <c r="E133" s="119"/>
      <c r="F133" s="119"/>
      <c r="G133" s="119"/>
      <c r="H133" s="15"/>
      <c r="I133" s="8"/>
      <c r="J133" s="41"/>
      <c r="K133" s="16"/>
      <c r="L133" s="10"/>
    </row>
    <row r="134" spans="1:12" ht="13.5" x14ac:dyDescent="0.25">
      <c r="A134" s="4"/>
      <c r="B134" s="121"/>
      <c r="C134" s="119"/>
      <c r="D134" s="119"/>
      <c r="E134" s="119"/>
      <c r="F134" s="119"/>
      <c r="G134" s="119"/>
      <c r="H134" s="15"/>
      <c r="I134" s="8"/>
      <c r="J134" s="41"/>
      <c r="K134" s="16"/>
      <c r="L134" s="10"/>
    </row>
    <row r="135" spans="1:12" ht="13.5" x14ac:dyDescent="0.25">
      <c r="A135" s="4"/>
      <c r="B135" s="338" t="s">
        <v>425</v>
      </c>
      <c r="C135" s="119"/>
      <c r="D135" s="119"/>
      <c r="E135" s="119"/>
      <c r="F135" s="119"/>
      <c r="G135" s="119"/>
      <c r="H135" s="15"/>
      <c r="I135" s="8"/>
      <c r="J135" s="41"/>
      <c r="K135" s="16"/>
      <c r="L135" s="10"/>
    </row>
    <row r="136" spans="1:12" ht="13.5" x14ac:dyDescent="0.25">
      <c r="A136" s="4"/>
      <c r="B136" s="121"/>
      <c r="C136" s="119"/>
      <c r="D136" s="119"/>
      <c r="E136" s="119"/>
      <c r="F136" s="119"/>
      <c r="G136" s="119"/>
      <c r="H136" s="15"/>
      <c r="I136" s="8"/>
      <c r="J136" s="41"/>
      <c r="K136" s="13"/>
      <c r="L136" s="10"/>
    </row>
    <row r="137" spans="1:12" ht="13.5" x14ac:dyDescent="0.25">
      <c r="A137" s="4"/>
      <c r="B137" s="468" t="s">
        <v>426</v>
      </c>
      <c r="C137" s="469"/>
      <c r="D137" s="469"/>
      <c r="E137" s="469"/>
      <c r="F137" s="469"/>
      <c r="G137" s="469"/>
      <c r="H137" s="470"/>
      <c r="I137" s="8"/>
      <c r="J137" s="41"/>
      <c r="K137" s="13"/>
      <c r="L137" s="10"/>
    </row>
    <row r="138" spans="1:12" ht="13.5" x14ac:dyDescent="0.25">
      <c r="A138" s="4"/>
      <c r="B138" s="471"/>
      <c r="C138" s="469"/>
      <c r="D138" s="469"/>
      <c r="E138" s="469"/>
      <c r="F138" s="469"/>
      <c r="G138" s="469"/>
      <c r="H138" s="470"/>
      <c r="I138" s="8"/>
      <c r="J138" s="41"/>
      <c r="K138" s="13"/>
      <c r="L138" s="10"/>
    </row>
    <row r="139" spans="1:12" ht="13.5" x14ac:dyDescent="0.25">
      <c r="A139" s="4"/>
      <c r="B139" s="339"/>
      <c r="C139" s="340"/>
      <c r="D139" s="340"/>
      <c r="E139" s="340"/>
      <c r="F139" s="340"/>
      <c r="G139" s="340"/>
      <c r="H139" s="347"/>
      <c r="I139" s="8"/>
      <c r="J139" s="41"/>
      <c r="K139" s="13"/>
      <c r="L139" s="10"/>
    </row>
    <row r="140" spans="1:12" ht="13.5" x14ac:dyDescent="0.25">
      <c r="A140" s="4" t="s">
        <v>46</v>
      </c>
      <c r="B140" s="471" t="s">
        <v>427</v>
      </c>
      <c r="C140" s="469"/>
      <c r="D140" s="469"/>
      <c r="E140" s="469"/>
      <c r="F140" s="469"/>
      <c r="G140" s="469"/>
      <c r="H140" s="470"/>
      <c r="I140" s="8"/>
      <c r="J140" s="41"/>
      <c r="K140" s="13"/>
      <c r="L140" s="10"/>
    </row>
    <row r="141" spans="1:12" ht="13.5" x14ac:dyDescent="0.25">
      <c r="A141" s="4"/>
      <c r="B141" s="471"/>
      <c r="C141" s="469"/>
      <c r="D141" s="469"/>
      <c r="E141" s="469"/>
      <c r="F141" s="469"/>
      <c r="G141" s="469"/>
      <c r="H141" s="470"/>
      <c r="I141" s="8"/>
      <c r="J141" s="41"/>
      <c r="K141" s="13"/>
      <c r="L141" s="10"/>
    </row>
    <row r="142" spans="1:12" ht="13.5" x14ac:dyDescent="0.25">
      <c r="A142" s="4"/>
      <c r="B142" s="339"/>
      <c r="C142" s="340"/>
      <c r="D142" s="340"/>
      <c r="E142" s="340"/>
      <c r="F142" s="340"/>
      <c r="G142" s="340"/>
      <c r="H142" s="347"/>
      <c r="I142" s="8"/>
      <c r="J142" s="41"/>
      <c r="K142" s="13"/>
      <c r="L142" s="10"/>
    </row>
    <row r="143" spans="1:12" ht="13.5" x14ac:dyDescent="0.25">
      <c r="A143" s="4"/>
      <c r="B143" s="396" t="s">
        <v>428</v>
      </c>
      <c r="C143" s="397"/>
      <c r="D143" s="397"/>
      <c r="E143" s="397"/>
      <c r="F143" s="397"/>
      <c r="G143" s="397"/>
      <c r="H143" s="472"/>
      <c r="I143" s="8"/>
      <c r="J143" s="41"/>
      <c r="K143" s="13"/>
      <c r="L143" s="10"/>
    </row>
    <row r="144" spans="1:12" ht="13.5" x14ac:dyDescent="0.25">
      <c r="A144" s="4"/>
      <c r="B144" s="339"/>
      <c r="C144" s="340"/>
      <c r="D144" s="340"/>
      <c r="E144" s="340"/>
      <c r="F144" s="340"/>
      <c r="G144" s="340"/>
      <c r="H144" s="347"/>
      <c r="I144" s="8"/>
      <c r="J144" s="41"/>
      <c r="K144" s="13"/>
      <c r="L144" s="10"/>
    </row>
    <row r="145" spans="1:12" ht="13.5" x14ac:dyDescent="0.25">
      <c r="A145" s="4"/>
      <c r="B145" s="343" t="s">
        <v>29</v>
      </c>
      <c r="C145" s="344">
        <v>0</v>
      </c>
      <c r="D145" s="344" t="s">
        <v>30</v>
      </c>
      <c r="E145" s="344">
        <v>0</v>
      </c>
      <c r="F145" s="344" t="s">
        <v>27</v>
      </c>
      <c r="G145" s="344">
        <v>0</v>
      </c>
      <c r="H145" s="7"/>
      <c r="I145" s="49" t="s">
        <v>21</v>
      </c>
      <c r="J145" s="8">
        <f>C145+C146+E145+E146+G145+G146</f>
        <v>46</v>
      </c>
      <c r="K145" s="41"/>
      <c r="L145" s="10"/>
    </row>
    <row r="146" spans="1:12" ht="13.5" x14ac:dyDescent="0.25">
      <c r="A146" s="4"/>
      <c r="B146" s="343" t="s">
        <v>28</v>
      </c>
      <c r="C146" s="344">
        <v>0</v>
      </c>
      <c r="D146" s="344" t="s">
        <v>5</v>
      </c>
      <c r="E146" s="344">
        <v>0</v>
      </c>
      <c r="F146" s="344" t="s">
        <v>45</v>
      </c>
      <c r="G146" s="344">
        <v>46</v>
      </c>
      <c r="H146" s="49"/>
      <c r="I146" s="8"/>
      <c r="J146" s="41"/>
      <c r="K146" s="13"/>
      <c r="L146" s="10"/>
    </row>
    <row r="147" spans="1:12" ht="13.5" x14ac:dyDescent="0.25">
      <c r="A147" s="4"/>
      <c r="B147" s="121"/>
      <c r="C147" s="119"/>
      <c r="D147" s="119"/>
      <c r="E147" s="119"/>
      <c r="F147" s="119"/>
      <c r="G147" s="119"/>
      <c r="H147" s="15"/>
      <c r="I147" s="8"/>
      <c r="J147" s="41"/>
      <c r="K147" s="13"/>
      <c r="L147" s="10"/>
    </row>
    <row r="148" spans="1:12" ht="13.5" x14ac:dyDescent="0.25">
      <c r="A148" s="47"/>
      <c r="B148" s="320"/>
      <c r="C148" s="319"/>
      <c r="D148" s="319"/>
      <c r="E148" s="319"/>
      <c r="F148" s="319"/>
      <c r="G148" s="319"/>
      <c r="H148" s="49"/>
      <c r="I148" s="33"/>
      <c r="J148" s="74"/>
      <c r="K148" s="50"/>
      <c r="L148" s="10"/>
    </row>
    <row r="149" spans="1:12" ht="13.5" x14ac:dyDescent="0.25">
      <c r="A149" s="47"/>
      <c r="B149" s="320"/>
      <c r="C149" s="319"/>
      <c r="D149" s="319"/>
      <c r="E149" s="319"/>
      <c r="F149" s="319"/>
      <c r="G149" s="319"/>
      <c r="H149" s="49"/>
      <c r="I149" s="33"/>
      <c r="J149" s="74"/>
      <c r="K149" s="50"/>
      <c r="L149" s="10"/>
    </row>
    <row r="150" spans="1:12" ht="13.5" x14ac:dyDescent="0.25">
      <c r="A150" s="47"/>
      <c r="B150" s="320"/>
      <c r="C150" s="319"/>
      <c r="D150" s="319"/>
      <c r="E150" s="319"/>
      <c r="F150" s="319"/>
      <c r="G150" s="319"/>
      <c r="H150" s="49"/>
      <c r="I150" s="33"/>
      <c r="J150" s="74"/>
      <c r="K150" s="50"/>
      <c r="L150" s="10"/>
    </row>
    <row r="151" spans="1:12" ht="13.5" x14ac:dyDescent="0.25">
      <c r="A151" s="47"/>
      <c r="B151" s="320"/>
      <c r="C151" s="319"/>
      <c r="D151" s="319"/>
      <c r="E151" s="319"/>
      <c r="F151" s="319"/>
      <c r="G151" s="319"/>
      <c r="H151" s="49"/>
      <c r="I151" s="33"/>
      <c r="J151" s="74"/>
      <c r="K151" s="50"/>
      <c r="L151" s="10"/>
    </row>
    <row r="152" spans="1:12" ht="14.25" thickBot="1" x14ac:dyDescent="0.3">
      <c r="A152" s="4"/>
      <c r="B152" s="121"/>
      <c r="C152" s="25"/>
      <c r="D152" s="25"/>
      <c r="E152" s="25"/>
      <c r="F152" s="25"/>
      <c r="G152" s="25"/>
      <c r="H152" s="7"/>
      <c r="I152" s="8"/>
      <c r="J152" s="41"/>
      <c r="K152" s="13"/>
      <c r="L152" s="10"/>
    </row>
    <row r="153" spans="1:12" ht="14.25" thickTop="1" x14ac:dyDescent="0.25">
      <c r="A153" s="11"/>
      <c r="B153" s="121"/>
      <c r="C153" s="25"/>
      <c r="D153" s="25"/>
      <c r="E153" s="25"/>
      <c r="F153" s="25"/>
      <c r="G153" s="25"/>
      <c r="H153" s="7" t="s">
        <v>17</v>
      </c>
      <c r="I153" s="8"/>
      <c r="J153" s="41"/>
      <c r="K153" s="16" t="s">
        <v>7</v>
      </c>
      <c r="L153" s="122">
        <f>SUM(L90:L152)</f>
        <v>0</v>
      </c>
    </row>
    <row r="154" spans="1:12" ht="13.5" x14ac:dyDescent="0.25">
      <c r="A154" s="4"/>
      <c r="B154" s="121"/>
      <c r="C154" s="119"/>
      <c r="D154" s="119"/>
      <c r="E154" s="119"/>
      <c r="F154" s="119"/>
      <c r="G154" s="119"/>
      <c r="H154" s="15"/>
      <c r="I154" s="8"/>
      <c r="J154" s="41"/>
      <c r="K154" s="13"/>
      <c r="L154" s="352"/>
    </row>
    <row r="155" spans="1:12" ht="13.5" x14ac:dyDescent="0.25">
      <c r="A155" s="4"/>
      <c r="B155" s="21" t="str">
        <f>B2</f>
        <v>SECTION NO. 2</v>
      </c>
      <c r="C155" s="119"/>
      <c r="D155" s="119"/>
      <c r="E155" s="119"/>
      <c r="F155" s="119"/>
      <c r="G155" s="119"/>
      <c r="H155" s="15"/>
      <c r="I155" s="8"/>
      <c r="J155" s="41"/>
      <c r="K155" s="13"/>
      <c r="L155" s="10"/>
    </row>
    <row r="156" spans="1:12" ht="13.5" x14ac:dyDescent="0.25">
      <c r="A156" s="4"/>
      <c r="B156" s="21"/>
      <c r="C156" s="119"/>
      <c r="D156" s="119"/>
      <c r="E156" s="119"/>
      <c r="F156" s="119"/>
      <c r="G156" s="119"/>
      <c r="H156" s="15"/>
      <c r="I156" s="8"/>
      <c r="J156" s="41"/>
      <c r="K156" s="13"/>
      <c r="L156" s="10"/>
    </row>
    <row r="157" spans="1:12" ht="13.5" x14ac:dyDescent="0.25">
      <c r="A157" s="4"/>
      <c r="B157" s="21" t="str">
        <f>B4</f>
        <v>BILL NO. 16</v>
      </c>
      <c r="C157" s="119"/>
      <c r="D157" s="119"/>
      <c r="E157" s="119"/>
      <c r="F157" s="119"/>
      <c r="G157" s="119"/>
      <c r="H157" s="15"/>
      <c r="I157" s="8"/>
      <c r="J157" s="41"/>
      <c r="K157" s="13"/>
      <c r="L157" s="10"/>
    </row>
    <row r="158" spans="1:12" ht="13.5" x14ac:dyDescent="0.25">
      <c r="A158" s="4"/>
      <c r="B158" s="121"/>
      <c r="C158" s="119"/>
      <c r="D158" s="119"/>
      <c r="E158" s="119"/>
      <c r="F158" s="119"/>
      <c r="G158" s="119"/>
      <c r="H158" s="15"/>
      <c r="I158" s="8"/>
      <c r="J158" s="41"/>
      <c r="K158" s="13"/>
      <c r="L158" s="10"/>
    </row>
    <row r="159" spans="1:12" ht="13.5" x14ac:dyDescent="0.25">
      <c r="A159" s="4"/>
      <c r="B159" s="473" t="s">
        <v>391</v>
      </c>
      <c r="C159" s="474"/>
      <c r="D159" s="474"/>
      <c r="E159" s="474"/>
      <c r="F159" s="474"/>
      <c r="G159" s="474"/>
      <c r="H159" s="475"/>
      <c r="I159" s="8"/>
      <c r="J159" s="41"/>
      <c r="K159" s="13"/>
      <c r="L159" s="10"/>
    </row>
    <row r="160" spans="1:12" ht="13.5" x14ac:dyDescent="0.25">
      <c r="A160" s="4"/>
      <c r="B160" s="121"/>
      <c r="C160" s="119"/>
      <c r="D160" s="119"/>
      <c r="E160" s="119"/>
      <c r="F160" s="119"/>
      <c r="G160" s="119"/>
      <c r="H160" s="15"/>
      <c r="I160" s="8"/>
      <c r="J160" s="41"/>
      <c r="K160" s="13"/>
      <c r="L160" s="10"/>
    </row>
    <row r="161" spans="1:12" ht="13.5" x14ac:dyDescent="0.25">
      <c r="A161" s="4"/>
      <c r="B161" s="21" t="s">
        <v>11</v>
      </c>
      <c r="C161" s="119"/>
      <c r="D161" s="119"/>
      <c r="E161" s="119"/>
      <c r="F161" s="119"/>
      <c r="G161" s="119"/>
      <c r="H161" s="15"/>
      <c r="I161" s="8"/>
      <c r="J161" s="41"/>
      <c r="K161" s="13"/>
      <c r="L161" s="10"/>
    </row>
    <row r="162" spans="1:12" ht="13.5" x14ac:dyDescent="0.25">
      <c r="A162" s="4"/>
      <c r="B162" s="121"/>
      <c r="C162" s="119"/>
      <c r="D162" s="119"/>
      <c r="E162" s="119"/>
      <c r="F162" s="119"/>
      <c r="G162" s="119"/>
      <c r="H162" s="15"/>
      <c r="I162" s="8"/>
      <c r="J162" s="41"/>
      <c r="K162" s="13"/>
      <c r="L162" s="10"/>
    </row>
    <row r="163" spans="1:12" ht="13.5" x14ac:dyDescent="0.25">
      <c r="A163" s="4"/>
      <c r="B163" s="121" t="s">
        <v>12</v>
      </c>
      <c r="C163" s="119"/>
      <c r="D163" s="119"/>
      <c r="E163" s="119"/>
      <c r="F163" s="119"/>
      <c r="G163" s="119"/>
      <c r="H163" s="15"/>
      <c r="I163" s="19">
        <v>1</v>
      </c>
      <c r="J163" s="353"/>
      <c r="K163" s="16" t="s">
        <v>7</v>
      </c>
      <c r="L163" s="10">
        <f>L77</f>
        <v>0</v>
      </c>
    </row>
    <row r="164" spans="1:12" ht="13.5" x14ac:dyDescent="0.25">
      <c r="A164" s="4"/>
      <c r="B164" s="121"/>
      <c r="C164" s="119"/>
      <c r="D164" s="119"/>
      <c r="E164" s="119"/>
      <c r="F164" s="119"/>
      <c r="G164" s="119"/>
      <c r="H164" s="15"/>
      <c r="I164" s="354"/>
      <c r="J164" s="355"/>
      <c r="K164" s="13"/>
      <c r="L164" s="10"/>
    </row>
    <row r="165" spans="1:12" ht="13.5" x14ac:dyDescent="0.25">
      <c r="A165" s="4"/>
      <c r="B165" s="121"/>
      <c r="C165" s="119"/>
      <c r="D165" s="119"/>
      <c r="E165" s="119"/>
      <c r="F165" s="119"/>
      <c r="G165" s="119"/>
      <c r="H165" s="15"/>
      <c r="I165" s="19">
        <v>2</v>
      </c>
      <c r="J165" s="353"/>
      <c r="K165" s="13"/>
      <c r="L165" s="10">
        <f>L153</f>
        <v>0</v>
      </c>
    </row>
    <row r="166" spans="1:12" ht="13.5" x14ac:dyDescent="0.25">
      <c r="A166" s="4"/>
      <c r="B166" s="121"/>
      <c r="C166" s="119"/>
      <c r="D166" s="119"/>
      <c r="E166" s="119"/>
      <c r="F166" s="119"/>
      <c r="G166" s="119"/>
      <c r="H166" s="15"/>
      <c r="I166" s="354"/>
      <c r="J166" s="355"/>
      <c r="K166" s="13"/>
      <c r="L166" s="10"/>
    </row>
    <row r="167" spans="1:12" ht="13.5" x14ac:dyDescent="0.25">
      <c r="A167" s="4"/>
      <c r="B167" s="121"/>
      <c r="C167" s="119"/>
      <c r="D167" s="119"/>
      <c r="E167" s="119"/>
      <c r="F167" s="119"/>
      <c r="G167" s="119"/>
      <c r="H167" s="15"/>
      <c r="I167" s="8"/>
      <c r="J167" s="41"/>
      <c r="K167" s="13"/>
      <c r="L167" s="10"/>
    </row>
    <row r="168" spans="1:12" ht="13.5" x14ac:dyDescent="0.25">
      <c r="A168" s="4"/>
      <c r="B168" s="121"/>
      <c r="C168" s="119"/>
      <c r="D168" s="119"/>
      <c r="E168" s="119"/>
      <c r="F168" s="119"/>
      <c r="G168" s="119"/>
      <c r="H168" s="15"/>
      <c r="I168" s="19"/>
      <c r="J168" s="353"/>
      <c r="K168" s="13"/>
      <c r="L168" s="10"/>
    </row>
    <row r="169" spans="1:12" ht="13.5" x14ac:dyDescent="0.25">
      <c r="A169" s="4"/>
      <c r="B169" s="121"/>
      <c r="C169" s="119"/>
      <c r="D169" s="119"/>
      <c r="E169" s="119"/>
      <c r="F169" s="119"/>
      <c r="G169" s="119"/>
      <c r="H169" s="15"/>
      <c r="I169" s="8"/>
      <c r="J169" s="41"/>
      <c r="K169" s="13"/>
      <c r="L169" s="10"/>
    </row>
    <row r="170" spans="1:12" ht="13.5" x14ac:dyDescent="0.25">
      <c r="A170" s="4"/>
      <c r="B170" s="121"/>
      <c r="C170" s="25"/>
      <c r="D170" s="25"/>
      <c r="E170" s="25"/>
      <c r="F170" s="25"/>
      <c r="G170" s="25"/>
      <c r="H170" s="7"/>
      <c r="I170" s="8"/>
      <c r="J170" s="41"/>
      <c r="K170" s="13"/>
      <c r="L170" s="10"/>
    </row>
    <row r="171" spans="1:12" ht="13.5" x14ac:dyDescent="0.25">
      <c r="A171" s="4"/>
      <c r="B171" s="121"/>
      <c r="C171" s="25"/>
      <c r="D171" s="25"/>
      <c r="E171" s="25"/>
      <c r="F171" s="25"/>
      <c r="G171" s="25"/>
      <c r="H171" s="7"/>
      <c r="I171" s="8"/>
      <c r="J171" s="41"/>
      <c r="K171" s="13"/>
      <c r="L171" s="10"/>
    </row>
    <row r="172" spans="1:12" ht="13.5" x14ac:dyDescent="0.25">
      <c r="A172" s="4"/>
      <c r="B172" s="121"/>
      <c r="C172" s="25"/>
      <c r="D172" s="25"/>
      <c r="E172" s="25"/>
      <c r="F172" s="25"/>
      <c r="G172" s="25"/>
      <c r="H172" s="7"/>
      <c r="I172" s="8"/>
      <c r="J172" s="41"/>
      <c r="K172" s="13"/>
      <c r="L172" s="10"/>
    </row>
    <row r="173" spans="1:12" ht="13.5" x14ac:dyDescent="0.25">
      <c r="A173" s="4"/>
      <c r="B173" s="121"/>
      <c r="C173" s="25"/>
      <c r="D173" s="25"/>
      <c r="E173" s="25"/>
      <c r="F173" s="25"/>
      <c r="G173" s="25"/>
      <c r="H173" s="7"/>
      <c r="I173" s="8"/>
      <c r="J173" s="41"/>
      <c r="K173" s="13"/>
      <c r="L173" s="10"/>
    </row>
    <row r="174" spans="1:12" ht="13.5" x14ac:dyDescent="0.25">
      <c r="A174" s="4"/>
      <c r="B174" s="121"/>
      <c r="C174" s="25"/>
      <c r="D174" s="25"/>
      <c r="E174" s="25"/>
      <c r="F174" s="25"/>
      <c r="G174" s="25"/>
      <c r="H174" s="7"/>
      <c r="I174" s="8"/>
      <c r="J174" s="41"/>
      <c r="K174" s="13"/>
      <c r="L174" s="10"/>
    </row>
    <row r="175" spans="1:12" ht="13.5" x14ac:dyDescent="0.25">
      <c r="A175" s="4"/>
      <c r="B175" s="121"/>
      <c r="C175" s="25"/>
      <c r="D175" s="25"/>
      <c r="E175" s="25"/>
      <c r="F175" s="25"/>
      <c r="G175" s="25"/>
      <c r="H175" s="7"/>
      <c r="I175" s="8"/>
      <c r="J175" s="41"/>
      <c r="K175" s="13"/>
      <c r="L175" s="10"/>
    </row>
    <row r="176" spans="1:12" ht="13.5" x14ac:dyDescent="0.25">
      <c r="A176" s="4"/>
      <c r="B176" s="121"/>
      <c r="C176" s="25"/>
      <c r="D176" s="25"/>
      <c r="E176" s="25"/>
      <c r="F176" s="25"/>
      <c r="G176" s="25"/>
      <c r="H176" s="7"/>
      <c r="I176" s="8"/>
      <c r="J176" s="41"/>
      <c r="K176" s="13"/>
      <c r="L176" s="10"/>
    </row>
    <row r="177" spans="1:12" ht="13.5" x14ac:dyDescent="0.25">
      <c r="A177" s="4"/>
      <c r="B177" s="121"/>
      <c r="C177" s="25"/>
      <c r="D177" s="25"/>
      <c r="E177" s="25"/>
      <c r="F177" s="25"/>
      <c r="G177" s="25"/>
      <c r="H177" s="7"/>
      <c r="I177" s="8"/>
      <c r="J177" s="41"/>
      <c r="K177" s="13"/>
      <c r="L177" s="10"/>
    </row>
    <row r="178" spans="1:12" ht="13.5" x14ac:dyDescent="0.25">
      <c r="A178" s="4"/>
      <c r="B178" s="121"/>
      <c r="C178" s="25"/>
      <c r="D178" s="25"/>
      <c r="E178" s="25"/>
      <c r="F178" s="25"/>
      <c r="G178" s="25"/>
      <c r="H178" s="7"/>
      <c r="I178" s="8"/>
      <c r="J178" s="41"/>
      <c r="K178" s="13"/>
      <c r="L178" s="10"/>
    </row>
    <row r="179" spans="1:12" ht="13.5" x14ac:dyDescent="0.25">
      <c r="A179" s="4"/>
      <c r="B179" s="121"/>
      <c r="C179" s="25"/>
      <c r="D179" s="25"/>
      <c r="E179" s="25"/>
      <c r="F179" s="25"/>
      <c r="G179" s="25"/>
      <c r="H179" s="7"/>
      <c r="I179" s="8"/>
      <c r="J179" s="41"/>
      <c r="K179" s="13"/>
      <c r="L179" s="10"/>
    </row>
    <row r="180" spans="1:12" ht="13.5" x14ac:dyDescent="0.25">
      <c r="A180" s="4"/>
      <c r="B180" s="121"/>
      <c r="C180" s="25"/>
      <c r="D180" s="25"/>
      <c r="E180" s="25"/>
      <c r="F180" s="25"/>
      <c r="G180" s="25"/>
      <c r="H180" s="7"/>
      <c r="I180" s="8"/>
      <c r="J180" s="41"/>
      <c r="K180" s="13"/>
      <c r="L180" s="10"/>
    </row>
    <row r="181" spans="1:12" ht="13.5" x14ac:dyDescent="0.25">
      <c r="A181" s="4"/>
      <c r="B181" s="121"/>
      <c r="C181" s="25"/>
      <c r="D181" s="25"/>
      <c r="E181" s="25"/>
      <c r="F181" s="25"/>
      <c r="G181" s="25"/>
      <c r="H181" s="7"/>
      <c r="I181" s="8"/>
      <c r="J181" s="41"/>
      <c r="K181" s="13"/>
      <c r="L181" s="10"/>
    </row>
    <row r="182" spans="1:12" ht="13.5" x14ac:dyDescent="0.25">
      <c r="A182" s="4"/>
      <c r="B182" s="121"/>
      <c r="C182" s="25"/>
      <c r="D182" s="25"/>
      <c r="E182" s="25"/>
      <c r="F182" s="25"/>
      <c r="G182" s="25"/>
      <c r="H182" s="7"/>
      <c r="I182" s="8"/>
      <c r="J182" s="41"/>
      <c r="K182" s="13"/>
      <c r="L182" s="10"/>
    </row>
    <row r="183" spans="1:12" ht="13.5" x14ac:dyDescent="0.25">
      <c r="A183" s="4"/>
      <c r="B183" s="121"/>
      <c r="C183" s="25"/>
      <c r="D183" s="25"/>
      <c r="E183" s="25"/>
      <c r="F183" s="25"/>
      <c r="G183" s="25"/>
      <c r="H183" s="7"/>
      <c r="I183" s="8"/>
      <c r="J183" s="41"/>
      <c r="K183" s="13"/>
      <c r="L183" s="10"/>
    </row>
    <row r="184" spans="1:12" ht="13.5" x14ac:dyDescent="0.25">
      <c r="A184" s="4"/>
      <c r="B184" s="121"/>
      <c r="C184" s="25"/>
      <c r="D184" s="25"/>
      <c r="E184" s="25"/>
      <c r="F184" s="25"/>
      <c r="G184" s="25"/>
      <c r="H184" s="7"/>
      <c r="I184" s="8"/>
      <c r="J184" s="41"/>
      <c r="K184" s="13"/>
      <c r="L184" s="10"/>
    </row>
    <row r="185" spans="1:12" ht="13.5" x14ac:dyDescent="0.25">
      <c r="A185" s="4"/>
      <c r="B185" s="121"/>
      <c r="C185" s="25"/>
      <c r="D185" s="25"/>
      <c r="E185" s="25"/>
      <c r="F185" s="25"/>
      <c r="G185" s="25"/>
      <c r="H185" s="7"/>
      <c r="I185" s="8"/>
      <c r="J185" s="41"/>
      <c r="K185" s="13"/>
      <c r="L185" s="10"/>
    </row>
    <row r="186" spans="1:12" ht="13.5" x14ac:dyDescent="0.25">
      <c r="A186" s="4"/>
      <c r="B186" s="121"/>
      <c r="C186" s="25"/>
      <c r="D186" s="25"/>
      <c r="E186" s="25"/>
      <c r="F186" s="25"/>
      <c r="G186" s="25"/>
      <c r="H186" s="7"/>
      <c r="I186" s="8"/>
      <c r="J186" s="41"/>
      <c r="K186" s="13"/>
      <c r="L186" s="10"/>
    </row>
    <row r="187" spans="1:12" ht="13.5" x14ac:dyDescent="0.25">
      <c r="A187" s="4"/>
      <c r="B187" s="121"/>
      <c r="C187" s="25"/>
      <c r="D187" s="25"/>
      <c r="E187" s="25"/>
      <c r="F187" s="25"/>
      <c r="G187" s="25"/>
      <c r="H187" s="7"/>
      <c r="I187" s="8"/>
      <c r="J187" s="41"/>
      <c r="K187" s="13"/>
      <c r="L187" s="10"/>
    </row>
    <row r="188" spans="1:12" ht="13.5" x14ac:dyDescent="0.25">
      <c r="A188" s="4"/>
      <c r="B188" s="121"/>
      <c r="C188" s="25"/>
      <c r="D188" s="25"/>
      <c r="E188" s="25"/>
      <c r="F188" s="25"/>
      <c r="G188" s="25"/>
      <c r="H188" s="7"/>
      <c r="I188" s="8"/>
      <c r="J188" s="41"/>
      <c r="K188" s="13"/>
      <c r="L188" s="10"/>
    </row>
    <row r="189" spans="1:12" ht="13.5" x14ac:dyDescent="0.25">
      <c r="A189" s="4"/>
      <c r="B189" s="121"/>
      <c r="C189" s="25"/>
      <c r="D189" s="25"/>
      <c r="E189" s="25"/>
      <c r="F189" s="25"/>
      <c r="G189" s="25"/>
      <c r="H189" s="7"/>
      <c r="I189" s="8"/>
      <c r="J189" s="41"/>
      <c r="K189" s="13"/>
      <c r="L189" s="10"/>
    </row>
    <row r="190" spans="1:12" ht="13.5" x14ac:dyDescent="0.25">
      <c r="A190" s="4"/>
      <c r="B190" s="121"/>
      <c r="C190" s="25"/>
      <c r="D190" s="25"/>
      <c r="E190" s="25"/>
      <c r="F190" s="25"/>
      <c r="G190" s="25"/>
      <c r="H190" s="7"/>
      <c r="I190" s="8"/>
      <c r="J190" s="41"/>
      <c r="K190" s="13"/>
      <c r="L190" s="10"/>
    </row>
    <row r="191" spans="1:12" ht="13.5" x14ac:dyDescent="0.25">
      <c r="A191" s="4"/>
      <c r="B191" s="121"/>
      <c r="C191" s="25"/>
      <c r="D191" s="25"/>
      <c r="E191" s="25"/>
      <c r="F191" s="25"/>
      <c r="G191" s="25"/>
      <c r="H191" s="7"/>
      <c r="I191" s="8"/>
      <c r="J191" s="41"/>
      <c r="K191" s="13"/>
      <c r="L191" s="10"/>
    </row>
    <row r="192" spans="1:12" ht="13.5" x14ac:dyDescent="0.25">
      <c r="A192" s="4"/>
      <c r="B192" s="121"/>
      <c r="C192" s="25"/>
      <c r="D192" s="25"/>
      <c r="E192" s="25"/>
      <c r="F192" s="25"/>
      <c r="G192" s="25"/>
      <c r="H192" s="7"/>
      <c r="I192" s="8"/>
      <c r="J192" s="41"/>
      <c r="K192" s="13"/>
      <c r="L192" s="10"/>
    </row>
    <row r="193" spans="1:12" ht="13.5" x14ac:dyDescent="0.25">
      <c r="A193" s="4"/>
      <c r="B193" s="121"/>
      <c r="C193" s="25"/>
      <c r="D193" s="25"/>
      <c r="E193" s="25"/>
      <c r="F193" s="25"/>
      <c r="G193" s="25"/>
      <c r="H193" s="7"/>
      <c r="I193" s="8"/>
      <c r="J193" s="41"/>
      <c r="K193" s="13"/>
      <c r="L193" s="10"/>
    </row>
    <row r="194" spans="1:12" ht="13.5" x14ac:dyDescent="0.25">
      <c r="A194" s="4"/>
      <c r="B194" s="121"/>
      <c r="C194" s="25"/>
      <c r="D194" s="25"/>
      <c r="E194" s="25"/>
      <c r="F194" s="25"/>
      <c r="G194" s="25"/>
      <c r="H194" s="7"/>
      <c r="I194" s="8"/>
      <c r="J194" s="41"/>
      <c r="K194" s="13"/>
      <c r="L194" s="10"/>
    </row>
    <row r="195" spans="1:12" ht="13.5" x14ac:dyDescent="0.25">
      <c r="A195" s="4"/>
      <c r="B195" s="121"/>
      <c r="C195" s="25"/>
      <c r="D195" s="25"/>
      <c r="E195" s="25"/>
      <c r="F195" s="25"/>
      <c r="G195" s="25"/>
      <c r="H195" s="7"/>
      <c r="I195" s="8"/>
      <c r="J195" s="41"/>
      <c r="K195" s="13"/>
      <c r="L195" s="10"/>
    </row>
    <row r="196" spans="1:12" ht="13.5" x14ac:dyDescent="0.25">
      <c r="A196" s="4"/>
      <c r="B196" s="121"/>
      <c r="C196" s="25"/>
      <c r="D196" s="25"/>
      <c r="E196" s="25"/>
      <c r="F196" s="25"/>
      <c r="G196" s="25"/>
      <c r="H196" s="7"/>
      <c r="I196" s="8"/>
      <c r="J196" s="41"/>
      <c r="K196" s="13"/>
      <c r="L196" s="10"/>
    </row>
    <row r="197" spans="1:12" ht="13.5" x14ac:dyDescent="0.25">
      <c r="A197" s="4"/>
      <c r="B197" s="121"/>
      <c r="C197" s="25"/>
      <c r="D197" s="25"/>
      <c r="E197" s="25"/>
      <c r="F197" s="25"/>
      <c r="G197" s="25"/>
      <c r="H197" s="7"/>
      <c r="I197" s="8"/>
      <c r="J197" s="41"/>
      <c r="K197" s="13"/>
      <c r="L197" s="10"/>
    </row>
    <row r="198" spans="1:12" ht="13.5" x14ac:dyDescent="0.25">
      <c r="A198" s="4"/>
      <c r="B198" s="121"/>
      <c r="C198" s="25"/>
      <c r="D198" s="25"/>
      <c r="E198" s="25"/>
      <c r="F198" s="25"/>
      <c r="G198" s="25"/>
      <c r="H198" s="7"/>
      <c r="I198" s="8"/>
      <c r="J198" s="41"/>
      <c r="K198" s="13"/>
      <c r="L198" s="10"/>
    </row>
    <row r="199" spans="1:12" ht="13.5" x14ac:dyDescent="0.25">
      <c r="A199" s="4"/>
      <c r="B199" s="121"/>
      <c r="C199" s="25"/>
      <c r="D199" s="25"/>
      <c r="E199" s="25"/>
      <c r="F199" s="25"/>
      <c r="G199" s="25"/>
      <c r="H199" s="7"/>
      <c r="I199" s="8"/>
      <c r="J199" s="41"/>
      <c r="K199" s="13"/>
      <c r="L199" s="10"/>
    </row>
    <row r="200" spans="1:12" ht="13.5" x14ac:dyDescent="0.25">
      <c r="A200" s="4"/>
      <c r="B200" s="121"/>
      <c r="C200" s="25"/>
      <c r="D200" s="25"/>
      <c r="E200" s="25"/>
      <c r="F200" s="25"/>
      <c r="G200" s="25"/>
      <c r="H200" s="7"/>
      <c r="I200" s="8"/>
      <c r="J200" s="41"/>
      <c r="K200" s="13"/>
      <c r="L200" s="10"/>
    </row>
    <row r="201" spans="1:12" ht="13.5" x14ac:dyDescent="0.25">
      <c r="A201" s="4"/>
      <c r="B201" s="121"/>
      <c r="C201" s="25"/>
      <c r="D201" s="25"/>
      <c r="E201" s="25"/>
      <c r="F201" s="25"/>
      <c r="G201" s="25"/>
      <c r="H201" s="7"/>
      <c r="I201" s="8"/>
      <c r="J201" s="41"/>
      <c r="K201" s="13"/>
      <c r="L201" s="10"/>
    </row>
    <row r="202" spans="1:12" ht="13.5" x14ac:dyDescent="0.25">
      <c r="A202" s="4"/>
      <c r="B202" s="121"/>
      <c r="C202" s="25"/>
      <c r="D202" s="25"/>
      <c r="E202" s="25"/>
      <c r="F202" s="25"/>
      <c r="G202" s="25"/>
      <c r="H202" s="7"/>
      <c r="I202" s="8"/>
      <c r="J202" s="41"/>
      <c r="K202" s="13"/>
      <c r="L202" s="10"/>
    </row>
    <row r="203" spans="1:12" ht="13.5" x14ac:dyDescent="0.25">
      <c r="A203" s="4"/>
      <c r="B203" s="121"/>
      <c r="C203" s="25"/>
      <c r="D203" s="25"/>
      <c r="E203" s="25"/>
      <c r="F203" s="25"/>
      <c r="G203" s="25"/>
      <c r="H203" s="7"/>
      <c r="I203" s="8"/>
      <c r="J203" s="41"/>
      <c r="K203" s="13"/>
      <c r="L203" s="10"/>
    </row>
    <row r="204" spans="1:12" ht="13.5" x14ac:dyDescent="0.25">
      <c r="A204" s="4"/>
      <c r="B204" s="121"/>
      <c r="C204" s="25"/>
      <c r="D204" s="25"/>
      <c r="E204" s="25"/>
      <c r="F204" s="25"/>
      <c r="G204" s="25"/>
      <c r="H204" s="7"/>
      <c r="I204" s="8"/>
      <c r="J204" s="41"/>
      <c r="K204" s="13"/>
      <c r="L204" s="10"/>
    </row>
    <row r="205" spans="1:12" ht="13.5" x14ac:dyDescent="0.25">
      <c r="A205" s="4"/>
      <c r="B205" s="121"/>
      <c r="C205" s="25"/>
      <c r="D205" s="25"/>
      <c r="E205" s="25"/>
      <c r="F205" s="25"/>
      <c r="G205" s="25"/>
      <c r="H205" s="7"/>
      <c r="I205" s="8"/>
      <c r="J205" s="41"/>
      <c r="K205" s="13"/>
      <c r="L205" s="10"/>
    </row>
    <row r="206" spans="1:12" ht="14.25" thickBot="1" x14ac:dyDescent="0.3">
      <c r="A206" s="4"/>
      <c r="B206" s="121"/>
      <c r="C206" s="25"/>
      <c r="D206" s="25"/>
      <c r="E206" s="25"/>
      <c r="F206" s="25"/>
      <c r="G206" s="25"/>
      <c r="H206" s="341"/>
      <c r="I206" s="11"/>
      <c r="J206" s="8"/>
      <c r="K206" s="9"/>
      <c r="L206" s="10"/>
    </row>
    <row r="207" spans="1:12" ht="14.25" thickTop="1" x14ac:dyDescent="0.25">
      <c r="A207" s="4"/>
      <c r="B207" s="121"/>
      <c r="C207" s="25"/>
      <c r="D207" s="25"/>
      <c r="E207" s="25"/>
      <c r="F207" s="25"/>
      <c r="G207" s="25"/>
      <c r="H207" s="341" t="s">
        <v>38</v>
      </c>
      <c r="I207" s="11"/>
      <c r="J207" s="8"/>
      <c r="K207" s="20" t="s">
        <v>7</v>
      </c>
      <c r="L207" s="122">
        <f>L163+L165</f>
        <v>0</v>
      </c>
    </row>
  </sheetData>
  <mergeCells count="17">
    <mergeCell ref="B105:G105"/>
    <mergeCell ref="B17:H17"/>
    <mergeCell ref="B28:H29"/>
    <mergeCell ref="B34:H35"/>
    <mergeCell ref="B49:H49"/>
    <mergeCell ref="B71:H72"/>
    <mergeCell ref="B81:H83"/>
    <mergeCell ref="B85:H86"/>
    <mergeCell ref="B88:H89"/>
    <mergeCell ref="B94:H94"/>
    <mergeCell ref="B96:H98"/>
    <mergeCell ref="B103:H103"/>
    <mergeCell ref="B107:H107"/>
    <mergeCell ref="B137:H138"/>
    <mergeCell ref="B140:H141"/>
    <mergeCell ref="B143:H143"/>
    <mergeCell ref="B159:H159"/>
  </mergeCells>
  <pageMargins left="0.7" right="0.7" top="0.75" bottom="0.75" header="0.3" footer="0.3"/>
  <pageSetup paperSize="9" scale="70" orientation="portrait" r:id="rId1"/>
  <rowBreaks count="2" manualBreakCount="2">
    <brk id="77" max="16383" man="1"/>
    <brk id="15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view="pageBreakPreview" zoomScale="85" zoomScaleSheetLayoutView="75" workbookViewId="0">
      <selection activeCell="I10" sqref="I10"/>
    </sheetView>
  </sheetViews>
  <sheetFormatPr defaultRowHeight="13.5" customHeight="1" x14ac:dyDescent="0.25"/>
  <cols>
    <col min="1" max="1" width="5" style="12" customWidth="1"/>
    <col min="2" max="2" width="9.140625" style="23"/>
    <col min="3" max="6" width="9.140625" style="22"/>
    <col min="7" max="7" width="9.5703125" style="22" customWidth="1"/>
    <col min="8" max="8" width="7.42578125" style="15" customWidth="1"/>
    <col min="9" max="9" width="9.7109375" style="8" customWidth="1"/>
    <col min="10" max="10" width="10.140625" style="13" customWidth="1"/>
    <col min="11" max="11" width="15.85546875" style="10" customWidth="1"/>
    <col min="12" max="16384" width="9.140625" style="22"/>
  </cols>
  <sheetData>
    <row r="1" spans="1:11" s="4" customFormat="1" ht="13.5" customHeight="1" x14ac:dyDescent="0.25">
      <c r="A1" s="12"/>
      <c r="B1" s="5" t="s">
        <v>23</v>
      </c>
      <c r="H1" s="15"/>
      <c r="I1" s="8"/>
      <c r="J1" s="13"/>
      <c r="K1" s="10"/>
    </row>
    <row r="3" spans="1:11" ht="13.5" customHeight="1" x14ac:dyDescent="0.25">
      <c r="B3" s="21" t="s">
        <v>4</v>
      </c>
    </row>
    <row r="5" spans="1:11" ht="13.5" customHeight="1" x14ac:dyDescent="0.25">
      <c r="B5" s="21" t="s">
        <v>87</v>
      </c>
    </row>
    <row r="7" spans="1:11" ht="13.5" customHeight="1" x14ac:dyDescent="0.25">
      <c r="A7" s="12" t="s">
        <v>24</v>
      </c>
      <c r="I7" s="2" t="s">
        <v>25</v>
      </c>
      <c r="K7" s="3" t="s">
        <v>16</v>
      </c>
    </row>
    <row r="8" spans="1:11" ht="13.5" customHeight="1" x14ac:dyDescent="0.25">
      <c r="A8" s="44" t="s">
        <v>18</v>
      </c>
    </row>
    <row r="10" spans="1:11" ht="13.5" customHeight="1" x14ac:dyDescent="0.25">
      <c r="A10" s="12">
        <v>1</v>
      </c>
      <c r="B10" s="23" t="s">
        <v>445</v>
      </c>
      <c r="I10" s="19"/>
      <c r="K10" s="10">
        <f>'scope of work'!L154</f>
        <v>0</v>
      </c>
    </row>
    <row r="11" spans="1:11" ht="13.5" customHeight="1" x14ac:dyDescent="0.25">
      <c r="A11" s="12">
        <v>2</v>
      </c>
      <c r="I11" s="19"/>
    </row>
    <row r="12" spans="1:11" ht="13.5" customHeight="1" x14ac:dyDescent="0.25">
      <c r="I12" s="19"/>
    </row>
    <row r="13" spans="1:11" ht="13.5" customHeight="1" x14ac:dyDescent="0.25">
      <c r="I13" s="19"/>
    </row>
    <row r="14" spans="1:11" ht="13.5" customHeight="1" x14ac:dyDescent="0.25">
      <c r="A14" s="64">
        <v>5</v>
      </c>
      <c r="I14" s="19"/>
    </row>
    <row r="15" spans="1:11" ht="13.5" customHeight="1" x14ac:dyDescent="0.25">
      <c r="I15" s="19"/>
    </row>
    <row r="16" spans="1:11" ht="13.5" customHeight="1" x14ac:dyDescent="0.25">
      <c r="A16" s="64">
        <f>A14+1</f>
        <v>6</v>
      </c>
      <c r="I16" s="19"/>
    </row>
    <row r="17" spans="1:11" ht="13.5" customHeight="1" x14ac:dyDescent="0.25">
      <c r="I17" s="19"/>
    </row>
    <row r="18" spans="1:11" ht="13.5" customHeight="1" x14ac:dyDescent="0.25">
      <c r="A18" s="64">
        <f>A16+1</f>
        <v>7</v>
      </c>
      <c r="I18" s="19"/>
    </row>
    <row r="19" spans="1:11" ht="13.5" customHeight="1" x14ac:dyDescent="0.25">
      <c r="I19" s="19"/>
    </row>
    <row r="20" spans="1:11" ht="13.5" customHeight="1" x14ac:dyDescent="0.25">
      <c r="A20" s="64">
        <v>8</v>
      </c>
      <c r="I20" s="19"/>
    </row>
    <row r="21" spans="1:11" ht="13.5" customHeight="1" x14ac:dyDescent="0.25">
      <c r="I21" s="19"/>
    </row>
    <row r="22" spans="1:11" s="65" customFormat="1" ht="13.5" customHeight="1" x14ac:dyDescent="0.25">
      <c r="A22" s="64">
        <f>A20+1</f>
        <v>9</v>
      </c>
      <c r="B22" s="52"/>
      <c r="C22" s="27"/>
      <c r="D22" s="27"/>
      <c r="H22" s="15"/>
      <c r="I22" s="19"/>
      <c r="J22" s="13"/>
      <c r="K22" s="10"/>
    </row>
    <row r="23" spans="1:11" s="65" customFormat="1" ht="13.5" customHeight="1" x14ac:dyDescent="0.25">
      <c r="A23" s="64"/>
      <c r="B23" s="66"/>
      <c r="H23" s="15"/>
      <c r="I23" s="19"/>
      <c r="J23" s="13"/>
      <c r="K23" s="10"/>
    </row>
    <row r="24" spans="1:11" ht="13.5" customHeight="1" x14ac:dyDescent="0.25">
      <c r="A24" s="64">
        <f>A22+1</f>
        <v>10</v>
      </c>
      <c r="I24" s="19"/>
    </row>
    <row r="25" spans="1:11" ht="13.5" customHeight="1" x14ac:dyDescent="0.25">
      <c r="I25" s="19"/>
    </row>
    <row r="26" spans="1:11" ht="13.5" customHeight="1" x14ac:dyDescent="0.25">
      <c r="A26" s="64">
        <f>A24+1</f>
        <v>11</v>
      </c>
      <c r="I26" s="19"/>
    </row>
    <row r="27" spans="1:11" ht="13.5" customHeight="1" x14ac:dyDescent="0.25">
      <c r="I27" s="19"/>
    </row>
    <row r="28" spans="1:11" s="65" customFormat="1" ht="13.5" customHeight="1" x14ac:dyDescent="0.25">
      <c r="A28" s="77">
        <f>A26+1</f>
        <v>12</v>
      </c>
      <c r="B28" s="52"/>
      <c r="C28" s="27"/>
      <c r="D28" s="27"/>
      <c r="H28" s="15"/>
      <c r="I28" s="19"/>
      <c r="J28" s="13"/>
      <c r="K28" s="10"/>
    </row>
    <row r="29" spans="1:11" s="65" customFormat="1" ht="13.5" customHeight="1" x14ac:dyDescent="0.25">
      <c r="A29" s="64"/>
      <c r="B29" s="66"/>
      <c r="H29" s="15"/>
      <c r="I29" s="19"/>
      <c r="J29" s="13"/>
      <c r="K29" s="10"/>
    </row>
    <row r="30" spans="1:11" ht="13.5" customHeight="1" x14ac:dyDescent="0.25">
      <c r="A30" s="64">
        <f>A28+1</f>
        <v>13</v>
      </c>
      <c r="I30" s="19"/>
    </row>
    <row r="31" spans="1:11" ht="13.5" customHeight="1" x14ac:dyDescent="0.25">
      <c r="I31" s="19"/>
    </row>
    <row r="32" spans="1:11" ht="13.5" customHeight="1" x14ac:dyDescent="0.25">
      <c r="A32" s="64">
        <f>A30+1</f>
        <v>14</v>
      </c>
      <c r="I32" s="19"/>
    </row>
    <row r="33" spans="1:11" ht="13.5" customHeight="1" x14ac:dyDescent="0.25">
      <c r="I33" s="19"/>
    </row>
    <row r="34" spans="1:11" ht="13.5" customHeight="1" x14ac:dyDescent="0.25">
      <c r="A34" s="12">
        <v>15</v>
      </c>
      <c r="B34" s="121"/>
      <c r="C34" s="119"/>
      <c r="I34" s="19"/>
    </row>
    <row r="36" spans="1:11" s="4" customFormat="1" ht="13.5" customHeight="1" x14ac:dyDescent="0.25">
      <c r="A36" s="12">
        <v>16</v>
      </c>
      <c r="B36" s="121"/>
      <c r="H36" s="15"/>
      <c r="I36" s="8"/>
      <c r="J36" s="13"/>
      <c r="K36" s="10"/>
    </row>
    <row r="37" spans="1:11" s="4" customFormat="1" ht="13.5" customHeight="1" x14ac:dyDescent="0.25">
      <c r="A37" s="12"/>
      <c r="B37" s="23"/>
      <c r="H37" s="15"/>
      <c r="I37" s="8"/>
      <c r="J37" s="13"/>
      <c r="K37" s="10"/>
    </row>
    <row r="38" spans="1:11" ht="13.5" customHeight="1" x14ac:dyDescent="0.25">
      <c r="E38" s="4"/>
    </row>
    <row r="42" spans="1:11" ht="13.5" customHeight="1" x14ac:dyDescent="0.25">
      <c r="B42" s="63"/>
      <c r="C42" s="25"/>
      <c r="D42" s="25"/>
      <c r="E42" s="25"/>
      <c r="F42" s="25"/>
      <c r="G42" s="25"/>
      <c r="H42" s="7"/>
    </row>
    <row r="43" spans="1:11" ht="13.5" customHeight="1" thickBot="1" x14ac:dyDescent="0.3">
      <c r="B43" s="63"/>
      <c r="C43" s="25"/>
      <c r="D43" s="25"/>
      <c r="E43" s="25"/>
      <c r="F43" s="25"/>
      <c r="G43" s="25"/>
      <c r="H43" s="7"/>
    </row>
    <row r="44" spans="1:11" ht="18" customHeight="1" thickTop="1" x14ac:dyDescent="0.25">
      <c r="B44" s="63"/>
      <c r="C44" s="25"/>
      <c r="D44" s="25"/>
      <c r="E44" s="25"/>
      <c r="F44" s="25"/>
      <c r="G44" s="25"/>
      <c r="H44" s="7" t="s">
        <v>26</v>
      </c>
      <c r="J44" s="16" t="s">
        <v>7</v>
      </c>
      <c r="K44" s="123">
        <f>SUM(K10:K43)</f>
        <v>0</v>
      </c>
    </row>
  </sheetData>
  <customSheetViews>
    <customSheetView guid="{2EBB2318-75CA-46B8-B719-5BDA840CFED1}" scale="85" showPageBreaks="1" printArea="1" view="pageBreakPreview">
      <selection activeCell="N20" sqref="N20"/>
      <pageMargins left="0.31496062992126" right="0.31496062992126" top="0.74803149606299202" bottom="0.74803149606299202" header="0.31496062992126" footer="0.31496062992126"/>
      <pageSetup paperSize="9" scale="96" orientation="portrait" r:id="rId1"/>
      <headerFooter>
        <oddHeader>&amp;RVersion 1.0</oddHeader>
        <oddFooter>&amp;L&amp;D&amp;RCOMPILED BY Mr....................</oddFooter>
      </headerFooter>
    </customSheetView>
    <customSheetView guid="{45E38FA0-1B80-483F-BAE4-A40EEE0A434F}" scale="85" showPageBreaks="1" printArea="1" view="pageBreakPreview">
      <selection activeCell="N20" sqref="N20"/>
      <pageMargins left="0.31496062992126" right="0.31496062992126" top="0.74803149606299202" bottom="0.74803149606299202" header="0.31496062992126" footer="0.31496062992126"/>
      <pageSetup paperSize="9" scale="96" orientation="portrait" r:id="rId2"/>
      <headerFooter>
        <oddHeader>&amp;RVersion 1.0</oddHeader>
        <oddFooter>&amp;L&amp;D&amp;RCOMPILED BY Mr....................</oddFooter>
      </headerFooter>
    </customSheetView>
  </customSheetViews>
  <phoneticPr fontId="0" type="noConversion"/>
  <pageMargins left="0.31496062992125984" right="0.31496062992125984" top="0.74803149606299213" bottom="0.74803149606299213" header="0.31496062992125984" footer="0.31496062992125984"/>
  <pageSetup paperSize="9" scale="55" orientation="portrait" r:id="rId3"/>
  <headerFooter>
    <oddHeader>&amp;RVersion 1.0</oddHeader>
    <oddFooter>&amp;L&amp;D&amp;RCOMPILED BY Mr....................</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view="pageBreakPreview" zoomScale="140" zoomScaleSheetLayoutView="140" workbookViewId="0">
      <selection activeCell="E20" sqref="E20"/>
    </sheetView>
  </sheetViews>
  <sheetFormatPr defaultRowHeight="13.5" x14ac:dyDescent="0.25"/>
  <cols>
    <col min="1" max="1" width="5.5703125" style="24" customWidth="1"/>
    <col min="2" max="2" width="58" style="22" customWidth="1"/>
    <col min="3" max="3" width="9.140625" style="37"/>
    <col min="4" max="4" width="8.42578125" style="26" customWidth="1"/>
    <col min="5" max="5" width="23.85546875" style="53" customWidth="1"/>
    <col min="6" max="16384" width="9.140625" style="22"/>
  </cols>
  <sheetData>
    <row r="1" spans="1:5" x14ac:dyDescent="0.25">
      <c r="B1" s="25"/>
      <c r="C1" s="8"/>
    </row>
    <row r="2" spans="1:5" x14ac:dyDescent="0.25">
      <c r="B2" s="28" t="s">
        <v>70</v>
      </c>
      <c r="C2" s="8"/>
    </row>
    <row r="3" spans="1:5" x14ac:dyDescent="0.25">
      <c r="B3" s="28"/>
      <c r="C3" s="8"/>
    </row>
    <row r="4" spans="1:5" x14ac:dyDescent="0.25">
      <c r="A4" s="486" t="s">
        <v>13</v>
      </c>
      <c r="B4" s="28"/>
      <c r="C4" s="29" t="s">
        <v>25</v>
      </c>
      <c r="E4" s="54" t="s">
        <v>71</v>
      </c>
    </row>
    <row r="5" spans="1:5" x14ac:dyDescent="0.25">
      <c r="A5" s="487"/>
      <c r="B5" s="25"/>
      <c r="C5" s="29"/>
    </row>
    <row r="6" spans="1:5" x14ac:dyDescent="0.25">
      <c r="A6" s="30"/>
      <c r="B6" s="25"/>
      <c r="C6" s="29"/>
    </row>
    <row r="7" spans="1:5" x14ac:dyDescent="0.25">
      <c r="A7" s="24">
        <v>1</v>
      </c>
      <c r="B7" s="25" t="s">
        <v>40</v>
      </c>
      <c r="C7" s="19"/>
      <c r="D7" s="46"/>
      <c r="E7" s="55">
        <f>'Preliminaries &amp; General'!K156</f>
        <v>0</v>
      </c>
    </row>
    <row r="8" spans="1:5" x14ac:dyDescent="0.25">
      <c r="B8" s="25"/>
      <c r="C8" s="8"/>
    </row>
    <row r="9" spans="1:5" x14ac:dyDescent="0.25">
      <c r="A9" s="24">
        <v>2</v>
      </c>
      <c r="B9" s="25" t="s">
        <v>72</v>
      </c>
      <c r="C9" s="19"/>
      <c r="D9" s="46"/>
      <c r="E9" s="55">
        <f>'scope of work'!L154</f>
        <v>0</v>
      </c>
    </row>
    <row r="10" spans="1:5" s="119" customFormat="1" x14ac:dyDescent="0.25">
      <c r="A10" s="120"/>
      <c r="B10" s="25"/>
      <c r="C10" s="19"/>
      <c r="D10" s="46"/>
      <c r="E10" s="55"/>
    </row>
    <row r="11" spans="1:5" x14ac:dyDescent="0.25">
      <c r="B11" s="25"/>
      <c r="C11" s="19"/>
      <c r="E11" s="55"/>
    </row>
    <row r="12" spans="1:5" ht="14.25" thickBot="1" x14ac:dyDescent="0.3">
      <c r="B12" s="31"/>
      <c r="C12" s="8"/>
      <c r="E12" s="56"/>
    </row>
    <row r="13" spans="1:5" x14ac:dyDescent="0.25">
      <c r="B13" s="31"/>
      <c r="C13" s="8"/>
      <c r="E13" s="57"/>
    </row>
    <row r="14" spans="1:5" x14ac:dyDescent="0.25">
      <c r="B14" s="31" t="s">
        <v>73</v>
      </c>
      <c r="C14" s="8"/>
      <c r="D14" s="26" t="s">
        <v>7</v>
      </c>
      <c r="E14" s="58">
        <f>SUM(E7:E13)</f>
        <v>0</v>
      </c>
    </row>
    <row r="15" spans="1:5" x14ac:dyDescent="0.25">
      <c r="B15" s="32"/>
      <c r="C15" s="8"/>
      <c r="E15" s="57"/>
    </row>
    <row r="16" spans="1:5" ht="14.25" thickBot="1" x14ac:dyDescent="0.3">
      <c r="B16" s="35"/>
      <c r="C16" s="33"/>
      <c r="D16" s="34"/>
      <c r="E16" s="59"/>
    </row>
    <row r="17" spans="1:5" x14ac:dyDescent="0.25">
      <c r="B17" s="36" t="s">
        <v>74</v>
      </c>
      <c r="C17" s="8"/>
      <c r="D17" s="26" t="s">
        <v>7</v>
      </c>
      <c r="E17" s="58">
        <f>SUM(E14:E16)</f>
        <v>0</v>
      </c>
    </row>
    <row r="18" spans="1:5" x14ac:dyDescent="0.25">
      <c r="B18" s="36"/>
      <c r="C18" s="8"/>
      <c r="E18" s="58"/>
    </row>
    <row r="19" spans="1:5" x14ac:dyDescent="0.25">
      <c r="B19" s="36"/>
      <c r="C19" s="8"/>
      <c r="E19" s="58"/>
    </row>
    <row r="20" spans="1:5" x14ac:dyDescent="0.25">
      <c r="B20" s="25" t="s">
        <v>446</v>
      </c>
      <c r="C20" s="8" t="s">
        <v>13</v>
      </c>
      <c r="D20" s="45">
        <v>0.15</v>
      </c>
      <c r="E20" s="57">
        <f>D20*E17</f>
        <v>0</v>
      </c>
    </row>
    <row r="21" spans="1:5" x14ac:dyDescent="0.25">
      <c r="B21" s="25"/>
      <c r="C21" s="8"/>
      <c r="E21" s="57"/>
    </row>
    <row r="22" spans="1:5" x14ac:dyDescent="0.25">
      <c r="B22" s="25"/>
      <c r="C22" s="8"/>
      <c r="E22" s="57"/>
    </row>
    <row r="23" spans="1:5" x14ac:dyDescent="0.25">
      <c r="B23" s="25"/>
      <c r="C23" s="8"/>
      <c r="E23" s="57"/>
    </row>
    <row r="24" spans="1:5" ht="14.25" thickBot="1" x14ac:dyDescent="0.3">
      <c r="B24" s="25"/>
      <c r="C24" s="8"/>
      <c r="E24" s="56"/>
    </row>
    <row r="25" spans="1:5" s="363" customFormat="1" ht="12.75" x14ac:dyDescent="0.2">
      <c r="A25" s="358"/>
      <c r="B25" s="359" t="s">
        <v>75</v>
      </c>
      <c r="C25" s="360"/>
      <c r="D25" s="361" t="s">
        <v>7</v>
      </c>
      <c r="E25" s="362">
        <f>SUM(E17:E24)</f>
        <v>0</v>
      </c>
    </row>
  </sheetData>
  <customSheetViews>
    <customSheetView guid="{2EBB2318-75CA-46B8-B719-5BDA840CFED1}" scale="90" showPageBreaks="1" printArea="1" view="pageBreakPreview" topLeftCell="A30">
      <selection activeCell="F52" sqref="F52"/>
      <pageMargins left="0.31496062992126" right="0.31496062992126" top="0.74803149606299202" bottom="0.74803149606299202" header="0.31496062992126" footer="0.31496062992126"/>
      <pageSetup paperSize="9" scale="96" orientation="portrait" r:id="rId1"/>
      <headerFooter>
        <oddHeader>&amp;RVersion 1.0</oddHeader>
        <oddFooter>&amp;L&amp;D&amp;RCOMPILED BY Mr....................</oddFooter>
      </headerFooter>
    </customSheetView>
    <customSheetView guid="{45E38FA0-1B80-483F-BAE4-A40EEE0A434F}" scale="90" showPageBreaks="1" printArea="1" view="pageBreakPreview" topLeftCell="A30">
      <selection activeCell="F52" sqref="F52"/>
      <pageMargins left="0.31496062992126" right="0.31496062992126" top="0.74803149606299202" bottom="0.74803149606299202" header="0.31496062992126" footer="0.31496062992126"/>
      <pageSetup paperSize="9" scale="96" orientation="portrait" r:id="rId2"/>
      <headerFooter>
        <oddHeader>&amp;RVersion 1.0</oddHeader>
        <oddFooter>&amp;L&amp;D&amp;RCOMPILED BY Mr....................</oddFooter>
      </headerFooter>
    </customSheetView>
  </customSheetViews>
  <mergeCells count="1">
    <mergeCell ref="A4:A5"/>
  </mergeCells>
  <phoneticPr fontId="7" type="noConversion"/>
  <pageMargins left="0.31496062992125984" right="0.31496062992125984" top="0.74803149606299213" bottom="0.74803149606299213" header="0.31496062992125984" footer="0.31496062992125984"/>
  <pageSetup paperSize="9" scale="54" orientation="portrait" r:id="rId3"/>
  <headerFooter>
    <oddHeader>&amp;RVersion 1.0</oddHeader>
    <oddFooter>&amp;L&amp;D&amp;RCOMPILED BY Mr....................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19935FFBE5324A94B601CFEF035354" ma:contentTypeVersion="1" ma:contentTypeDescription="Create a new document." ma:contentTypeScope="" ma:versionID="cdb8ee27810a9c246956a967b488b22f">
  <xsd:schema xmlns:xsd="http://www.w3.org/2001/XMLSchema" xmlns:xs="http://www.w3.org/2001/XMLSchema" xmlns:p="http://schemas.microsoft.com/office/2006/metadata/properties" xmlns:ns2="c88ce84b-e947-49a9-98a2-68d535957e8e" targetNamespace="http://schemas.microsoft.com/office/2006/metadata/properties" ma:root="true" ma:fieldsID="550e484a32ad7b9d19df68b3c0efdb93" ns2:_="">
    <xsd:import namespace="c88ce84b-e947-49a9-98a2-68d535957e8e"/>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8ce84b-e947-49a9-98a2-68d535957e8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9AED33-3501-4783-AB3C-6E970FCAC06C}"/>
</file>

<file path=customXml/itemProps2.xml><?xml version="1.0" encoding="utf-8"?>
<ds:datastoreItem xmlns:ds="http://schemas.openxmlformats.org/officeDocument/2006/customXml" ds:itemID="{417BB2CF-50EA-4786-BE44-63CE3A078AAF}"/>
</file>

<file path=customXml/itemProps3.xml><?xml version="1.0" encoding="utf-8"?>
<ds:datastoreItem xmlns:ds="http://schemas.openxmlformats.org/officeDocument/2006/customXml" ds:itemID="{AB0831E8-158A-43F1-BAFA-1D88250D86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vt:i4>
      </vt:variant>
    </vt:vector>
  </HeadingPairs>
  <TitlesOfParts>
    <vt:vector size="41" baseType="lpstr">
      <vt:lpstr>Cover</vt:lpstr>
      <vt:lpstr>Preliminaries &amp; General</vt:lpstr>
      <vt:lpstr>scope of work</vt:lpstr>
      <vt:lpstr>Concrete</vt:lpstr>
      <vt:lpstr>Roof Coverings</vt:lpstr>
      <vt:lpstr>Carpentry &amp; Joinery</vt:lpstr>
      <vt:lpstr>Ceilings, Partitions</vt:lpstr>
      <vt:lpstr>Ironmongery</vt:lpstr>
      <vt:lpstr>Plastering</vt:lpstr>
      <vt:lpstr>Metalwork</vt:lpstr>
      <vt:lpstr>Tiling</vt:lpstr>
      <vt:lpstr>Glazing</vt:lpstr>
      <vt:lpstr>Painting</vt:lpstr>
      <vt:lpstr>Electricity</vt:lpstr>
      <vt:lpstr>Plumbing &amp; Drainage</vt:lpstr>
      <vt:lpstr>External Works</vt:lpstr>
      <vt:lpstr>Summary</vt:lpstr>
      <vt:lpstr>Final Summary</vt:lpstr>
      <vt:lpstr>Cover!_GoBack</vt:lpstr>
      <vt:lpstr>'Carpentry &amp; Joinery'!Print_Area</vt:lpstr>
      <vt:lpstr>'Ceilings, Partitions'!Print_Area</vt:lpstr>
      <vt:lpstr>Concrete!Print_Area</vt:lpstr>
      <vt:lpstr>Cover!Print_Area</vt:lpstr>
      <vt:lpstr>'Final Summary'!Print_Area</vt:lpstr>
      <vt:lpstr>Glazing!Print_Area</vt:lpstr>
      <vt:lpstr>Ironmongery!Print_Area</vt:lpstr>
      <vt:lpstr>Metalwork!Print_Area</vt:lpstr>
      <vt:lpstr>Painting!Print_Area</vt:lpstr>
      <vt:lpstr>Plastering!Print_Area</vt:lpstr>
      <vt:lpstr>'Plumbing &amp; Drainage'!Print_Area</vt:lpstr>
      <vt:lpstr>'Preliminaries &amp; General'!Print_Area</vt:lpstr>
      <vt:lpstr>'Roof Coverings'!Print_Area</vt:lpstr>
      <vt:lpstr>'scope of work'!Print_Area</vt:lpstr>
      <vt:lpstr>Summary!Print_Area</vt:lpstr>
      <vt:lpstr>Tiling!Print_Area</vt:lpstr>
      <vt:lpstr>'Carpentry &amp; Joinery'!Print_Titles</vt:lpstr>
      <vt:lpstr>Concrete!Print_Titles</vt:lpstr>
      <vt:lpstr>Painting!Print_Titles</vt:lpstr>
      <vt:lpstr>'Preliminaries &amp; General'!Print_Titles</vt:lpstr>
      <vt:lpstr>'Roof Coverings'!Print_Titles</vt:lpstr>
      <vt:lpstr>'scope of work'!Print_Titles</vt:lpstr>
    </vt:vector>
  </TitlesOfParts>
  <Company>Marsden Consultancy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2019-11-14T06:00:37Z</cp:lastPrinted>
  <dcterms:created xsi:type="dcterms:W3CDTF">2001-02-14T09:59:09Z</dcterms:created>
  <dcterms:modified xsi:type="dcterms:W3CDTF">2021-07-07T13:13:34Z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0x0101007219935FFBE5324A94B601CFEF035354</vt:lpwstr>
  </property>
</Properties>
</file>