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fzfa\Desktop\Projects\2024 Projects\Marketing &amp; Sales\"/>
    </mc:Choice>
  </mc:AlternateContent>
  <xr:revisionPtr revIDLastSave="0" documentId="8_{C44030A6-3A18-4944-B1E1-68B2D7D3B6AD}" xr6:coauthVersionLast="47" xr6:coauthVersionMax="47" xr10:uidLastSave="{00000000-0000-0000-0000-000000000000}"/>
  <bookViews>
    <workbookView xWindow="-108" yWindow="-108" windowWidth="23256" windowHeight="12456" xr2:uid="{27FD1EB3-24CA-43B2-AA99-3F01BE0671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7" i="1" l="1"/>
  <c r="S7" i="1" s="1"/>
  <c r="S9" i="1" s="1"/>
  <c r="O67" i="1"/>
  <c r="I9" i="1"/>
  <c r="I3" i="1" s="1"/>
  <c r="I4" i="1"/>
  <c r="E49" i="1" l="1"/>
  <c r="E47" i="1"/>
  <c r="E46" i="1"/>
  <c r="E45" i="1"/>
  <c r="E44" i="1"/>
  <c r="E43" i="1"/>
  <c r="E28" i="1"/>
  <c r="E15" i="1"/>
  <c r="E5" i="1"/>
  <c r="E19" i="1"/>
  <c r="E32" i="1"/>
  <c r="E7" i="1"/>
  <c r="E16" i="1"/>
  <c r="E42" i="1"/>
  <c r="E27" i="1"/>
  <c r="E14" i="1"/>
  <c r="E40" i="1"/>
  <c r="E26" i="1"/>
  <c r="E13" i="1"/>
  <c r="E39" i="1"/>
  <c r="E25" i="1"/>
  <c r="E12" i="1"/>
  <c r="E33" i="1"/>
  <c r="E8" i="1"/>
  <c r="E18" i="1"/>
  <c r="E31" i="1"/>
  <c r="E17" i="1"/>
  <c r="E30" i="1"/>
  <c r="E6" i="1"/>
  <c r="E38" i="1"/>
  <c r="E24" i="1"/>
  <c r="E11" i="1"/>
  <c r="E36" i="1"/>
  <c r="E22" i="1"/>
  <c r="E10" i="1"/>
  <c r="E35" i="1"/>
  <c r="E21" i="1"/>
  <c r="E34" i="1"/>
  <c r="E20" i="1"/>
</calcChain>
</file>

<file path=xl/sharedStrings.xml><?xml version="1.0" encoding="utf-8"?>
<sst xmlns="http://schemas.openxmlformats.org/spreadsheetml/2006/main" count="60" uniqueCount="60">
  <si>
    <t xml:space="preserve">Timbadola Routes: </t>
  </si>
  <si>
    <t>Delivery Destination:</t>
  </si>
  <si>
    <t>Km</t>
  </si>
  <si>
    <t>Ratio of deliveries</t>
  </si>
  <si>
    <r>
      <t xml:space="preserve">Vol allocation </t>
    </r>
    <r>
      <rPr>
        <b/>
        <sz val="10"/>
        <color rgb="FFFF0000"/>
        <rFont val="Arial"/>
        <family val="2"/>
      </rPr>
      <t xml:space="preserve"> (Given)</t>
    </r>
  </si>
  <si>
    <r>
      <t>Rate per trip -</t>
    </r>
    <r>
      <rPr>
        <b/>
        <sz val="10"/>
        <color rgb="FFFF0000"/>
        <rFont val="Arial"/>
        <family val="2"/>
      </rPr>
      <t xml:space="preserve"> to be provided by service provider</t>
    </r>
  </si>
  <si>
    <r>
      <t xml:space="preserve">Average payload </t>
    </r>
    <r>
      <rPr>
        <b/>
        <sz val="10"/>
        <color rgb="FFFF0000"/>
        <rFont val="Arial"/>
        <family val="2"/>
      </rPr>
      <t>Given</t>
    </r>
  </si>
  <si>
    <r>
      <t>Total cost (vat Excl.) =</t>
    </r>
    <r>
      <rPr>
        <b/>
        <sz val="10"/>
        <color rgb="FFFF0000"/>
        <rFont val="Arial"/>
        <family val="2"/>
      </rPr>
      <t xml:space="preserve"> Given vol x rate per trip </t>
    </r>
    <r>
      <rPr>
        <b/>
        <sz val="10"/>
        <color rgb="FFFF0000"/>
        <rFont val="Aptos Narrow"/>
        <family val="2"/>
      </rPr>
      <t>÷ 60</t>
    </r>
  </si>
  <si>
    <t>Limpopo</t>
  </si>
  <si>
    <t>*Local (Malamulele, Elim, Thohoyandou, Makhado, Giyani and Venda area)</t>
  </si>
  <si>
    <t>Tzaneen/ Polokwane</t>
  </si>
  <si>
    <t>RFQ allocation</t>
  </si>
  <si>
    <t>Mokopane</t>
  </si>
  <si>
    <t>Number of loads</t>
  </si>
  <si>
    <t>Marble hall</t>
  </si>
  <si>
    <t>Ave vol per load</t>
  </si>
  <si>
    <t>Gauteng</t>
  </si>
  <si>
    <t>Total vol</t>
  </si>
  <si>
    <t>Rosslyn</t>
  </si>
  <si>
    <t>Mamelodi</t>
  </si>
  <si>
    <t>Bronkhorstspruit</t>
  </si>
  <si>
    <t>Benoni</t>
  </si>
  <si>
    <t>Boksburg</t>
  </si>
  <si>
    <t>Jhb./ Pta./ Springs</t>
  </si>
  <si>
    <t>Silverton Waltloo</t>
  </si>
  <si>
    <t>Jhb. Germiston</t>
  </si>
  <si>
    <t>Jhb. Wadeville</t>
  </si>
  <si>
    <t>Alrode</t>
  </si>
  <si>
    <t>Brakpan</t>
  </si>
  <si>
    <t>Westonaria</t>
  </si>
  <si>
    <t>Vereeniging</t>
  </si>
  <si>
    <t>Mpumalanga</t>
  </si>
  <si>
    <t>Nelspruit, Middelburg</t>
  </si>
  <si>
    <t>Witbank</t>
  </si>
  <si>
    <t>Barberton</t>
  </si>
  <si>
    <t>Lothair</t>
  </si>
  <si>
    <t>Standerton</t>
  </si>
  <si>
    <t>North West</t>
  </si>
  <si>
    <t>Brits, Hartbeespoort</t>
  </si>
  <si>
    <t>Rustenburg, Mooinooi, Mogwase, Sun City</t>
  </si>
  <si>
    <t>Potchefstroom</t>
  </si>
  <si>
    <t>Klerksdorp, Zeerust</t>
  </si>
  <si>
    <t>Mahikeng</t>
  </si>
  <si>
    <t>Vryburg</t>
  </si>
  <si>
    <t>Taung</t>
  </si>
  <si>
    <t>Orange Free State</t>
  </si>
  <si>
    <t>Kroonstad</t>
  </si>
  <si>
    <t>QwaQwa, Bethlehem</t>
  </si>
  <si>
    <t>Bloemfontein</t>
  </si>
  <si>
    <t>Kwazulu Natal</t>
  </si>
  <si>
    <t>Newcastle</t>
  </si>
  <si>
    <t>Vryheid</t>
  </si>
  <si>
    <t>Ladysmith</t>
  </si>
  <si>
    <t>Pietermaritzburg/ Stanger</t>
  </si>
  <si>
    <t>Greytown</t>
  </si>
  <si>
    <t>Durban</t>
  </si>
  <si>
    <t>Northern Cape</t>
  </si>
  <si>
    <t>Kuruman, Kimberley</t>
  </si>
  <si>
    <t>Grand total (Vat Excl.)= sum for all locations</t>
  </si>
  <si>
    <t>Grand total (Vat Incl.) @ 15% = bid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</si>
</sst>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&quot;R&quot;#,##0"/>
    <numFmt numFmtId="167" formatCode="&quot;R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ptos Narrow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lightUp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3" borderId="0" xfId="0" applyFill="1"/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9" fontId="2" fillId="3" borderId="0" xfId="0" applyNumberFormat="1" applyFont="1" applyFill="1"/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9" fontId="0" fillId="3" borderId="0" xfId="0" applyNumberFormat="1" applyFill="1"/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/>
    </xf>
    <xf numFmtId="164" fontId="7" fillId="0" borderId="10" xfId="2" applyNumberFormat="1" applyFont="1" applyBorder="1" applyAlignment="1">
      <alignment horizontal="center" vertical="center"/>
    </xf>
    <xf numFmtId="165" fontId="7" fillId="0" borderId="10" xfId="1" applyNumberFormat="1" applyFont="1" applyBorder="1" applyAlignment="1">
      <alignment horizontal="center" vertical="center"/>
    </xf>
    <xf numFmtId="166" fontId="7" fillId="5" borderId="10" xfId="2" applyNumberFormat="1" applyFont="1" applyFill="1" applyBorder="1" applyAlignment="1">
      <alignment horizontal="center" vertical="center"/>
    </xf>
    <xf numFmtId="1" fontId="7" fillId="0" borderId="10" xfId="2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164" fontId="7" fillId="0" borderId="12" xfId="2" applyNumberFormat="1" applyFont="1" applyBorder="1" applyAlignment="1">
      <alignment horizontal="center" vertical="center"/>
    </xf>
    <xf numFmtId="166" fontId="7" fillId="5" borderId="12" xfId="2" applyNumberFormat="1" applyFont="1" applyFill="1" applyBorder="1" applyAlignment="1">
      <alignment horizontal="center" vertical="center"/>
    </xf>
    <xf numFmtId="167" fontId="0" fillId="0" borderId="0" xfId="0" applyNumberFormat="1"/>
    <xf numFmtId="1" fontId="0" fillId="0" borderId="0" xfId="0" applyNumberFormat="1"/>
    <xf numFmtId="0" fontId="0" fillId="6" borderId="0" xfId="0" applyFill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165" fontId="0" fillId="0" borderId="0" xfId="1" applyNumberFormat="1" applyFont="1"/>
    <xf numFmtId="165" fontId="7" fillId="0" borderId="12" xfId="1" applyNumberFormat="1" applyFont="1" applyBorder="1" applyAlignment="1">
      <alignment horizontal="center" vertical="center"/>
    </xf>
    <xf numFmtId="1" fontId="7" fillId="0" borderId="12" xfId="2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2" xfId="2" applyNumberFormat="1" applyFont="1" applyFill="1" applyBorder="1" applyAlignment="1">
      <alignment horizontal="center" vertical="center"/>
    </xf>
    <xf numFmtId="9" fontId="0" fillId="0" borderId="0" xfId="2" applyFont="1"/>
    <xf numFmtId="166" fontId="0" fillId="0" borderId="0" xfId="0" applyNumberFormat="1"/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164" fontId="7" fillId="0" borderId="16" xfId="2" applyNumberFormat="1" applyFont="1" applyBorder="1" applyAlignment="1">
      <alignment horizontal="center" vertical="center"/>
    </xf>
    <xf numFmtId="166" fontId="7" fillId="5" borderId="16" xfId="2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9" fillId="7" borderId="9" xfId="0" applyFont="1" applyFill="1" applyBorder="1" applyAlignment="1">
      <alignment horizontal="center" vertical="center" wrapText="1"/>
    </xf>
    <xf numFmtId="167" fontId="9" fillId="5" borderId="9" xfId="0" applyNumberFormat="1" applyFont="1" applyFill="1" applyBorder="1" applyAlignment="1">
      <alignment horizontal="center" vertical="center"/>
    </xf>
    <xf numFmtId="0" fontId="0" fillId="5" borderId="9" xfId="0" applyFill="1" applyBorder="1"/>
    <xf numFmtId="9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9B75A-7243-491B-B96C-CB15C8487FD9}">
  <dimension ref="B1:S67"/>
  <sheetViews>
    <sheetView tabSelected="1" topLeftCell="A35" workbookViewId="0">
      <selection activeCell="B9" sqref="B9:H9"/>
    </sheetView>
  </sheetViews>
  <sheetFormatPr defaultRowHeight="14.4" x14ac:dyDescent="0.3"/>
  <cols>
    <col min="1" max="1" width="3.109375" customWidth="1"/>
    <col min="2" max="2" width="39.44140625" customWidth="1"/>
    <col min="3" max="3" width="7.88671875" customWidth="1"/>
    <col min="4" max="4" width="11.5546875" customWidth="1"/>
    <col min="5" max="5" width="16" customWidth="1"/>
    <col min="6" max="6" width="20.88671875" customWidth="1"/>
    <col min="7" max="7" width="31.6640625" customWidth="1"/>
    <col min="8" max="8" width="32.6640625" customWidth="1"/>
    <col min="13" max="15" width="9.109375" customWidth="1"/>
    <col min="16" max="16" width="10.109375" customWidth="1"/>
    <col min="17" max="17" width="9.109375" customWidth="1"/>
    <col min="18" max="18" width="15.88671875" customWidth="1"/>
    <col min="19" max="19" width="11.109375" customWidth="1"/>
    <col min="20" max="20" width="12.109375" customWidth="1"/>
    <col min="21" max="40" width="9.109375" customWidth="1"/>
  </cols>
  <sheetData>
    <row r="1" spans="2:19" ht="15" thickBot="1" x14ac:dyDescent="0.35"/>
    <row r="2" spans="2:19" ht="15" customHeight="1" thickBot="1" x14ac:dyDescent="0.35">
      <c r="B2" s="1" t="s">
        <v>0</v>
      </c>
      <c r="C2" s="2"/>
      <c r="D2" s="3"/>
      <c r="E2" s="3"/>
      <c r="F2" s="3"/>
      <c r="G2" s="3"/>
      <c r="H2" s="3"/>
      <c r="I2" s="4"/>
    </row>
    <row r="3" spans="2:19" ht="40.200000000000003" thickBot="1" x14ac:dyDescent="0.35">
      <c r="B3" s="5" t="s">
        <v>1</v>
      </c>
      <c r="C3" s="6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8">
        <f>SUM(I4:I49)</f>
        <v>1</v>
      </c>
    </row>
    <row r="4" spans="2:19" ht="15" thickBot="1" x14ac:dyDescent="0.35">
      <c r="B4" s="9" t="s">
        <v>8</v>
      </c>
      <c r="C4" s="10"/>
      <c r="D4" s="10"/>
      <c r="E4" s="10"/>
      <c r="F4" s="10"/>
      <c r="G4" s="10"/>
      <c r="H4" s="10"/>
      <c r="I4" s="11">
        <f>SUM(D5:D8)</f>
        <v>0.49999999999999994</v>
      </c>
    </row>
    <row r="5" spans="2:19" ht="29.4" thickBot="1" x14ac:dyDescent="0.35">
      <c r="B5" s="12" t="s">
        <v>9</v>
      </c>
      <c r="C5" s="13">
        <v>86</v>
      </c>
      <c r="D5" s="14">
        <v>0.3</v>
      </c>
      <c r="E5" s="15">
        <f>D5*$S$9</f>
        <v>1722.1567164179103</v>
      </c>
      <c r="F5" s="16"/>
      <c r="G5" s="17">
        <v>60</v>
      </c>
      <c r="H5" s="16"/>
      <c r="I5" s="4"/>
    </row>
    <row r="6" spans="2:19" ht="15" thickBot="1" x14ac:dyDescent="0.35">
      <c r="B6" s="18" t="s">
        <v>10</v>
      </c>
      <c r="C6" s="19">
        <v>155</v>
      </c>
      <c r="D6" s="20">
        <v>0.05</v>
      </c>
      <c r="E6" s="15">
        <f>D6*$S$9</f>
        <v>287.0261194029851</v>
      </c>
      <c r="F6" s="21"/>
      <c r="G6" s="17">
        <v>60</v>
      </c>
      <c r="H6" s="16"/>
      <c r="I6" s="4"/>
      <c r="R6" t="s">
        <v>11</v>
      </c>
      <c r="S6" s="22">
        <v>999999</v>
      </c>
    </row>
    <row r="7" spans="2:19" ht="15" thickBot="1" x14ac:dyDescent="0.35">
      <c r="B7" s="18" t="s">
        <v>12</v>
      </c>
      <c r="C7" s="19">
        <v>206</v>
      </c>
      <c r="D7" s="20">
        <v>0.1</v>
      </c>
      <c r="E7" s="15">
        <f>D7*$S$9</f>
        <v>574.05223880597021</v>
      </c>
      <c r="F7" s="21"/>
      <c r="G7" s="17">
        <v>60</v>
      </c>
      <c r="H7" s="16"/>
      <c r="I7" s="4"/>
      <c r="R7" t="s">
        <v>13</v>
      </c>
      <c r="S7" s="23">
        <f>S6/P67</f>
        <v>95.675373134328353</v>
      </c>
    </row>
    <row r="8" spans="2:19" ht="15" thickBot="1" x14ac:dyDescent="0.35">
      <c r="B8" s="18" t="s">
        <v>14</v>
      </c>
      <c r="C8" s="19">
        <v>297</v>
      </c>
      <c r="D8" s="20">
        <v>0.05</v>
      </c>
      <c r="E8" s="15">
        <f>D8*$S$9</f>
        <v>287.0261194029851</v>
      </c>
      <c r="F8" s="21"/>
      <c r="G8" s="17">
        <v>60</v>
      </c>
      <c r="H8" s="16"/>
      <c r="I8" s="4"/>
      <c r="R8" t="s">
        <v>15</v>
      </c>
      <c r="S8" s="24">
        <v>60</v>
      </c>
    </row>
    <row r="9" spans="2:19" ht="15" thickBot="1" x14ac:dyDescent="0.35">
      <c r="B9" s="25" t="s">
        <v>16</v>
      </c>
      <c r="C9" s="26"/>
      <c r="D9" s="26"/>
      <c r="E9" s="26"/>
      <c r="F9" s="26"/>
      <c r="G9" s="26"/>
      <c r="H9" s="26"/>
      <c r="I9" s="11">
        <f>SUM(D10:D22)</f>
        <v>0.25000000000000006</v>
      </c>
      <c r="R9" t="s">
        <v>17</v>
      </c>
      <c r="S9" s="27">
        <f>S7*S8</f>
        <v>5740.5223880597014</v>
      </c>
    </row>
    <row r="10" spans="2:19" ht="15" thickBot="1" x14ac:dyDescent="0.35">
      <c r="B10" s="18" t="s">
        <v>18</v>
      </c>
      <c r="C10" s="19">
        <v>414</v>
      </c>
      <c r="D10" s="20">
        <v>0.06</v>
      </c>
      <c r="E10" s="28">
        <f>D10*$S$9</f>
        <v>344.43134328358207</v>
      </c>
      <c r="F10" s="21"/>
      <c r="G10" s="29">
        <v>60</v>
      </c>
      <c r="H10" s="21"/>
      <c r="I10" s="4"/>
    </row>
    <row r="11" spans="2:19" ht="15" thickBot="1" x14ac:dyDescent="0.35">
      <c r="B11" s="18" t="s">
        <v>19</v>
      </c>
      <c r="C11" s="19">
        <v>415</v>
      </c>
      <c r="D11" s="20">
        <v>5.0000000000000001E-3</v>
      </c>
      <c r="E11" s="28">
        <f t="shared" ref="E11:E49" si="0">D11*$S$9</f>
        <v>28.702611940298507</v>
      </c>
      <c r="F11" s="21"/>
      <c r="G11" s="29">
        <v>60</v>
      </c>
      <c r="H11" s="21"/>
      <c r="I11" s="4"/>
    </row>
    <row r="12" spans="2:19" ht="15" thickBot="1" x14ac:dyDescent="0.35">
      <c r="B12" s="18" t="s">
        <v>20</v>
      </c>
      <c r="C12" s="19">
        <v>449</v>
      </c>
      <c r="D12" s="20">
        <v>0.02</v>
      </c>
      <c r="E12" s="28">
        <f t="shared" si="0"/>
        <v>114.81044776119403</v>
      </c>
      <c r="F12" s="21"/>
      <c r="G12" s="29">
        <v>60</v>
      </c>
      <c r="H12" s="21"/>
      <c r="I12" s="4"/>
    </row>
    <row r="13" spans="2:19" ht="15" thickBot="1" x14ac:dyDescent="0.35">
      <c r="B13" s="30" t="s">
        <v>21</v>
      </c>
      <c r="C13" s="19">
        <v>456</v>
      </c>
      <c r="D13" s="20">
        <v>0.05</v>
      </c>
      <c r="E13" s="28">
        <f t="shared" si="0"/>
        <v>287.0261194029851</v>
      </c>
      <c r="F13" s="21"/>
      <c r="G13" s="29">
        <v>60</v>
      </c>
      <c r="H13" s="21"/>
      <c r="I13" s="4"/>
    </row>
    <row r="14" spans="2:19" ht="15" thickBot="1" x14ac:dyDescent="0.35">
      <c r="B14" s="18" t="s">
        <v>22</v>
      </c>
      <c r="C14" s="31">
        <v>465</v>
      </c>
      <c r="D14" s="20">
        <v>0.03</v>
      </c>
      <c r="E14" s="28">
        <f t="shared" si="0"/>
        <v>172.21567164179103</v>
      </c>
      <c r="F14" s="21"/>
      <c r="G14" s="29">
        <v>60</v>
      </c>
      <c r="H14" s="21"/>
      <c r="I14" s="4"/>
    </row>
    <row r="15" spans="2:19" ht="15" thickBot="1" x14ac:dyDescent="0.35">
      <c r="B15" s="18" t="s">
        <v>23</v>
      </c>
      <c r="C15" s="19">
        <v>467</v>
      </c>
      <c r="D15" s="20">
        <v>5.0000000000000001E-3</v>
      </c>
      <c r="E15" s="28">
        <f t="shared" si="0"/>
        <v>28.702611940298507</v>
      </c>
      <c r="F15" s="21"/>
      <c r="G15" s="29">
        <v>60</v>
      </c>
      <c r="H15" s="21"/>
      <c r="I15" s="4"/>
    </row>
    <row r="16" spans="2:19" ht="15" thickBot="1" x14ac:dyDescent="0.35">
      <c r="B16" s="18" t="s">
        <v>24</v>
      </c>
      <c r="C16" s="19">
        <v>467</v>
      </c>
      <c r="D16" s="20">
        <v>5.0000000000000001E-3</v>
      </c>
      <c r="E16" s="28">
        <f t="shared" si="0"/>
        <v>28.702611940298507</v>
      </c>
      <c r="F16" s="21"/>
      <c r="G16" s="29">
        <v>60</v>
      </c>
      <c r="H16" s="21"/>
      <c r="I16" s="4"/>
    </row>
    <row r="17" spans="2:16" ht="15" thickBot="1" x14ac:dyDescent="0.35">
      <c r="B17" s="18" t="s">
        <v>25</v>
      </c>
      <c r="C17" s="19">
        <v>468</v>
      </c>
      <c r="D17" s="20">
        <v>5.0000000000000001E-3</v>
      </c>
      <c r="E17" s="28">
        <f t="shared" si="0"/>
        <v>28.702611940298507</v>
      </c>
      <c r="F17" s="21"/>
      <c r="G17" s="29">
        <v>60</v>
      </c>
      <c r="H17" s="21"/>
      <c r="I17" s="4"/>
    </row>
    <row r="18" spans="2:16" ht="15" thickBot="1" x14ac:dyDescent="0.35">
      <c r="B18" s="18" t="s">
        <v>26</v>
      </c>
      <c r="C18" s="19">
        <v>476</v>
      </c>
      <c r="D18" s="20">
        <v>5.0000000000000001E-3</v>
      </c>
      <c r="E18" s="28">
        <f t="shared" si="0"/>
        <v>28.702611940298507</v>
      </c>
      <c r="F18" s="21"/>
      <c r="G18" s="29">
        <v>60</v>
      </c>
      <c r="H18" s="21"/>
      <c r="I18" s="4"/>
    </row>
    <row r="19" spans="2:16" ht="15" thickBot="1" x14ac:dyDescent="0.35">
      <c r="B19" s="18" t="s">
        <v>27</v>
      </c>
      <c r="C19" s="19">
        <v>478</v>
      </c>
      <c r="D19" s="20">
        <v>5.0000000000000001E-3</v>
      </c>
      <c r="E19" s="28">
        <f t="shared" si="0"/>
        <v>28.702611940298507</v>
      </c>
      <c r="F19" s="21"/>
      <c r="G19" s="29">
        <v>60</v>
      </c>
      <c r="H19" s="21"/>
      <c r="I19" s="4"/>
    </row>
    <row r="20" spans="2:16" ht="15" thickBot="1" x14ac:dyDescent="0.35">
      <c r="B20" s="18" t="s">
        <v>28</v>
      </c>
      <c r="C20" s="19">
        <v>478</v>
      </c>
      <c r="D20" s="20">
        <v>5.0000000000000001E-3</v>
      </c>
      <c r="E20" s="28">
        <f t="shared" si="0"/>
        <v>28.702611940298507</v>
      </c>
      <c r="F20" s="21"/>
      <c r="G20" s="29">
        <v>60</v>
      </c>
      <c r="H20" s="21"/>
      <c r="I20" s="4"/>
    </row>
    <row r="21" spans="2:16" ht="15" thickBot="1" x14ac:dyDescent="0.35">
      <c r="B21" s="18" t="s">
        <v>29</v>
      </c>
      <c r="C21" s="19">
        <v>505</v>
      </c>
      <c r="D21" s="20">
        <v>5.0000000000000001E-3</v>
      </c>
      <c r="E21" s="28">
        <f t="shared" si="0"/>
        <v>28.702611940298507</v>
      </c>
      <c r="F21" s="21"/>
      <c r="G21" s="29">
        <v>60</v>
      </c>
      <c r="H21" s="21"/>
      <c r="I21" s="4"/>
    </row>
    <row r="22" spans="2:16" ht="15" thickBot="1" x14ac:dyDescent="0.35">
      <c r="B22" s="18" t="s">
        <v>30</v>
      </c>
      <c r="C22" s="19">
        <v>526</v>
      </c>
      <c r="D22" s="20">
        <v>0.05</v>
      </c>
      <c r="E22" s="28">
        <f t="shared" si="0"/>
        <v>287.0261194029851</v>
      </c>
      <c r="F22" s="21"/>
      <c r="G22" s="29">
        <v>60</v>
      </c>
      <c r="H22" s="21"/>
      <c r="I22" s="4"/>
    </row>
    <row r="23" spans="2:16" ht="15" thickBot="1" x14ac:dyDescent="0.35">
      <c r="B23" s="25" t="s">
        <v>31</v>
      </c>
      <c r="C23" s="26"/>
      <c r="D23" s="26"/>
      <c r="E23" s="26"/>
      <c r="F23" s="26"/>
      <c r="G23" s="26"/>
      <c r="H23" s="26"/>
      <c r="I23" s="11">
        <v>0.06</v>
      </c>
    </row>
    <row r="24" spans="2:16" ht="15" thickBot="1" x14ac:dyDescent="0.35">
      <c r="B24" s="18" t="s">
        <v>32</v>
      </c>
      <c r="C24" s="19">
        <v>393</v>
      </c>
      <c r="D24" s="20">
        <v>1.2E-2</v>
      </c>
      <c r="E24" s="28">
        <f t="shared" si="0"/>
        <v>68.886268656716425</v>
      </c>
      <c r="F24" s="21"/>
      <c r="G24" s="32">
        <v>60</v>
      </c>
      <c r="H24" s="21"/>
      <c r="I24" s="4"/>
    </row>
    <row r="25" spans="2:16" ht="15" thickBot="1" x14ac:dyDescent="0.35">
      <c r="B25" s="18" t="s">
        <v>33</v>
      </c>
      <c r="C25" s="19">
        <v>429</v>
      </c>
      <c r="D25" s="20">
        <v>1.2E-2</v>
      </c>
      <c r="E25" s="28">
        <f t="shared" si="0"/>
        <v>68.886268656716425</v>
      </c>
      <c r="F25" s="21"/>
      <c r="G25" s="32">
        <v>60</v>
      </c>
      <c r="H25" s="21"/>
      <c r="I25" s="4"/>
    </row>
    <row r="26" spans="2:16" ht="15" thickBot="1" x14ac:dyDescent="0.35">
      <c r="B26" s="18" t="s">
        <v>34</v>
      </c>
      <c r="C26" s="19">
        <v>437</v>
      </c>
      <c r="D26" s="20">
        <v>1.2E-2</v>
      </c>
      <c r="E26" s="28">
        <f t="shared" si="0"/>
        <v>68.886268656716425</v>
      </c>
      <c r="F26" s="21"/>
      <c r="G26" s="32">
        <v>60</v>
      </c>
      <c r="H26" s="21"/>
      <c r="I26" s="4"/>
    </row>
    <row r="27" spans="2:16" ht="15" thickBot="1" x14ac:dyDescent="0.35">
      <c r="B27" s="18" t="s">
        <v>35</v>
      </c>
      <c r="C27" s="19">
        <v>522</v>
      </c>
      <c r="D27" s="20">
        <v>1.2E-2</v>
      </c>
      <c r="E27" s="28">
        <f t="shared" si="0"/>
        <v>68.886268656716425</v>
      </c>
      <c r="F27" s="21"/>
      <c r="G27" s="32">
        <v>60</v>
      </c>
      <c r="H27" s="21"/>
      <c r="I27" s="4"/>
    </row>
    <row r="28" spans="2:16" ht="15" thickBot="1" x14ac:dyDescent="0.35">
      <c r="B28" s="18" t="s">
        <v>36</v>
      </c>
      <c r="C28" s="19">
        <v>537</v>
      </c>
      <c r="D28" s="20">
        <v>1.2E-2</v>
      </c>
      <c r="E28" s="28">
        <f t="shared" si="0"/>
        <v>68.886268656716425</v>
      </c>
      <c r="F28" s="21"/>
      <c r="G28" s="32">
        <v>60</v>
      </c>
      <c r="H28" s="21"/>
      <c r="I28" s="4"/>
      <c r="O28" s="33">
        <v>0.3</v>
      </c>
      <c r="P28" s="34">
        <v>6000</v>
      </c>
    </row>
    <row r="29" spans="2:16" ht="15" thickBot="1" x14ac:dyDescent="0.35">
      <c r="B29" s="25" t="s">
        <v>37</v>
      </c>
      <c r="C29" s="26"/>
      <c r="D29" s="26"/>
      <c r="E29" s="26"/>
      <c r="F29" s="26"/>
      <c r="G29" s="26"/>
      <c r="H29" s="26"/>
      <c r="I29" s="11">
        <v>7.0000000000000007E-2</v>
      </c>
      <c r="O29" s="33">
        <v>0.05</v>
      </c>
      <c r="P29" s="34">
        <v>7500</v>
      </c>
    </row>
    <row r="30" spans="2:16" ht="15" thickBot="1" x14ac:dyDescent="0.35">
      <c r="B30" s="18" t="s">
        <v>38</v>
      </c>
      <c r="C30" s="19">
        <v>445</v>
      </c>
      <c r="D30" s="20">
        <v>0.01</v>
      </c>
      <c r="E30" s="28">
        <f t="shared" si="0"/>
        <v>57.405223880597013</v>
      </c>
      <c r="F30" s="21"/>
      <c r="G30" s="29">
        <v>60</v>
      </c>
      <c r="H30" s="21"/>
      <c r="I30" s="4"/>
      <c r="O30" s="33">
        <v>0.1</v>
      </c>
      <c r="P30" s="34">
        <v>8500</v>
      </c>
    </row>
    <row r="31" spans="2:16" ht="15" thickBot="1" x14ac:dyDescent="0.35">
      <c r="B31" s="18" t="s">
        <v>39</v>
      </c>
      <c r="C31" s="19">
        <v>506</v>
      </c>
      <c r="D31" s="20">
        <v>0.01</v>
      </c>
      <c r="E31" s="28">
        <f t="shared" si="0"/>
        <v>57.405223880597013</v>
      </c>
      <c r="F31" s="21"/>
      <c r="G31" s="29">
        <v>60</v>
      </c>
      <c r="H31" s="21"/>
      <c r="I31" s="4"/>
      <c r="O31" s="33">
        <v>0.05</v>
      </c>
      <c r="P31" s="34">
        <v>9500</v>
      </c>
    </row>
    <row r="32" spans="2:16" ht="15" thickBot="1" x14ac:dyDescent="0.35">
      <c r="B32" s="18" t="s">
        <v>40</v>
      </c>
      <c r="C32" s="19">
        <v>599</v>
      </c>
      <c r="D32" s="20">
        <v>0.01</v>
      </c>
      <c r="E32" s="28">
        <f t="shared" si="0"/>
        <v>57.405223880597013</v>
      </c>
      <c r="F32" s="21"/>
      <c r="G32" s="29">
        <v>60</v>
      </c>
      <c r="H32" s="21"/>
      <c r="I32" s="4"/>
      <c r="O32" s="33">
        <v>0.06</v>
      </c>
      <c r="P32" s="34">
        <v>12000</v>
      </c>
    </row>
    <row r="33" spans="2:16" ht="15" thickBot="1" x14ac:dyDescent="0.35">
      <c r="B33" s="18" t="s">
        <v>41</v>
      </c>
      <c r="C33" s="19">
        <v>649</v>
      </c>
      <c r="D33" s="20">
        <v>0.01</v>
      </c>
      <c r="E33" s="28">
        <f t="shared" si="0"/>
        <v>57.405223880597013</v>
      </c>
      <c r="F33" s="21"/>
      <c r="G33" s="29">
        <v>60</v>
      </c>
      <c r="H33" s="21"/>
      <c r="I33" s="4"/>
      <c r="O33" s="33">
        <v>5.0000000000000001E-3</v>
      </c>
      <c r="P33" s="34">
        <v>12000</v>
      </c>
    </row>
    <row r="34" spans="2:16" ht="15" thickBot="1" x14ac:dyDescent="0.35">
      <c r="B34" s="18" t="s">
        <v>42</v>
      </c>
      <c r="C34" s="19">
        <v>700</v>
      </c>
      <c r="D34" s="20">
        <v>0.01</v>
      </c>
      <c r="E34" s="28">
        <f t="shared" si="0"/>
        <v>57.405223880597013</v>
      </c>
      <c r="F34" s="21"/>
      <c r="G34" s="29">
        <v>60</v>
      </c>
      <c r="H34" s="21"/>
      <c r="I34" s="4"/>
      <c r="O34" s="33">
        <v>0.02</v>
      </c>
      <c r="P34" s="34">
        <v>12500</v>
      </c>
    </row>
    <row r="35" spans="2:16" ht="15" thickBot="1" x14ac:dyDescent="0.35">
      <c r="B35" s="18" t="s">
        <v>43</v>
      </c>
      <c r="C35" s="19">
        <v>828</v>
      </c>
      <c r="D35" s="20">
        <v>0.01</v>
      </c>
      <c r="E35" s="28">
        <f t="shared" si="0"/>
        <v>57.405223880597013</v>
      </c>
      <c r="F35" s="21"/>
      <c r="G35" s="29">
        <v>60</v>
      </c>
      <c r="H35" s="21"/>
      <c r="I35" s="4"/>
      <c r="O35" s="33">
        <v>0.05</v>
      </c>
      <c r="P35" s="34">
        <v>12600</v>
      </c>
    </row>
    <row r="36" spans="2:16" ht="15" thickBot="1" x14ac:dyDescent="0.35">
      <c r="B36" s="18" t="s">
        <v>44</v>
      </c>
      <c r="C36" s="19">
        <v>875</v>
      </c>
      <c r="D36" s="20">
        <v>0.01</v>
      </c>
      <c r="E36" s="28">
        <f t="shared" si="0"/>
        <v>57.405223880597013</v>
      </c>
      <c r="F36" s="21"/>
      <c r="G36" s="29">
        <v>60</v>
      </c>
      <c r="H36" s="21"/>
      <c r="I36" s="4"/>
      <c r="O36" s="33">
        <v>0.03</v>
      </c>
      <c r="P36" s="34">
        <v>12800</v>
      </c>
    </row>
    <row r="37" spans="2:16" ht="15" thickBot="1" x14ac:dyDescent="0.35">
      <c r="B37" s="25" t="s">
        <v>45</v>
      </c>
      <c r="C37" s="26"/>
      <c r="D37" s="26"/>
      <c r="E37" s="26"/>
      <c r="F37" s="26"/>
      <c r="G37" s="26"/>
      <c r="H37" s="26"/>
      <c r="I37" s="11">
        <v>0.01</v>
      </c>
      <c r="O37" s="33">
        <v>5.0000000000000001E-3</v>
      </c>
      <c r="P37" s="34">
        <v>12800</v>
      </c>
    </row>
    <row r="38" spans="2:16" ht="15" thickBot="1" x14ac:dyDescent="0.35">
      <c r="B38" s="18" t="s">
        <v>46</v>
      </c>
      <c r="C38" s="19">
        <v>656</v>
      </c>
      <c r="D38" s="20">
        <v>3.3333333333333335E-3</v>
      </c>
      <c r="E38" s="28">
        <f t="shared" si="0"/>
        <v>19.135074626865674</v>
      </c>
      <c r="F38" s="21"/>
      <c r="G38" s="29">
        <v>60</v>
      </c>
      <c r="H38" s="21"/>
      <c r="I38" s="4"/>
      <c r="O38" s="33">
        <v>5.0000000000000001E-3</v>
      </c>
      <c r="P38" s="34">
        <v>12800</v>
      </c>
    </row>
    <row r="39" spans="2:16" ht="15" thickBot="1" x14ac:dyDescent="0.35">
      <c r="B39" s="18" t="s">
        <v>47</v>
      </c>
      <c r="C39" s="19">
        <v>751</v>
      </c>
      <c r="D39" s="20">
        <v>3.3333333333333335E-3</v>
      </c>
      <c r="E39" s="28">
        <f t="shared" si="0"/>
        <v>19.135074626865674</v>
      </c>
      <c r="F39" s="21"/>
      <c r="G39" s="29">
        <v>60</v>
      </c>
      <c r="H39" s="21"/>
      <c r="I39" s="4"/>
      <c r="O39" s="33">
        <v>5.0000000000000001E-3</v>
      </c>
      <c r="P39" s="34">
        <v>12900</v>
      </c>
    </row>
    <row r="40" spans="2:16" ht="15" thickBot="1" x14ac:dyDescent="0.35">
      <c r="B40" s="35" t="s">
        <v>48</v>
      </c>
      <c r="C40" s="36">
        <v>866</v>
      </c>
      <c r="D40" s="37">
        <v>3.3333333333333335E-3</v>
      </c>
      <c r="E40" s="28">
        <f t="shared" si="0"/>
        <v>19.135074626865674</v>
      </c>
      <c r="F40" s="38"/>
      <c r="G40" s="29">
        <v>60</v>
      </c>
      <c r="H40" s="21"/>
      <c r="I40" s="4"/>
      <c r="O40" s="33">
        <v>5.0000000000000001E-3</v>
      </c>
      <c r="P40" s="34">
        <v>13100</v>
      </c>
    </row>
    <row r="41" spans="2:16" ht="15" thickBot="1" x14ac:dyDescent="0.35">
      <c r="B41" s="25" t="s">
        <v>49</v>
      </c>
      <c r="C41" s="26"/>
      <c r="D41" s="26"/>
      <c r="E41" s="26"/>
      <c r="F41" s="26"/>
      <c r="G41" s="26"/>
      <c r="H41" s="26"/>
      <c r="I41" s="11">
        <v>0.1</v>
      </c>
      <c r="O41" s="33">
        <v>5.0000000000000001E-3</v>
      </c>
      <c r="P41" s="34">
        <v>13100</v>
      </c>
    </row>
    <row r="42" spans="2:16" ht="15" thickBot="1" x14ac:dyDescent="0.35">
      <c r="B42" s="39" t="s">
        <v>50</v>
      </c>
      <c r="C42" s="40">
        <v>653</v>
      </c>
      <c r="D42" s="20">
        <v>1.6666666666666666E-2</v>
      </c>
      <c r="E42" s="28">
        <f t="shared" si="0"/>
        <v>95.675373134328353</v>
      </c>
      <c r="F42" s="21"/>
      <c r="G42" s="29">
        <v>60</v>
      </c>
      <c r="H42" s="21"/>
      <c r="I42" s="4"/>
      <c r="O42" s="33">
        <v>5.0000000000000001E-3</v>
      </c>
      <c r="P42" s="34">
        <v>13100</v>
      </c>
    </row>
    <row r="43" spans="2:16" ht="15" thickBot="1" x14ac:dyDescent="0.35">
      <c r="B43" s="39" t="s">
        <v>51</v>
      </c>
      <c r="C43" s="41">
        <v>720</v>
      </c>
      <c r="D43" s="20">
        <v>1.6666666666666666E-2</v>
      </c>
      <c r="E43" s="28">
        <f t="shared" si="0"/>
        <v>95.675373134328353</v>
      </c>
      <c r="F43" s="21"/>
      <c r="G43" s="29">
        <v>60</v>
      </c>
      <c r="H43" s="21"/>
      <c r="I43" s="4"/>
      <c r="O43" s="33">
        <v>5.0000000000000001E-3</v>
      </c>
      <c r="P43" s="34">
        <v>13500</v>
      </c>
    </row>
    <row r="44" spans="2:16" ht="15" thickBot="1" x14ac:dyDescent="0.35">
      <c r="B44" s="39" t="s">
        <v>52</v>
      </c>
      <c r="C44" s="40">
        <v>753</v>
      </c>
      <c r="D44" s="20">
        <v>1.6666666666666666E-2</v>
      </c>
      <c r="E44" s="28">
        <f t="shared" si="0"/>
        <v>95.675373134328353</v>
      </c>
      <c r="F44" s="21"/>
      <c r="G44" s="29">
        <v>60</v>
      </c>
      <c r="H44" s="21"/>
      <c r="I44" s="4"/>
      <c r="O44" s="33">
        <v>0.05</v>
      </c>
      <c r="P44" s="34">
        <v>13700</v>
      </c>
    </row>
    <row r="45" spans="2:16" ht="15" thickBot="1" x14ac:dyDescent="0.35">
      <c r="B45" s="42" t="s">
        <v>53</v>
      </c>
      <c r="C45" s="19">
        <v>943</v>
      </c>
      <c r="D45" s="20">
        <v>1.6666666666666666E-2</v>
      </c>
      <c r="E45" s="28">
        <f t="shared" si="0"/>
        <v>95.675373134328353</v>
      </c>
      <c r="F45" s="21"/>
      <c r="G45" s="29">
        <v>60</v>
      </c>
      <c r="H45" s="21"/>
      <c r="I45" s="4"/>
      <c r="O45" s="33">
        <v>1.2E-2</v>
      </c>
      <c r="P45" s="34">
        <v>11500</v>
      </c>
    </row>
    <row r="46" spans="2:16" ht="15" thickBot="1" x14ac:dyDescent="0.35">
      <c r="B46" s="42" t="s">
        <v>54</v>
      </c>
      <c r="C46" s="19">
        <v>838</v>
      </c>
      <c r="D46" s="20">
        <v>1.6666666666666666E-2</v>
      </c>
      <c r="E46" s="28">
        <f t="shared" si="0"/>
        <v>95.675373134328353</v>
      </c>
      <c r="F46" s="21"/>
      <c r="G46" s="29">
        <v>60</v>
      </c>
      <c r="H46" s="21"/>
      <c r="I46" s="4"/>
      <c r="O46" s="33">
        <v>1.2E-2</v>
      </c>
      <c r="P46" s="34">
        <v>12250</v>
      </c>
    </row>
    <row r="47" spans="2:16" ht="15" thickBot="1" x14ac:dyDescent="0.35">
      <c r="B47" s="18" t="s">
        <v>55</v>
      </c>
      <c r="C47" s="19">
        <v>1022</v>
      </c>
      <c r="D47" s="20">
        <v>1.6666666666666666E-2</v>
      </c>
      <c r="E47" s="28">
        <f t="shared" si="0"/>
        <v>95.675373134328353</v>
      </c>
      <c r="F47" s="21"/>
      <c r="G47" s="29">
        <v>60</v>
      </c>
      <c r="H47" s="21"/>
      <c r="I47" s="4"/>
      <c r="O47" s="33">
        <v>1.2E-2</v>
      </c>
      <c r="P47" s="34">
        <v>12250</v>
      </c>
    </row>
    <row r="48" spans="2:16" ht="15" thickBot="1" x14ac:dyDescent="0.35">
      <c r="B48" s="25" t="s">
        <v>56</v>
      </c>
      <c r="C48" s="26"/>
      <c r="D48" s="26"/>
      <c r="E48" s="26"/>
      <c r="F48" s="26"/>
      <c r="G48" s="26"/>
      <c r="H48" s="26"/>
      <c r="I48" s="11">
        <v>0.01</v>
      </c>
      <c r="O48" s="33">
        <v>1.2E-2</v>
      </c>
      <c r="P48" s="34">
        <v>13600</v>
      </c>
    </row>
    <row r="49" spans="2:16" ht="15" thickBot="1" x14ac:dyDescent="0.35">
      <c r="B49" s="43" t="s">
        <v>57</v>
      </c>
      <c r="C49" s="44">
        <v>969</v>
      </c>
      <c r="D49" s="14">
        <v>0.01</v>
      </c>
      <c r="E49" s="15">
        <f t="shared" si="0"/>
        <v>57.405223880597013</v>
      </c>
      <c r="F49" s="16"/>
      <c r="G49" s="17">
        <v>60</v>
      </c>
      <c r="H49" s="16"/>
      <c r="I49" s="4"/>
      <c r="O49" s="33">
        <v>1.2E-2</v>
      </c>
      <c r="P49" s="34">
        <v>13900</v>
      </c>
    </row>
    <row r="50" spans="2:16" ht="15" thickBot="1" x14ac:dyDescent="0.35">
      <c r="B50" s="45"/>
      <c r="C50" s="46"/>
      <c r="D50" s="46"/>
      <c r="E50" s="46"/>
      <c r="H50" s="46"/>
      <c r="O50" s="33">
        <v>0.01</v>
      </c>
      <c r="P50" s="34">
        <v>12500</v>
      </c>
    </row>
    <row r="51" spans="2:16" ht="31.8" thickBot="1" x14ac:dyDescent="0.35">
      <c r="B51" s="47"/>
      <c r="C51" s="48"/>
      <c r="D51" s="48"/>
      <c r="E51" s="49"/>
      <c r="G51" s="50" t="s">
        <v>58</v>
      </c>
      <c r="H51" s="51"/>
      <c r="O51" s="33">
        <v>0.01</v>
      </c>
      <c r="P51" s="34">
        <v>13500</v>
      </c>
    </row>
    <row r="52" spans="2:16" ht="44.25" customHeight="1" thickBot="1" x14ac:dyDescent="0.35">
      <c r="G52" s="50" t="s">
        <v>59</v>
      </c>
      <c r="H52" s="52"/>
      <c r="O52" s="33">
        <v>0.01</v>
      </c>
      <c r="P52" s="34">
        <v>14500</v>
      </c>
    </row>
    <row r="53" spans="2:16" x14ac:dyDescent="0.3">
      <c r="O53" s="33">
        <v>0.01</v>
      </c>
      <c r="P53" s="34">
        <v>15100</v>
      </c>
    </row>
    <row r="54" spans="2:16" x14ac:dyDescent="0.3">
      <c r="O54" s="33">
        <v>0.01</v>
      </c>
      <c r="P54" s="34">
        <v>15000</v>
      </c>
    </row>
    <row r="55" spans="2:16" x14ac:dyDescent="0.3">
      <c r="O55" s="33">
        <v>0.01</v>
      </c>
      <c r="P55" s="34">
        <v>16100</v>
      </c>
    </row>
    <row r="56" spans="2:16" x14ac:dyDescent="0.3">
      <c r="O56" s="33">
        <v>0.01</v>
      </c>
      <c r="P56" s="34">
        <v>16600</v>
      </c>
    </row>
    <row r="57" spans="2:16" x14ac:dyDescent="0.3">
      <c r="O57" s="33">
        <v>3.3333333333333335E-3</v>
      </c>
      <c r="P57" s="34">
        <v>15100</v>
      </c>
    </row>
    <row r="58" spans="2:16" x14ac:dyDescent="0.3">
      <c r="O58" s="33">
        <v>3.3333333333333335E-3</v>
      </c>
      <c r="P58" s="34">
        <v>15500</v>
      </c>
    </row>
    <row r="59" spans="2:16" x14ac:dyDescent="0.3">
      <c r="O59" s="33">
        <v>3.3333333333333335E-3</v>
      </c>
      <c r="P59" s="34">
        <v>16100</v>
      </c>
    </row>
    <row r="60" spans="2:16" x14ac:dyDescent="0.3">
      <c r="O60" s="33">
        <v>1.6666666666666666E-2</v>
      </c>
      <c r="P60" s="34">
        <v>15100</v>
      </c>
    </row>
    <row r="61" spans="2:16" x14ac:dyDescent="0.3">
      <c r="O61" s="33">
        <v>1.6666666666666666E-2</v>
      </c>
      <c r="P61" s="34">
        <v>15500</v>
      </c>
    </row>
    <row r="62" spans="2:16" x14ac:dyDescent="0.3">
      <c r="O62" s="33">
        <v>1.6666666666666666E-2</v>
      </c>
      <c r="P62" s="34">
        <v>15800</v>
      </c>
    </row>
    <row r="63" spans="2:16" x14ac:dyDescent="0.3">
      <c r="O63" s="33">
        <v>1.6666666666666666E-2</v>
      </c>
      <c r="P63" s="34">
        <v>17500</v>
      </c>
    </row>
    <row r="64" spans="2:16" x14ac:dyDescent="0.3">
      <c r="O64" s="33">
        <v>1.6666666666666666E-2</v>
      </c>
      <c r="P64" s="34">
        <v>16350</v>
      </c>
    </row>
    <row r="65" spans="15:16" x14ac:dyDescent="0.3">
      <c r="O65" s="33">
        <v>1.6666666666666666E-2</v>
      </c>
      <c r="P65" s="34">
        <v>18200</v>
      </c>
    </row>
    <row r="66" spans="15:16" x14ac:dyDescent="0.3">
      <c r="O66" s="33">
        <v>0.01</v>
      </c>
      <c r="P66" s="34">
        <v>17500</v>
      </c>
    </row>
    <row r="67" spans="15:16" x14ac:dyDescent="0.3">
      <c r="O67" s="53">
        <f>SUM(O28:O66)</f>
        <v>1.0000000000000004</v>
      </c>
      <c r="P67" s="22">
        <f>SUMPRODUCT(O28:O66,P28:P66)</f>
        <v>10452</v>
      </c>
    </row>
  </sheetData>
  <mergeCells count="8">
    <mergeCell ref="B41:H41"/>
    <mergeCell ref="B48:H48"/>
    <mergeCell ref="B2:H2"/>
    <mergeCell ref="B4:H4"/>
    <mergeCell ref="B9:H9"/>
    <mergeCell ref="B23:H23"/>
    <mergeCell ref="B29:H29"/>
    <mergeCell ref="B37:H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Zwelakhe Fakude</dc:creator>
  <cp:lastModifiedBy>Zwelakhe Fakude</cp:lastModifiedBy>
  <dcterms:created xsi:type="dcterms:W3CDTF">2024-08-30T12:33:58Z</dcterms:created>
  <dcterms:modified xsi:type="dcterms:W3CDTF">2024-08-30T12:35:01Z</dcterms:modified>
</cp:coreProperties>
</file>