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warme\Documents\MAKWARELA\MANGEMENT SYSTEM\MAJOR SERVICES\Standards\2024 DOCS\Smart Meters RFQ\"/>
    </mc:Choice>
  </mc:AlternateContent>
  <xr:revisionPtr revIDLastSave="0" documentId="13_ncr:1_{2F4CFDFD-138F-4D61-A0BB-02EB1FDC294B}" xr6:coauthVersionLast="47" xr6:coauthVersionMax="47" xr10:uidLastSave="{00000000-0000-0000-0000-000000000000}"/>
  <bookViews>
    <workbookView xWindow="-120" yWindow="-120" windowWidth="20730" windowHeight="11760" firstSheet="8" activeTab="9" xr2:uid="{00000000-000D-0000-FFFF-FFFF00000000}"/>
  </bookViews>
  <sheets>
    <sheet name="1 Instructions" sheetId="2" r:id="rId1"/>
    <sheet name="2 Tenderer_OEM details" sheetId="4" r:id="rId2"/>
    <sheet name="3 Sample details" sheetId="14" r:id="rId3"/>
    <sheet name="4 Mandatory requirements" sheetId="1" r:id="rId4"/>
    <sheet name="5 Functional Evaluation(Item 1)" sheetId="5" r:id="rId5"/>
    <sheet name="5 Functional Evaluation(Item 2)" sheetId="16" r:id="rId6"/>
    <sheet name="5 Functional Evaluation(Item 3)" sheetId="15" r:id="rId7"/>
    <sheet name="5 Functional Evaluation(Item 4)" sheetId="17" r:id="rId8"/>
    <sheet name="5 Functional Evaluation(Item 5)" sheetId="18" r:id="rId9"/>
    <sheet name="5 Functional Evaluation(Item 6)" sheetId="19" r:id="rId10"/>
  </sheets>
  <definedNames>
    <definedName name="Category_1_Gatekeepers" localSheetId="3">'1 Instructions'!#REF!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8" l="1"/>
  <c r="J40" i="18"/>
  <c r="I40" i="18"/>
  <c r="K39" i="18"/>
  <c r="J39" i="18"/>
  <c r="I39" i="18"/>
  <c r="K38" i="18"/>
  <c r="J38" i="18"/>
  <c r="I38" i="18"/>
  <c r="K37" i="18"/>
  <c r="J37" i="18"/>
  <c r="I37" i="18"/>
  <c r="K36" i="18"/>
  <c r="J36" i="18"/>
  <c r="I36" i="18"/>
  <c r="K34" i="18"/>
  <c r="J34" i="18"/>
  <c r="I34" i="18"/>
  <c r="K33" i="18"/>
  <c r="J33" i="18"/>
  <c r="I33" i="18"/>
  <c r="K31" i="18"/>
  <c r="J31" i="18"/>
  <c r="I31" i="18"/>
  <c r="K29" i="18"/>
  <c r="J29" i="18"/>
  <c r="K28" i="18"/>
  <c r="J28" i="18"/>
  <c r="K27" i="18"/>
  <c r="J27" i="18"/>
  <c r="K26" i="18"/>
  <c r="J26" i="18"/>
  <c r="K25" i="18"/>
  <c r="J25" i="18"/>
  <c r="K24" i="18"/>
  <c r="J24" i="18"/>
  <c r="K23" i="18"/>
  <c r="J23" i="18"/>
  <c r="K22" i="18"/>
  <c r="J22" i="18"/>
  <c r="K21" i="18"/>
  <c r="J21" i="18"/>
  <c r="K20" i="18"/>
  <c r="J20" i="18"/>
  <c r="K19" i="18"/>
  <c r="J19" i="18"/>
  <c r="K18" i="18"/>
  <c r="J18" i="18"/>
  <c r="K17" i="18"/>
  <c r="J17" i="18"/>
  <c r="K16" i="18"/>
  <c r="J16" i="18"/>
  <c r="K15" i="18"/>
  <c r="J15" i="18"/>
  <c r="K14" i="18"/>
  <c r="J14" i="18"/>
  <c r="K13" i="18"/>
  <c r="J13" i="18"/>
  <c r="K12" i="18"/>
  <c r="J12" i="18"/>
  <c r="K11" i="18"/>
  <c r="J11" i="18"/>
  <c r="K10" i="18"/>
  <c r="J10" i="18"/>
  <c r="K9" i="18"/>
  <c r="J9" i="18"/>
  <c r="K8" i="18"/>
  <c r="J8" i="18"/>
  <c r="K7" i="18"/>
  <c r="J7" i="18"/>
  <c r="K6" i="18"/>
  <c r="K42" i="18" s="1"/>
  <c r="J6" i="18"/>
  <c r="J42" i="18" s="1"/>
  <c r="K41" i="17"/>
  <c r="J41" i="17"/>
  <c r="I41" i="17"/>
  <c r="K40" i="17"/>
  <c r="J40" i="17"/>
  <c r="I40" i="17"/>
  <c r="K39" i="17"/>
  <c r="J39" i="17"/>
  <c r="I39" i="17"/>
  <c r="K38" i="17"/>
  <c r="J38" i="17"/>
  <c r="I38" i="17"/>
  <c r="K37" i="17"/>
  <c r="J37" i="17"/>
  <c r="I37" i="17"/>
  <c r="K35" i="17"/>
  <c r="J35" i="17"/>
  <c r="I35" i="17"/>
  <c r="K34" i="17"/>
  <c r="J34" i="17"/>
  <c r="I34" i="17"/>
  <c r="K32" i="17"/>
  <c r="J32" i="17"/>
  <c r="I32" i="17"/>
  <c r="K30" i="17"/>
  <c r="J30" i="17"/>
  <c r="K29" i="17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K43" i="17" s="1"/>
  <c r="J6" i="17"/>
  <c r="J43" i="17" s="1"/>
  <c r="J44" i="17" s="1"/>
  <c r="K41" i="16"/>
  <c r="J41" i="16"/>
  <c r="I41" i="16"/>
  <c r="K40" i="16"/>
  <c r="J40" i="16"/>
  <c r="I40" i="16"/>
  <c r="K39" i="16"/>
  <c r="J39" i="16"/>
  <c r="I39" i="16"/>
  <c r="K38" i="16"/>
  <c r="J38" i="16"/>
  <c r="I38" i="16"/>
  <c r="K37" i="16"/>
  <c r="J37" i="16"/>
  <c r="I37" i="16"/>
  <c r="K35" i="16"/>
  <c r="J35" i="16"/>
  <c r="I35" i="16"/>
  <c r="K34" i="16"/>
  <c r="J34" i="16"/>
  <c r="I34" i="16"/>
  <c r="K32" i="16"/>
  <c r="J32" i="16"/>
  <c r="I32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K43" i="16" s="1"/>
  <c r="J6" i="16"/>
  <c r="J43" i="16" s="1"/>
  <c r="J44" i="16" s="1"/>
  <c r="J6" i="19"/>
  <c r="K6" i="19"/>
  <c r="K19" i="19"/>
  <c r="J19" i="19"/>
  <c r="I19" i="19"/>
  <c r="K18" i="19"/>
  <c r="J18" i="19"/>
  <c r="I18" i="19"/>
  <c r="K17" i="19"/>
  <c r="J17" i="19"/>
  <c r="I17" i="19"/>
  <c r="K16" i="19"/>
  <c r="J16" i="19"/>
  <c r="I16" i="19"/>
  <c r="K15" i="19"/>
  <c r="J15" i="19"/>
  <c r="I15" i="19"/>
  <c r="K13" i="19"/>
  <c r="J13" i="19"/>
  <c r="I13" i="19"/>
  <c r="K12" i="19"/>
  <c r="J12" i="19"/>
  <c r="I12" i="19"/>
  <c r="K10" i="19"/>
  <c r="J10" i="19"/>
  <c r="I10" i="19"/>
  <c r="K8" i="19"/>
  <c r="J8" i="19"/>
  <c r="K7" i="19"/>
  <c r="J7" i="19"/>
  <c r="K40" i="15"/>
  <c r="J40" i="15"/>
  <c r="I40" i="15"/>
  <c r="K39" i="15"/>
  <c r="J39" i="15"/>
  <c r="I39" i="15"/>
  <c r="K38" i="15"/>
  <c r="J38" i="15"/>
  <c r="I38" i="15"/>
  <c r="K37" i="15"/>
  <c r="J37" i="15"/>
  <c r="I37" i="15"/>
  <c r="K36" i="15"/>
  <c r="J36" i="15"/>
  <c r="I36" i="15"/>
  <c r="K34" i="15"/>
  <c r="J34" i="15"/>
  <c r="I34" i="15"/>
  <c r="K33" i="15"/>
  <c r="J33" i="15"/>
  <c r="I33" i="15"/>
  <c r="K31" i="15"/>
  <c r="J31" i="15"/>
  <c r="I31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J18" i="5"/>
  <c r="J26" i="5"/>
  <c r="J25" i="5"/>
  <c r="K26" i="5"/>
  <c r="K25" i="5"/>
  <c r="J23" i="5"/>
  <c r="K23" i="5"/>
  <c r="J19" i="5"/>
  <c r="J20" i="5"/>
  <c r="J21" i="5"/>
  <c r="J30" i="5"/>
  <c r="J27" i="5"/>
  <c r="J28" i="5"/>
  <c r="J29" i="5"/>
  <c r="K30" i="5"/>
  <c r="K29" i="5"/>
  <c r="K28" i="5"/>
  <c r="K27" i="5"/>
  <c r="K21" i="5"/>
  <c r="K20" i="5"/>
  <c r="K19" i="5"/>
  <c r="K18" i="5"/>
  <c r="K6" i="5"/>
  <c r="K7" i="5"/>
  <c r="K8" i="5"/>
  <c r="K9" i="5"/>
  <c r="J6" i="5"/>
  <c r="J7" i="5"/>
  <c r="J8" i="5"/>
  <c r="J9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5" i="5"/>
  <c r="J35" i="5"/>
  <c r="I35" i="5"/>
  <c r="K34" i="5"/>
  <c r="J34" i="5"/>
  <c r="I34" i="5"/>
  <c r="K32" i="5"/>
  <c r="J32" i="5"/>
  <c r="I32" i="5"/>
  <c r="K24" i="5"/>
  <c r="J24" i="5"/>
  <c r="K22" i="5"/>
  <c r="J22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J43" i="18" l="1"/>
  <c r="J21" i="19"/>
  <c r="K21" i="19"/>
  <c r="J42" i="15"/>
  <c r="K42" i="15"/>
  <c r="J43" i="5"/>
  <c r="K43" i="5"/>
  <c r="J43" i="15" l="1"/>
  <c r="J22" i="19"/>
  <c r="J44" i="5"/>
</calcChain>
</file>

<file path=xl/sharedStrings.xml><?xml version="1.0" encoding="utf-8"?>
<sst xmlns="http://schemas.openxmlformats.org/spreadsheetml/2006/main" count="605" uniqueCount="166">
  <si>
    <t>Reference e.g. page #, section # in manual/brochure, test certificate</t>
  </si>
  <si>
    <t>Instructions for completing this workbook</t>
  </si>
  <si>
    <t>1) The cells where information is required to be entered are unprotected in this workbook.</t>
  </si>
  <si>
    <t>3) All information shall be submitted in electronic format and this workbook complete in MS Excel format as requested.</t>
  </si>
  <si>
    <t>4) Any other format for the submission of the requested electronic information will NOT be evaluated.</t>
  </si>
  <si>
    <t>5) Reference files must be posted under the relevant folder names indicated below for the different sections of this workbook.</t>
  </si>
  <si>
    <t>6) Filenames must be descriptive to indicate what information it contains.</t>
  </si>
  <si>
    <t>A</t>
  </si>
  <si>
    <t>Tenderer</t>
  </si>
  <si>
    <t>Company name</t>
  </si>
  <si>
    <t>Address of Head Quarters</t>
  </si>
  <si>
    <t>Contact details</t>
  </si>
  <si>
    <t>Website adress</t>
  </si>
  <si>
    <t>B</t>
  </si>
  <si>
    <t>Manufacturer / OEM</t>
  </si>
  <si>
    <t>Where is the equipment R&amp;D performed?</t>
  </si>
  <si>
    <t>Where is the equipment manufactured?</t>
  </si>
  <si>
    <t>Where will equipment be sent that cannot be repaired locally?</t>
  </si>
  <si>
    <r>
      <t xml:space="preserve">VENDOR'S SECTION
</t>
    </r>
    <r>
      <rPr>
        <sz val="12"/>
        <color indexed="30"/>
        <rFont val="Arial"/>
        <family val="2"/>
      </rPr>
      <t>(To be completed by Vendor)</t>
    </r>
  </si>
  <si>
    <r>
      <t xml:space="preserve">ESKOM'S SECTION
</t>
    </r>
    <r>
      <rPr>
        <sz val="12"/>
        <color theme="0"/>
        <rFont val="Arial"/>
        <family val="2"/>
      </rPr>
      <t>(To be completed by Eskom)</t>
    </r>
  </si>
  <si>
    <t xml:space="preserve">
SCHEDULE B
To be completed by the vendor: State compliance
 Yes (Y), Partial (P), No (N)</t>
  </si>
  <si>
    <t xml:space="preserve">Specify reference supporting material
If  answer in column “C” is No or Partial, you must indicate if there is intention to comply and by when?  </t>
  </si>
  <si>
    <t>Weight
High = 10 
Medium = 5 
Low = 1</t>
  </si>
  <si>
    <t>Eskom Evaluator Comments</t>
  </si>
  <si>
    <t>Eskom Compliance Evaluation 
Fully = 3 
Partial = 1 
Not = 0</t>
  </si>
  <si>
    <t>Score
Achieved</t>
  </si>
  <si>
    <t>Max</t>
  </si>
  <si>
    <t>11.1 General</t>
  </si>
  <si>
    <t>ACDs shall meet the general requirements given in clause 7, except where these are modified in the following clauses.</t>
  </si>
  <si>
    <t>11.2 Mechanical requirements</t>
  </si>
  <si>
    <t>The ACD is intended for installation in enclosures located inside buildings. It shall meet the requirements given in IEC 62052-21 clause 5 and shall be rated as IP52 for protection against penetration of dust and water.</t>
  </si>
  <si>
    <t>The ACD shall be available in housings that are suitable for one of the following mounting methods:
a) surface mounting;
b) DIN-rail mounting as specified in Annex C; and
c) three-pin mains plug mounting.</t>
  </si>
  <si>
    <t>11.3 Electrical requirements</t>
  </si>
  <si>
    <t>The requirements given in IEC 62052-21 clause 7 shall apply, except that the voltage range shall be as given in Table 37.</t>
  </si>
  <si>
    <t>The power consumption shall comply with IEC 62052-21 7.1.3 for ripple control receivers. The requirements and tests given in 7.4.2 shall apply.</t>
  </si>
  <si>
    <t>The rated breaking voltage shall be specified in the purchase agreement in accordance with IEC 62052-21 7.4.1.</t>
  </si>
  <si>
    <t>The rated breaking current shall be specified in the purchase agreement in accordance with IEC 62052-21 7.4.2.</t>
  </si>
  <si>
    <t>The ACD load switch shall be normally closed and shall only open upon receiving an appropriate command via its communications interface.</t>
  </si>
  <si>
    <t>Score</t>
  </si>
  <si>
    <t>Mandatory Requirements</t>
  </si>
  <si>
    <t xml:space="preserve">The dimension of the meters shall be according to 8.2 of NRS049 (BS Single phase &amp; Three Phase) and Annex C of NRS049 for Single Phase DIN-Rail meters. </t>
  </si>
  <si>
    <t>Meter terminal connections shall be according to NRS049.</t>
  </si>
  <si>
    <t>Functional requirements</t>
  </si>
  <si>
    <t xml:space="preserve">7) This excel document must be provided in duplicate with the name of the duplicate being “Technical Schedule for Smar Meters - Copy”.  </t>
  </si>
  <si>
    <t>Tenderer's response</t>
  </si>
  <si>
    <t>Compliance (Yes or No)</t>
  </si>
  <si>
    <t>Evaluators' comments</t>
  </si>
  <si>
    <t>Technical Schedule (mandatory requirements and functional evaluation sheet) are completed.</t>
  </si>
  <si>
    <t>All meters shall be of the split meter design as defined in Eskom standard 240-126910106 clause 2.3.1</t>
  </si>
  <si>
    <t>Meters shall be capable of bi-directional energy metering and be able to measure and record active energy (import and export) and reactive energy (Q1, Q2, Q3 &amp; Q4). Accuracy for active energy shall be class 1 according to SANS/IEC 62055-31 or SANS 1524-1 and accuracy for reactive energy shall be class 2 according to SANS/IEC 62053-23 or SANS/IEC 62053-24.
Meter shall have markings and test outputs required for active and reactive energy measured as defined and referenced in SANS/IEC 62055-31 or SANS 1524-1 and SANS/IEC 62053-23 or SANS/IEC 62053-24.</t>
  </si>
  <si>
    <t xml:space="preserve">Commitment and declaration to fully integrate field devices (smart meters and DCUs) with Eskom approved HESs within 3 month of contract award. </t>
  </si>
  <si>
    <t>2 (two) samples of each tendered product submitted.</t>
  </si>
  <si>
    <t>All submitted test samples shall be configured with the LLS password stipulated in Table 2 of Eskom 240-97225295 document.</t>
  </si>
  <si>
    <t>HDLC optical port is used for PHASE II testing. Has the HDLC optical been implemented in the sample(s).</t>
  </si>
  <si>
    <t>Tenderer and OEM details</t>
  </si>
  <si>
    <t>OEM/Manufacturer</t>
  </si>
  <si>
    <t xml:space="preserve">Model name </t>
  </si>
  <si>
    <t>Firmware version</t>
  </si>
  <si>
    <t xml:space="preserve">Meter type number </t>
  </si>
  <si>
    <t>HDLC device address (in hexidecimal)</t>
  </si>
  <si>
    <t>Server sytem title (in hexidecimal, from attribute 5 of 0-0:43.0.0.255)</t>
  </si>
  <si>
    <t>Item 1 - Single Phase DIN Rail PLC Split Smart Meter with CIU</t>
  </si>
  <si>
    <t>Sample 1</t>
  </si>
  <si>
    <t>Sample 2</t>
  </si>
  <si>
    <t>Meter serial number</t>
  </si>
  <si>
    <t>G3-PLC MAC address</t>
  </si>
  <si>
    <t>G3-PLC pre-shared key (PSK)</t>
  </si>
  <si>
    <t>G3-PLC frequency band (e.g., Cenelec A)</t>
  </si>
  <si>
    <t>HDLC optical port settings</t>
  </si>
  <si>
    <t>G3-PLC information</t>
  </si>
  <si>
    <t xml:space="preserve">Sample information </t>
  </si>
  <si>
    <t>Item 2 - Single Phase BS Split PLC Smart Meter with CIU</t>
  </si>
  <si>
    <t>Item 3 - Single Phase BS Split Smart Meter with CIU + Internal/Plug-in GSM Modem</t>
  </si>
  <si>
    <t>Item 4 - Three Phase BS PLC Split Smart Meter with CIU</t>
  </si>
  <si>
    <t>Item 5 - Three Phase BS Split Smart Meter with CIU + Internal/Plug-in GSM Modem</t>
  </si>
  <si>
    <t>Item 6 - Gateway/Data Concentrators (DCU) + Internal/Plug-in GSM Modem</t>
  </si>
  <si>
    <t>Data concentrator/gateway web interface log in credentials (at least with administrator account)</t>
  </si>
  <si>
    <t xml:space="preserve">Data concentrator/gateway type number </t>
  </si>
  <si>
    <t>Data concentrator/gateway serial number</t>
  </si>
  <si>
    <t>Data concentrator/gateway firmware version</t>
  </si>
  <si>
    <t xml:space="preserve">
SCHEDULE A 
</t>
  </si>
  <si>
    <t>TC01</t>
  </si>
  <si>
    <t>Meter registration</t>
  </si>
  <si>
    <t>TC100</t>
  </si>
  <si>
    <t>Set smart meter power limit and verify that it disconnects when limit is exceeded.</t>
  </si>
  <si>
    <t>TC02</t>
  </si>
  <si>
    <t>Remote tariff programming</t>
  </si>
  <si>
    <t xml:space="preserve">Load Eskom approved tariff (e.g., Homeflex) into meter, and set energy rate (Rand/kWh) in prepayment charge tables according to tariff. </t>
  </si>
  <si>
    <t>TC03</t>
  </si>
  <si>
    <t>Meter reading on demand</t>
  </si>
  <si>
    <t>Read import and export total energy registers and rate registers.
NOTE 1: At its discretion, the Eskom technical team may inject import and export energy into smart meter to verify four quadrant measurement capability.</t>
  </si>
  <si>
    <t>Read available credit.</t>
  </si>
  <si>
    <t>Read STS data elements (i.e., DRN, TI, KRN, KT and SGC) from IEC 62055-41 attributes IC.</t>
  </si>
  <si>
    <t>Read Load Profile 1 and Load Profile 2, default profile entries, capture objects and capture period.</t>
  </si>
  <si>
    <t xml:space="preserve">Set LP1 and LP2 integration period to 5, 10-, 15-, 30- and 60-minutes capture period. </t>
  </si>
  <si>
    <t>Test case no.</t>
  </si>
  <si>
    <t>TC04</t>
  </si>
  <si>
    <t>Meter reading (For billing)</t>
  </si>
  <si>
    <t>Read Billing Profile, default profile entries, capture objects and capture period.</t>
  </si>
  <si>
    <t>TC05</t>
  </si>
  <si>
    <t>Disconnection and reconnection</t>
  </si>
  <si>
    <t>Test case name</t>
  </si>
  <si>
    <t>Requirements</t>
  </si>
  <si>
    <t>Disconnect meter and re-connect it.
NOTE 2: Disconnect Arbitrator or IDIS 2 disconnector objects may be implemented.</t>
  </si>
  <si>
    <t>Test that meter implements all COSEM objects and functionality that supports automatic meter registration.</t>
  </si>
  <si>
    <t>Check that System Title and COSEM Logical Device Name formats are according to IDIS 2.</t>
  </si>
  <si>
    <t>Check that DLMS security is implemented in meter firmware is at least Suite 0.</t>
  </si>
  <si>
    <t>TC06</t>
  </si>
  <si>
    <t>Clock synchronisation</t>
  </si>
  <si>
    <t>Synchronize meter’s clock to a preselected date and time.</t>
  </si>
  <si>
    <t xml:space="preserve">Check that smart meter and Data Concentrator comply with G3-PLC specification join process. </t>
  </si>
  <si>
    <t>TC07</t>
  </si>
  <si>
    <t>Quality of supply reporting</t>
  </si>
  <si>
    <t>Test that meter implements all objects and functionality that supports quality of supply reporting.</t>
  </si>
  <si>
    <t>TC09</t>
  </si>
  <si>
    <t>Firmware update</t>
  </si>
  <si>
    <t>Test that meter implements all objects and functionality that supports firmware upgrade.</t>
  </si>
  <si>
    <t>TC10</t>
  </si>
  <si>
    <t>Meter supervision</t>
  </si>
  <si>
    <t>Test that meter implements all objects and functionality that supports event / alarm detection and reporting.</t>
  </si>
  <si>
    <t>TC11</t>
  </si>
  <si>
    <t>Consumer information</t>
  </si>
  <si>
    <t>Check that CIU provides relevant information during all test cases.</t>
  </si>
  <si>
    <t>TC21</t>
  </si>
  <si>
    <t>Prepayment</t>
  </si>
  <si>
    <t>Change meter to post-payment (credit) mode.</t>
  </si>
  <si>
    <t>Set period and amount for standing charge collection.</t>
  </si>
  <si>
    <t>Object list</t>
  </si>
  <si>
    <t>Read meter’s object list using Management Client and check that all objects specified in Eskom 240-126910106 clause are implemented in the meter firmware.</t>
  </si>
  <si>
    <t>TC200</t>
  </si>
  <si>
    <t>Data concentrator administration</t>
  </si>
  <si>
    <t>Log into data concentrator web interface using admin password via local interface (e.g., LAN port).</t>
  </si>
  <si>
    <t>View list of meters connected to data concentrator.</t>
  </si>
  <si>
    <t>Item 1 (Where offered)</t>
  </si>
  <si>
    <t>Item 2 (Where offered)</t>
  </si>
  <si>
    <t>Item 3 (Where offered)</t>
  </si>
  <si>
    <t>Item 4 (Where offered)</t>
  </si>
  <si>
    <t>Item 5 (Where offered)</t>
  </si>
  <si>
    <t>Item 6 (Where offered)</t>
  </si>
  <si>
    <t>Where a data concentrator/gateway sample is submitted, the following information shall be declared (on "Sample details" tab in this document):
•	G3-PLC pre-shared key (PSK), 
•	G3-PLC MAC address
•	G3-PLC frequency (Cenelec A or FCC)
•	Data concentrator/gateway web interface log in credentials at least with administrator account (For item 6 only)</t>
  </si>
  <si>
    <t>Change meter to prepayment mode (energy credit, kWh).</t>
  </si>
  <si>
    <t>Insert STS credit token via communication interface (energy credit, kWh).</t>
  </si>
  <si>
    <t>Insert STS credit token via communication interface (monetary  credit, Rand).</t>
  </si>
  <si>
    <t>Change meter to prepayment mode (monetary credit, Rand).</t>
  </si>
  <si>
    <t>9) Submit all relevant technical manuals, brochures, etc. to support your responses.</t>
  </si>
  <si>
    <t>10) Use one 'Technical Schedule for Smart Meters' for all offered items manufacturer by a single OEM.</t>
  </si>
  <si>
    <t xml:space="preserve">Check that Data Concentrator/Gateway comply with G3-PLC specification join process. </t>
  </si>
  <si>
    <r>
      <t xml:space="preserve">2) Complete the </t>
    </r>
    <r>
      <rPr>
        <b/>
        <sz val="10"/>
        <color rgb="FFFF0000"/>
        <rFont val="Arial"/>
        <family val="2"/>
      </rPr>
      <t>Light Green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shaded areas with the relevant requested information. </t>
    </r>
  </si>
  <si>
    <r>
      <t xml:space="preserve">8) The reference columns in all sheets are to be completed . </t>
    </r>
    <r>
      <rPr>
        <b/>
        <sz val="10"/>
        <color rgb="FFFF0000"/>
        <rFont val="Arial"/>
        <family val="2"/>
      </rPr>
      <t>Suppliers are required to reference supporting documentation to justify stated compliance.</t>
    </r>
  </si>
  <si>
    <t>The following items are required</t>
  </si>
  <si>
    <t>Items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</si>
  <si>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</si>
  <si>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Single Phase DIN Rail PLC Split Smart Meter with CIU</t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</si>
  <si>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</si>
  <si>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Single Phase BS Split PLC Smart Meter with CIU</t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</si>
  <si>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</si>
  <si>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Single Phase BS Split Smart Meter with CIU + Internal/Plug-in GSM Modem</t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</si>
  <si>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</si>
  <si>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Three Phase BS PLC Split Smart Meter with CIU</t>
  </si>
  <si>
    <r>
      <t>5.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</si>
  <si>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Three Phase BS Split Smart Meter with CIU + Internal/Plug-in GSM Modem</t>
  </si>
  <si>
    <r>
      <t>6.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</si>
  <si>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Gateway/Data Concentrators (DCU) + Internal/Plug-in GSM Modem</t>
  </si>
  <si>
    <t>Customer Interface Unit (CIU)</t>
  </si>
  <si>
    <r>
      <t>7.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Arial"/>
        <family val="2"/>
      </rPr>
      <t> </t>
    </r>
  </si>
  <si>
    <t>GSM Antenna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</si>
</sst>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rgb="FF0070C0"/>
      <name val="Arial"/>
      <family val="2"/>
    </font>
    <font>
      <sz val="12"/>
      <color indexed="30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  <font>
      <b/>
      <sz val="14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19" fillId="0" borderId="0"/>
    <xf numFmtId="0" fontId="7" fillId="0" borderId="0"/>
  </cellStyleXfs>
  <cellXfs count="2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0" borderId="0" xfId="2" applyFont="1"/>
    <xf numFmtId="0" fontId="0" fillId="0" borderId="0" xfId="0" applyProtection="1">
      <protection locked="0"/>
    </xf>
    <xf numFmtId="0" fontId="7" fillId="0" borderId="0" xfId="2"/>
    <xf numFmtId="0" fontId="7" fillId="0" borderId="0" xfId="2" applyAlignment="1">
      <alignment horizontal="center" wrapText="1"/>
    </xf>
    <xf numFmtId="0" fontId="7" fillId="0" borderId="0" xfId="2" applyAlignment="1">
      <alignment wrapText="1"/>
    </xf>
    <xf numFmtId="0" fontId="6" fillId="0" borderId="0" xfId="2" applyFont="1"/>
    <xf numFmtId="0" fontId="6" fillId="0" borderId="0" xfId="2" applyFont="1" applyAlignment="1">
      <alignment horizontal="center" wrapText="1"/>
    </xf>
    <xf numFmtId="0" fontId="7" fillId="5" borderId="0" xfId="2" applyFill="1"/>
    <xf numFmtId="0" fontId="0" fillId="0" borderId="0" xfId="0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5" fillId="9" borderId="19" xfId="0" applyFont="1" applyFill="1" applyBorder="1" applyAlignment="1">
      <alignment wrapText="1"/>
    </xf>
    <xf numFmtId="0" fontId="15" fillId="9" borderId="20" xfId="0" applyFont="1" applyFill="1" applyBorder="1" applyAlignment="1">
      <alignment wrapText="1"/>
    </xf>
    <xf numFmtId="0" fontId="15" fillId="9" borderId="20" xfId="0" applyFont="1" applyFill="1" applyBorder="1" applyAlignment="1">
      <alignment horizontal="left" wrapText="1"/>
    </xf>
    <xf numFmtId="0" fontId="16" fillId="2" borderId="9" xfId="1" applyFont="1" applyBorder="1" applyAlignment="1" applyProtection="1">
      <alignment horizontal="center" vertical="center"/>
      <protection locked="0"/>
    </xf>
    <xf numFmtId="0" fontId="16" fillId="2" borderId="9" xfId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wrapText="1"/>
    </xf>
    <xf numFmtId="0" fontId="18" fillId="0" borderId="0" xfId="0" applyFont="1"/>
    <xf numFmtId="0" fontId="9" fillId="0" borderId="15" xfId="0" applyFont="1" applyBorder="1" applyAlignment="1">
      <alignment wrapText="1"/>
    </xf>
    <xf numFmtId="0" fontId="16" fillId="2" borderId="23" xfId="1" applyFont="1" applyBorder="1" applyAlignment="1" applyProtection="1">
      <alignment horizontal="center" vertical="center"/>
      <protection locked="0"/>
    </xf>
    <xf numFmtId="0" fontId="16" fillId="2" borderId="23" xfId="1" applyFont="1" applyBorder="1" applyAlignment="1" applyProtection="1">
      <alignment horizontal="left" vertical="center"/>
      <protection locked="0"/>
    </xf>
    <xf numFmtId="0" fontId="9" fillId="0" borderId="0" xfId="0" quotePrefix="1" applyFont="1"/>
    <xf numFmtId="0" fontId="15" fillId="9" borderId="25" xfId="0" applyFont="1" applyFill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5" fillId="9" borderId="21" xfId="0" applyFont="1" applyFill="1" applyBorder="1" applyAlignment="1">
      <alignment wrapText="1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0" fontId="16" fillId="2" borderId="11" xfId="1" applyFont="1" applyBorder="1" applyAlignment="1" applyProtection="1">
      <alignment horizontal="center" vertical="center"/>
      <protection locked="0"/>
    </xf>
    <xf numFmtId="0" fontId="16" fillId="2" borderId="30" xfId="1" applyFont="1" applyBorder="1" applyAlignment="1" applyProtection="1">
      <alignment horizontal="center" vertical="center"/>
      <protection locked="0"/>
    </xf>
    <xf numFmtId="0" fontId="0" fillId="10" borderId="9" xfId="0" applyFill="1" applyBorder="1"/>
    <xf numFmtId="0" fontId="9" fillId="0" borderId="9" xfId="0" applyFont="1" applyBorder="1" applyAlignment="1">
      <alignment horizontal="left" vertical="top" wrapText="1"/>
    </xf>
    <xf numFmtId="0" fontId="16" fillId="2" borderId="36" xfId="1" applyFont="1" applyBorder="1" applyAlignment="1" applyProtection="1">
      <alignment horizontal="center" vertical="center"/>
      <protection locked="0"/>
    </xf>
    <xf numFmtId="0" fontId="16" fillId="2" borderId="8" xfId="1" applyFont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0" fontId="2" fillId="0" borderId="0" xfId="0" applyFont="1"/>
    <xf numFmtId="0" fontId="9" fillId="0" borderId="2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7" fillId="8" borderId="15" xfId="0" applyFont="1" applyFill="1" applyBorder="1" applyAlignment="1">
      <alignment horizontal="left" vertical="top" wrapText="1"/>
    </xf>
    <xf numFmtId="0" fontId="17" fillId="8" borderId="23" xfId="0" applyFont="1" applyFill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16" fillId="2" borderId="42" xfId="1" applyFont="1" applyBorder="1" applyAlignment="1" applyProtection="1">
      <alignment horizontal="center" vertical="center"/>
      <protection locked="0"/>
    </xf>
    <xf numFmtId="0" fontId="16" fillId="2" borderId="41" xfId="1" applyFont="1" applyBorder="1" applyAlignment="1" applyProtection="1">
      <alignment horizontal="left" vertical="center"/>
      <protection locked="0"/>
    </xf>
    <xf numFmtId="0" fontId="9" fillId="6" borderId="41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left" vertical="center"/>
    </xf>
    <xf numFmtId="0" fontId="9" fillId="6" borderId="43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6" fillId="2" borderId="46" xfId="1" applyFont="1" applyBorder="1" applyAlignment="1" applyProtection="1">
      <alignment horizontal="center" vertical="center"/>
      <protection locked="0"/>
    </xf>
    <xf numFmtId="0" fontId="16" fillId="2" borderId="2" xfId="1" applyFont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top" wrapText="1"/>
    </xf>
    <xf numFmtId="0" fontId="8" fillId="0" borderId="4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 wrapText="1"/>
      <protection locked="0"/>
    </xf>
    <xf numFmtId="0" fontId="0" fillId="10" borderId="26" xfId="0" applyFill="1" applyBorder="1"/>
    <xf numFmtId="0" fontId="0" fillId="4" borderId="8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10" borderId="8" xfId="0" applyFill="1" applyBorder="1"/>
    <xf numFmtId="0" fontId="0" fillId="4" borderId="41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 wrapText="1"/>
      <protection locked="0"/>
    </xf>
    <xf numFmtId="0" fontId="0" fillId="10" borderId="41" xfId="0" applyFill="1" applyBorder="1"/>
    <xf numFmtId="0" fontId="0" fillId="10" borderId="43" xfId="0" applyFill="1" applyBorder="1"/>
    <xf numFmtId="0" fontId="0" fillId="10" borderId="12" xfId="0" applyFill="1" applyBorder="1"/>
    <xf numFmtId="0" fontId="0" fillId="4" borderId="23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 wrapText="1"/>
      <protection locked="0"/>
    </xf>
    <xf numFmtId="0" fontId="0" fillId="10" borderId="23" xfId="0" applyFill="1" applyBorder="1"/>
    <xf numFmtId="0" fontId="0" fillId="10" borderId="24" xfId="0" applyFill="1" applyBorder="1"/>
    <xf numFmtId="0" fontId="7" fillId="0" borderId="5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10" borderId="2" xfId="0" applyFill="1" applyBorder="1"/>
    <xf numFmtId="0" fontId="0" fillId="10" borderId="3" xfId="0" applyFill="1" applyBorder="1"/>
    <xf numFmtId="0" fontId="5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top" wrapText="1"/>
    </xf>
    <xf numFmtId="0" fontId="0" fillId="10" borderId="48" xfId="0" applyFill="1" applyBorder="1"/>
    <xf numFmtId="0" fontId="0" fillId="10" borderId="37" xfId="0" applyFill="1" applyBorder="1"/>
    <xf numFmtId="0" fontId="21" fillId="3" borderId="26" xfId="0" applyFont="1" applyFill="1" applyBorder="1" applyAlignment="1">
      <alignment horizontal="center" wrapText="1"/>
    </xf>
    <xf numFmtId="0" fontId="2" fillId="3" borderId="4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4" borderId="12" xfId="0" applyFill="1" applyBorder="1" applyAlignment="1" applyProtection="1">
      <alignment horizontal="left"/>
      <protection locked="0"/>
    </xf>
    <xf numFmtId="0" fontId="0" fillId="0" borderId="10" xfId="0" applyBorder="1" applyAlignment="1">
      <alignment wrapText="1"/>
    </xf>
    <xf numFmtId="0" fontId="0" fillId="0" borderId="15" xfId="0" applyBorder="1"/>
    <xf numFmtId="0" fontId="0" fillId="4" borderId="24" xfId="0" applyFill="1" applyBorder="1" applyAlignment="1" applyProtection="1">
      <alignment horizontal="left"/>
      <protection locked="0"/>
    </xf>
    <xf numFmtId="0" fontId="2" fillId="3" borderId="1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5" fillId="3" borderId="24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0" fillId="0" borderId="23" xfId="0" applyBorder="1"/>
    <xf numFmtId="0" fontId="9" fillId="6" borderId="40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top" wrapText="1"/>
    </xf>
    <xf numFmtId="0" fontId="8" fillId="0" borderId="49" xfId="0" applyFont="1" applyBorder="1" applyAlignment="1">
      <alignment horizontal="left" vertical="top" wrapText="1"/>
    </xf>
    <xf numFmtId="0" fontId="16" fillId="2" borderId="49" xfId="1" applyFont="1" applyBorder="1" applyAlignment="1" applyProtection="1">
      <alignment horizontal="center" vertical="center"/>
      <protection locked="0"/>
    </xf>
    <xf numFmtId="0" fontId="16" fillId="2" borderId="40" xfId="1" applyFont="1" applyBorder="1" applyAlignment="1" applyProtection="1">
      <alignment horizontal="left" vertical="center"/>
      <protection locked="0"/>
    </xf>
    <xf numFmtId="0" fontId="9" fillId="6" borderId="40" xfId="0" applyFont="1" applyFill="1" applyBorder="1" applyAlignment="1">
      <alignment horizontal="left" vertical="center"/>
    </xf>
    <xf numFmtId="0" fontId="8" fillId="0" borderId="39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vertical="top" wrapText="1"/>
    </xf>
    <xf numFmtId="10" fontId="9" fillId="0" borderId="17" xfId="0" applyNumberFormat="1" applyFont="1" applyBorder="1"/>
    <xf numFmtId="0" fontId="9" fillId="0" borderId="1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50" xfId="0" applyFont="1" applyBorder="1" applyAlignment="1">
      <alignment horizontal="justify" vertical="center" wrapText="1"/>
    </xf>
    <xf numFmtId="0" fontId="8" fillId="0" borderId="51" xfId="0" applyFont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left"/>
    </xf>
    <xf numFmtId="0" fontId="6" fillId="8" borderId="43" xfId="0" applyFont="1" applyFill="1" applyBorder="1" applyAlignment="1">
      <alignment horizontal="left"/>
    </xf>
    <xf numFmtId="0" fontId="6" fillId="8" borderId="14" xfId="0" applyFont="1" applyFill="1" applyBorder="1" applyAlignment="1">
      <alignment horizontal="left"/>
    </xf>
    <xf numFmtId="0" fontId="6" fillId="8" borderId="32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left"/>
    </xf>
    <xf numFmtId="0" fontId="2" fillId="8" borderId="33" xfId="0" applyFont="1" applyFill="1" applyBorder="1" applyAlignment="1">
      <alignment horizontal="left"/>
    </xf>
    <xf numFmtId="0" fontId="2" fillId="8" borderId="3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left"/>
    </xf>
    <xf numFmtId="0" fontId="2" fillId="8" borderId="34" xfId="0" applyFont="1" applyFill="1" applyBorder="1" applyAlignment="1">
      <alignment horizontal="left"/>
    </xf>
    <xf numFmtId="0" fontId="2" fillId="8" borderId="22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 wrapText="1"/>
    </xf>
    <xf numFmtId="0" fontId="2" fillId="8" borderId="34" xfId="0" applyFont="1" applyFill="1" applyBorder="1" applyAlignment="1">
      <alignment horizontal="left" wrapText="1"/>
    </xf>
    <xf numFmtId="0" fontId="2" fillId="8" borderId="22" xfId="0" applyFont="1" applyFill="1" applyBorder="1" applyAlignment="1">
      <alignment horizontal="left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wrapText="1"/>
    </xf>
    <xf numFmtId="0" fontId="21" fillId="3" borderId="26" xfId="0" applyFont="1" applyFill="1" applyBorder="1" applyAlignment="1">
      <alignment horizontal="center" wrapText="1"/>
    </xf>
    <xf numFmtId="0" fontId="9" fillId="0" borderId="4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0" borderId="39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14" fillId="8" borderId="18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39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4" xfId="0" applyFont="1" applyBorder="1" applyAlignment="1">
      <alignment vertical="top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</cellXfs>
  <cellStyles count="5">
    <cellStyle name="Good" xfId="1" builtinId="26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28335A8-2280-4675-B972-9B868E347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opLeftCell="A5" workbookViewId="0">
      <selection activeCell="D11" sqref="D11"/>
    </sheetView>
  </sheetViews>
  <sheetFormatPr defaultRowHeight="15" x14ac:dyDescent="0.25"/>
  <cols>
    <col min="2" max="2" width="23.85546875" customWidth="1"/>
    <col min="3" max="3" width="118.28515625" customWidth="1"/>
  </cols>
  <sheetData>
    <row r="1" spans="1:7" ht="15.75" x14ac:dyDescent="0.25">
      <c r="A1" s="3" t="s">
        <v>1</v>
      </c>
      <c r="B1" s="3"/>
      <c r="C1" s="3"/>
      <c r="D1" s="4"/>
      <c r="E1" s="4"/>
      <c r="F1" s="4"/>
      <c r="G1" s="4"/>
    </row>
    <row r="2" spans="1:7" x14ac:dyDescent="0.25">
      <c r="A2" s="5"/>
      <c r="B2" s="6"/>
      <c r="C2" s="7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4"/>
      <c r="E3" s="4"/>
      <c r="F3" s="4"/>
      <c r="G3" s="4"/>
    </row>
    <row r="4" spans="1:7" x14ac:dyDescent="0.25">
      <c r="A4" s="5" t="s">
        <v>147</v>
      </c>
      <c r="B4" s="6"/>
      <c r="C4" s="7"/>
      <c r="D4" s="4"/>
      <c r="E4" s="4"/>
      <c r="F4" s="4"/>
      <c r="G4" s="4"/>
    </row>
    <row r="5" spans="1:7" x14ac:dyDescent="0.25">
      <c r="A5" s="5" t="s">
        <v>3</v>
      </c>
      <c r="B5" s="6"/>
      <c r="C5" s="7"/>
      <c r="D5" s="4"/>
      <c r="E5" s="4"/>
      <c r="F5" s="4"/>
      <c r="G5" s="4"/>
    </row>
    <row r="6" spans="1:7" x14ac:dyDescent="0.25">
      <c r="A6" s="5" t="s">
        <v>4</v>
      </c>
      <c r="B6" s="9"/>
      <c r="C6" s="7"/>
      <c r="D6" s="4"/>
      <c r="E6" s="4"/>
      <c r="F6" s="4"/>
      <c r="G6" s="4"/>
    </row>
    <row r="7" spans="1:7" x14ac:dyDescent="0.25">
      <c r="A7" s="5" t="s">
        <v>5</v>
      </c>
      <c r="B7" s="6"/>
      <c r="C7" s="7"/>
      <c r="D7" s="4"/>
      <c r="E7" s="4"/>
      <c r="F7" s="4"/>
      <c r="G7" s="4"/>
    </row>
    <row r="8" spans="1:7" x14ac:dyDescent="0.25">
      <c r="A8" s="5" t="s">
        <v>6</v>
      </c>
      <c r="B8" s="6"/>
      <c r="C8" s="7"/>
      <c r="D8" s="4"/>
      <c r="E8" s="4"/>
      <c r="F8" s="4"/>
      <c r="G8" s="4"/>
    </row>
    <row r="9" spans="1:7" x14ac:dyDescent="0.25">
      <c r="A9" s="5" t="s">
        <v>43</v>
      </c>
      <c r="B9" s="6"/>
      <c r="C9" s="5"/>
      <c r="D9" s="4"/>
      <c r="E9" s="4"/>
      <c r="F9" s="4"/>
      <c r="G9" s="4"/>
    </row>
    <row r="10" spans="1:7" x14ac:dyDescent="0.25">
      <c r="A10" s="5" t="s">
        <v>148</v>
      </c>
      <c r="B10" s="9"/>
      <c r="C10" s="8"/>
      <c r="D10" s="4"/>
      <c r="E10" s="4"/>
      <c r="F10" s="4"/>
      <c r="G10" s="4"/>
    </row>
    <row r="11" spans="1:7" x14ac:dyDescent="0.25">
      <c r="A11" s="10" t="s">
        <v>144</v>
      </c>
      <c r="B11" s="6"/>
      <c r="C11" s="5"/>
      <c r="D11" s="4"/>
      <c r="E11" s="4"/>
      <c r="F11" s="4"/>
      <c r="G11" s="4"/>
    </row>
    <row r="12" spans="1:7" x14ac:dyDescent="0.25">
      <c r="A12" s="5" t="s">
        <v>145</v>
      </c>
      <c r="B12" s="2"/>
    </row>
    <row r="14" spans="1:7" x14ac:dyDescent="0.25">
      <c r="A14" s="5" t="s">
        <v>149</v>
      </c>
    </row>
    <row r="15" spans="1:7" ht="15.75" thickBot="1" x14ac:dyDescent="0.3"/>
    <row r="16" spans="1:7" ht="15.75" thickBot="1" x14ac:dyDescent="0.3">
      <c r="B16" s="132"/>
      <c r="C16" s="133" t="s">
        <v>150</v>
      </c>
    </row>
    <row r="17" spans="2:3" ht="15.75" thickBot="1" x14ac:dyDescent="0.3">
      <c r="B17" s="134" t="s">
        <v>151</v>
      </c>
      <c r="C17" s="135" t="s">
        <v>152</v>
      </c>
    </row>
    <row r="18" spans="2:3" ht="15.75" thickBot="1" x14ac:dyDescent="0.3">
      <c r="B18" s="134" t="s">
        <v>153</v>
      </c>
      <c r="C18" s="135" t="s">
        <v>154</v>
      </c>
    </row>
    <row r="19" spans="2:3" ht="15.75" thickBot="1" x14ac:dyDescent="0.3">
      <c r="B19" s="134" t="s">
        <v>155</v>
      </c>
      <c r="C19" s="135" t="s">
        <v>156</v>
      </c>
    </row>
    <row r="20" spans="2:3" ht="15.75" thickBot="1" x14ac:dyDescent="0.3">
      <c r="B20" s="134" t="s">
        <v>157</v>
      </c>
      <c r="C20" s="135" t="s">
        <v>158</v>
      </c>
    </row>
    <row r="21" spans="2:3" ht="15.75" thickBot="1" x14ac:dyDescent="0.3">
      <c r="B21" s="134" t="s">
        <v>159</v>
      </c>
      <c r="C21" s="135" t="s">
        <v>160</v>
      </c>
    </row>
    <row r="22" spans="2:3" ht="15.75" thickBot="1" x14ac:dyDescent="0.3">
      <c r="B22" s="134" t="s">
        <v>161</v>
      </c>
      <c r="C22" s="135" t="s">
        <v>162</v>
      </c>
    </row>
    <row r="23" spans="2:3" ht="15.75" thickBot="1" x14ac:dyDescent="0.3">
      <c r="B23" s="134" t="s">
        <v>164</v>
      </c>
      <c r="C23" s="135" t="s">
        <v>163</v>
      </c>
    </row>
    <row r="24" spans="2:3" ht="15.75" thickBot="1" x14ac:dyDescent="0.3">
      <c r="B24" s="134">
        <v>8</v>
      </c>
      <c r="C24" s="135" t="s">
        <v>165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2162-3056-4E7F-9A8A-19A84E0FF840}">
  <dimension ref="A1:P38"/>
  <sheetViews>
    <sheetView tabSelected="1" zoomScale="80" zoomScaleNormal="80" workbookViewId="0">
      <selection activeCell="H7" sqref="H7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thickBot="1" x14ac:dyDescent="0.25">
      <c r="B6" s="130" t="s">
        <v>81</v>
      </c>
      <c r="C6" s="101" t="s">
        <v>82</v>
      </c>
      <c r="D6" s="62" t="s">
        <v>146</v>
      </c>
      <c r="E6" s="63"/>
      <c r="F6" s="64"/>
      <c r="G6" s="65">
        <v>5</v>
      </c>
      <c r="H6" s="66"/>
      <c r="I6" s="65">
        <v>3</v>
      </c>
      <c r="J6" s="65">
        <f t="shared" ref="J6:J8" si="0">IF(G6&gt;0,I6*G6,"")</f>
        <v>15</v>
      </c>
      <c r="K6" s="67">
        <f t="shared" ref="K6:K8" si="1">IF(G6&gt;0,3*G6,"")</f>
        <v>15</v>
      </c>
    </row>
    <row r="7" spans="2:11" ht="42.75" customHeight="1" x14ac:dyDescent="0.2">
      <c r="B7" s="126" t="s">
        <v>129</v>
      </c>
      <c r="C7" s="127" t="s">
        <v>130</v>
      </c>
      <c r="D7" s="62" t="s">
        <v>131</v>
      </c>
      <c r="E7" s="63"/>
      <c r="F7" s="64"/>
      <c r="G7" s="65">
        <v>5</v>
      </c>
      <c r="H7" s="66"/>
      <c r="I7" s="65">
        <v>3</v>
      </c>
      <c r="J7" s="65">
        <f t="shared" si="0"/>
        <v>15</v>
      </c>
      <c r="K7" s="67">
        <f t="shared" si="1"/>
        <v>15</v>
      </c>
    </row>
    <row r="8" spans="2:11" ht="26.25" thickBot="1" x14ac:dyDescent="0.25">
      <c r="B8" s="128"/>
      <c r="C8" s="129"/>
      <c r="D8" s="58" t="s">
        <v>132</v>
      </c>
      <c r="E8" s="48"/>
      <c r="F8" s="29"/>
      <c r="G8" s="43">
        <v>5</v>
      </c>
      <c r="H8" s="42"/>
      <c r="I8" s="43">
        <v>3</v>
      </c>
      <c r="J8" s="43">
        <f t="shared" si="0"/>
        <v>15</v>
      </c>
      <c r="K8" s="44">
        <f t="shared" si="1"/>
        <v>15</v>
      </c>
    </row>
    <row r="9" spans="2:11" ht="47.25" hidden="1" x14ac:dyDescent="0.25">
      <c r="B9" s="31" t="s">
        <v>27</v>
      </c>
      <c r="C9" s="21"/>
      <c r="D9" s="21"/>
      <c r="E9" s="21"/>
      <c r="F9" s="22"/>
      <c r="G9" s="22"/>
      <c r="H9" s="21"/>
      <c r="I9" s="21"/>
      <c r="J9" s="21"/>
      <c r="K9" s="38"/>
    </row>
    <row r="10" spans="2:11" ht="255" hidden="1" x14ac:dyDescent="0.2">
      <c r="B10" s="25" t="s">
        <v>28</v>
      </c>
      <c r="C10" s="32"/>
      <c r="D10" s="32"/>
      <c r="E10" s="23"/>
      <c r="F10" s="24"/>
      <c r="G10" s="40"/>
      <c r="H10" s="39">
        <v>0</v>
      </c>
      <c r="I10" s="39" t="str">
        <f t="shared" ref="I10" si="2">IF(OR($E10="Yes",$E10="yes",$E10="Y",$E10="YES",$E10="y"),3,IF(OR($E10="Partial",$E10="partial",$E10="P",$E10="PARTIAL",$E10="p"),1,IF($H10&gt;0,0,"")))</f>
        <v/>
      </c>
      <c r="J10" s="39" t="str">
        <f t="shared" ref="J10" si="3">IF(H10&gt;0,I10*H10,"")</f>
        <v/>
      </c>
      <c r="K10" s="41" t="str">
        <f t="shared" ref="K10" si="4">IF(H10&gt;0,3*H10,"")</f>
        <v/>
      </c>
    </row>
    <row r="11" spans="2:11" ht="110.25" hidden="1" x14ac:dyDescent="0.25">
      <c r="B11" s="20" t="s">
        <v>29</v>
      </c>
      <c r="C11" s="21"/>
      <c r="D11" s="21"/>
      <c r="E11" s="21"/>
      <c r="F11" s="22"/>
      <c r="G11" s="22"/>
      <c r="H11" s="21"/>
      <c r="I11" s="21"/>
      <c r="J11" s="21"/>
      <c r="K11" s="38"/>
    </row>
    <row r="12" spans="2:11" ht="409.5" hidden="1" x14ac:dyDescent="0.2">
      <c r="B12" s="25" t="s">
        <v>30</v>
      </c>
      <c r="C12" s="32"/>
      <c r="D12" s="32"/>
      <c r="E12" s="23"/>
      <c r="F12" s="24"/>
      <c r="G12" s="40"/>
      <c r="H12" s="39">
        <v>0</v>
      </c>
      <c r="I12" s="39" t="str">
        <f t="shared" ref="I12:I13" si="5">IF(OR($E12="Yes",$E12="yes",$E12="Y",$E12="YES",$E12="y"),3,IF(OR($E12="Partial",$E12="partial",$E12="P",$E12="PARTIAL",$E12="p"),1,IF($H12&gt;0,0,"")))</f>
        <v/>
      </c>
      <c r="J12" s="39" t="str">
        <f t="shared" ref="J12:J13" si="6">IF(H12&gt;0,I12*H12,"")</f>
        <v/>
      </c>
      <c r="K12" s="41" t="str">
        <f t="shared" ref="K12:K13" si="7">IF(H12&gt;0,3*H12,"")</f>
        <v/>
      </c>
    </row>
    <row r="13" spans="2:11" ht="409.5" hidden="1" x14ac:dyDescent="0.2">
      <c r="B13" s="25" t="s">
        <v>31</v>
      </c>
      <c r="C13" s="32"/>
      <c r="D13" s="32"/>
      <c r="E13" s="23"/>
      <c r="F13" s="24"/>
      <c r="G13" s="40"/>
      <c r="H13" s="39">
        <v>0</v>
      </c>
      <c r="I13" s="39" t="str">
        <f t="shared" si="5"/>
        <v/>
      </c>
      <c r="J13" s="39" t="str">
        <f t="shared" si="6"/>
        <v/>
      </c>
      <c r="K13" s="41" t="str">
        <f t="shared" si="7"/>
        <v/>
      </c>
    </row>
    <row r="14" spans="2:11" ht="94.5" hidden="1" x14ac:dyDescent="0.25">
      <c r="B14" s="20" t="s">
        <v>32</v>
      </c>
      <c r="C14" s="21"/>
      <c r="D14" s="21"/>
      <c r="E14" s="21"/>
      <c r="F14" s="22"/>
      <c r="G14" s="22"/>
      <c r="H14" s="21"/>
      <c r="I14" s="21"/>
      <c r="J14" s="21"/>
      <c r="K14" s="38"/>
    </row>
    <row r="15" spans="2:11" ht="242.25" hidden="1" x14ac:dyDescent="0.2">
      <c r="B15" s="25" t="s">
        <v>33</v>
      </c>
      <c r="C15" s="32"/>
      <c r="D15" s="32"/>
      <c r="E15" s="23"/>
      <c r="F15" s="24"/>
      <c r="G15" s="40"/>
      <c r="H15" s="39">
        <v>0</v>
      </c>
      <c r="I15" s="39" t="str">
        <f t="shared" ref="I15:I19" si="8">IF(OR($E15="Yes",$E15="yes",$E15="Y",$E15="YES",$E15="y"),3,IF(OR($E15="Partial",$E15="partial",$E15="P",$E15="PARTIAL",$E15="p"),1,IF($H15&gt;0,0,"")))</f>
        <v/>
      </c>
      <c r="J15" s="39" t="str">
        <f t="shared" ref="J15:J19" si="9">IF(H15&gt;0,I15*H15,"")</f>
        <v/>
      </c>
      <c r="K15" s="41" t="str">
        <f t="shared" ref="K15:K19" si="10">IF(H15&gt;0,3*H15,"")</f>
        <v/>
      </c>
    </row>
    <row r="16" spans="2:11" ht="306" hidden="1" x14ac:dyDescent="0.2">
      <c r="B16" s="25" t="s">
        <v>34</v>
      </c>
      <c r="C16" s="32"/>
      <c r="D16" s="32"/>
      <c r="E16" s="23"/>
      <c r="F16" s="24"/>
      <c r="G16" s="40"/>
      <c r="H16" s="39">
        <v>0</v>
      </c>
      <c r="I16" s="39" t="str">
        <f t="shared" si="8"/>
        <v/>
      </c>
      <c r="J16" s="39" t="str">
        <f t="shared" si="9"/>
        <v/>
      </c>
      <c r="K16" s="41" t="str">
        <f t="shared" si="10"/>
        <v/>
      </c>
    </row>
    <row r="17" spans="1:16" ht="255" hidden="1" x14ac:dyDescent="0.2">
      <c r="B17" s="25" t="s">
        <v>35</v>
      </c>
      <c r="C17" s="32"/>
      <c r="D17" s="32"/>
      <c r="E17" s="23"/>
      <c r="F17" s="24"/>
      <c r="G17" s="40"/>
      <c r="H17" s="39">
        <v>0</v>
      </c>
      <c r="I17" s="39" t="str">
        <f t="shared" si="8"/>
        <v/>
      </c>
      <c r="J17" s="39" t="str">
        <f t="shared" si="9"/>
        <v/>
      </c>
      <c r="K17" s="41" t="str">
        <f t="shared" si="10"/>
        <v/>
      </c>
    </row>
    <row r="18" spans="1:16" ht="255" hidden="1" x14ac:dyDescent="0.2">
      <c r="B18" s="25" t="s">
        <v>36</v>
      </c>
      <c r="C18" s="32"/>
      <c r="D18" s="32"/>
      <c r="E18" s="23"/>
      <c r="F18" s="24"/>
      <c r="G18" s="40"/>
      <c r="H18" s="39">
        <v>0</v>
      </c>
      <c r="I18" s="39" t="str">
        <f t="shared" si="8"/>
        <v/>
      </c>
      <c r="J18" s="39" t="str">
        <f t="shared" si="9"/>
        <v/>
      </c>
      <c r="K18" s="41" t="str">
        <f t="shared" si="10"/>
        <v/>
      </c>
    </row>
    <row r="19" spans="1:16" ht="332.25" hidden="1" thickBot="1" x14ac:dyDescent="0.25">
      <c r="B19" s="27" t="s">
        <v>37</v>
      </c>
      <c r="C19" s="33"/>
      <c r="D19" s="33"/>
      <c r="E19" s="28"/>
      <c r="F19" s="29"/>
      <c r="G19" s="42"/>
      <c r="H19" s="43">
        <v>0</v>
      </c>
      <c r="I19" s="43" t="str">
        <f t="shared" si="8"/>
        <v/>
      </c>
      <c r="J19" s="43" t="str">
        <f t="shared" si="9"/>
        <v/>
      </c>
      <c r="K19" s="44" t="str">
        <f t="shared" si="10"/>
        <v/>
      </c>
    </row>
    <row r="20" spans="1:16" x14ac:dyDescent="0.2">
      <c r="H20" s="45"/>
      <c r="I20" s="45"/>
      <c r="J20" s="46" t="s">
        <v>38</v>
      </c>
      <c r="K20" s="45" t="s">
        <v>26</v>
      </c>
      <c r="N20" s="30"/>
      <c r="P20" s="30"/>
    </row>
    <row r="21" spans="1:16" ht="13.5" thickBot="1" x14ac:dyDescent="0.25">
      <c r="I21" s="30"/>
      <c r="J21" s="12">
        <f xml:space="preserve"> SUM($J4:$J8)</f>
        <v>45</v>
      </c>
      <c r="K21" s="12">
        <f xml:space="preserve"> SUM($K4:$K8)</f>
        <v>45</v>
      </c>
      <c r="M21" s="30"/>
      <c r="O21" s="30"/>
    </row>
    <row r="22" spans="1:16" ht="13.5" thickBot="1" x14ac:dyDescent="0.25">
      <c r="I22" s="45"/>
      <c r="J22" s="131">
        <f>J21/K21</f>
        <v>1</v>
      </c>
    </row>
    <row r="27" spans="1:16" ht="34.9" customHeight="1" x14ac:dyDescent="0.2"/>
    <row r="28" spans="1:16" s="26" customFormat="1" ht="15" x14ac:dyDescent="0.2">
      <c r="A28" s="12"/>
      <c r="B28" s="13"/>
      <c r="C28" s="13"/>
      <c r="D28" s="13"/>
      <c r="E28" s="14"/>
      <c r="F28" s="12"/>
      <c r="G28" s="12"/>
      <c r="H28" s="12"/>
      <c r="I28" s="12"/>
      <c r="J28" s="12"/>
    </row>
    <row r="38" s="12" customFormat="1" ht="31.15" customHeight="1" x14ac:dyDescent="0.2"/>
  </sheetData>
  <sheetProtection algorithmName="SHA-512" hashValue="brF2kLqmqcPNLntGJwkGTaExL5Ooba75gNe5nguWgkDKv7qopjxIU9BMuoo2rGRA8THdACepJ5FBLIm8QDuRkA==" saltValue="IeZuhioBAmJ/sT8r7CIRGg==" spinCount="100000" sheet="1" objects="1" scenarios="1"/>
  <mergeCells count="5">
    <mergeCell ref="B2:F2"/>
    <mergeCell ref="G2:K2"/>
    <mergeCell ref="B3:D3"/>
    <mergeCell ref="B4:K4"/>
    <mergeCell ref="E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80" zoomScaleNormal="80" workbookViewId="0">
      <selection activeCell="J20" sqref="J20"/>
    </sheetView>
  </sheetViews>
  <sheetFormatPr defaultRowHeight="15" x14ac:dyDescent="0.25"/>
  <cols>
    <col min="1" max="1" width="7" customWidth="1"/>
    <col min="2" max="2" width="66.28515625" customWidth="1"/>
    <col min="3" max="3" width="46.28515625" customWidth="1"/>
  </cols>
  <sheetData>
    <row r="1" spans="1:3" ht="15.75" thickBot="1" x14ac:dyDescent="0.3"/>
    <row r="2" spans="1:3" ht="15.75" x14ac:dyDescent="0.25">
      <c r="A2" s="136" t="s">
        <v>54</v>
      </c>
      <c r="B2" s="137"/>
      <c r="C2" s="138"/>
    </row>
    <row r="3" spans="1:3" ht="15.75" thickBot="1" x14ac:dyDescent="0.3">
      <c r="A3" s="143"/>
      <c r="B3" s="144"/>
      <c r="C3" s="116" t="s">
        <v>44</v>
      </c>
    </row>
    <row r="4" spans="1:3" x14ac:dyDescent="0.25">
      <c r="A4" s="117" t="s">
        <v>7</v>
      </c>
      <c r="B4" s="139" t="s">
        <v>8</v>
      </c>
      <c r="C4" s="140"/>
    </row>
    <row r="5" spans="1:3" x14ac:dyDescent="0.25">
      <c r="A5" s="36">
        <v>1</v>
      </c>
      <c r="B5" s="55" t="s">
        <v>9</v>
      </c>
      <c r="C5" s="107"/>
    </row>
    <row r="6" spans="1:3" x14ac:dyDescent="0.25">
      <c r="A6" s="36">
        <v>2</v>
      </c>
      <c r="B6" s="55" t="s">
        <v>10</v>
      </c>
      <c r="C6" s="107"/>
    </row>
    <row r="7" spans="1:3" x14ac:dyDescent="0.25">
      <c r="A7" s="36">
        <v>3</v>
      </c>
      <c r="B7" s="56" t="s">
        <v>11</v>
      </c>
      <c r="C7" s="107"/>
    </row>
    <row r="8" spans="1:3" ht="15.75" thickBot="1" x14ac:dyDescent="0.3">
      <c r="A8" s="37">
        <v>4</v>
      </c>
      <c r="B8" s="118" t="s">
        <v>12</v>
      </c>
      <c r="C8" s="110"/>
    </row>
    <row r="9" spans="1:3" x14ac:dyDescent="0.25">
      <c r="A9" s="117" t="s">
        <v>13</v>
      </c>
      <c r="B9" s="141" t="s">
        <v>14</v>
      </c>
      <c r="C9" s="142"/>
    </row>
    <row r="10" spans="1:3" x14ac:dyDescent="0.25">
      <c r="A10" s="36">
        <v>1</v>
      </c>
      <c r="B10" s="55" t="s">
        <v>9</v>
      </c>
      <c r="C10" s="107"/>
    </row>
    <row r="11" spans="1:3" x14ac:dyDescent="0.25">
      <c r="A11" s="36">
        <v>2</v>
      </c>
      <c r="B11" s="55" t="s">
        <v>10</v>
      </c>
      <c r="C11" s="107"/>
    </row>
    <row r="12" spans="1:3" x14ac:dyDescent="0.25">
      <c r="A12" s="36">
        <v>3</v>
      </c>
      <c r="B12" s="55" t="s">
        <v>11</v>
      </c>
      <c r="C12" s="107"/>
    </row>
    <row r="13" spans="1:3" x14ac:dyDescent="0.25">
      <c r="A13" s="36">
        <v>4</v>
      </c>
      <c r="B13" s="55" t="s">
        <v>12</v>
      </c>
      <c r="C13" s="107"/>
    </row>
    <row r="14" spans="1:3" x14ac:dyDescent="0.25">
      <c r="A14" s="36">
        <v>5</v>
      </c>
      <c r="B14" s="55" t="s">
        <v>15</v>
      </c>
      <c r="C14" s="107"/>
    </row>
    <row r="15" spans="1:3" x14ac:dyDescent="0.25">
      <c r="A15" s="36">
        <v>6</v>
      </c>
      <c r="B15" s="55" t="s">
        <v>16</v>
      </c>
      <c r="C15" s="107"/>
    </row>
    <row r="16" spans="1:3" ht="15.75" thickBot="1" x14ac:dyDescent="0.3">
      <c r="A16" s="37">
        <v>7</v>
      </c>
      <c r="B16" s="118" t="s">
        <v>17</v>
      </c>
      <c r="C16" s="110"/>
    </row>
    <row r="17" spans="3:3" ht="36" customHeight="1" x14ac:dyDescent="0.25">
      <c r="C17" s="11"/>
    </row>
  </sheetData>
  <mergeCells count="4">
    <mergeCell ref="A2:C2"/>
    <mergeCell ref="B4:C4"/>
    <mergeCell ref="B9:C9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B720-D7D9-4888-8BFD-D104FE544C50}">
  <dimension ref="B1:D86"/>
  <sheetViews>
    <sheetView topLeftCell="A76" zoomScale="80" zoomScaleNormal="80" workbookViewId="0">
      <selection activeCell="N84" sqref="N84"/>
    </sheetView>
  </sheetViews>
  <sheetFormatPr defaultRowHeight="15" x14ac:dyDescent="0.25"/>
  <cols>
    <col min="2" max="2" width="46" customWidth="1"/>
    <col min="3" max="3" width="50" customWidth="1"/>
    <col min="4" max="4" width="55.7109375" customWidth="1"/>
  </cols>
  <sheetData>
    <row r="1" spans="2:4" ht="15.75" thickBot="1" x14ac:dyDescent="0.3"/>
    <row r="2" spans="2:4" x14ac:dyDescent="0.25">
      <c r="C2" s="148" t="s">
        <v>61</v>
      </c>
      <c r="D2" s="149"/>
    </row>
    <row r="3" spans="2:4" ht="15.75" thickBot="1" x14ac:dyDescent="0.3">
      <c r="C3" s="111" t="s">
        <v>62</v>
      </c>
      <c r="D3" s="112" t="s">
        <v>63</v>
      </c>
    </row>
    <row r="4" spans="2:4" x14ac:dyDescent="0.25">
      <c r="B4" s="145" t="s">
        <v>70</v>
      </c>
      <c r="C4" s="146"/>
      <c r="D4" s="147"/>
    </row>
    <row r="5" spans="2:4" x14ac:dyDescent="0.25">
      <c r="B5" s="106" t="s">
        <v>55</v>
      </c>
      <c r="C5" s="34"/>
      <c r="D5" s="107"/>
    </row>
    <row r="6" spans="2:4" x14ac:dyDescent="0.25">
      <c r="B6" s="106" t="s">
        <v>56</v>
      </c>
      <c r="C6" s="34"/>
      <c r="D6" s="107"/>
    </row>
    <row r="7" spans="2:4" x14ac:dyDescent="0.25">
      <c r="B7" s="106" t="s">
        <v>58</v>
      </c>
      <c r="C7" s="34"/>
      <c r="D7" s="107"/>
    </row>
    <row r="8" spans="2:4" x14ac:dyDescent="0.25">
      <c r="B8" s="106" t="s">
        <v>64</v>
      </c>
      <c r="C8" s="34"/>
      <c r="D8" s="107"/>
    </row>
    <row r="9" spans="2:4" x14ac:dyDescent="0.25">
      <c r="B9" s="106" t="s">
        <v>57</v>
      </c>
      <c r="C9" s="34"/>
      <c r="D9" s="107"/>
    </row>
    <row r="10" spans="2:4" ht="30" x14ac:dyDescent="0.25">
      <c r="B10" s="108" t="s">
        <v>60</v>
      </c>
      <c r="C10" s="34"/>
      <c r="D10" s="107"/>
    </row>
    <row r="11" spans="2:4" x14ac:dyDescent="0.25">
      <c r="B11" s="153" t="s">
        <v>68</v>
      </c>
      <c r="C11" s="154"/>
      <c r="D11" s="155"/>
    </row>
    <row r="12" spans="2:4" x14ac:dyDescent="0.25">
      <c r="B12" s="106" t="s">
        <v>59</v>
      </c>
      <c r="C12" s="34"/>
      <c r="D12" s="107"/>
    </row>
    <row r="13" spans="2:4" x14ac:dyDescent="0.25">
      <c r="B13" s="150" t="s">
        <v>69</v>
      </c>
      <c r="C13" s="151"/>
      <c r="D13" s="152"/>
    </row>
    <row r="14" spans="2:4" x14ac:dyDescent="0.25">
      <c r="B14" s="106" t="s">
        <v>65</v>
      </c>
      <c r="C14" s="34"/>
      <c r="D14" s="107"/>
    </row>
    <row r="15" spans="2:4" x14ac:dyDescent="0.25">
      <c r="B15" s="106" t="s">
        <v>66</v>
      </c>
      <c r="C15" s="34"/>
      <c r="D15" s="107"/>
    </row>
    <row r="16" spans="2:4" ht="15.75" thickBot="1" x14ac:dyDescent="0.3">
      <c r="B16" s="109" t="s">
        <v>67</v>
      </c>
      <c r="C16" s="90"/>
      <c r="D16" s="110"/>
    </row>
    <row r="17" spans="2:4" ht="15.75" thickBot="1" x14ac:dyDescent="0.3">
      <c r="B17" s="57"/>
    </row>
    <row r="18" spans="2:4" x14ac:dyDescent="0.25">
      <c r="C18" s="148" t="s">
        <v>71</v>
      </c>
      <c r="D18" s="149"/>
    </row>
    <row r="19" spans="2:4" ht="15.75" thickBot="1" x14ac:dyDescent="0.3">
      <c r="C19" s="113" t="s">
        <v>62</v>
      </c>
      <c r="D19" s="114" t="s">
        <v>63</v>
      </c>
    </row>
    <row r="20" spans="2:4" x14ac:dyDescent="0.25">
      <c r="B20" s="145" t="s">
        <v>70</v>
      </c>
      <c r="C20" s="146"/>
      <c r="D20" s="147"/>
    </row>
    <row r="21" spans="2:4" x14ac:dyDescent="0.25">
      <c r="B21" s="106" t="s">
        <v>55</v>
      </c>
      <c r="C21" s="34"/>
      <c r="D21" s="107"/>
    </row>
    <row r="22" spans="2:4" x14ac:dyDescent="0.25">
      <c r="B22" s="106" t="s">
        <v>56</v>
      </c>
      <c r="C22" s="34"/>
      <c r="D22" s="107"/>
    </row>
    <row r="23" spans="2:4" x14ac:dyDescent="0.25">
      <c r="B23" s="106" t="s">
        <v>58</v>
      </c>
      <c r="C23" s="34"/>
      <c r="D23" s="107"/>
    </row>
    <row r="24" spans="2:4" x14ac:dyDescent="0.25">
      <c r="B24" s="106" t="s">
        <v>64</v>
      </c>
      <c r="C24" s="34"/>
      <c r="D24" s="107"/>
    </row>
    <row r="25" spans="2:4" x14ac:dyDescent="0.25">
      <c r="B25" s="106" t="s">
        <v>57</v>
      </c>
      <c r="C25" s="34"/>
      <c r="D25" s="107"/>
    </row>
    <row r="26" spans="2:4" ht="30" x14ac:dyDescent="0.25">
      <c r="B26" s="108" t="s">
        <v>60</v>
      </c>
      <c r="C26" s="34"/>
      <c r="D26" s="107"/>
    </row>
    <row r="27" spans="2:4" x14ac:dyDescent="0.25">
      <c r="B27" s="153" t="s">
        <v>68</v>
      </c>
      <c r="C27" s="154"/>
      <c r="D27" s="155"/>
    </row>
    <row r="28" spans="2:4" x14ac:dyDescent="0.25">
      <c r="B28" s="106" t="s">
        <v>59</v>
      </c>
      <c r="C28" s="34"/>
      <c r="D28" s="107"/>
    </row>
    <row r="29" spans="2:4" x14ac:dyDescent="0.25">
      <c r="B29" s="150" t="s">
        <v>69</v>
      </c>
      <c r="C29" s="151"/>
      <c r="D29" s="152"/>
    </row>
    <row r="30" spans="2:4" x14ac:dyDescent="0.25">
      <c r="B30" s="106" t="s">
        <v>65</v>
      </c>
      <c r="C30" s="34"/>
      <c r="D30" s="107"/>
    </row>
    <row r="31" spans="2:4" x14ac:dyDescent="0.25">
      <c r="B31" s="106" t="s">
        <v>66</v>
      </c>
      <c r="C31" s="34"/>
      <c r="D31" s="107"/>
    </row>
    <row r="32" spans="2:4" ht="15.75" thickBot="1" x14ac:dyDescent="0.3">
      <c r="B32" s="109" t="s">
        <v>67</v>
      </c>
      <c r="C32" s="90"/>
      <c r="D32" s="110"/>
    </row>
    <row r="33" spans="2:4" ht="15.75" thickBot="1" x14ac:dyDescent="0.3"/>
    <row r="34" spans="2:4" x14ac:dyDescent="0.25">
      <c r="C34" s="148" t="s">
        <v>72</v>
      </c>
      <c r="D34" s="149"/>
    </row>
    <row r="35" spans="2:4" ht="15.75" thickBot="1" x14ac:dyDescent="0.3">
      <c r="C35" s="113" t="s">
        <v>62</v>
      </c>
      <c r="D35" s="114" t="s">
        <v>63</v>
      </c>
    </row>
    <row r="36" spans="2:4" x14ac:dyDescent="0.25">
      <c r="B36" s="145" t="s">
        <v>70</v>
      </c>
      <c r="C36" s="146"/>
      <c r="D36" s="147"/>
    </row>
    <row r="37" spans="2:4" x14ac:dyDescent="0.25">
      <c r="B37" s="106" t="s">
        <v>55</v>
      </c>
      <c r="C37" s="34"/>
      <c r="D37" s="107"/>
    </row>
    <row r="38" spans="2:4" x14ac:dyDescent="0.25">
      <c r="B38" s="106" t="s">
        <v>56</v>
      </c>
      <c r="C38" s="34"/>
      <c r="D38" s="107"/>
    </row>
    <row r="39" spans="2:4" x14ac:dyDescent="0.25">
      <c r="B39" s="106" t="s">
        <v>58</v>
      </c>
      <c r="C39" s="34"/>
      <c r="D39" s="107"/>
    </row>
    <row r="40" spans="2:4" x14ac:dyDescent="0.25">
      <c r="B40" s="106" t="s">
        <v>64</v>
      </c>
      <c r="C40" s="34"/>
      <c r="D40" s="107"/>
    </row>
    <row r="41" spans="2:4" x14ac:dyDescent="0.25">
      <c r="B41" s="106" t="s">
        <v>57</v>
      </c>
      <c r="C41" s="34"/>
      <c r="D41" s="107"/>
    </row>
    <row r="42" spans="2:4" ht="30" x14ac:dyDescent="0.25">
      <c r="B42" s="108" t="s">
        <v>60</v>
      </c>
      <c r="C42" s="34"/>
      <c r="D42" s="107"/>
    </row>
    <row r="43" spans="2:4" x14ac:dyDescent="0.25">
      <c r="B43" s="153" t="s">
        <v>68</v>
      </c>
      <c r="C43" s="154"/>
      <c r="D43" s="155"/>
    </row>
    <row r="44" spans="2:4" ht="15.75" thickBot="1" x14ac:dyDescent="0.3">
      <c r="B44" s="109" t="s">
        <v>59</v>
      </c>
      <c r="C44" s="90"/>
      <c r="D44" s="110"/>
    </row>
    <row r="45" spans="2:4" ht="15.75" thickBot="1" x14ac:dyDescent="0.3"/>
    <row r="46" spans="2:4" x14ac:dyDescent="0.25">
      <c r="C46" s="148" t="s">
        <v>73</v>
      </c>
      <c r="D46" s="149"/>
    </row>
    <row r="47" spans="2:4" ht="15.75" thickBot="1" x14ac:dyDescent="0.3">
      <c r="C47" s="113" t="s">
        <v>62</v>
      </c>
      <c r="D47" s="114" t="s">
        <v>63</v>
      </c>
    </row>
    <row r="48" spans="2:4" x14ac:dyDescent="0.25">
      <c r="B48" s="145" t="s">
        <v>70</v>
      </c>
      <c r="C48" s="146"/>
      <c r="D48" s="147"/>
    </row>
    <row r="49" spans="2:4" x14ac:dyDescent="0.25">
      <c r="B49" s="106" t="s">
        <v>55</v>
      </c>
      <c r="C49" s="34"/>
      <c r="D49" s="107"/>
    </row>
    <row r="50" spans="2:4" x14ac:dyDescent="0.25">
      <c r="B50" s="106" t="s">
        <v>56</v>
      </c>
      <c r="C50" s="34"/>
      <c r="D50" s="107"/>
    </row>
    <row r="51" spans="2:4" x14ac:dyDescent="0.25">
      <c r="B51" s="106" t="s">
        <v>58</v>
      </c>
      <c r="C51" s="34"/>
      <c r="D51" s="107"/>
    </row>
    <row r="52" spans="2:4" x14ac:dyDescent="0.25">
      <c r="B52" s="106" t="s">
        <v>64</v>
      </c>
      <c r="C52" s="34"/>
      <c r="D52" s="107"/>
    </row>
    <row r="53" spans="2:4" x14ac:dyDescent="0.25">
      <c r="B53" s="106" t="s">
        <v>57</v>
      </c>
      <c r="C53" s="34"/>
      <c r="D53" s="107"/>
    </row>
    <row r="54" spans="2:4" ht="30" x14ac:dyDescent="0.25">
      <c r="B54" s="108" t="s">
        <v>60</v>
      </c>
      <c r="C54" s="34"/>
      <c r="D54" s="107"/>
    </row>
    <row r="55" spans="2:4" x14ac:dyDescent="0.25">
      <c r="B55" s="153" t="s">
        <v>68</v>
      </c>
      <c r="C55" s="154"/>
      <c r="D55" s="155"/>
    </row>
    <row r="56" spans="2:4" x14ac:dyDescent="0.25">
      <c r="B56" s="106" t="s">
        <v>59</v>
      </c>
      <c r="C56" s="34"/>
      <c r="D56" s="107"/>
    </row>
    <row r="57" spans="2:4" x14ac:dyDescent="0.25">
      <c r="B57" s="150" t="s">
        <v>69</v>
      </c>
      <c r="C57" s="151"/>
      <c r="D57" s="152"/>
    </row>
    <row r="58" spans="2:4" x14ac:dyDescent="0.25">
      <c r="B58" s="106" t="s">
        <v>65</v>
      </c>
      <c r="C58" s="34"/>
      <c r="D58" s="107"/>
    </row>
    <row r="59" spans="2:4" x14ac:dyDescent="0.25">
      <c r="B59" s="106" t="s">
        <v>66</v>
      </c>
      <c r="C59" s="34"/>
      <c r="D59" s="107"/>
    </row>
    <row r="60" spans="2:4" ht="15.75" thickBot="1" x14ac:dyDescent="0.3">
      <c r="B60" s="109" t="s">
        <v>67</v>
      </c>
      <c r="C60" s="90"/>
      <c r="D60" s="110"/>
    </row>
    <row r="61" spans="2:4" ht="15.75" thickBot="1" x14ac:dyDescent="0.3"/>
    <row r="62" spans="2:4" x14ac:dyDescent="0.25">
      <c r="C62" s="148" t="s">
        <v>74</v>
      </c>
      <c r="D62" s="149"/>
    </row>
    <row r="63" spans="2:4" ht="15.75" thickBot="1" x14ac:dyDescent="0.3">
      <c r="C63" s="113" t="s">
        <v>62</v>
      </c>
      <c r="D63" s="114" t="s">
        <v>63</v>
      </c>
    </row>
    <row r="64" spans="2:4" x14ac:dyDescent="0.25">
      <c r="B64" s="145" t="s">
        <v>70</v>
      </c>
      <c r="C64" s="146"/>
      <c r="D64" s="147"/>
    </row>
    <row r="65" spans="2:4" x14ac:dyDescent="0.25">
      <c r="B65" s="106" t="s">
        <v>55</v>
      </c>
      <c r="C65" s="34"/>
      <c r="D65" s="107"/>
    </row>
    <row r="66" spans="2:4" x14ac:dyDescent="0.25">
      <c r="B66" s="106" t="s">
        <v>56</v>
      </c>
      <c r="C66" s="34"/>
      <c r="D66" s="107"/>
    </row>
    <row r="67" spans="2:4" x14ac:dyDescent="0.25">
      <c r="B67" s="106" t="s">
        <v>58</v>
      </c>
      <c r="C67" s="34"/>
      <c r="D67" s="107"/>
    </row>
    <row r="68" spans="2:4" x14ac:dyDescent="0.25">
      <c r="B68" s="106" t="s">
        <v>64</v>
      </c>
      <c r="C68" s="34"/>
      <c r="D68" s="107"/>
    </row>
    <row r="69" spans="2:4" x14ac:dyDescent="0.25">
      <c r="B69" s="106" t="s">
        <v>57</v>
      </c>
      <c r="C69" s="34"/>
      <c r="D69" s="107"/>
    </row>
    <row r="70" spans="2:4" ht="30" x14ac:dyDescent="0.25">
      <c r="B70" s="108" t="s">
        <v>60</v>
      </c>
      <c r="C70" s="34"/>
      <c r="D70" s="107"/>
    </row>
    <row r="71" spans="2:4" x14ac:dyDescent="0.25">
      <c r="B71" s="153" t="s">
        <v>68</v>
      </c>
      <c r="C71" s="154"/>
      <c r="D71" s="155"/>
    </row>
    <row r="72" spans="2:4" ht="15.75" thickBot="1" x14ac:dyDescent="0.3">
      <c r="B72" s="109" t="s">
        <v>59</v>
      </c>
      <c r="C72" s="90"/>
      <c r="D72" s="110"/>
    </row>
    <row r="73" spans="2:4" ht="15.75" thickBot="1" x14ac:dyDescent="0.3"/>
    <row r="74" spans="2:4" x14ac:dyDescent="0.25">
      <c r="C74" s="148" t="s">
        <v>75</v>
      </c>
      <c r="D74" s="149"/>
    </row>
    <row r="75" spans="2:4" ht="15.75" thickBot="1" x14ac:dyDescent="0.3">
      <c r="C75" s="113" t="s">
        <v>62</v>
      </c>
      <c r="D75" s="114" t="s">
        <v>63</v>
      </c>
    </row>
    <row r="76" spans="2:4" x14ac:dyDescent="0.25">
      <c r="B76" s="145" t="s">
        <v>70</v>
      </c>
      <c r="C76" s="146"/>
      <c r="D76" s="147"/>
    </row>
    <row r="77" spans="2:4" x14ac:dyDescent="0.25">
      <c r="B77" s="106" t="s">
        <v>55</v>
      </c>
      <c r="C77" s="34"/>
      <c r="D77" s="107"/>
    </row>
    <row r="78" spans="2:4" x14ac:dyDescent="0.25">
      <c r="B78" s="106" t="s">
        <v>56</v>
      </c>
      <c r="C78" s="34"/>
      <c r="D78" s="107"/>
    </row>
    <row r="79" spans="2:4" x14ac:dyDescent="0.25">
      <c r="B79" s="108" t="s">
        <v>77</v>
      </c>
      <c r="C79" s="34"/>
      <c r="D79" s="107"/>
    </row>
    <row r="80" spans="2:4" x14ac:dyDescent="0.25">
      <c r="B80" s="106" t="s">
        <v>78</v>
      </c>
      <c r="C80" s="34"/>
      <c r="D80" s="107"/>
    </row>
    <row r="81" spans="2:4" x14ac:dyDescent="0.25">
      <c r="B81" s="106" t="s">
        <v>79</v>
      </c>
      <c r="C81" s="34"/>
      <c r="D81" s="107"/>
    </row>
    <row r="82" spans="2:4" x14ac:dyDescent="0.25">
      <c r="B82" s="150" t="s">
        <v>69</v>
      </c>
      <c r="C82" s="151"/>
      <c r="D82" s="152"/>
    </row>
    <row r="83" spans="2:4" x14ac:dyDescent="0.25">
      <c r="B83" s="106" t="s">
        <v>65</v>
      </c>
      <c r="C83" s="34"/>
      <c r="D83" s="107"/>
    </row>
    <row r="84" spans="2:4" x14ac:dyDescent="0.25">
      <c r="B84" s="106" t="s">
        <v>66</v>
      </c>
      <c r="C84" s="34"/>
      <c r="D84" s="107"/>
    </row>
    <row r="85" spans="2:4" x14ac:dyDescent="0.25">
      <c r="B85" s="106" t="s">
        <v>67</v>
      </c>
      <c r="C85" s="34"/>
      <c r="D85" s="107"/>
    </row>
    <row r="86" spans="2:4" ht="30.75" thickBot="1" x14ac:dyDescent="0.3">
      <c r="B86" s="115" t="s">
        <v>76</v>
      </c>
      <c r="C86" s="90"/>
      <c r="D86" s="110"/>
    </row>
  </sheetData>
  <mergeCells count="21">
    <mergeCell ref="B71:D71"/>
    <mergeCell ref="C74:D74"/>
    <mergeCell ref="B76:D76"/>
    <mergeCell ref="B82:D82"/>
    <mergeCell ref="C46:D46"/>
    <mergeCell ref="B48:D48"/>
    <mergeCell ref="B55:D55"/>
    <mergeCell ref="B57:D57"/>
    <mergeCell ref="C62:D62"/>
    <mergeCell ref="B64:D64"/>
    <mergeCell ref="B27:D27"/>
    <mergeCell ref="B29:D29"/>
    <mergeCell ref="C34:D34"/>
    <mergeCell ref="B36:D36"/>
    <mergeCell ref="B43:D43"/>
    <mergeCell ref="B20:D20"/>
    <mergeCell ref="C2:D2"/>
    <mergeCell ref="B4:D4"/>
    <mergeCell ref="B13:D13"/>
    <mergeCell ref="B11:D11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1"/>
  <sheetViews>
    <sheetView zoomScale="80" zoomScaleNormal="80" workbookViewId="0">
      <selection activeCell="G4" sqref="G4"/>
    </sheetView>
  </sheetViews>
  <sheetFormatPr defaultRowHeight="15" x14ac:dyDescent="0.25"/>
  <cols>
    <col min="1" max="1" width="1.85546875" customWidth="1"/>
    <col min="2" max="2" width="9.140625" customWidth="1"/>
    <col min="3" max="3" width="58.85546875" style="2" customWidth="1"/>
    <col min="4" max="4" width="22.140625" style="2" customWidth="1"/>
    <col min="5" max="5" width="48.7109375" customWidth="1"/>
    <col min="6" max="6" width="48.7109375" style="1" customWidth="1"/>
    <col min="7" max="8" width="48.7109375" customWidth="1"/>
  </cols>
  <sheetData>
    <row r="1" spans="2:8" ht="15.75" thickBot="1" x14ac:dyDescent="0.3"/>
    <row r="2" spans="2:8" ht="18" customHeight="1" x14ac:dyDescent="0.25">
      <c r="B2" s="156" t="s">
        <v>39</v>
      </c>
      <c r="C2" s="157"/>
      <c r="D2" s="157"/>
      <c r="E2" s="157"/>
      <c r="F2" s="157"/>
      <c r="G2" s="157"/>
      <c r="H2" s="158"/>
    </row>
    <row r="3" spans="2:8" s="1" customFormat="1" ht="30.75" thickBot="1" x14ac:dyDescent="0.3">
      <c r="B3" s="159"/>
      <c r="C3" s="160"/>
      <c r="D3" s="104"/>
      <c r="E3" s="99" t="s">
        <v>44</v>
      </c>
      <c r="F3" s="99" t="s">
        <v>0</v>
      </c>
      <c r="G3" s="100" t="s">
        <v>45</v>
      </c>
      <c r="H3" s="105" t="s">
        <v>46</v>
      </c>
    </row>
    <row r="4" spans="2:8" ht="30" customHeight="1" thickBot="1" x14ac:dyDescent="0.3">
      <c r="B4" s="94">
        <v>1</v>
      </c>
      <c r="C4" s="70" t="s">
        <v>47</v>
      </c>
      <c r="D4" s="70"/>
      <c r="E4" s="95"/>
      <c r="F4" s="96"/>
      <c r="G4" s="97"/>
      <c r="H4" s="98"/>
    </row>
    <row r="5" spans="2:8" ht="30" customHeight="1" x14ac:dyDescent="0.25">
      <c r="B5" s="170">
        <v>2</v>
      </c>
      <c r="C5" s="167" t="s">
        <v>51</v>
      </c>
      <c r="D5" s="62" t="s">
        <v>133</v>
      </c>
      <c r="E5" s="85"/>
      <c r="F5" s="86"/>
      <c r="G5" s="87"/>
      <c r="H5" s="88"/>
    </row>
    <row r="6" spans="2:8" ht="30" customHeight="1" x14ac:dyDescent="0.25">
      <c r="B6" s="171"/>
      <c r="C6" s="168"/>
      <c r="D6" s="50" t="s">
        <v>134</v>
      </c>
      <c r="E6" s="34"/>
      <c r="F6" s="35"/>
      <c r="G6" s="49"/>
      <c r="H6" s="89"/>
    </row>
    <row r="7" spans="2:8" ht="30" customHeight="1" x14ac:dyDescent="0.25">
      <c r="B7" s="171"/>
      <c r="C7" s="168"/>
      <c r="D7" s="50" t="s">
        <v>135</v>
      </c>
      <c r="E7" s="34"/>
      <c r="F7" s="35"/>
      <c r="G7" s="49"/>
      <c r="H7" s="89"/>
    </row>
    <row r="8" spans="2:8" ht="30" customHeight="1" x14ac:dyDescent="0.25">
      <c r="B8" s="171"/>
      <c r="C8" s="168"/>
      <c r="D8" s="50" t="s">
        <v>136</v>
      </c>
      <c r="E8" s="34"/>
      <c r="F8" s="35"/>
      <c r="G8" s="49"/>
      <c r="H8" s="89"/>
    </row>
    <row r="9" spans="2:8" ht="30" customHeight="1" x14ac:dyDescent="0.25">
      <c r="B9" s="171"/>
      <c r="C9" s="168"/>
      <c r="D9" s="50" t="s">
        <v>137</v>
      </c>
      <c r="E9" s="34"/>
      <c r="F9" s="35"/>
      <c r="G9" s="49"/>
      <c r="H9" s="89"/>
    </row>
    <row r="10" spans="2:8" ht="30" customHeight="1" thickBot="1" x14ac:dyDescent="0.3">
      <c r="B10" s="172"/>
      <c r="C10" s="169"/>
      <c r="D10" s="58" t="s">
        <v>138</v>
      </c>
      <c r="E10" s="90"/>
      <c r="F10" s="91"/>
      <c r="G10" s="92"/>
      <c r="H10" s="93"/>
    </row>
    <row r="11" spans="2:8" ht="30" customHeight="1" x14ac:dyDescent="0.25">
      <c r="B11" s="164">
        <v>3</v>
      </c>
      <c r="C11" s="161" t="s">
        <v>48</v>
      </c>
      <c r="D11" s="62" t="s">
        <v>133</v>
      </c>
      <c r="E11" s="85"/>
      <c r="F11" s="86"/>
      <c r="G11" s="87"/>
      <c r="H11" s="88"/>
    </row>
    <row r="12" spans="2:8" ht="30" customHeight="1" x14ac:dyDescent="0.25">
      <c r="B12" s="165"/>
      <c r="C12" s="162"/>
      <c r="D12" s="50" t="s">
        <v>134</v>
      </c>
      <c r="E12" s="34"/>
      <c r="F12" s="35"/>
      <c r="G12" s="49"/>
      <c r="H12" s="89"/>
    </row>
    <row r="13" spans="2:8" ht="30" customHeight="1" x14ac:dyDescent="0.25">
      <c r="B13" s="165"/>
      <c r="C13" s="162"/>
      <c r="D13" s="50" t="s">
        <v>135</v>
      </c>
      <c r="E13" s="34"/>
      <c r="F13" s="35"/>
      <c r="G13" s="49"/>
      <c r="H13" s="89"/>
    </row>
    <row r="14" spans="2:8" ht="30" customHeight="1" x14ac:dyDescent="0.25">
      <c r="B14" s="165"/>
      <c r="C14" s="162"/>
      <c r="D14" s="50" t="s">
        <v>136</v>
      </c>
      <c r="E14" s="34"/>
      <c r="F14" s="35"/>
      <c r="G14" s="49"/>
      <c r="H14" s="89"/>
    </row>
    <row r="15" spans="2:8" ht="30" customHeight="1" thickBot="1" x14ac:dyDescent="0.3">
      <c r="B15" s="166"/>
      <c r="C15" s="163"/>
      <c r="D15" s="58" t="s">
        <v>137</v>
      </c>
      <c r="E15" s="90"/>
      <c r="F15" s="91"/>
      <c r="G15" s="92"/>
      <c r="H15" s="93"/>
    </row>
    <row r="16" spans="2:8" ht="30" customHeight="1" x14ac:dyDescent="0.25">
      <c r="B16" s="164">
        <v>4</v>
      </c>
      <c r="C16" s="161" t="s">
        <v>49</v>
      </c>
      <c r="D16" s="62" t="s">
        <v>133</v>
      </c>
      <c r="E16" s="85"/>
      <c r="F16" s="86"/>
      <c r="G16" s="87"/>
      <c r="H16" s="88"/>
    </row>
    <row r="17" spans="2:8" ht="30" customHeight="1" x14ac:dyDescent="0.25">
      <c r="B17" s="165"/>
      <c r="C17" s="162"/>
      <c r="D17" s="50" t="s">
        <v>134</v>
      </c>
      <c r="E17" s="34"/>
      <c r="F17" s="35"/>
      <c r="G17" s="49"/>
      <c r="H17" s="89"/>
    </row>
    <row r="18" spans="2:8" ht="30" customHeight="1" x14ac:dyDescent="0.25">
      <c r="B18" s="165"/>
      <c r="C18" s="162"/>
      <c r="D18" s="50" t="s">
        <v>135</v>
      </c>
      <c r="E18" s="34"/>
      <c r="F18" s="35"/>
      <c r="G18" s="49"/>
      <c r="H18" s="89"/>
    </row>
    <row r="19" spans="2:8" ht="30" customHeight="1" x14ac:dyDescent="0.25">
      <c r="B19" s="165"/>
      <c r="C19" s="162"/>
      <c r="D19" s="50" t="s">
        <v>136</v>
      </c>
      <c r="E19" s="34"/>
      <c r="F19" s="35"/>
      <c r="G19" s="49"/>
      <c r="H19" s="89"/>
    </row>
    <row r="20" spans="2:8" ht="30" customHeight="1" thickBot="1" x14ac:dyDescent="0.3">
      <c r="B20" s="166"/>
      <c r="C20" s="163"/>
      <c r="D20" s="58" t="s">
        <v>137</v>
      </c>
      <c r="E20" s="90"/>
      <c r="F20" s="91"/>
      <c r="G20" s="92"/>
      <c r="H20" s="93"/>
    </row>
    <row r="21" spans="2:8" ht="30" customHeight="1" x14ac:dyDescent="0.25">
      <c r="B21" s="179">
        <v>5</v>
      </c>
      <c r="C21" s="176" t="s">
        <v>50</v>
      </c>
      <c r="D21" s="59" t="s">
        <v>133</v>
      </c>
      <c r="E21" s="82"/>
      <c r="F21" s="83"/>
      <c r="G21" s="84"/>
      <c r="H21" s="103"/>
    </row>
    <row r="22" spans="2:8" ht="30" customHeight="1" x14ac:dyDescent="0.25">
      <c r="B22" s="165"/>
      <c r="C22" s="177"/>
      <c r="D22" s="50" t="s">
        <v>134</v>
      </c>
      <c r="E22" s="34"/>
      <c r="F22" s="35"/>
      <c r="G22" s="49"/>
      <c r="H22" s="89"/>
    </row>
    <row r="23" spans="2:8" ht="30" customHeight="1" x14ac:dyDescent="0.25">
      <c r="B23" s="165"/>
      <c r="C23" s="177"/>
      <c r="D23" s="50" t="s">
        <v>135</v>
      </c>
      <c r="E23" s="34"/>
      <c r="F23" s="35"/>
      <c r="G23" s="49"/>
      <c r="H23" s="89"/>
    </row>
    <row r="24" spans="2:8" ht="30" customHeight="1" x14ac:dyDescent="0.25">
      <c r="B24" s="165"/>
      <c r="C24" s="177"/>
      <c r="D24" s="50" t="s">
        <v>136</v>
      </c>
      <c r="E24" s="34"/>
      <c r="F24" s="35"/>
      <c r="G24" s="49"/>
      <c r="H24" s="89"/>
    </row>
    <row r="25" spans="2:8" ht="30" customHeight="1" thickBot="1" x14ac:dyDescent="0.3">
      <c r="B25" s="180"/>
      <c r="C25" s="178"/>
      <c r="D25" s="78" t="s">
        <v>137</v>
      </c>
      <c r="E25" s="79"/>
      <c r="F25" s="80"/>
      <c r="G25" s="81"/>
      <c r="H25" s="102"/>
    </row>
    <row r="26" spans="2:8" ht="30" customHeight="1" x14ac:dyDescent="0.25">
      <c r="B26" s="170">
        <v>6</v>
      </c>
      <c r="C26" s="167" t="s">
        <v>40</v>
      </c>
      <c r="D26" s="62" t="s">
        <v>133</v>
      </c>
      <c r="E26" s="85"/>
      <c r="F26" s="86"/>
      <c r="G26" s="87"/>
      <c r="H26" s="88"/>
    </row>
    <row r="27" spans="2:8" ht="30" customHeight="1" x14ac:dyDescent="0.25">
      <c r="B27" s="171"/>
      <c r="C27" s="168"/>
      <c r="D27" s="50" t="s">
        <v>134</v>
      </c>
      <c r="E27" s="34"/>
      <c r="F27" s="35"/>
      <c r="G27" s="49"/>
      <c r="H27" s="89"/>
    </row>
    <row r="28" spans="2:8" ht="30" customHeight="1" x14ac:dyDescent="0.25">
      <c r="B28" s="171"/>
      <c r="C28" s="168"/>
      <c r="D28" s="50" t="s">
        <v>135</v>
      </c>
      <c r="E28" s="34"/>
      <c r="F28" s="35"/>
      <c r="G28" s="49"/>
      <c r="H28" s="89"/>
    </row>
    <row r="29" spans="2:8" ht="30" customHeight="1" x14ac:dyDescent="0.25">
      <c r="B29" s="171"/>
      <c r="C29" s="168"/>
      <c r="D29" s="50" t="s">
        <v>136</v>
      </c>
      <c r="E29" s="34"/>
      <c r="F29" s="35"/>
      <c r="G29" s="49"/>
      <c r="H29" s="89"/>
    </row>
    <row r="30" spans="2:8" ht="30" customHeight="1" thickBot="1" x14ac:dyDescent="0.3">
      <c r="B30" s="172"/>
      <c r="C30" s="169"/>
      <c r="D30" s="58" t="s">
        <v>137</v>
      </c>
      <c r="E30" s="90"/>
      <c r="F30" s="91"/>
      <c r="G30" s="92"/>
      <c r="H30" s="93"/>
    </row>
    <row r="31" spans="2:8" ht="30" customHeight="1" x14ac:dyDescent="0.25">
      <c r="B31" s="170">
        <v>7</v>
      </c>
      <c r="C31" s="167" t="s">
        <v>41</v>
      </c>
      <c r="D31" s="62" t="s">
        <v>133</v>
      </c>
      <c r="E31" s="85"/>
      <c r="F31" s="86"/>
      <c r="G31" s="87"/>
      <c r="H31" s="88"/>
    </row>
    <row r="32" spans="2:8" ht="30" customHeight="1" x14ac:dyDescent="0.25">
      <c r="B32" s="171"/>
      <c r="C32" s="168"/>
      <c r="D32" s="50" t="s">
        <v>134</v>
      </c>
      <c r="E32" s="34"/>
      <c r="F32" s="35"/>
      <c r="G32" s="49"/>
      <c r="H32" s="89"/>
    </row>
    <row r="33" spans="2:8" ht="30" customHeight="1" x14ac:dyDescent="0.25">
      <c r="B33" s="171"/>
      <c r="C33" s="168"/>
      <c r="D33" s="50" t="s">
        <v>135</v>
      </c>
      <c r="E33" s="34"/>
      <c r="F33" s="35"/>
      <c r="G33" s="49"/>
      <c r="H33" s="89"/>
    </row>
    <row r="34" spans="2:8" ht="30" customHeight="1" x14ac:dyDescent="0.25">
      <c r="B34" s="171"/>
      <c r="C34" s="168"/>
      <c r="D34" s="50" t="s">
        <v>136</v>
      </c>
      <c r="E34" s="34"/>
      <c r="F34" s="35"/>
      <c r="G34" s="49"/>
      <c r="H34" s="89"/>
    </row>
    <row r="35" spans="2:8" ht="30" customHeight="1" thickBot="1" x14ac:dyDescent="0.3">
      <c r="B35" s="172"/>
      <c r="C35" s="169"/>
      <c r="D35" s="58" t="s">
        <v>137</v>
      </c>
      <c r="E35" s="90"/>
      <c r="F35" s="91"/>
      <c r="G35" s="92"/>
      <c r="H35" s="93"/>
    </row>
    <row r="36" spans="2:8" ht="30" customHeight="1" x14ac:dyDescent="0.25">
      <c r="B36" s="170">
        <v>8</v>
      </c>
      <c r="C36" s="181" t="s">
        <v>52</v>
      </c>
      <c r="D36" s="62" t="s">
        <v>133</v>
      </c>
      <c r="E36" s="85"/>
      <c r="F36" s="86"/>
      <c r="G36" s="87"/>
      <c r="H36" s="88"/>
    </row>
    <row r="37" spans="2:8" ht="30" customHeight="1" x14ac:dyDescent="0.25">
      <c r="B37" s="171"/>
      <c r="C37" s="182"/>
      <c r="D37" s="50" t="s">
        <v>134</v>
      </c>
      <c r="E37" s="34"/>
      <c r="F37" s="35"/>
      <c r="G37" s="49"/>
      <c r="H37" s="89"/>
    </row>
    <row r="38" spans="2:8" ht="30" customHeight="1" x14ac:dyDescent="0.25">
      <c r="B38" s="171"/>
      <c r="C38" s="182"/>
      <c r="D38" s="50" t="s">
        <v>135</v>
      </c>
      <c r="E38" s="34"/>
      <c r="F38" s="35"/>
      <c r="G38" s="49"/>
      <c r="H38" s="89"/>
    </row>
    <row r="39" spans="2:8" ht="30" customHeight="1" x14ac:dyDescent="0.25">
      <c r="B39" s="171"/>
      <c r="C39" s="182"/>
      <c r="D39" s="50" t="s">
        <v>136</v>
      </c>
      <c r="E39" s="34"/>
      <c r="F39" s="35"/>
      <c r="G39" s="49"/>
      <c r="H39" s="89"/>
    </row>
    <row r="40" spans="2:8" ht="30" customHeight="1" thickBot="1" x14ac:dyDescent="0.3">
      <c r="B40" s="172"/>
      <c r="C40" s="183"/>
      <c r="D40" s="58" t="s">
        <v>137</v>
      </c>
      <c r="E40" s="90"/>
      <c r="F40" s="91"/>
      <c r="G40" s="92"/>
      <c r="H40" s="93"/>
    </row>
    <row r="41" spans="2:8" ht="30" customHeight="1" x14ac:dyDescent="0.25">
      <c r="B41" s="164">
        <v>9</v>
      </c>
      <c r="C41" s="161" t="s">
        <v>53</v>
      </c>
      <c r="D41" s="62" t="s">
        <v>133</v>
      </c>
      <c r="E41" s="85"/>
      <c r="F41" s="86"/>
      <c r="G41" s="87"/>
      <c r="H41" s="88"/>
    </row>
    <row r="42" spans="2:8" ht="30" customHeight="1" x14ac:dyDescent="0.25">
      <c r="B42" s="165"/>
      <c r="C42" s="162"/>
      <c r="D42" s="50" t="s">
        <v>134</v>
      </c>
      <c r="E42" s="34"/>
      <c r="F42" s="35"/>
      <c r="G42" s="49"/>
      <c r="H42" s="89"/>
    </row>
    <row r="43" spans="2:8" ht="30" customHeight="1" x14ac:dyDescent="0.25">
      <c r="B43" s="165"/>
      <c r="C43" s="162"/>
      <c r="D43" s="50" t="s">
        <v>135</v>
      </c>
      <c r="E43" s="34"/>
      <c r="F43" s="35"/>
      <c r="G43" s="49"/>
      <c r="H43" s="89"/>
    </row>
    <row r="44" spans="2:8" ht="30" customHeight="1" x14ac:dyDescent="0.25">
      <c r="B44" s="165"/>
      <c r="C44" s="162"/>
      <c r="D44" s="50" t="s">
        <v>136</v>
      </c>
      <c r="E44" s="34"/>
      <c r="F44" s="35"/>
      <c r="G44" s="49"/>
      <c r="H44" s="89"/>
    </row>
    <row r="45" spans="2:8" ht="30" customHeight="1" thickBot="1" x14ac:dyDescent="0.3">
      <c r="B45" s="166"/>
      <c r="C45" s="163"/>
      <c r="D45" s="58" t="s">
        <v>137</v>
      </c>
      <c r="E45" s="90"/>
      <c r="F45" s="91"/>
      <c r="G45" s="92"/>
      <c r="H45" s="93"/>
    </row>
    <row r="46" spans="2:8" ht="30" customHeight="1" x14ac:dyDescent="0.25">
      <c r="B46" s="170">
        <v>10</v>
      </c>
      <c r="C46" s="173" t="s">
        <v>139</v>
      </c>
      <c r="D46" s="62" t="s">
        <v>133</v>
      </c>
      <c r="E46" s="85"/>
      <c r="F46" s="86"/>
      <c r="G46" s="87"/>
      <c r="H46" s="88"/>
    </row>
    <row r="47" spans="2:8" ht="30" customHeight="1" x14ac:dyDescent="0.25">
      <c r="B47" s="171"/>
      <c r="C47" s="174"/>
      <c r="D47" s="50" t="s">
        <v>134</v>
      </c>
      <c r="E47" s="34"/>
      <c r="F47" s="35"/>
      <c r="G47" s="49"/>
      <c r="H47" s="89"/>
    </row>
    <row r="48" spans="2:8" ht="30" customHeight="1" x14ac:dyDescent="0.25">
      <c r="B48" s="171"/>
      <c r="C48" s="174"/>
      <c r="D48" s="50" t="s">
        <v>135</v>
      </c>
      <c r="E48" s="34"/>
      <c r="F48" s="35"/>
      <c r="G48" s="49"/>
      <c r="H48" s="89"/>
    </row>
    <row r="49" spans="2:8" ht="30" customHeight="1" x14ac:dyDescent="0.25">
      <c r="B49" s="171"/>
      <c r="C49" s="174"/>
      <c r="D49" s="50" t="s">
        <v>136</v>
      </c>
      <c r="E49" s="34"/>
      <c r="F49" s="35"/>
      <c r="G49" s="49"/>
      <c r="H49" s="89"/>
    </row>
    <row r="50" spans="2:8" ht="30" customHeight="1" x14ac:dyDescent="0.25">
      <c r="B50" s="171"/>
      <c r="C50" s="174"/>
      <c r="D50" s="50" t="s">
        <v>137</v>
      </c>
      <c r="E50" s="34"/>
      <c r="F50" s="35"/>
      <c r="G50" s="49"/>
      <c r="H50" s="89"/>
    </row>
    <row r="51" spans="2:8" ht="30" customHeight="1" thickBot="1" x14ac:dyDescent="0.3">
      <c r="B51" s="172"/>
      <c r="C51" s="175"/>
      <c r="D51" s="58" t="s">
        <v>138</v>
      </c>
      <c r="E51" s="90"/>
      <c r="F51" s="91"/>
      <c r="G51" s="92"/>
      <c r="H51" s="93"/>
    </row>
  </sheetData>
  <sheetProtection algorithmName="SHA-512" hashValue="HOncGYSub0v2qBTOEyHA0+Rt79a2YFqfpYxXJarhd28BB6G8xf6+Wmq5xFcqy6kStknTzZF2DXs6FERhbXDgqw==" saltValue="Pgt1UOD1VdFTLT8FooYQlQ==" spinCount="100000" sheet="1" objects="1" scenarios="1"/>
  <mergeCells count="20">
    <mergeCell ref="C21:C25"/>
    <mergeCell ref="B21:B25"/>
    <mergeCell ref="C36:C40"/>
    <mergeCell ref="B36:B40"/>
    <mergeCell ref="C31:C35"/>
    <mergeCell ref="B31:B35"/>
    <mergeCell ref="B26:B30"/>
    <mergeCell ref="C26:C30"/>
    <mergeCell ref="C46:C51"/>
    <mergeCell ref="B46:B51"/>
    <mergeCell ref="C41:C45"/>
    <mergeCell ref="B41:B45"/>
    <mergeCell ref="B2:H2"/>
    <mergeCell ref="B3:C3"/>
    <mergeCell ref="C16:C20"/>
    <mergeCell ref="B16:B20"/>
    <mergeCell ref="C11:C15"/>
    <mergeCell ref="B11:B15"/>
    <mergeCell ref="C5:C10"/>
    <mergeCell ref="B5:B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0"/>
  <sheetViews>
    <sheetView topLeftCell="A12" zoomScale="80" zoomScaleNormal="80" workbookViewId="0">
      <selection activeCell="G47" sqref="G47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2" width="8.85546875" style="12" customWidth="1"/>
    <col min="13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x14ac:dyDescent="0.2">
      <c r="B6" s="210" t="s">
        <v>81</v>
      </c>
      <c r="C6" s="207" t="s">
        <v>82</v>
      </c>
      <c r="D6" s="62" t="s">
        <v>104</v>
      </c>
      <c r="E6" s="63"/>
      <c r="F6" s="64"/>
      <c r="G6" s="65">
        <v>5</v>
      </c>
      <c r="H6" s="66"/>
      <c r="I6" s="65">
        <v>3</v>
      </c>
      <c r="J6" s="65">
        <f t="shared" ref="J6:J9" si="0">IF(G6&gt;0,I6*G6,"")</f>
        <v>15</v>
      </c>
      <c r="K6" s="67">
        <f t="shared" ref="K6:K9" si="1">IF(G6&gt;0,3*G6,"")</f>
        <v>15</v>
      </c>
    </row>
    <row r="7" spans="2:11" ht="44.25" customHeight="1" x14ac:dyDescent="0.2">
      <c r="B7" s="211"/>
      <c r="C7" s="208"/>
      <c r="D7" s="50" t="s">
        <v>105</v>
      </c>
      <c r="E7" s="47"/>
      <c r="F7" s="24"/>
      <c r="G7" s="39">
        <v>5</v>
      </c>
      <c r="H7" s="40"/>
      <c r="I7" s="39">
        <v>3</v>
      </c>
      <c r="J7" s="39">
        <f t="shared" si="0"/>
        <v>15</v>
      </c>
      <c r="K7" s="41">
        <f t="shared" si="1"/>
        <v>15</v>
      </c>
    </row>
    <row r="8" spans="2:11" ht="33.75" customHeight="1" x14ac:dyDescent="0.2">
      <c r="B8" s="211"/>
      <c r="C8" s="208"/>
      <c r="D8" s="50" t="s">
        <v>106</v>
      </c>
      <c r="E8" s="47"/>
      <c r="F8" s="24"/>
      <c r="G8" s="39">
        <v>5</v>
      </c>
      <c r="H8" s="40"/>
      <c r="I8" s="39">
        <v>3</v>
      </c>
      <c r="J8" s="39">
        <f t="shared" si="0"/>
        <v>15</v>
      </c>
      <c r="K8" s="41">
        <f t="shared" si="1"/>
        <v>15</v>
      </c>
    </row>
    <row r="9" spans="2:11" ht="30" customHeight="1" thickBot="1" x14ac:dyDescent="0.25">
      <c r="B9" s="212"/>
      <c r="C9" s="209"/>
      <c r="D9" s="58" t="s">
        <v>110</v>
      </c>
      <c r="E9" s="48"/>
      <c r="F9" s="29"/>
      <c r="G9" s="43">
        <v>5</v>
      </c>
      <c r="H9" s="42"/>
      <c r="I9" s="43">
        <v>3</v>
      </c>
      <c r="J9" s="43">
        <f t="shared" si="0"/>
        <v>15</v>
      </c>
      <c r="K9" s="44">
        <f t="shared" si="1"/>
        <v>15</v>
      </c>
    </row>
    <row r="10" spans="2:11" ht="54.75" customHeight="1" thickBot="1" x14ac:dyDescent="0.25">
      <c r="B10" s="68" t="s">
        <v>85</v>
      </c>
      <c r="C10" s="69" t="s">
        <v>86</v>
      </c>
      <c r="D10" s="70" t="s">
        <v>87</v>
      </c>
      <c r="E10" s="71"/>
      <c r="F10" s="72"/>
      <c r="G10" s="73">
        <v>10</v>
      </c>
      <c r="H10" s="74"/>
      <c r="I10" s="73">
        <v>3</v>
      </c>
      <c r="J10" s="73">
        <f t="shared" ref="J10:J30" si="2">IF(G10&gt;0,I10*G10,"")</f>
        <v>30</v>
      </c>
      <c r="K10" s="75">
        <f t="shared" ref="K10:K30" si="3">IF(G10&gt;0,3*G10,"")</f>
        <v>30</v>
      </c>
    </row>
    <row r="11" spans="2:11" ht="87.75" customHeight="1" x14ac:dyDescent="0.2">
      <c r="B11" s="210" t="s">
        <v>88</v>
      </c>
      <c r="C11" s="167" t="s">
        <v>89</v>
      </c>
      <c r="D11" s="62" t="s">
        <v>90</v>
      </c>
      <c r="E11" s="63"/>
      <c r="F11" s="64"/>
      <c r="G11" s="65">
        <v>10</v>
      </c>
      <c r="H11" s="66"/>
      <c r="I11" s="65">
        <v>3</v>
      </c>
      <c r="J11" s="65">
        <f t="shared" si="2"/>
        <v>30</v>
      </c>
      <c r="K11" s="67">
        <f t="shared" si="3"/>
        <v>30</v>
      </c>
    </row>
    <row r="12" spans="2:11" ht="18.75" customHeight="1" x14ac:dyDescent="0.2">
      <c r="B12" s="211"/>
      <c r="C12" s="168"/>
      <c r="D12" s="50" t="s">
        <v>91</v>
      </c>
      <c r="E12" s="47"/>
      <c r="F12" s="24"/>
      <c r="G12" s="39">
        <v>5</v>
      </c>
      <c r="H12" s="40"/>
      <c r="I12" s="39">
        <v>3</v>
      </c>
      <c r="J12" s="39">
        <f t="shared" si="2"/>
        <v>15</v>
      </c>
      <c r="K12" s="41">
        <f t="shared" si="3"/>
        <v>15</v>
      </c>
    </row>
    <row r="13" spans="2:11" ht="42.75" customHeight="1" x14ac:dyDescent="0.2">
      <c r="B13" s="211"/>
      <c r="C13" s="168"/>
      <c r="D13" s="50" t="s">
        <v>92</v>
      </c>
      <c r="E13" s="47"/>
      <c r="F13" s="24"/>
      <c r="G13" s="39">
        <v>1</v>
      </c>
      <c r="H13" s="40"/>
      <c r="I13" s="39">
        <v>3</v>
      </c>
      <c r="J13" s="39">
        <f t="shared" si="2"/>
        <v>3</v>
      </c>
      <c r="K13" s="41">
        <f t="shared" si="3"/>
        <v>3</v>
      </c>
    </row>
    <row r="14" spans="2:11" ht="42" customHeight="1" x14ac:dyDescent="0.2">
      <c r="B14" s="211"/>
      <c r="C14" s="168"/>
      <c r="D14" s="50" t="s">
        <v>93</v>
      </c>
      <c r="E14" s="47"/>
      <c r="F14" s="24"/>
      <c r="G14" s="39">
        <v>5</v>
      </c>
      <c r="H14" s="40"/>
      <c r="I14" s="39">
        <v>3</v>
      </c>
      <c r="J14" s="39">
        <f t="shared" si="2"/>
        <v>15</v>
      </c>
      <c r="K14" s="41">
        <f t="shared" si="3"/>
        <v>15</v>
      </c>
    </row>
    <row r="15" spans="2:11" ht="29.25" customHeight="1" thickBot="1" x14ac:dyDescent="0.25">
      <c r="B15" s="212"/>
      <c r="C15" s="169"/>
      <c r="D15" s="58" t="s">
        <v>94</v>
      </c>
      <c r="E15" s="48"/>
      <c r="F15" s="29"/>
      <c r="G15" s="43">
        <v>5</v>
      </c>
      <c r="H15" s="42"/>
      <c r="I15" s="43">
        <v>3</v>
      </c>
      <c r="J15" s="43">
        <f t="shared" si="2"/>
        <v>15</v>
      </c>
      <c r="K15" s="44">
        <f t="shared" si="3"/>
        <v>15</v>
      </c>
    </row>
    <row r="16" spans="2:11" ht="26.25" thickBot="1" x14ac:dyDescent="0.25">
      <c r="B16" s="76" t="s">
        <v>96</v>
      </c>
      <c r="C16" s="77" t="s">
        <v>97</v>
      </c>
      <c r="D16" s="70" t="s">
        <v>98</v>
      </c>
      <c r="E16" s="71"/>
      <c r="F16" s="72"/>
      <c r="G16" s="73">
        <v>5</v>
      </c>
      <c r="H16" s="74"/>
      <c r="I16" s="73">
        <v>3</v>
      </c>
      <c r="J16" s="73">
        <f t="shared" si="2"/>
        <v>15</v>
      </c>
      <c r="K16" s="75">
        <f t="shared" si="3"/>
        <v>15</v>
      </c>
    </row>
    <row r="17" spans="2:11" ht="39" thickBot="1" x14ac:dyDescent="0.25">
      <c r="B17" s="196" t="s">
        <v>99</v>
      </c>
      <c r="C17" s="194" t="s">
        <v>100</v>
      </c>
      <c r="D17" s="62" t="s">
        <v>103</v>
      </c>
      <c r="E17" s="63"/>
      <c r="F17" s="64"/>
      <c r="G17" s="65">
        <v>5</v>
      </c>
      <c r="H17" s="66"/>
      <c r="I17" s="65">
        <v>3</v>
      </c>
      <c r="J17" s="65">
        <f t="shared" si="2"/>
        <v>15</v>
      </c>
      <c r="K17" s="67">
        <f t="shared" si="3"/>
        <v>15</v>
      </c>
    </row>
    <row r="18" spans="2:11" ht="26.25" thickBot="1" x14ac:dyDescent="0.25">
      <c r="B18" s="197"/>
      <c r="C18" s="195"/>
      <c r="D18" s="58" t="s">
        <v>84</v>
      </c>
      <c r="E18" s="48"/>
      <c r="F18" s="29"/>
      <c r="G18" s="43">
        <v>10</v>
      </c>
      <c r="H18" s="42"/>
      <c r="I18" s="43">
        <v>3</v>
      </c>
      <c r="J18" s="65">
        <f t="shared" si="2"/>
        <v>30</v>
      </c>
      <c r="K18" s="44">
        <f t="shared" si="3"/>
        <v>30</v>
      </c>
    </row>
    <row r="19" spans="2:11" ht="26.25" thickBot="1" x14ac:dyDescent="0.25">
      <c r="B19" s="76" t="s">
        <v>107</v>
      </c>
      <c r="C19" s="77" t="s">
        <v>108</v>
      </c>
      <c r="D19" s="70" t="s">
        <v>109</v>
      </c>
      <c r="E19" s="71"/>
      <c r="F19" s="72"/>
      <c r="G19" s="73">
        <v>5</v>
      </c>
      <c r="H19" s="74"/>
      <c r="I19" s="73">
        <v>3</v>
      </c>
      <c r="J19" s="65">
        <f t="shared" si="2"/>
        <v>15</v>
      </c>
      <c r="K19" s="75">
        <f t="shared" si="3"/>
        <v>15</v>
      </c>
    </row>
    <row r="20" spans="2:11" ht="41.25" customHeight="1" thickBot="1" x14ac:dyDescent="0.25">
      <c r="B20" s="76" t="s">
        <v>111</v>
      </c>
      <c r="C20" s="77" t="s">
        <v>112</v>
      </c>
      <c r="D20" s="70" t="s">
        <v>113</v>
      </c>
      <c r="E20" s="71"/>
      <c r="F20" s="72"/>
      <c r="G20" s="73">
        <v>5</v>
      </c>
      <c r="H20" s="74"/>
      <c r="I20" s="73">
        <v>3</v>
      </c>
      <c r="J20" s="65">
        <f t="shared" si="2"/>
        <v>15</v>
      </c>
      <c r="K20" s="75">
        <f t="shared" si="3"/>
        <v>15</v>
      </c>
    </row>
    <row r="21" spans="2:11" ht="42" customHeight="1" thickBot="1" x14ac:dyDescent="0.25">
      <c r="B21" s="76" t="s">
        <v>114</v>
      </c>
      <c r="C21" s="77" t="s">
        <v>115</v>
      </c>
      <c r="D21" s="70" t="s">
        <v>116</v>
      </c>
      <c r="E21" s="71"/>
      <c r="F21" s="72"/>
      <c r="G21" s="73">
        <v>5</v>
      </c>
      <c r="H21" s="74"/>
      <c r="I21" s="73">
        <v>3</v>
      </c>
      <c r="J21" s="65">
        <f t="shared" si="2"/>
        <v>15</v>
      </c>
      <c r="K21" s="75">
        <f t="shared" si="3"/>
        <v>15</v>
      </c>
    </row>
    <row r="22" spans="2:11" ht="41.25" customHeight="1" thickBot="1" x14ac:dyDescent="0.25">
      <c r="B22" s="76" t="s">
        <v>117</v>
      </c>
      <c r="C22" s="77" t="s">
        <v>118</v>
      </c>
      <c r="D22" s="70" t="s">
        <v>119</v>
      </c>
      <c r="E22" s="71"/>
      <c r="F22" s="72"/>
      <c r="G22" s="73">
        <v>5</v>
      </c>
      <c r="H22" s="74"/>
      <c r="I22" s="73">
        <v>3</v>
      </c>
      <c r="J22" s="73">
        <f t="shared" si="2"/>
        <v>15</v>
      </c>
      <c r="K22" s="75">
        <f t="shared" si="3"/>
        <v>15</v>
      </c>
    </row>
    <row r="23" spans="2:11" ht="26.25" thickBot="1" x14ac:dyDescent="0.25">
      <c r="B23" s="121" t="s">
        <v>120</v>
      </c>
      <c r="C23" s="122" t="s">
        <v>121</v>
      </c>
      <c r="D23" s="101" t="s">
        <v>122</v>
      </c>
      <c r="E23" s="123"/>
      <c r="F23" s="124"/>
      <c r="G23" s="119">
        <v>5</v>
      </c>
      <c r="H23" s="125"/>
      <c r="I23" s="119">
        <v>3</v>
      </c>
      <c r="J23" s="119">
        <f t="shared" si="2"/>
        <v>15</v>
      </c>
      <c r="K23" s="120">
        <f t="shared" si="3"/>
        <v>15</v>
      </c>
    </row>
    <row r="24" spans="2:11" ht="31.5" customHeight="1" x14ac:dyDescent="0.2">
      <c r="B24" s="201" t="s">
        <v>123</v>
      </c>
      <c r="C24" s="198" t="s">
        <v>124</v>
      </c>
      <c r="D24" s="62" t="s">
        <v>125</v>
      </c>
      <c r="E24" s="63"/>
      <c r="F24" s="64"/>
      <c r="G24" s="65">
        <v>5</v>
      </c>
      <c r="H24" s="66"/>
      <c r="I24" s="65">
        <v>3</v>
      </c>
      <c r="J24" s="65">
        <f t="shared" si="2"/>
        <v>15</v>
      </c>
      <c r="K24" s="67">
        <f t="shared" si="3"/>
        <v>15</v>
      </c>
    </row>
    <row r="25" spans="2:11" ht="31.5" customHeight="1" x14ac:dyDescent="0.2">
      <c r="B25" s="202"/>
      <c r="C25" s="199"/>
      <c r="D25" s="59" t="s">
        <v>140</v>
      </c>
      <c r="E25" s="51"/>
      <c r="F25" s="52"/>
      <c r="G25" s="53">
        <v>5</v>
      </c>
      <c r="H25" s="54"/>
      <c r="I25" s="53">
        <v>3</v>
      </c>
      <c r="J25" s="39">
        <f t="shared" si="2"/>
        <v>15</v>
      </c>
      <c r="K25" s="41">
        <f t="shared" si="3"/>
        <v>15</v>
      </c>
    </row>
    <row r="26" spans="2:11" ht="31.5" customHeight="1" x14ac:dyDescent="0.2">
      <c r="B26" s="202"/>
      <c r="C26" s="199"/>
      <c r="D26" s="59" t="s">
        <v>141</v>
      </c>
      <c r="E26" s="51"/>
      <c r="F26" s="52"/>
      <c r="G26" s="53">
        <v>1</v>
      </c>
      <c r="H26" s="54"/>
      <c r="I26" s="53">
        <v>3</v>
      </c>
      <c r="J26" s="39">
        <f t="shared" si="2"/>
        <v>3</v>
      </c>
      <c r="K26" s="41">
        <f t="shared" si="3"/>
        <v>3</v>
      </c>
    </row>
    <row r="27" spans="2:11" ht="33.75" customHeight="1" x14ac:dyDescent="0.2">
      <c r="B27" s="202"/>
      <c r="C27" s="199"/>
      <c r="D27" s="50" t="s">
        <v>143</v>
      </c>
      <c r="E27" s="47"/>
      <c r="F27" s="24"/>
      <c r="G27" s="39">
        <v>5</v>
      </c>
      <c r="H27" s="40"/>
      <c r="I27" s="39">
        <v>3</v>
      </c>
      <c r="J27" s="39">
        <f t="shared" si="2"/>
        <v>15</v>
      </c>
      <c r="K27" s="41">
        <f t="shared" si="3"/>
        <v>15</v>
      </c>
    </row>
    <row r="28" spans="2:11" ht="29.25" customHeight="1" x14ac:dyDescent="0.2">
      <c r="B28" s="202"/>
      <c r="C28" s="199"/>
      <c r="D28" s="50" t="s">
        <v>142</v>
      </c>
      <c r="E28" s="47"/>
      <c r="F28" s="24"/>
      <c r="G28" s="39">
        <v>1</v>
      </c>
      <c r="H28" s="40"/>
      <c r="I28" s="39">
        <v>3</v>
      </c>
      <c r="J28" s="39">
        <f t="shared" si="2"/>
        <v>3</v>
      </c>
      <c r="K28" s="41">
        <f t="shared" si="3"/>
        <v>3</v>
      </c>
    </row>
    <row r="29" spans="2:11" ht="33" customHeight="1" thickBot="1" x14ac:dyDescent="0.25">
      <c r="B29" s="203"/>
      <c r="C29" s="200"/>
      <c r="D29" s="58" t="s">
        <v>126</v>
      </c>
      <c r="E29" s="48"/>
      <c r="F29" s="29"/>
      <c r="G29" s="43">
        <v>1</v>
      </c>
      <c r="H29" s="42"/>
      <c r="I29" s="43">
        <v>3</v>
      </c>
      <c r="J29" s="43">
        <f t="shared" si="2"/>
        <v>3</v>
      </c>
      <c r="K29" s="44">
        <f t="shared" si="3"/>
        <v>3</v>
      </c>
    </row>
    <row r="30" spans="2:11" ht="54.75" customHeight="1" thickBot="1" x14ac:dyDescent="0.25">
      <c r="B30" s="76" t="s">
        <v>83</v>
      </c>
      <c r="C30" s="77" t="s">
        <v>127</v>
      </c>
      <c r="D30" s="70" t="s">
        <v>128</v>
      </c>
      <c r="E30" s="71"/>
      <c r="F30" s="72"/>
      <c r="G30" s="73">
        <v>10</v>
      </c>
      <c r="H30" s="74"/>
      <c r="I30" s="73">
        <v>3</v>
      </c>
      <c r="J30" s="73">
        <f t="shared" si="2"/>
        <v>30</v>
      </c>
      <c r="K30" s="75">
        <f t="shared" si="3"/>
        <v>30</v>
      </c>
    </row>
    <row r="31" spans="2:11" ht="47.25" hidden="1" x14ac:dyDescent="0.25">
      <c r="B31" s="31" t="s">
        <v>27</v>
      </c>
      <c r="C31" s="21"/>
      <c r="D31" s="21"/>
      <c r="E31" s="21"/>
      <c r="F31" s="22"/>
      <c r="G31" s="22"/>
      <c r="H31" s="21"/>
      <c r="I31" s="21"/>
      <c r="J31" s="21"/>
      <c r="K31" s="38"/>
    </row>
    <row r="32" spans="2:11" ht="255" hidden="1" x14ac:dyDescent="0.2">
      <c r="B32" s="25" t="s">
        <v>28</v>
      </c>
      <c r="C32" s="32"/>
      <c r="D32" s="32"/>
      <c r="E32" s="23"/>
      <c r="F32" s="24"/>
      <c r="G32" s="40"/>
      <c r="H32" s="39">
        <v>0</v>
      </c>
      <c r="I32" s="39" t="str">
        <f t="shared" ref="I32" si="4">IF(OR($E32="Yes",$E32="yes",$E32="Y",$E32="YES",$E32="y"),3,IF(OR($E32="Partial",$E32="partial",$E32="P",$E32="PARTIAL",$E32="p"),1,IF($H32&gt;0,0,"")))</f>
        <v/>
      </c>
      <c r="J32" s="39" t="str">
        <f t="shared" ref="J32" si="5">IF(H32&gt;0,I32*H32,"")</f>
        <v/>
      </c>
      <c r="K32" s="41" t="str">
        <f t="shared" ref="K32" si="6">IF(H32&gt;0,3*H32,"")</f>
        <v/>
      </c>
    </row>
    <row r="33" spans="2:16" ht="110.25" hidden="1" x14ac:dyDescent="0.25">
      <c r="B33" s="20" t="s">
        <v>29</v>
      </c>
      <c r="C33" s="21"/>
      <c r="D33" s="21"/>
      <c r="E33" s="21"/>
      <c r="F33" s="22"/>
      <c r="G33" s="22"/>
      <c r="H33" s="21"/>
      <c r="I33" s="21"/>
      <c r="J33" s="21"/>
      <c r="K33" s="38"/>
    </row>
    <row r="34" spans="2:16" ht="409.5" hidden="1" x14ac:dyDescent="0.2">
      <c r="B34" s="25" t="s">
        <v>30</v>
      </c>
      <c r="C34" s="32"/>
      <c r="D34" s="32"/>
      <c r="E34" s="23"/>
      <c r="F34" s="24"/>
      <c r="G34" s="40"/>
      <c r="H34" s="39">
        <v>0</v>
      </c>
      <c r="I34" s="39" t="str">
        <f t="shared" ref="I34:I35" si="7">IF(OR($E34="Yes",$E34="yes",$E34="Y",$E34="YES",$E34="y"),3,IF(OR($E34="Partial",$E34="partial",$E34="P",$E34="PARTIAL",$E34="p"),1,IF($H34&gt;0,0,"")))</f>
        <v/>
      </c>
      <c r="J34" s="39" t="str">
        <f t="shared" ref="J34:J35" si="8">IF(H34&gt;0,I34*H34,"")</f>
        <v/>
      </c>
      <c r="K34" s="41" t="str">
        <f t="shared" ref="K34:K35" si="9">IF(H34&gt;0,3*H34,"")</f>
        <v/>
      </c>
    </row>
    <row r="35" spans="2:16" ht="409.5" hidden="1" x14ac:dyDescent="0.2">
      <c r="B35" s="25" t="s">
        <v>31</v>
      </c>
      <c r="C35" s="32"/>
      <c r="D35" s="32"/>
      <c r="E35" s="23"/>
      <c r="F35" s="24"/>
      <c r="G35" s="40"/>
      <c r="H35" s="39">
        <v>0</v>
      </c>
      <c r="I35" s="39" t="str">
        <f t="shared" si="7"/>
        <v/>
      </c>
      <c r="J35" s="39" t="str">
        <f t="shared" si="8"/>
        <v/>
      </c>
      <c r="K35" s="41" t="str">
        <f t="shared" si="9"/>
        <v/>
      </c>
    </row>
    <row r="36" spans="2:16" ht="94.5" hidden="1" x14ac:dyDescent="0.25">
      <c r="B36" s="20" t="s">
        <v>32</v>
      </c>
      <c r="C36" s="21"/>
      <c r="D36" s="21"/>
      <c r="E36" s="21"/>
      <c r="F36" s="22"/>
      <c r="G36" s="22"/>
      <c r="H36" s="21"/>
      <c r="I36" s="21"/>
      <c r="J36" s="21"/>
      <c r="K36" s="38"/>
    </row>
    <row r="37" spans="2:16" ht="242.25" hidden="1" x14ac:dyDescent="0.2">
      <c r="B37" s="25" t="s">
        <v>33</v>
      </c>
      <c r="C37" s="32"/>
      <c r="D37" s="32"/>
      <c r="E37" s="23"/>
      <c r="F37" s="24"/>
      <c r="G37" s="40"/>
      <c r="H37" s="39">
        <v>0</v>
      </c>
      <c r="I37" s="39" t="str">
        <f t="shared" ref="I37:I41" si="10">IF(OR($E37="Yes",$E37="yes",$E37="Y",$E37="YES",$E37="y"),3,IF(OR($E37="Partial",$E37="partial",$E37="P",$E37="PARTIAL",$E37="p"),1,IF($H37&gt;0,0,"")))</f>
        <v/>
      </c>
      <c r="J37" s="39" t="str">
        <f t="shared" ref="J37:J41" si="11">IF(H37&gt;0,I37*H37,"")</f>
        <v/>
      </c>
      <c r="K37" s="41" t="str">
        <f t="shared" ref="K37:K41" si="12">IF(H37&gt;0,3*H37,"")</f>
        <v/>
      </c>
    </row>
    <row r="38" spans="2:16" ht="306" hidden="1" x14ac:dyDescent="0.2">
      <c r="B38" s="25" t="s">
        <v>34</v>
      </c>
      <c r="C38" s="32"/>
      <c r="D38" s="32"/>
      <c r="E38" s="23"/>
      <c r="F38" s="24"/>
      <c r="G38" s="40"/>
      <c r="H38" s="39">
        <v>0</v>
      </c>
      <c r="I38" s="39" t="str">
        <f t="shared" si="10"/>
        <v/>
      </c>
      <c r="J38" s="39" t="str">
        <f t="shared" si="11"/>
        <v/>
      </c>
      <c r="K38" s="41" t="str">
        <f t="shared" si="12"/>
        <v/>
      </c>
    </row>
    <row r="39" spans="2:16" ht="255" hidden="1" x14ac:dyDescent="0.2">
      <c r="B39" s="25" t="s">
        <v>35</v>
      </c>
      <c r="C39" s="32"/>
      <c r="D39" s="32"/>
      <c r="E39" s="23"/>
      <c r="F39" s="24"/>
      <c r="G39" s="40"/>
      <c r="H39" s="39">
        <v>0</v>
      </c>
      <c r="I39" s="39" t="str">
        <f t="shared" si="10"/>
        <v/>
      </c>
      <c r="J39" s="39" t="str">
        <f t="shared" si="11"/>
        <v/>
      </c>
      <c r="K39" s="41" t="str">
        <f t="shared" si="12"/>
        <v/>
      </c>
    </row>
    <row r="40" spans="2:16" ht="255" hidden="1" x14ac:dyDescent="0.2">
      <c r="B40" s="25" t="s">
        <v>36</v>
      </c>
      <c r="C40" s="32"/>
      <c r="D40" s="32"/>
      <c r="E40" s="23"/>
      <c r="F40" s="24"/>
      <c r="G40" s="40"/>
      <c r="H40" s="39">
        <v>0</v>
      </c>
      <c r="I40" s="39" t="str">
        <f t="shared" si="10"/>
        <v/>
      </c>
      <c r="J40" s="39" t="str">
        <f t="shared" si="11"/>
        <v/>
      </c>
      <c r="K40" s="41" t="str">
        <f t="shared" si="12"/>
        <v/>
      </c>
    </row>
    <row r="41" spans="2:16" ht="332.25" hidden="1" thickBot="1" x14ac:dyDescent="0.25">
      <c r="B41" s="27" t="s">
        <v>37</v>
      </c>
      <c r="C41" s="33"/>
      <c r="D41" s="33"/>
      <c r="E41" s="28"/>
      <c r="F41" s="29"/>
      <c r="G41" s="42"/>
      <c r="H41" s="43">
        <v>0</v>
      </c>
      <c r="I41" s="43" t="str">
        <f t="shared" si="10"/>
        <v/>
      </c>
      <c r="J41" s="43" t="str">
        <f t="shared" si="11"/>
        <v/>
      </c>
      <c r="K41" s="44" t="str">
        <f t="shared" si="12"/>
        <v/>
      </c>
    </row>
    <row r="42" spans="2:16" x14ac:dyDescent="0.2">
      <c r="H42" s="45"/>
      <c r="I42" s="45"/>
      <c r="J42" s="46" t="s">
        <v>38</v>
      </c>
      <c r="K42" s="45" t="s">
        <v>26</v>
      </c>
      <c r="N42" s="30"/>
      <c r="P42" s="30"/>
    </row>
    <row r="43" spans="2:16" ht="13.5" thickBot="1" x14ac:dyDescent="0.25">
      <c r="I43" s="30"/>
      <c r="J43" s="12">
        <f xml:space="preserve"> SUM($J4:$J30)</f>
        <v>387</v>
      </c>
      <c r="K43" s="12">
        <f xml:space="preserve"> SUM($K4:$K30)</f>
        <v>387</v>
      </c>
      <c r="M43" s="30"/>
      <c r="O43" s="30"/>
    </row>
    <row r="44" spans="2:16" ht="13.5" thickBot="1" x14ac:dyDescent="0.25">
      <c r="I44" s="45"/>
      <c r="J44" s="131">
        <f>J43/K43</f>
        <v>1</v>
      </c>
    </row>
    <row r="49" spans="1:10" ht="34.9" customHeight="1" x14ac:dyDescent="0.2"/>
    <row r="50" spans="1:10" s="26" customFormat="1" ht="15" x14ac:dyDescent="0.2">
      <c r="A50" s="12"/>
      <c r="B50" s="13"/>
      <c r="C50" s="13"/>
      <c r="D50" s="13"/>
      <c r="E50" s="14"/>
      <c r="F50" s="12"/>
      <c r="G50" s="12"/>
      <c r="H50" s="12"/>
      <c r="I50" s="12"/>
      <c r="J50" s="12"/>
    </row>
    <row r="60" spans="1:10" ht="31.15" customHeight="1" x14ac:dyDescent="0.2">
      <c r="B60" s="12"/>
      <c r="C60" s="12"/>
      <c r="D60" s="12"/>
      <c r="E60" s="12"/>
    </row>
  </sheetData>
  <sheetProtection algorithmName="SHA-512" hashValue="zZH6d6vse0s7crW4NvJmi/opUjbIoi/UDr53AicMjOc/mjA/qyqzt2K7o0dLX7wf7+yiNJu8tKc2bGzK53JjTQ==" saltValue="AjmkuNIu+oCAtgfjdYJWHw==" spinCount="100000" sheet="1" objects="1" scenarios="1"/>
  <mergeCells count="13">
    <mergeCell ref="C24:C29"/>
    <mergeCell ref="B24:B29"/>
    <mergeCell ref="B4:K4"/>
    <mergeCell ref="C6:C9"/>
    <mergeCell ref="B6:B9"/>
    <mergeCell ref="C11:C15"/>
    <mergeCell ref="B11:B15"/>
    <mergeCell ref="E5:K5"/>
    <mergeCell ref="B2:F2"/>
    <mergeCell ref="G2:K2"/>
    <mergeCell ref="B3:D3"/>
    <mergeCell ref="C17:C18"/>
    <mergeCell ref="B17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582A-FD46-42D6-9D1C-A52B5E0693AC}">
  <dimension ref="A1:P60"/>
  <sheetViews>
    <sheetView topLeftCell="D19" zoomScale="80" zoomScaleNormal="80" workbookViewId="0">
      <selection activeCell="H24" sqref="H24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x14ac:dyDescent="0.2">
      <c r="B6" s="210" t="s">
        <v>81</v>
      </c>
      <c r="C6" s="207" t="s">
        <v>82</v>
      </c>
      <c r="D6" s="62" t="s">
        <v>104</v>
      </c>
      <c r="E6" s="63"/>
      <c r="F6" s="64"/>
      <c r="G6" s="65">
        <v>5</v>
      </c>
      <c r="H6" s="66"/>
      <c r="I6" s="65">
        <v>3</v>
      </c>
      <c r="J6" s="65">
        <f t="shared" ref="J6:J30" si="0">IF(G6&gt;0,I6*G6,"")</f>
        <v>15</v>
      </c>
      <c r="K6" s="67">
        <f t="shared" ref="K6:K30" si="1">IF(G6&gt;0,3*G6,"")</f>
        <v>15</v>
      </c>
    </row>
    <row r="7" spans="2:11" ht="44.25" customHeight="1" x14ac:dyDescent="0.2">
      <c r="B7" s="211"/>
      <c r="C7" s="208"/>
      <c r="D7" s="50" t="s">
        <v>105</v>
      </c>
      <c r="E7" s="47"/>
      <c r="F7" s="24"/>
      <c r="G7" s="39">
        <v>5</v>
      </c>
      <c r="H7" s="40"/>
      <c r="I7" s="39">
        <v>3</v>
      </c>
      <c r="J7" s="39">
        <f t="shared" si="0"/>
        <v>15</v>
      </c>
      <c r="K7" s="41">
        <f t="shared" si="1"/>
        <v>15</v>
      </c>
    </row>
    <row r="8" spans="2:11" ht="33.75" customHeight="1" x14ac:dyDescent="0.2">
      <c r="B8" s="211"/>
      <c r="C8" s="208"/>
      <c r="D8" s="50" t="s">
        <v>106</v>
      </c>
      <c r="E8" s="47"/>
      <c r="F8" s="24"/>
      <c r="G8" s="39">
        <v>5</v>
      </c>
      <c r="H8" s="40"/>
      <c r="I8" s="39">
        <v>3</v>
      </c>
      <c r="J8" s="39">
        <f t="shared" si="0"/>
        <v>15</v>
      </c>
      <c r="K8" s="41">
        <f t="shared" si="1"/>
        <v>15</v>
      </c>
    </row>
    <row r="9" spans="2:11" ht="30" customHeight="1" thickBot="1" x14ac:dyDescent="0.25">
      <c r="B9" s="212"/>
      <c r="C9" s="209"/>
      <c r="D9" s="58" t="s">
        <v>110</v>
      </c>
      <c r="E9" s="48"/>
      <c r="F9" s="29"/>
      <c r="G9" s="43">
        <v>5</v>
      </c>
      <c r="H9" s="42"/>
      <c r="I9" s="43">
        <v>3</v>
      </c>
      <c r="J9" s="43">
        <f t="shared" si="0"/>
        <v>15</v>
      </c>
      <c r="K9" s="44">
        <f t="shared" si="1"/>
        <v>15</v>
      </c>
    </row>
    <row r="10" spans="2:11" ht="54.75" customHeight="1" thickBot="1" x14ac:dyDescent="0.25">
      <c r="B10" s="68" t="s">
        <v>85</v>
      </c>
      <c r="C10" s="69" t="s">
        <v>86</v>
      </c>
      <c r="D10" s="70" t="s">
        <v>87</v>
      </c>
      <c r="E10" s="71"/>
      <c r="F10" s="72"/>
      <c r="G10" s="73">
        <v>10</v>
      </c>
      <c r="H10" s="74"/>
      <c r="I10" s="73">
        <v>3</v>
      </c>
      <c r="J10" s="73">
        <f t="shared" si="0"/>
        <v>30</v>
      </c>
      <c r="K10" s="75">
        <f t="shared" si="1"/>
        <v>30</v>
      </c>
    </row>
    <row r="11" spans="2:11" ht="87.75" customHeight="1" x14ac:dyDescent="0.2">
      <c r="B11" s="210" t="s">
        <v>88</v>
      </c>
      <c r="C11" s="167" t="s">
        <v>89</v>
      </c>
      <c r="D11" s="62" t="s">
        <v>90</v>
      </c>
      <c r="E11" s="63"/>
      <c r="F11" s="64"/>
      <c r="G11" s="65">
        <v>10</v>
      </c>
      <c r="H11" s="66"/>
      <c r="I11" s="65">
        <v>3</v>
      </c>
      <c r="J11" s="65">
        <f t="shared" si="0"/>
        <v>30</v>
      </c>
      <c r="K11" s="67">
        <f t="shared" si="1"/>
        <v>30</v>
      </c>
    </row>
    <row r="12" spans="2:11" ht="18.75" customHeight="1" x14ac:dyDescent="0.2">
      <c r="B12" s="211"/>
      <c r="C12" s="168"/>
      <c r="D12" s="50" t="s">
        <v>91</v>
      </c>
      <c r="E12" s="47"/>
      <c r="F12" s="24"/>
      <c r="G12" s="39">
        <v>5</v>
      </c>
      <c r="H12" s="40"/>
      <c r="I12" s="39">
        <v>3</v>
      </c>
      <c r="J12" s="39">
        <f t="shared" si="0"/>
        <v>15</v>
      </c>
      <c r="K12" s="41">
        <f t="shared" si="1"/>
        <v>15</v>
      </c>
    </row>
    <row r="13" spans="2:11" ht="42.75" customHeight="1" x14ac:dyDescent="0.2">
      <c r="B13" s="211"/>
      <c r="C13" s="168"/>
      <c r="D13" s="50" t="s">
        <v>92</v>
      </c>
      <c r="E13" s="47"/>
      <c r="F13" s="24"/>
      <c r="G13" s="39">
        <v>1</v>
      </c>
      <c r="H13" s="40"/>
      <c r="I13" s="39">
        <v>3</v>
      </c>
      <c r="J13" s="39">
        <f t="shared" si="0"/>
        <v>3</v>
      </c>
      <c r="K13" s="41">
        <f t="shared" si="1"/>
        <v>3</v>
      </c>
    </row>
    <row r="14" spans="2:11" ht="42" customHeight="1" x14ac:dyDescent="0.2">
      <c r="B14" s="211"/>
      <c r="C14" s="168"/>
      <c r="D14" s="50" t="s">
        <v>93</v>
      </c>
      <c r="E14" s="47"/>
      <c r="F14" s="24"/>
      <c r="G14" s="39">
        <v>5</v>
      </c>
      <c r="H14" s="40"/>
      <c r="I14" s="39">
        <v>3</v>
      </c>
      <c r="J14" s="39">
        <f t="shared" si="0"/>
        <v>15</v>
      </c>
      <c r="K14" s="41">
        <f t="shared" si="1"/>
        <v>15</v>
      </c>
    </row>
    <row r="15" spans="2:11" ht="29.25" customHeight="1" thickBot="1" x14ac:dyDescent="0.25">
      <c r="B15" s="212"/>
      <c r="C15" s="169"/>
      <c r="D15" s="58" t="s">
        <v>94</v>
      </c>
      <c r="E15" s="48"/>
      <c r="F15" s="29"/>
      <c r="G15" s="43">
        <v>5</v>
      </c>
      <c r="H15" s="42"/>
      <c r="I15" s="43">
        <v>3</v>
      </c>
      <c r="J15" s="43">
        <f t="shared" si="0"/>
        <v>15</v>
      </c>
      <c r="K15" s="44">
        <f t="shared" si="1"/>
        <v>15</v>
      </c>
    </row>
    <row r="16" spans="2:11" ht="26.25" thickBot="1" x14ac:dyDescent="0.25">
      <c r="B16" s="76" t="s">
        <v>96</v>
      </c>
      <c r="C16" s="77" t="s">
        <v>97</v>
      </c>
      <c r="D16" s="70" t="s">
        <v>98</v>
      </c>
      <c r="E16" s="71"/>
      <c r="F16" s="72"/>
      <c r="G16" s="73">
        <v>5</v>
      </c>
      <c r="H16" s="74"/>
      <c r="I16" s="73">
        <v>3</v>
      </c>
      <c r="J16" s="73">
        <f t="shared" si="0"/>
        <v>15</v>
      </c>
      <c r="K16" s="75">
        <f t="shared" si="1"/>
        <v>15</v>
      </c>
    </row>
    <row r="17" spans="2:11" ht="39" thickBot="1" x14ac:dyDescent="0.25">
      <c r="B17" s="196" t="s">
        <v>99</v>
      </c>
      <c r="C17" s="194" t="s">
        <v>100</v>
      </c>
      <c r="D17" s="62" t="s">
        <v>103</v>
      </c>
      <c r="E17" s="63"/>
      <c r="F17" s="64"/>
      <c r="G17" s="65">
        <v>5</v>
      </c>
      <c r="H17" s="66"/>
      <c r="I17" s="65">
        <v>3</v>
      </c>
      <c r="J17" s="65">
        <f t="shared" si="0"/>
        <v>15</v>
      </c>
      <c r="K17" s="67">
        <f t="shared" si="1"/>
        <v>15</v>
      </c>
    </row>
    <row r="18" spans="2:11" ht="26.25" thickBot="1" x14ac:dyDescent="0.25">
      <c r="B18" s="197"/>
      <c r="C18" s="195"/>
      <c r="D18" s="58" t="s">
        <v>84</v>
      </c>
      <c r="E18" s="48"/>
      <c r="F18" s="29"/>
      <c r="G18" s="43">
        <v>10</v>
      </c>
      <c r="H18" s="42"/>
      <c r="I18" s="43">
        <v>3</v>
      </c>
      <c r="J18" s="65">
        <f t="shared" si="0"/>
        <v>30</v>
      </c>
      <c r="K18" s="44">
        <f t="shared" si="1"/>
        <v>30</v>
      </c>
    </row>
    <row r="19" spans="2:11" ht="26.25" thickBot="1" x14ac:dyDescent="0.25">
      <c r="B19" s="76" t="s">
        <v>107</v>
      </c>
      <c r="C19" s="77" t="s">
        <v>108</v>
      </c>
      <c r="D19" s="70" t="s">
        <v>109</v>
      </c>
      <c r="E19" s="71"/>
      <c r="F19" s="72"/>
      <c r="G19" s="73">
        <v>5</v>
      </c>
      <c r="H19" s="74"/>
      <c r="I19" s="73">
        <v>3</v>
      </c>
      <c r="J19" s="65">
        <f t="shared" si="0"/>
        <v>15</v>
      </c>
      <c r="K19" s="75">
        <f t="shared" si="1"/>
        <v>15</v>
      </c>
    </row>
    <row r="20" spans="2:11" ht="41.25" customHeight="1" thickBot="1" x14ac:dyDescent="0.25">
      <c r="B20" s="76" t="s">
        <v>111</v>
      </c>
      <c r="C20" s="77" t="s">
        <v>112</v>
      </c>
      <c r="D20" s="70" t="s">
        <v>113</v>
      </c>
      <c r="E20" s="71"/>
      <c r="F20" s="72"/>
      <c r="G20" s="73">
        <v>5</v>
      </c>
      <c r="H20" s="74"/>
      <c r="I20" s="73">
        <v>3</v>
      </c>
      <c r="J20" s="65">
        <f t="shared" si="0"/>
        <v>15</v>
      </c>
      <c r="K20" s="75">
        <f t="shared" si="1"/>
        <v>15</v>
      </c>
    </row>
    <row r="21" spans="2:11" ht="42" customHeight="1" thickBot="1" x14ac:dyDescent="0.25">
      <c r="B21" s="76" t="s">
        <v>114</v>
      </c>
      <c r="C21" s="77" t="s">
        <v>115</v>
      </c>
      <c r="D21" s="70" t="s">
        <v>116</v>
      </c>
      <c r="E21" s="71"/>
      <c r="F21" s="72"/>
      <c r="G21" s="73">
        <v>5</v>
      </c>
      <c r="H21" s="74"/>
      <c r="I21" s="73">
        <v>3</v>
      </c>
      <c r="J21" s="65">
        <f t="shared" si="0"/>
        <v>15</v>
      </c>
      <c r="K21" s="75">
        <f t="shared" si="1"/>
        <v>15</v>
      </c>
    </row>
    <row r="22" spans="2:11" ht="41.25" customHeight="1" thickBot="1" x14ac:dyDescent="0.25">
      <c r="B22" s="76" t="s">
        <v>117</v>
      </c>
      <c r="C22" s="77" t="s">
        <v>118</v>
      </c>
      <c r="D22" s="70" t="s">
        <v>119</v>
      </c>
      <c r="E22" s="71"/>
      <c r="F22" s="72"/>
      <c r="G22" s="73">
        <v>5</v>
      </c>
      <c r="H22" s="74"/>
      <c r="I22" s="73">
        <v>3</v>
      </c>
      <c r="J22" s="73">
        <f t="shared" si="0"/>
        <v>15</v>
      </c>
      <c r="K22" s="75">
        <f t="shared" si="1"/>
        <v>15</v>
      </c>
    </row>
    <row r="23" spans="2:11" ht="26.25" thickBot="1" x14ac:dyDescent="0.25">
      <c r="B23" s="121" t="s">
        <v>120</v>
      </c>
      <c r="C23" s="122" t="s">
        <v>121</v>
      </c>
      <c r="D23" s="101" t="s">
        <v>122</v>
      </c>
      <c r="E23" s="123"/>
      <c r="F23" s="124"/>
      <c r="G23" s="119">
        <v>5</v>
      </c>
      <c r="H23" s="125"/>
      <c r="I23" s="119">
        <v>3</v>
      </c>
      <c r="J23" s="119">
        <f t="shared" si="0"/>
        <v>15</v>
      </c>
      <c r="K23" s="120">
        <f t="shared" si="1"/>
        <v>15</v>
      </c>
    </row>
    <row r="24" spans="2:11" ht="31.5" customHeight="1" x14ac:dyDescent="0.2">
      <c r="B24" s="201" t="s">
        <v>123</v>
      </c>
      <c r="C24" s="198" t="s">
        <v>124</v>
      </c>
      <c r="D24" s="62" t="s">
        <v>125</v>
      </c>
      <c r="E24" s="63"/>
      <c r="F24" s="64"/>
      <c r="G24" s="65">
        <v>5</v>
      </c>
      <c r="H24" s="66"/>
      <c r="I24" s="65">
        <v>3</v>
      </c>
      <c r="J24" s="65">
        <f t="shared" si="0"/>
        <v>15</v>
      </c>
      <c r="K24" s="67">
        <f t="shared" si="1"/>
        <v>15</v>
      </c>
    </row>
    <row r="25" spans="2:11" ht="31.5" customHeight="1" x14ac:dyDescent="0.2">
      <c r="B25" s="202"/>
      <c r="C25" s="199"/>
      <c r="D25" s="59" t="s">
        <v>140</v>
      </c>
      <c r="E25" s="51"/>
      <c r="F25" s="52"/>
      <c r="G25" s="53">
        <v>5</v>
      </c>
      <c r="H25" s="54"/>
      <c r="I25" s="53">
        <v>3</v>
      </c>
      <c r="J25" s="39">
        <f t="shared" si="0"/>
        <v>15</v>
      </c>
      <c r="K25" s="41">
        <f t="shared" si="1"/>
        <v>15</v>
      </c>
    </row>
    <row r="26" spans="2:11" ht="31.5" customHeight="1" x14ac:dyDescent="0.2">
      <c r="B26" s="202"/>
      <c r="C26" s="199"/>
      <c r="D26" s="59" t="s">
        <v>141</v>
      </c>
      <c r="E26" s="51"/>
      <c r="F26" s="52"/>
      <c r="G26" s="53">
        <v>1</v>
      </c>
      <c r="H26" s="54"/>
      <c r="I26" s="53">
        <v>3</v>
      </c>
      <c r="J26" s="39">
        <f t="shared" si="0"/>
        <v>3</v>
      </c>
      <c r="K26" s="41">
        <f t="shared" si="1"/>
        <v>3</v>
      </c>
    </row>
    <row r="27" spans="2:11" ht="33.75" customHeight="1" x14ac:dyDescent="0.2">
      <c r="B27" s="202"/>
      <c r="C27" s="199"/>
      <c r="D27" s="50" t="s">
        <v>143</v>
      </c>
      <c r="E27" s="47"/>
      <c r="F27" s="24"/>
      <c r="G27" s="39">
        <v>5</v>
      </c>
      <c r="H27" s="40"/>
      <c r="I27" s="39">
        <v>3</v>
      </c>
      <c r="J27" s="39">
        <f t="shared" si="0"/>
        <v>15</v>
      </c>
      <c r="K27" s="41">
        <f t="shared" si="1"/>
        <v>15</v>
      </c>
    </row>
    <row r="28" spans="2:11" ht="29.25" customHeight="1" x14ac:dyDescent="0.2">
      <c r="B28" s="202"/>
      <c r="C28" s="199"/>
      <c r="D28" s="50" t="s">
        <v>142</v>
      </c>
      <c r="E28" s="47"/>
      <c r="F28" s="24"/>
      <c r="G28" s="39">
        <v>1</v>
      </c>
      <c r="H28" s="40"/>
      <c r="I28" s="39">
        <v>3</v>
      </c>
      <c r="J28" s="39">
        <f t="shared" si="0"/>
        <v>3</v>
      </c>
      <c r="K28" s="41">
        <f t="shared" si="1"/>
        <v>3</v>
      </c>
    </row>
    <row r="29" spans="2:11" ht="33" customHeight="1" thickBot="1" x14ac:dyDescent="0.25">
      <c r="B29" s="203"/>
      <c r="C29" s="200"/>
      <c r="D29" s="58" t="s">
        <v>126</v>
      </c>
      <c r="E29" s="48"/>
      <c r="F29" s="29"/>
      <c r="G29" s="43">
        <v>1</v>
      </c>
      <c r="H29" s="42"/>
      <c r="I29" s="43">
        <v>3</v>
      </c>
      <c r="J29" s="43">
        <f t="shared" si="0"/>
        <v>3</v>
      </c>
      <c r="K29" s="44">
        <f t="shared" si="1"/>
        <v>3</v>
      </c>
    </row>
    <row r="30" spans="2:11" ht="54.75" customHeight="1" thickBot="1" x14ac:dyDescent="0.25">
      <c r="B30" s="76" t="s">
        <v>83</v>
      </c>
      <c r="C30" s="77" t="s">
        <v>127</v>
      </c>
      <c r="D30" s="70" t="s">
        <v>128</v>
      </c>
      <c r="E30" s="71"/>
      <c r="F30" s="72"/>
      <c r="G30" s="73">
        <v>10</v>
      </c>
      <c r="H30" s="74"/>
      <c r="I30" s="73">
        <v>3</v>
      </c>
      <c r="J30" s="73">
        <f t="shared" si="0"/>
        <v>30</v>
      </c>
      <c r="K30" s="75">
        <f t="shared" si="1"/>
        <v>30</v>
      </c>
    </row>
    <row r="31" spans="2:11" ht="47.25" hidden="1" x14ac:dyDescent="0.25">
      <c r="B31" s="31" t="s">
        <v>27</v>
      </c>
      <c r="C31" s="21"/>
      <c r="D31" s="21"/>
      <c r="E31" s="21"/>
      <c r="F31" s="22"/>
      <c r="G31" s="22"/>
      <c r="H31" s="21"/>
      <c r="I31" s="21"/>
      <c r="J31" s="21"/>
      <c r="K31" s="38"/>
    </row>
    <row r="32" spans="2:11" ht="255" hidden="1" x14ac:dyDescent="0.2">
      <c r="B32" s="25" t="s">
        <v>28</v>
      </c>
      <c r="C32" s="32"/>
      <c r="D32" s="32"/>
      <c r="E32" s="23"/>
      <c r="F32" s="24"/>
      <c r="G32" s="40"/>
      <c r="H32" s="39">
        <v>0</v>
      </c>
      <c r="I32" s="39" t="str">
        <f t="shared" ref="I32" si="2">IF(OR($E32="Yes",$E32="yes",$E32="Y",$E32="YES",$E32="y"),3,IF(OR($E32="Partial",$E32="partial",$E32="P",$E32="PARTIAL",$E32="p"),1,IF($H32&gt;0,0,"")))</f>
        <v/>
      </c>
      <c r="J32" s="39" t="str">
        <f t="shared" ref="J32" si="3">IF(H32&gt;0,I32*H32,"")</f>
        <v/>
      </c>
      <c r="K32" s="41" t="str">
        <f t="shared" ref="K32" si="4">IF(H32&gt;0,3*H32,"")</f>
        <v/>
      </c>
    </row>
    <row r="33" spans="2:16" ht="110.25" hidden="1" x14ac:dyDescent="0.25">
      <c r="B33" s="20" t="s">
        <v>29</v>
      </c>
      <c r="C33" s="21"/>
      <c r="D33" s="21"/>
      <c r="E33" s="21"/>
      <c r="F33" s="22"/>
      <c r="G33" s="22"/>
      <c r="H33" s="21"/>
      <c r="I33" s="21"/>
      <c r="J33" s="21"/>
      <c r="K33" s="38"/>
    </row>
    <row r="34" spans="2:16" ht="409.5" hidden="1" x14ac:dyDescent="0.2">
      <c r="B34" s="25" t="s">
        <v>30</v>
      </c>
      <c r="C34" s="32"/>
      <c r="D34" s="32"/>
      <c r="E34" s="23"/>
      <c r="F34" s="24"/>
      <c r="G34" s="40"/>
      <c r="H34" s="39">
        <v>0</v>
      </c>
      <c r="I34" s="39" t="str">
        <f t="shared" ref="I34:I35" si="5">IF(OR($E34="Yes",$E34="yes",$E34="Y",$E34="YES",$E34="y"),3,IF(OR($E34="Partial",$E34="partial",$E34="P",$E34="PARTIAL",$E34="p"),1,IF($H34&gt;0,0,"")))</f>
        <v/>
      </c>
      <c r="J34" s="39" t="str">
        <f t="shared" ref="J34:J35" si="6">IF(H34&gt;0,I34*H34,"")</f>
        <v/>
      </c>
      <c r="K34" s="41" t="str">
        <f t="shared" ref="K34:K35" si="7">IF(H34&gt;0,3*H34,"")</f>
        <v/>
      </c>
    </row>
    <row r="35" spans="2:16" ht="409.5" hidden="1" x14ac:dyDescent="0.2">
      <c r="B35" s="25" t="s">
        <v>31</v>
      </c>
      <c r="C35" s="32"/>
      <c r="D35" s="32"/>
      <c r="E35" s="23"/>
      <c r="F35" s="24"/>
      <c r="G35" s="40"/>
      <c r="H35" s="39">
        <v>0</v>
      </c>
      <c r="I35" s="39" t="str">
        <f t="shared" si="5"/>
        <v/>
      </c>
      <c r="J35" s="39" t="str">
        <f t="shared" si="6"/>
        <v/>
      </c>
      <c r="K35" s="41" t="str">
        <f t="shared" si="7"/>
        <v/>
      </c>
    </row>
    <row r="36" spans="2:16" ht="94.5" hidden="1" x14ac:dyDescent="0.25">
      <c r="B36" s="20" t="s">
        <v>32</v>
      </c>
      <c r="C36" s="21"/>
      <c r="D36" s="21"/>
      <c r="E36" s="21"/>
      <c r="F36" s="22"/>
      <c r="G36" s="22"/>
      <c r="H36" s="21"/>
      <c r="I36" s="21"/>
      <c r="J36" s="21"/>
      <c r="K36" s="38"/>
    </row>
    <row r="37" spans="2:16" ht="242.25" hidden="1" x14ac:dyDescent="0.2">
      <c r="B37" s="25" t="s">
        <v>33</v>
      </c>
      <c r="C37" s="32"/>
      <c r="D37" s="32"/>
      <c r="E37" s="23"/>
      <c r="F37" s="24"/>
      <c r="G37" s="40"/>
      <c r="H37" s="39">
        <v>0</v>
      </c>
      <c r="I37" s="39" t="str">
        <f t="shared" ref="I37:I41" si="8">IF(OR($E37="Yes",$E37="yes",$E37="Y",$E37="YES",$E37="y"),3,IF(OR($E37="Partial",$E37="partial",$E37="P",$E37="PARTIAL",$E37="p"),1,IF($H37&gt;0,0,"")))</f>
        <v/>
      </c>
      <c r="J37" s="39" t="str">
        <f t="shared" ref="J37:J41" si="9">IF(H37&gt;0,I37*H37,"")</f>
        <v/>
      </c>
      <c r="K37" s="41" t="str">
        <f t="shared" ref="K37:K41" si="10">IF(H37&gt;0,3*H37,"")</f>
        <v/>
      </c>
    </row>
    <row r="38" spans="2:16" ht="306" hidden="1" x14ac:dyDescent="0.2">
      <c r="B38" s="25" t="s">
        <v>34</v>
      </c>
      <c r="C38" s="32"/>
      <c r="D38" s="32"/>
      <c r="E38" s="23"/>
      <c r="F38" s="24"/>
      <c r="G38" s="40"/>
      <c r="H38" s="39">
        <v>0</v>
      </c>
      <c r="I38" s="39" t="str">
        <f t="shared" si="8"/>
        <v/>
      </c>
      <c r="J38" s="39" t="str">
        <f t="shared" si="9"/>
        <v/>
      </c>
      <c r="K38" s="41" t="str">
        <f t="shared" si="10"/>
        <v/>
      </c>
    </row>
    <row r="39" spans="2:16" ht="255" hidden="1" x14ac:dyDescent="0.2">
      <c r="B39" s="25" t="s">
        <v>35</v>
      </c>
      <c r="C39" s="32"/>
      <c r="D39" s="32"/>
      <c r="E39" s="23"/>
      <c r="F39" s="24"/>
      <c r="G39" s="40"/>
      <c r="H39" s="39">
        <v>0</v>
      </c>
      <c r="I39" s="39" t="str">
        <f t="shared" si="8"/>
        <v/>
      </c>
      <c r="J39" s="39" t="str">
        <f t="shared" si="9"/>
        <v/>
      </c>
      <c r="K39" s="41" t="str">
        <f t="shared" si="10"/>
        <v/>
      </c>
    </row>
    <row r="40" spans="2:16" ht="255" hidden="1" x14ac:dyDescent="0.2">
      <c r="B40" s="25" t="s">
        <v>36</v>
      </c>
      <c r="C40" s="32"/>
      <c r="D40" s="32"/>
      <c r="E40" s="23"/>
      <c r="F40" s="24"/>
      <c r="G40" s="40"/>
      <c r="H40" s="39">
        <v>0</v>
      </c>
      <c r="I40" s="39" t="str">
        <f t="shared" si="8"/>
        <v/>
      </c>
      <c r="J40" s="39" t="str">
        <f t="shared" si="9"/>
        <v/>
      </c>
      <c r="K40" s="41" t="str">
        <f t="shared" si="10"/>
        <v/>
      </c>
    </row>
    <row r="41" spans="2:16" ht="332.25" hidden="1" thickBot="1" x14ac:dyDescent="0.25">
      <c r="B41" s="27" t="s">
        <v>37</v>
      </c>
      <c r="C41" s="33"/>
      <c r="D41" s="33"/>
      <c r="E41" s="28"/>
      <c r="F41" s="29"/>
      <c r="G41" s="42"/>
      <c r="H41" s="43">
        <v>0</v>
      </c>
      <c r="I41" s="43" t="str">
        <f t="shared" si="8"/>
        <v/>
      </c>
      <c r="J41" s="43" t="str">
        <f t="shared" si="9"/>
        <v/>
      </c>
      <c r="K41" s="44" t="str">
        <f t="shared" si="10"/>
        <v/>
      </c>
    </row>
    <row r="42" spans="2:16" x14ac:dyDescent="0.2">
      <c r="H42" s="45"/>
      <c r="I42" s="45"/>
      <c r="J42" s="46" t="s">
        <v>38</v>
      </c>
      <c r="K42" s="45" t="s">
        <v>26</v>
      </c>
      <c r="N42" s="30"/>
      <c r="P42" s="30"/>
    </row>
    <row r="43" spans="2:16" ht="13.5" thickBot="1" x14ac:dyDescent="0.25">
      <c r="I43" s="30"/>
      <c r="J43" s="12">
        <f xml:space="preserve"> SUM($J4:$J30)</f>
        <v>387</v>
      </c>
      <c r="K43" s="12">
        <f xml:space="preserve"> SUM($K4:$K30)</f>
        <v>387</v>
      </c>
      <c r="M43" s="30"/>
      <c r="O43" s="30"/>
    </row>
    <row r="44" spans="2:16" ht="13.5" thickBot="1" x14ac:dyDescent="0.25">
      <c r="I44" s="45"/>
      <c r="J44" s="131">
        <f>J43/K43</f>
        <v>1</v>
      </c>
    </row>
    <row r="49" spans="1:10" ht="34.9" customHeight="1" x14ac:dyDescent="0.2"/>
    <row r="50" spans="1:10" s="26" customFormat="1" ht="15" x14ac:dyDescent="0.2">
      <c r="A50" s="12"/>
      <c r="B50" s="13"/>
      <c r="C50" s="13"/>
      <c r="D50" s="13"/>
      <c r="E50" s="14"/>
      <c r="F50" s="12"/>
      <c r="G50" s="12"/>
      <c r="H50" s="12"/>
      <c r="I50" s="12"/>
      <c r="J50" s="12"/>
    </row>
    <row r="60" spans="1:10" ht="31.15" customHeight="1" x14ac:dyDescent="0.2">
      <c r="B60" s="12"/>
      <c r="C60" s="12"/>
      <c r="D60" s="12"/>
      <c r="E60" s="12"/>
    </row>
  </sheetData>
  <sheetProtection algorithmName="SHA-512" hashValue="T0VCeHgdorwn2f/ClhSOnxRlnfFYiP3P+7oEInivHhW2b2wtf9UpVt9sED4CfQOHe1A05esdD9ydWITcDcMWzQ==" saltValue="ETFr32ESNVt3fqgB/Q4Ehg==" spinCount="100000" sheet="1" objects="1" scenarios="1"/>
  <mergeCells count="13">
    <mergeCell ref="B11:B15"/>
    <mergeCell ref="C11:C15"/>
    <mergeCell ref="B17:B18"/>
    <mergeCell ref="C17:C18"/>
    <mergeCell ref="B24:B29"/>
    <mergeCell ref="C24:C29"/>
    <mergeCell ref="B6:B9"/>
    <mergeCell ref="C6:C9"/>
    <mergeCell ref="B2:F2"/>
    <mergeCell ref="G2:K2"/>
    <mergeCell ref="B3:D3"/>
    <mergeCell ref="B4:K4"/>
    <mergeCell ref="E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45E3-B5B4-4CC9-AAD5-2C87B509183C}">
  <dimension ref="A1:P59"/>
  <sheetViews>
    <sheetView topLeftCell="A21" zoomScale="80" zoomScaleNormal="80" workbookViewId="0">
      <selection activeCell="J43" sqref="J43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x14ac:dyDescent="0.2">
      <c r="B6" s="210" t="s">
        <v>81</v>
      </c>
      <c r="C6" s="207" t="s">
        <v>82</v>
      </c>
      <c r="D6" s="62" t="s">
        <v>104</v>
      </c>
      <c r="E6" s="63"/>
      <c r="F6" s="64"/>
      <c r="G6" s="65">
        <v>5</v>
      </c>
      <c r="H6" s="66"/>
      <c r="I6" s="65">
        <v>3</v>
      </c>
      <c r="J6" s="65">
        <f t="shared" ref="J6:J29" si="0">IF(G6&gt;0,I6*G6,"")</f>
        <v>15</v>
      </c>
      <c r="K6" s="67">
        <f t="shared" ref="K6:K29" si="1">IF(G6&gt;0,3*G6,"")</f>
        <v>15</v>
      </c>
    </row>
    <row r="7" spans="2:11" ht="44.25" customHeight="1" x14ac:dyDescent="0.2">
      <c r="B7" s="211"/>
      <c r="C7" s="208"/>
      <c r="D7" s="50" t="s">
        <v>105</v>
      </c>
      <c r="E7" s="47"/>
      <c r="F7" s="24"/>
      <c r="G7" s="39">
        <v>5</v>
      </c>
      <c r="H7" s="40"/>
      <c r="I7" s="39">
        <v>3</v>
      </c>
      <c r="J7" s="39">
        <f t="shared" si="0"/>
        <v>15</v>
      </c>
      <c r="K7" s="41">
        <f t="shared" si="1"/>
        <v>15</v>
      </c>
    </row>
    <row r="8" spans="2:11" ht="33.75" customHeight="1" thickBot="1" x14ac:dyDescent="0.25">
      <c r="B8" s="211"/>
      <c r="C8" s="208"/>
      <c r="D8" s="50" t="s">
        <v>106</v>
      </c>
      <c r="E8" s="47"/>
      <c r="F8" s="24"/>
      <c r="G8" s="39">
        <v>5</v>
      </c>
      <c r="H8" s="40"/>
      <c r="I8" s="39">
        <v>3</v>
      </c>
      <c r="J8" s="39">
        <f t="shared" si="0"/>
        <v>15</v>
      </c>
      <c r="K8" s="41">
        <f t="shared" si="1"/>
        <v>15</v>
      </c>
    </row>
    <row r="9" spans="2:11" ht="54.75" customHeight="1" thickBot="1" x14ac:dyDescent="0.25">
      <c r="B9" s="68" t="s">
        <v>85</v>
      </c>
      <c r="C9" s="69" t="s">
        <v>86</v>
      </c>
      <c r="D9" s="70" t="s">
        <v>87</v>
      </c>
      <c r="E9" s="71"/>
      <c r="F9" s="72"/>
      <c r="G9" s="73">
        <v>10</v>
      </c>
      <c r="H9" s="74"/>
      <c r="I9" s="73">
        <v>3</v>
      </c>
      <c r="J9" s="73">
        <f t="shared" si="0"/>
        <v>30</v>
      </c>
      <c r="K9" s="75">
        <f t="shared" si="1"/>
        <v>30</v>
      </c>
    </row>
    <row r="10" spans="2:11" ht="87.75" customHeight="1" x14ac:dyDescent="0.2">
      <c r="B10" s="210" t="s">
        <v>88</v>
      </c>
      <c r="C10" s="167" t="s">
        <v>89</v>
      </c>
      <c r="D10" s="62" t="s">
        <v>90</v>
      </c>
      <c r="E10" s="63"/>
      <c r="F10" s="64"/>
      <c r="G10" s="65">
        <v>10</v>
      </c>
      <c r="H10" s="66"/>
      <c r="I10" s="65">
        <v>3</v>
      </c>
      <c r="J10" s="65">
        <f t="shared" si="0"/>
        <v>30</v>
      </c>
      <c r="K10" s="67">
        <f t="shared" si="1"/>
        <v>30</v>
      </c>
    </row>
    <row r="11" spans="2:11" ht="18.75" customHeight="1" x14ac:dyDescent="0.2">
      <c r="B11" s="211"/>
      <c r="C11" s="168"/>
      <c r="D11" s="50" t="s">
        <v>91</v>
      </c>
      <c r="E11" s="47"/>
      <c r="F11" s="24"/>
      <c r="G11" s="39">
        <v>5</v>
      </c>
      <c r="H11" s="40"/>
      <c r="I11" s="39">
        <v>3</v>
      </c>
      <c r="J11" s="39">
        <f t="shared" si="0"/>
        <v>15</v>
      </c>
      <c r="K11" s="41">
        <f t="shared" si="1"/>
        <v>15</v>
      </c>
    </row>
    <row r="12" spans="2:11" ht="42.75" customHeight="1" x14ac:dyDescent="0.2">
      <c r="B12" s="211"/>
      <c r="C12" s="168"/>
      <c r="D12" s="50" t="s">
        <v>92</v>
      </c>
      <c r="E12" s="47"/>
      <c r="F12" s="24"/>
      <c r="G12" s="39">
        <v>1</v>
      </c>
      <c r="H12" s="40"/>
      <c r="I12" s="39">
        <v>3</v>
      </c>
      <c r="J12" s="39">
        <f t="shared" si="0"/>
        <v>3</v>
      </c>
      <c r="K12" s="41">
        <f t="shared" si="1"/>
        <v>3</v>
      </c>
    </row>
    <row r="13" spans="2:11" ht="42" customHeight="1" x14ac:dyDescent="0.2">
      <c r="B13" s="211"/>
      <c r="C13" s="168"/>
      <c r="D13" s="50" t="s">
        <v>93</v>
      </c>
      <c r="E13" s="47"/>
      <c r="F13" s="24"/>
      <c r="G13" s="39">
        <v>5</v>
      </c>
      <c r="H13" s="40"/>
      <c r="I13" s="39">
        <v>3</v>
      </c>
      <c r="J13" s="39">
        <f t="shared" si="0"/>
        <v>15</v>
      </c>
      <c r="K13" s="41">
        <f t="shared" si="1"/>
        <v>15</v>
      </c>
    </row>
    <row r="14" spans="2:11" ht="29.25" customHeight="1" thickBot="1" x14ac:dyDescent="0.25">
      <c r="B14" s="212"/>
      <c r="C14" s="169"/>
      <c r="D14" s="58" t="s">
        <v>94</v>
      </c>
      <c r="E14" s="48"/>
      <c r="F14" s="29"/>
      <c r="G14" s="43">
        <v>5</v>
      </c>
      <c r="H14" s="42"/>
      <c r="I14" s="43">
        <v>3</v>
      </c>
      <c r="J14" s="43">
        <f t="shared" si="0"/>
        <v>15</v>
      </c>
      <c r="K14" s="44">
        <f t="shared" si="1"/>
        <v>15</v>
      </c>
    </row>
    <row r="15" spans="2:11" ht="26.25" thickBot="1" x14ac:dyDescent="0.25">
      <c r="B15" s="76" t="s">
        <v>96</v>
      </c>
      <c r="C15" s="77" t="s">
        <v>97</v>
      </c>
      <c r="D15" s="70" t="s">
        <v>98</v>
      </c>
      <c r="E15" s="71"/>
      <c r="F15" s="72"/>
      <c r="G15" s="73">
        <v>5</v>
      </c>
      <c r="H15" s="74"/>
      <c r="I15" s="73">
        <v>3</v>
      </c>
      <c r="J15" s="73">
        <f t="shared" si="0"/>
        <v>15</v>
      </c>
      <c r="K15" s="75">
        <f t="shared" si="1"/>
        <v>15</v>
      </c>
    </row>
    <row r="16" spans="2:11" ht="39" thickBot="1" x14ac:dyDescent="0.25">
      <c r="B16" s="196" t="s">
        <v>99</v>
      </c>
      <c r="C16" s="194" t="s">
        <v>100</v>
      </c>
      <c r="D16" s="62" t="s">
        <v>103</v>
      </c>
      <c r="E16" s="63"/>
      <c r="F16" s="64"/>
      <c r="G16" s="65">
        <v>5</v>
      </c>
      <c r="H16" s="66"/>
      <c r="I16" s="65">
        <v>3</v>
      </c>
      <c r="J16" s="65">
        <f t="shared" si="0"/>
        <v>15</v>
      </c>
      <c r="K16" s="67">
        <f t="shared" si="1"/>
        <v>15</v>
      </c>
    </row>
    <row r="17" spans="2:11" ht="26.25" thickBot="1" x14ac:dyDescent="0.25">
      <c r="B17" s="197"/>
      <c r="C17" s="195"/>
      <c r="D17" s="58" t="s">
        <v>84</v>
      </c>
      <c r="E17" s="48"/>
      <c r="F17" s="29"/>
      <c r="G17" s="43">
        <v>10</v>
      </c>
      <c r="H17" s="42"/>
      <c r="I17" s="43">
        <v>3</v>
      </c>
      <c r="J17" s="65">
        <f t="shared" si="0"/>
        <v>30</v>
      </c>
      <c r="K17" s="44">
        <f t="shared" si="1"/>
        <v>30</v>
      </c>
    </row>
    <row r="18" spans="2:11" ht="26.25" thickBot="1" x14ac:dyDescent="0.25">
      <c r="B18" s="76" t="s">
        <v>107</v>
      </c>
      <c r="C18" s="77" t="s">
        <v>108</v>
      </c>
      <c r="D18" s="70" t="s">
        <v>109</v>
      </c>
      <c r="E18" s="71"/>
      <c r="F18" s="72"/>
      <c r="G18" s="73">
        <v>5</v>
      </c>
      <c r="H18" s="74"/>
      <c r="I18" s="73">
        <v>3</v>
      </c>
      <c r="J18" s="65">
        <f t="shared" si="0"/>
        <v>15</v>
      </c>
      <c r="K18" s="75">
        <f t="shared" si="1"/>
        <v>15</v>
      </c>
    </row>
    <row r="19" spans="2:11" ht="41.25" customHeight="1" thickBot="1" x14ac:dyDescent="0.25">
      <c r="B19" s="76" t="s">
        <v>111</v>
      </c>
      <c r="C19" s="77" t="s">
        <v>112</v>
      </c>
      <c r="D19" s="70" t="s">
        <v>113</v>
      </c>
      <c r="E19" s="71"/>
      <c r="F19" s="72"/>
      <c r="G19" s="73">
        <v>5</v>
      </c>
      <c r="H19" s="74"/>
      <c r="I19" s="73">
        <v>3</v>
      </c>
      <c r="J19" s="65">
        <f t="shared" si="0"/>
        <v>15</v>
      </c>
      <c r="K19" s="75">
        <f t="shared" si="1"/>
        <v>15</v>
      </c>
    </row>
    <row r="20" spans="2:11" ht="42" customHeight="1" thickBot="1" x14ac:dyDescent="0.25">
      <c r="B20" s="76" t="s">
        <v>114</v>
      </c>
      <c r="C20" s="77" t="s">
        <v>115</v>
      </c>
      <c r="D20" s="70" t="s">
        <v>116</v>
      </c>
      <c r="E20" s="71"/>
      <c r="F20" s="72"/>
      <c r="G20" s="73">
        <v>5</v>
      </c>
      <c r="H20" s="74"/>
      <c r="I20" s="73">
        <v>3</v>
      </c>
      <c r="J20" s="65">
        <f t="shared" si="0"/>
        <v>15</v>
      </c>
      <c r="K20" s="75">
        <f t="shared" si="1"/>
        <v>15</v>
      </c>
    </row>
    <row r="21" spans="2:11" ht="41.25" customHeight="1" thickBot="1" x14ac:dyDescent="0.25">
      <c r="B21" s="76" t="s">
        <v>117</v>
      </c>
      <c r="C21" s="77" t="s">
        <v>118</v>
      </c>
      <c r="D21" s="70" t="s">
        <v>119</v>
      </c>
      <c r="E21" s="71"/>
      <c r="F21" s="72"/>
      <c r="G21" s="73">
        <v>5</v>
      </c>
      <c r="H21" s="74"/>
      <c r="I21" s="73">
        <v>3</v>
      </c>
      <c r="J21" s="73">
        <f t="shared" si="0"/>
        <v>15</v>
      </c>
      <c r="K21" s="75">
        <f t="shared" si="1"/>
        <v>15</v>
      </c>
    </row>
    <row r="22" spans="2:11" ht="26.25" thickBot="1" x14ac:dyDescent="0.25">
      <c r="B22" s="121" t="s">
        <v>120</v>
      </c>
      <c r="C22" s="122" t="s">
        <v>121</v>
      </c>
      <c r="D22" s="101" t="s">
        <v>122</v>
      </c>
      <c r="E22" s="123"/>
      <c r="F22" s="124"/>
      <c r="G22" s="119">
        <v>5</v>
      </c>
      <c r="H22" s="125"/>
      <c r="I22" s="119">
        <v>3</v>
      </c>
      <c r="J22" s="119">
        <f t="shared" si="0"/>
        <v>15</v>
      </c>
      <c r="K22" s="120">
        <f t="shared" si="1"/>
        <v>15</v>
      </c>
    </row>
    <row r="23" spans="2:11" ht="31.5" customHeight="1" x14ac:dyDescent="0.2">
      <c r="B23" s="201" t="s">
        <v>123</v>
      </c>
      <c r="C23" s="198" t="s">
        <v>124</v>
      </c>
      <c r="D23" s="62" t="s">
        <v>125</v>
      </c>
      <c r="E23" s="63"/>
      <c r="F23" s="64"/>
      <c r="G23" s="65">
        <v>5</v>
      </c>
      <c r="H23" s="66"/>
      <c r="I23" s="65">
        <v>3</v>
      </c>
      <c r="J23" s="65">
        <f t="shared" si="0"/>
        <v>15</v>
      </c>
      <c r="K23" s="67">
        <f t="shared" si="1"/>
        <v>15</v>
      </c>
    </row>
    <row r="24" spans="2:11" ht="31.5" customHeight="1" x14ac:dyDescent="0.2">
      <c r="B24" s="202"/>
      <c r="C24" s="199"/>
      <c r="D24" s="59" t="s">
        <v>140</v>
      </c>
      <c r="E24" s="51"/>
      <c r="F24" s="52"/>
      <c r="G24" s="53">
        <v>5</v>
      </c>
      <c r="H24" s="54"/>
      <c r="I24" s="53">
        <v>3</v>
      </c>
      <c r="J24" s="39">
        <f t="shared" si="0"/>
        <v>15</v>
      </c>
      <c r="K24" s="41">
        <f t="shared" si="1"/>
        <v>15</v>
      </c>
    </row>
    <row r="25" spans="2:11" ht="31.5" customHeight="1" x14ac:dyDescent="0.2">
      <c r="B25" s="202"/>
      <c r="C25" s="199"/>
      <c r="D25" s="59" t="s">
        <v>141</v>
      </c>
      <c r="E25" s="51"/>
      <c r="F25" s="52"/>
      <c r="G25" s="53">
        <v>1</v>
      </c>
      <c r="H25" s="54"/>
      <c r="I25" s="53">
        <v>3</v>
      </c>
      <c r="J25" s="39">
        <f t="shared" si="0"/>
        <v>3</v>
      </c>
      <c r="K25" s="41">
        <f t="shared" si="1"/>
        <v>3</v>
      </c>
    </row>
    <row r="26" spans="2:11" ht="33.75" customHeight="1" x14ac:dyDescent="0.2">
      <c r="B26" s="202"/>
      <c r="C26" s="199"/>
      <c r="D26" s="50" t="s">
        <v>143</v>
      </c>
      <c r="E26" s="47"/>
      <c r="F26" s="24"/>
      <c r="G26" s="39">
        <v>5</v>
      </c>
      <c r="H26" s="40"/>
      <c r="I26" s="39">
        <v>3</v>
      </c>
      <c r="J26" s="39">
        <f t="shared" si="0"/>
        <v>15</v>
      </c>
      <c r="K26" s="41">
        <f t="shared" si="1"/>
        <v>15</v>
      </c>
    </row>
    <row r="27" spans="2:11" ht="29.25" customHeight="1" x14ac:dyDescent="0.2">
      <c r="B27" s="202"/>
      <c r="C27" s="199"/>
      <c r="D27" s="50" t="s">
        <v>142</v>
      </c>
      <c r="E27" s="47"/>
      <c r="F27" s="24"/>
      <c r="G27" s="39">
        <v>1</v>
      </c>
      <c r="H27" s="40"/>
      <c r="I27" s="39">
        <v>3</v>
      </c>
      <c r="J27" s="39">
        <f t="shared" si="0"/>
        <v>3</v>
      </c>
      <c r="K27" s="41">
        <f t="shared" si="1"/>
        <v>3</v>
      </c>
    </row>
    <row r="28" spans="2:11" ht="33" customHeight="1" thickBot="1" x14ac:dyDescent="0.25">
      <c r="B28" s="203"/>
      <c r="C28" s="200"/>
      <c r="D28" s="58" t="s">
        <v>126</v>
      </c>
      <c r="E28" s="48"/>
      <c r="F28" s="29"/>
      <c r="G28" s="43">
        <v>1</v>
      </c>
      <c r="H28" s="42"/>
      <c r="I28" s="43">
        <v>3</v>
      </c>
      <c r="J28" s="43">
        <f t="shared" si="0"/>
        <v>3</v>
      </c>
      <c r="K28" s="44">
        <f t="shared" si="1"/>
        <v>3</v>
      </c>
    </row>
    <row r="29" spans="2:11" ht="54.75" customHeight="1" thickBot="1" x14ac:dyDescent="0.25">
      <c r="B29" s="76" t="s">
        <v>83</v>
      </c>
      <c r="C29" s="77" t="s">
        <v>127</v>
      </c>
      <c r="D29" s="70" t="s">
        <v>128</v>
      </c>
      <c r="E29" s="71"/>
      <c r="F29" s="72"/>
      <c r="G29" s="73">
        <v>10</v>
      </c>
      <c r="H29" s="74"/>
      <c r="I29" s="73">
        <v>3</v>
      </c>
      <c r="J29" s="73">
        <f t="shared" si="0"/>
        <v>30</v>
      </c>
      <c r="K29" s="75">
        <f t="shared" si="1"/>
        <v>30</v>
      </c>
    </row>
    <row r="30" spans="2:11" ht="47.25" hidden="1" x14ac:dyDescent="0.25">
      <c r="B30" s="31" t="s">
        <v>27</v>
      </c>
      <c r="C30" s="21"/>
      <c r="D30" s="21"/>
      <c r="E30" s="21"/>
      <c r="F30" s="22"/>
      <c r="G30" s="22"/>
      <c r="H30" s="21"/>
      <c r="I30" s="21"/>
      <c r="J30" s="21"/>
      <c r="K30" s="38"/>
    </row>
    <row r="31" spans="2:11" ht="255" hidden="1" x14ac:dyDescent="0.2">
      <c r="B31" s="25" t="s">
        <v>28</v>
      </c>
      <c r="C31" s="32"/>
      <c r="D31" s="32"/>
      <c r="E31" s="23"/>
      <c r="F31" s="24"/>
      <c r="G31" s="40"/>
      <c r="H31" s="39">
        <v>0</v>
      </c>
      <c r="I31" s="39" t="str">
        <f t="shared" ref="I31" si="2">IF(OR($E31="Yes",$E31="yes",$E31="Y",$E31="YES",$E31="y"),3,IF(OR($E31="Partial",$E31="partial",$E31="P",$E31="PARTIAL",$E31="p"),1,IF($H31&gt;0,0,"")))</f>
        <v/>
      </c>
      <c r="J31" s="39" t="str">
        <f t="shared" ref="J31" si="3">IF(H31&gt;0,I31*H31,"")</f>
        <v/>
      </c>
      <c r="K31" s="41" t="str">
        <f t="shared" ref="K31" si="4">IF(H31&gt;0,3*H31,"")</f>
        <v/>
      </c>
    </row>
    <row r="32" spans="2:11" ht="110.25" hidden="1" x14ac:dyDescent="0.25">
      <c r="B32" s="20" t="s">
        <v>29</v>
      </c>
      <c r="C32" s="21"/>
      <c r="D32" s="21"/>
      <c r="E32" s="21"/>
      <c r="F32" s="22"/>
      <c r="G32" s="22"/>
      <c r="H32" s="21"/>
      <c r="I32" s="21"/>
      <c r="J32" s="21"/>
      <c r="K32" s="38"/>
    </row>
    <row r="33" spans="2:16" ht="409.5" hidden="1" x14ac:dyDescent="0.2">
      <c r="B33" s="25" t="s">
        <v>30</v>
      </c>
      <c r="C33" s="32"/>
      <c r="D33" s="32"/>
      <c r="E33" s="23"/>
      <c r="F33" s="24"/>
      <c r="G33" s="40"/>
      <c r="H33" s="39">
        <v>0</v>
      </c>
      <c r="I33" s="39" t="str">
        <f t="shared" ref="I33:I34" si="5">IF(OR($E33="Yes",$E33="yes",$E33="Y",$E33="YES",$E33="y"),3,IF(OR($E33="Partial",$E33="partial",$E33="P",$E33="PARTIAL",$E33="p"),1,IF($H33&gt;0,0,"")))</f>
        <v/>
      </c>
      <c r="J33" s="39" t="str">
        <f t="shared" ref="J33:J34" si="6">IF(H33&gt;0,I33*H33,"")</f>
        <v/>
      </c>
      <c r="K33" s="41" t="str">
        <f t="shared" ref="K33:K34" si="7">IF(H33&gt;0,3*H33,"")</f>
        <v/>
      </c>
    </row>
    <row r="34" spans="2:16" ht="409.5" hidden="1" x14ac:dyDescent="0.2">
      <c r="B34" s="25" t="s">
        <v>31</v>
      </c>
      <c r="C34" s="32"/>
      <c r="D34" s="32"/>
      <c r="E34" s="23"/>
      <c r="F34" s="24"/>
      <c r="G34" s="40"/>
      <c r="H34" s="39">
        <v>0</v>
      </c>
      <c r="I34" s="39" t="str">
        <f t="shared" si="5"/>
        <v/>
      </c>
      <c r="J34" s="39" t="str">
        <f t="shared" si="6"/>
        <v/>
      </c>
      <c r="K34" s="41" t="str">
        <f t="shared" si="7"/>
        <v/>
      </c>
    </row>
    <row r="35" spans="2:16" ht="94.5" hidden="1" x14ac:dyDescent="0.25">
      <c r="B35" s="20" t="s">
        <v>32</v>
      </c>
      <c r="C35" s="21"/>
      <c r="D35" s="21"/>
      <c r="E35" s="21"/>
      <c r="F35" s="22"/>
      <c r="G35" s="22"/>
      <c r="H35" s="21"/>
      <c r="I35" s="21"/>
      <c r="J35" s="21"/>
      <c r="K35" s="38"/>
    </row>
    <row r="36" spans="2:16" ht="242.25" hidden="1" x14ac:dyDescent="0.2">
      <c r="B36" s="25" t="s">
        <v>33</v>
      </c>
      <c r="C36" s="32"/>
      <c r="D36" s="32"/>
      <c r="E36" s="23"/>
      <c r="F36" s="24"/>
      <c r="G36" s="40"/>
      <c r="H36" s="39">
        <v>0</v>
      </c>
      <c r="I36" s="39" t="str">
        <f t="shared" ref="I36:I40" si="8">IF(OR($E36="Yes",$E36="yes",$E36="Y",$E36="YES",$E36="y"),3,IF(OR($E36="Partial",$E36="partial",$E36="P",$E36="PARTIAL",$E36="p"),1,IF($H36&gt;0,0,"")))</f>
        <v/>
      </c>
      <c r="J36" s="39" t="str">
        <f t="shared" ref="J36:J40" si="9">IF(H36&gt;0,I36*H36,"")</f>
        <v/>
      </c>
      <c r="K36" s="41" t="str">
        <f t="shared" ref="K36:K40" si="10">IF(H36&gt;0,3*H36,"")</f>
        <v/>
      </c>
    </row>
    <row r="37" spans="2:16" ht="306" hidden="1" x14ac:dyDescent="0.2">
      <c r="B37" s="25" t="s">
        <v>34</v>
      </c>
      <c r="C37" s="32"/>
      <c r="D37" s="32"/>
      <c r="E37" s="23"/>
      <c r="F37" s="24"/>
      <c r="G37" s="40"/>
      <c r="H37" s="39">
        <v>0</v>
      </c>
      <c r="I37" s="39" t="str">
        <f t="shared" si="8"/>
        <v/>
      </c>
      <c r="J37" s="39" t="str">
        <f t="shared" si="9"/>
        <v/>
      </c>
      <c r="K37" s="41" t="str">
        <f t="shared" si="10"/>
        <v/>
      </c>
    </row>
    <row r="38" spans="2:16" ht="255" hidden="1" x14ac:dyDescent="0.2">
      <c r="B38" s="25" t="s">
        <v>35</v>
      </c>
      <c r="C38" s="32"/>
      <c r="D38" s="32"/>
      <c r="E38" s="23"/>
      <c r="F38" s="24"/>
      <c r="G38" s="40"/>
      <c r="H38" s="39">
        <v>0</v>
      </c>
      <c r="I38" s="39" t="str">
        <f t="shared" si="8"/>
        <v/>
      </c>
      <c r="J38" s="39" t="str">
        <f t="shared" si="9"/>
        <v/>
      </c>
      <c r="K38" s="41" t="str">
        <f t="shared" si="10"/>
        <v/>
      </c>
    </row>
    <row r="39" spans="2:16" ht="255" hidden="1" x14ac:dyDescent="0.2">
      <c r="B39" s="25" t="s">
        <v>36</v>
      </c>
      <c r="C39" s="32"/>
      <c r="D39" s="32"/>
      <c r="E39" s="23"/>
      <c r="F39" s="24"/>
      <c r="G39" s="40"/>
      <c r="H39" s="39">
        <v>0</v>
      </c>
      <c r="I39" s="39" t="str">
        <f t="shared" si="8"/>
        <v/>
      </c>
      <c r="J39" s="39" t="str">
        <f t="shared" si="9"/>
        <v/>
      </c>
      <c r="K39" s="41" t="str">
        <f t="shared" si="10"/>
        <v/>
      </c>
    </row>
    <row r="40" spans="2:16" ht="332.25" hidden="1" thickBot="1" x14ac:dyDescent="0.25">
      <c r="B40" s="27" t="s">
        <v>37</v>
      </c>
      <c r="C40" s="33"/>
      <c r="D40" s="33"/>
      <c r="E40" s="28"/>
      <c r="F40" s="29"/>
      <c r="G40" s="42"/>
      <c r="H40" s="43">
        <v>0</v>
      </c>
      <c r="I40" s="43" t="str">
        <f t="shared" si="8"/>
        <v/>
      </c>
      <c r="J40" s="43" t="str">
        <f t="shared" si="9"/>
        <v/>
      </c>
      <c r="K40" s="44" t="str">
        <f t="shared" si="10"/>
        <v/>
      </c>
    </row>
    <row r="41" spans="2:16" x14ac:dyDescent="0.2">
      <c r="H41" s="45"/>
      <c r="I41" s="45"/>
      <c r="J41" s="46" t="s">
        <v>38</v>
      </c>
      <c r="K41" s="45" t="s">
        <v>26</v>
      </c>
      <c r="N41" s="30"/>
      <c r="P41" s="30"/>
    </row>
    <row r="42" spans="2:16" ht="13.5" thickBot="1" x14ac:dyDescent="0.25">
      <c r="I42" s="30"/>
      <c r="J42" s="12">
        <f xml:space="preserve"> SUM($J4:$J29)</f>
        <v>372</v>
      </c>
      <c r="K42" s="12">
        <f xml:space="preserve"> SUM($K4:$K29)</f>
        <v>372</v>
      </c>
      <c r="M42" s="30"/>
      <c r="O42" s="30"/>
    </row>
    <row r="43" spans="2:16" ht="13.5" thickBot="1" x14ac:dyDescent="0.25">
      <c r="I43" s="45"/>
      <c r="J43" s="131">
        <f>J42/K42</f>
        <v>1</v>
      </c>
    </row>
    <row r="48" spans="2:16" ht="34.9" customHeight="1" x14ac:dyDescent="0.2"/>
    <row r="49" spans="1:10" s="26" customFormat="1" ht="15" x14ac:dyDescent="0.2">
      <c r="A49" s="12"/>
      <c r="B49" s="13"/>
      <c r="C49" s="13"/>
      <c r="D49" s="13"/>
      <c r="E49" s="14"/>
      <c r="F49" s="12"/>
      <c r="G49" s="12"/>
      <c r="H49" s="12"/>
      <c r="I49" s="12"/>
      <c r="J49" s="12"/>
    </row>
    <row r="59" spans="1:10" ht="31.15" customHeight="1" x14ac:dyDescent="0.2">
      <c r="B59" s="12"/>
      <c r="C59" s="12"/>
      <c r="D59" s="12"/>
      <c r="E59" s="12"/>
    </row>
  </sheetData>
  <sheetProtection algorithmName="SHA-512" hashValue="gST7PMfsXGdSkrwg70DIAiPCo0rDXdes3jHIqqjGcn0lyBWB5Rn9tdNFq5JDAYxfkNsg+nuDa4BvBhRKh5uW5g==" saltValue="8faU2546YBH7eeeqgbHNDg==" spinCount="100000" sheet="1" objects="1" scenarios="1"/>
  <mergeCells count="13">
    <mergeCell ref="B10:B14"/>
    <mergeCell ref="C10:C14"/>
    <mergeCell ref="B16:B17"/>
    <mergeCell ref="C16:C17"/>
    <mergeCell ref="B23:B28"/>
    <mergeCell ref="C23:C28"/>
    <mergeCell ref="B6:B8"/>
    <mergeCell ref="C6:C8"/>
    <mergeCell ref="B2:F2"/>
    <mergeCell ref="G2:K2"/>
    <mergeCell ref="B3:D3"/>
    <mergeCell ref="B4:K4"/>
    <mergeCell ref="E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6EE2-4CA2-4C23-B44E-F9F7D4AD845B}">
  <dimension ref="A1:P60"/>
  <sheetViews>
    <sheetView topLeftCell="A22" zoomScale="80" zoomScaleNormal="80" workbookViewId="0">
      <selection activeCell="H30" sqref="H30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x14ac:dyDescent="0.2">
      <c r="B6" s="210" t="s">
        <v>81</v>
      </c>
      <c r="C6" s="207" t="s">
        <v>82</v>
      </c>
      <c r="D6" s="62" t="s">
        <v>104</v>
      </c>
      <c r="E6" s="63"/>
      <c r="F6" s="64"/>
      <c r="G6" s="65">
        <v>5</v>
      </c>
      <c r="H6" s="66"/>
      <c r="I6" s="65">
        <v>3</v>
      </c>
      <c r="J6" s="65">
        <f t="shared" ref="J6:J30" si="0">IF(G6&gt;0,I6*G6,"")</f>
        <v>15</v>
      </c>
      <c r="K6" s="67">
        <f t="shared" ref="K6:K30" si="1">IF(G6&gt;0,3*G6,"")</f>
        <v>15</v>
      </c>
    </row>
    <row r="7" spans="2:11" ht="44.25" customHeight="1" x14ac:dyDescent="0.2">
      <c r="B7" s="211"/>
      <c r="C7" s="208"/>
      <c r="D7" s="50" t="s">
        <v>105</v>
      </c>
      <c r="E7" s="47"/>
      <c r="F7" s="24"/>
      <c r="G7" s="39">
        <v>5</v>
      </c>
      <c r="H7" s="40"/>
      <c r="I7" s="39">
        <v>3</v>
      </c>
      <c r="J7" s="39">
        <f t="shared" si="0"/>
        <v>15</v>
      </c>
      <c r="K7" s="41">
        <f t="shared" si="1"/>
        <v>15</v>
      </c>
    </row>
    <row r="8" spans="2:11" ht="33.75" customHeight="1" x14ac:dyDescent="0.2">
      <c r="B8" s="211"/>
      <c r="C8" s="208"/>
      <c r="D8" s="50" t="s">
        <v>106</v>
      </c>
      <c r="E8" s="47"/>
      <c r="F8" s="24"/>
      <c r="G8" s="39">
        <v>5</v>
      </c>
      <c r="H8" s="40"/>
      <c r="I8" s="39">
        <v>3</v>
      </c>
      <c r="J8" s="39">
        <f t="shared" si="0"/>
        <v>15</v>
      </c>
      <c r="K8" s="41">
        <f t="shared" si="1"/>
        <v>15</v>
      </c>
    </row>
    <row r="9" spans="2:11" ht="30" customHeight="1" thickBot="1" x14ac:dyDescent="0.25">
      <c r="B9" s="212"/>
      <c r="C9" s="209"/>
      <c r="D9" s="58" t="s">
        <v>110</v>
      </c>
      <c r="E9" s="48"/>
      <c r="F9" s="29"/>
      <c r="G9" s="43">
        <v>5</v>
      </c>
      <c r="H9" s="42"/>
      <c r="I9" s="43">
        <v>3</v>
      </c>
      <c r="J9" s="43">
        <f t="shared" si="0"/>
        <v>15</v>
      </c>
      <c r="K9" s="44">
        <f t="shared" si="1"/>
        <v>15</v>
      </c>
    </row>
    <row r="10" spans="2:11" ht="54.75" customHeight="1" thickBot="1" x14ac:dyDescent="0.25">
      <c r="B10" s="68" t="s">
        <v>85</v>
      </c>
      <c r="C10" s="69" t="s">
        <v>86</v>
      </c>
      <c r="D10" s="70" t="s">
        <v>87</v>
      </c>
      <c r="E10" s="71"/>
      <c r="F10" s="72"/>
      <c r="G10" s="73">
        <v>10</v>
      </c>
      <c r="H10" s="74"/>
      <c r="I10" s="73">
        <v>3</v>
      </c>
      <c r="J10" s="73">
        <f t="shared" si="0"/>
        <v>30</v>
      </c>
      <c r="K10" s="75">
        <f t="shared" si="1"/>
        <v>30</v>
      </c>
    </row>
    <row r="11" spans="2:11" ht="87.75" customHeight="1" x14ac:dyDescent="0.2">
      <c r="B11" s="210" t="s">
        <v>88</v>
      </c>
      <c r="C11" s="167" t="s">
        <v>89</v>
      </c>
      <c r="D11" s="62" t="s">
        <v>90</v>
      </c>
      <c r="E11" s="63"/>
      <c r="F11" s="64"/>
      <c r="G11" s="65">
        <v>10</v>
      </c>
      <c r="H11" s="66"/>
      <c r="I11" s="65">
        <v>3</v>
      </c>
      <c r="J11" s="65">
        <f t="shared" si="0"/>
        <v>30</v>
      </c>
      <c r="K11" s="67">
        <f t="shared" si="1"/>
        <v>30</v>
      </c>
    </row>
    <row r="12" spans="2:11" ht="18.75" customHeight="1" x14ac:dyDescent="0.2">
      <c r="B12" s="211"/>
      <c r="C12" s="168"/>
      <c r="D12" s="50" t="s">
        <v>91</v>
      </c>
      <c r="E12" s="47"/>
      <c r="F12" s="24"/>
      <c r="G12" s="39">
        <v>5</v>
      </c>
      <c r="H12" s="40"/>
      <c r="I12" s="39">
        <v>3</v>
      </c>
      <c r="J12" s="39">
        <f t="shared" si="0"/>
        <v>15</v>
      </c>
      <c r="K12" s="41">
        <f t="shared" si="1"/>
        <v>15</v>
      </c>
    </row>
    <row r="13" spans="2:11" ht="42.75" customHeight="1" x14ac:dyDescent="0.2">
      <c r="B13" s="211"/>
      <c r="C13" s="168"/>
      <c r="D13" s="50" t="s">
        <v>92</v>
      </c>
      <c r="E13" s="47"/>
      <c r="F13" s="24"/>
      <c r="G13" s="39">
        <v>1</v>
      </c>
      <c r="H13" s="40"/>
      <c r="I13" s="39">
        <v>3</v>
      </c>
      <c r="J13" s="39">
        <f t="shared" si="0"/>
        <v>3</v>
      </c>
      <c r="K13" s="41">
        <f t="shared" si="1"/>
        <v>3</v>
      </c>
    </row>
    <row r="14" spans="2:11" ht="42" customHeight="1" x14ac:dyDescent="0.2">
      <c r="B14" s="211"/>
      <c r="C14" s="168"/>
      <c r="D14" s="50" t="s">
        <v>93</v>
      </c>
      <c r="E14" s="47"/>
      <c r="F14" s="24"/>
      <c r="G14" s="39">
        <v>5</v>
      </c>
      <c r="H14" s="40"/>
      <c r="I14" s="39">
        <v>3</v>
      </c>
      <c r="J14" s="39">
        <f t="shared" si="0"/>
        <v>15</v>
      </c>
      <c r="K14" s="41">
        <f t="shared" si="1"/>
        <v>15</v>
      </c>
    </row>
    <row r="15" spans="2:11" ht="29.25" customHeight="1" thickBot="1" x14ac:dyDescent="0.25">
      <c r="B15" s="212"/>
      <c r="C15" s="169"/>
      <c r="D15" s="58" t="s">
        <v>94</v>
      </c>
      <c r="E15" s="48"/>
      <c r="F15" s="29"/>
      <c r="G15" s="43">
        <v>5</v>
      </c>
      <c r="H15" s="42"/>
      <c r="I15" s="43">
        <v>3</v>
      </c>
      <c r="J15" s="43">
        <f t="shared" si="0"/>
        <v>15</v>
      </c>
      <c r="K15" s="44">
        <f t="shared" si="1"/>
        <v>15</v>
      </c>
    </row>
    <row r="16" spans="2:11" ht="26.25" thickBot="1" x14ac:dyDescent="0.25">
      <c r="B16" s="76" t="s">
        <v>96</v>
      </c>
      <c r="C16" s="77" t="s">
        <v>97</v>
      </c>
      <c r="D16" s="70" t="s">
        <v>98</v>
      </c>
      <c r="E16" s="71"/>
      <c r="F16" s="72"/>
      <c r="G16" s="73">
        <v>5</v>
      </c>
      <c r="H16" s="74"/>
      <c r="I16" s="73">
        <v>3</v>
      </c>
      <c r="J16" s="73">
        <f t="shared" si="0"/>
        <v>15</v>
      </c>
      <c r="K16" s="75">
        <f t="shared" si="1"/>
        <v>15</v>
      </c>
    </row>
    <row r="17" spans="2:11" ht="39" thickBot="1" x14ac:dyDescent="0.25">
      <c r="B17" s="196" t="s">
        <v>99</v>
      </c>
      <c r="C17" s="194" t="s">
        <v>100</v>
      </c>
      <c r="D17" s="62" t="s">
        <v>103</v>
      </c>
      <c r="E17" s="63"/>
      <c r="F17" s="64"/>
      <c r="G17" s="65">
        <v>5</v>
      </c>
      <c r="H17" s="66"/>
      <c r="I17" s="65">
        <v>3</v>
      </c>
      <c r="J17" s="65">
        <f t="shared" si="0"/>
        <v>15</v>
      </c>
      <c r="K17" s="67">
        <f t="shared" si="1"/>
        <v>15</v>
      </c>
    </row>
    <row r="18" spans="2:11" ht="26.25" thickBot="1" x14ac:dyDescent="0.25">
      <c r="B18" s="197"/>
      <c r="C18" s="195"/>
      <c r="D18" s="58" t="s">
        <v>84</v>
      </c>
      <c r="E18" s="48"/>
      <c r="F18" s="29"/>
      <c r="G18" s="43">
        <v>10</v>
      </c>
      <c r="H18" s="42"/>
      <c r="I18" s="43">
        <v>3</v>
      </c>
      <c r="J18" s="65">
        <f t="shared" si="0"/>
        <v>30</v>
      </c>
      <c r="K18" s="44">
        <f t="shared" si="1"/>
        <v>30</v>
      </c>
    </row>
    <row r="19" spans="2:11" ht="26.25" thickBot="1" x14ac:dyDescent="0.25">
      <c r="B19" s="76" t="s">
        <v>107</v>
      </c>
      <c r="C19" s="77" t="s">
        <v>108</v>
      </c>
      <c r="D19" s="70" t="s">
        <v>109</v>
      </c>
      <c r="E19" s="71"/>
      <c r="F19" s="72"/>
      <c r="G19" s="73">
        <v>5</v>
      </c>
      <c r="H19" s="74"/>
      <c r="I19" s="73">
        <v>3</v>
      </c>
      <c r="J19" s="65">
        <f t="shared" si="0"/>
        <v>15</v>
      </c>
      <c r="K19" s="75">
        <f t="shared" si="1"/>
        <v>15</v>
      </c>
    </row>
    <row r="20" spans="2:11" ht="41.25" customHeight="1" thickBot="1" x14ac:dyDescent="0.25">
      <c r="B20" s="76" t="s">
        <v>111</v>
      </c>
      <c r="C20" s="77" t="s">
        <v>112</v>
      </c>
      <c r="D20" s="70" t="s">
        <v>113</v>
      </c>
      <c r="E20" s="71"/>
      <c r="F20" s="72"/>
      <c r="G20" s="73">
        <v>5</v>
      </c>
      <c r="H20" s="74"/>
      <c r="I20" s="73">
        <v>3</v>
      </c>
      <c r="J20" s="65">
        <f t="shared" si="0"/>
        <v>15</v>
      </c>
      <c r="K20" s="75">
        <f t="shared" si="1"/>
        <v>15</v>
      </c>
    </row>
    <row r="21" spans="2:11" ht="42" customHeight="1" thickBot="1" x14ac:dyDescent="0.25">
      <c r="B21" s="76" t="s">
        <v>114</v>
      </c>
      <c r="C21" s="77" t="s">
        <v>115</v>
      </c>
      <c r="D21" s="70" t="s">
        <v>116</v>
      </c>
      <c r="E21" s="71"/>
      <c r="F21" s="72"/>
      <c r="G21" s="73">
        <v>5</v>
      </c>
      <c r="H21" s="74"/>
      <c r="I21" s="73">
        <v>3</v>
      </c>
      <c r="J21" s="65">
        <f t="shared" si="0"/>
        <v>15</v>
      </c>
      <c r="K21" s="75">
        <f t="shared" si="1"/>
        <v>15</v>
      </c>
    </row>
    <row r="22" spans="2:11" ht="41.25" customHeight="1" thickBot="1" x14ac:dyDescent="0.25">
      <c r="B22" s="76" t="s">
        <v>117</v>
      </c>
      <c r="C22" s="77" t="s">
        <v>118</v>
      </c>
      <c r="D22" s="70" t="s">
        <v>119</v>
      </c>
      <c r="E22" s="71"/>
      <c r="F22" s="72"/>
      <c r="G22" s="73">
        <v>5</v>
      </c>
      <c r="H22" s="74"/>
      <c r="I22" s="73">
        <v>3</v>
      </c>
      <c r="J22" s="73">
        <f t="shared" si="0"/>
        <v>15</v>
      </c>
      <c r="K22" s="75">
        <f t="shared" si="1"/>
        <v>15</v>
      </c>
    </row>
    <row r="23" spans="2:11" ht="26.25" thickBot="1" x14ac:dyDescent="0.25">
      <c r="B23" s="121" t="s">
        <v>120</v>
      </c>
      <c r="C23" s="122" t="s">
        <v>121</v>
      </c>
      <c r="D23" s="101" t="s">
        <v>122</v>
      </c>
      <c r="E23" s="123"/>
      <c r="F23" s="124"/>
      <c r="G23" s="119">
        <v>5</v>
      </c>
      <c r="H23" s="125"/>
      <c r="I23" s="119">
        <v>3</v>
      </c>
      <c r="J23" s="119">
        <f t="shared" si="0"/>
        <v>15</v>
      </c>
      <c r="K23" s="120">
        <f t="shared" si="1"/>
        <v>15</v>
      </c>
    </row>
    <row r="24" spans="2:11" ht="31.5" customHeight="1" x14ac:dyDescent="0.2">
      <c r="B24" s="201" t="s">
        <v>123</v>
      </c>
      <c r="C24" s="198" t="s">
        <v>124</v>
      </c>
      <c r="D24" s="62" t="s">
        <v>125</v>
      </c>
      <c r="E24" s="63"/>
      <c r="F24" s="64"/>
      <c r="G24" s="65">
        <v>5</v>
      </c>
      <c r="H24" s="66"/>
      <c r="I24" s="65">
        <v>3</v>
      </c>
      <c r="J24" s="65">
        <f t="shared" si="0"/>
        <v>15</v>
      </c>
      <c r="K24" s="67">
        <f t="shared" si="1"/>
        <v>15</v>
      </c>
    </row>
    <row r="25" spans="2:11" ht="31.5" customHeight="1" x14ac:dyDescent="0.2">
      <c r="B25" s="202"/>
      <c r="C25" s="199"/>
      <c r="D25" s="59" t="s">
        <v>140</v>
      </c>
      <c r="E25" s="51"/>
      <c r="F25" s="52"/>
      <c r="G25" s="53">
        <v>5</v>
      </c>
      <c r="H25" s="54"/>
      <c r="I25" s="53">
        <v>3</v>
      </c>
      <c r="J25" s="39">
        <f t="shared" si="0"/>
        <v>15</v>
      </c>
      <c r="K25" s="41">
        <f t="shared" si="1"/>
        <v>15</v>
      </c>
    </row>
    <row r="26" spans="2:11" ht="31.5" customHeight="1" x14ac:dyDescent="0.2">
      <c r="B26" s="202"/>
      <c r="C26" s="199"/>
      <c r="D26" s="59" t="s">
        <v>141</v>
      </c>
      <c r="E26" s="51"/>
      <c r="F26" s="52"/>
      <c r="G26" s="53">
        <v>1</v>
      </c>
      <c r="H26" s="54"/>
      <c r="I26" s="53">
        <v>3</v>
      </c>
      <c r="J26" s="39">
        <f t="shared" si="0"/>
        <v>3</v>
      </c>
      <c r="K26" s="41">
        <f t="shared" si="1"/>
        <v>3</v>
      </c>
    </row>
    <row r="27" spans="2:11" ht="33.75" customHeight="1" x14ac:dyDescent="0.2">
      <c r="B27" s="202"/>
      <c r="C27" s="199"/>
      <c r="D27" s="50" t="s">
        <v>143</v>
      </c>
      <c r="E27" s="47"/>
      <c r="F27" s="24"/>
      <c r="G27" s="39">
        <v>5</v>
      </c>
      <c r="H27" s="40"/>
      <c r="I27" s="39">
        <v>3</v>
      </c>
      <c r="J27" s="39">
        <f t="shared" si="0"/>
        <v>15</v>
      </c>
      <c r="K27" s="41">
        <f t="shared" si="1"/>
        <v>15</v>
      </c>
    </row>
    <row r="28" spans="2:11" ht="29.25" customHeight="1" x14ac:dyDescent="0.2">
      <c r="B28" s="202"/>
      <c r="C28" s="199"/>
      <c r="D28" s="50" t="s">
        <v>142</v>
      </c>
      <c r="E28" s="47"/>
      <c r="F28" s="24"/>
      <c r="G28" s="39">
        <v>1</v>
      </c>
      <c r="H28" s="40"/>
      <c r="I28" s="39">
        <v>3</v>
      </c>
      <c r="J28" s="39">
        <f t="shared" si="0"/>
        <v>3</v>
      </c>
      <c r="K28" s="41">
        <f t="shared" si="1"/>
        <v>3</v>
      </c>
    </row>
    <row r="29" spans="2:11" ht="33" customHeight="1" thickBot="1" x14ac:dyDescent="0.25">
      <c r="B29" s="203"/>
      <c r="C29" s="200"/>
      <c r="D29" s="58" t="s">
        <v>126</v>
      </c>
      <c r="E29" s="48"/>
      <c r="F29" s="29"/>
      <c r="G29" s="43">
        <v>1</v>
      </c>
      <c r="H29" s="42"/>
      <c r="I29" s="43">
        <v>3</v>
      </c>
      <c r="J29" s="43">
        <f t="shared" si="0"/>
        <v>3</v>
      </c>
      <c r="K29" s="44">
        <f t="shared" si="1"/>
        <v>3</v>
      </c>
    </row>
    <row r="30" spans="2:11" ht="54.75" customHeight="1" thickBot="1" x14ac:dyDescent="0.25">
      <c r="B30" s="76" t="s">
        <v>83</v>
      </c>
      <c r="C30" s="77" t="s">
        <v>127</v>
      </c>
      <c r="D30" s="70" t="s">
        <v>128</v>
      </c>
      <c r="E30" s="71"/>
      <c r="F30" s="72"/>
      <c r="G30" s="73">
        <v>10</v>
      </c>
      <c r="H30" s="74"/>
      <c r="I30" s="73">
        <v>3</v>
      </c>
      <c r="J30" s="73">
        <f t="shared" si="0"/>
        <v>30</v>
      </c>
      <c r="K30" s="75">
        <f t="shared" si="1"/>
        <v>30</v>
      </c>
    </row>
    <row r="31" spans="2:11" ht="47.25" hidden="1" x14ac:dyDescent="0.25">
      <c r="B31" s="31" t="s">
        <v>27</v>
      </c>
      <c r="C31" s="21"/>
      <c r="D31" s="21"/>
      <c r="E31" s="21"/>
      <c r="F31" s="22"/>
      <c r="G31" s="22"/>
      <c r="H31" s="21"/>
      <c r="I31" s="21"/>
      <c r="J31" s="21"/>
      <c r="K31" s="38"/>
    </row>
    <row r="32" spans="2:11" ht="255" hidden="1" x14ac:dyDescent="0.2">
      <c r="B32" s="25" t="s">
        <v>28</v>
      </c>
      <c r="C32" s="32"/>
      <c r="D32" s="32"/>
      <c r="E32" s="23"/>
      <c r="F32" s="24"/>
      <c r="G32" s="40"/>
      <c r="H32" s="39">
        <v>0</v>
      </c>
      <c r="I32" s="39" t="str">
        <f t="shared" ref="I32" si="2">IF(OR($E32="Yes",$E32="yes",$E32="Y",$E32="YES",$E32="y"),3,IF(OR($E32="Partial",$E32="partial",$E32="P",$E32="PARTIAL",$E32="p"),1,IF($H32&gt;0,0,"")))</f>
        <v/>
      </c>
      <c r="J32" s="39" t="str">
        <f t="shared" ref="J32" si="3">IF(H32&gt;0,I32*H32,"")</f>
        <v/>
      </c>
      <c r="K32" s="41" t="str">
        <f t="shared" ref="K32" si="4">IF(H32&gt;0,3*H32,"")</f>
        <v/>
      </c>
    </row>
    <row r="33" spans="2:16" ht="110.25" hidden="1" x14ac:dyDescent="0.25">
      <c r="B33" s="20" t="s">
        <v>29</v>
      </c>
      <c r="C33" s="21"/>
      <c r="D33" s="21"/>
      <c r="E33" s="21"/>
      <c r="F33" s="22"/>
      <c r="G33" s="22"/>
      <c r="H33" s="21"/>
      <c r="I33" s="21"/>
      <c r="J33" s="21"/>
      <c r="K33" s="38"/>
    </row>
    <row r="34" spans="2:16" ht="409.5" hidden="1" x14ac:dyDescent="0.2">
      <c r="B34" s="25" t="s">
        <v>30</v>
      </c>
      <c r="C34" s="32"/>
      <c r="D34" s="32"/>
      <c r="E34" s="23"/>
      <c r="F34" s="24"/>
      <c r="G34" s="40"/>
      <c r="H34" s="39">
        <v>0</v>
      </c>
      <c r="I34" s="39" t="str">
        <f t="shared" ref="I34:I35" si="5">IF(OR($E34="Yes",$E34="yes",$E34="Y",$E34="YES",$E34="y"),3,IF(OR($E34="Partial",$E34="partial",$E34="P",$E34="PARTIAL",$E34="p"),1,IF($H34&gt;0,0,"")))</f>
        <v/>
      </c>
      <c r="J34" s="39" t="str">
        <f t="shared" ref="J34:J35" si="6">IF(H34&gt;0,I34*H34,"")</f>
        <v/>
      </c>
      <c r="K34" s="41" t="str">
        <f t="shared" ref="K34:K35" si="7">IF(H34&gt;0,3*H34,"")</f>
        <v/>
      </c>
    </row>
    <row r="35" spans="2:16" ht="409.5" hidden="1" x14ac:dyDescent="0.2">
      <c r="B35" s="25" t="s">
        <v>31</v>
      </c>
      <c r="C35" s="32"/>
      <c r="D35" s="32"/>
      <c r="E35" s="23"/>
      <c r="F35" s="24"/>
      <c r="G35" s="40"/>
      <c r="H35" s="39">
        <v>0</v>
      </c>
      <c r="I35" s="39" t="str">
        <f t="shared" si="5"/>
        <v/>
      </c>
      <c r="J35" s="39" t="str">
        <f t="shared" si="6"/>
        <v/>
      </c>
      <c r="K35" s="41" t="str">
        <f t="shared" si="7"/>
        <v/>
      </c>
    </row>
    <row r="36" spans="2:16" ht="94.5" hidden="1" x14ac:dyDescent="0.25">
      <c r="B36" s="20" t="s">
        <v>32</v>
      </c>
      <c r="C36" s="21"/>
      <c r="D36" s="21"/>
      <c r="E36" s="21"/>
      <c r="F36" s="22"/>
      <c r="G36" s="22"/>
      <c r="H36" s="21"/>
      <c r="I36" s="21"/>
      <c r="J36" s="21"/>
      <c r="K36" s="38"/>
    </row>
    <row r="37" spans="2:16" ht="242.25" hidden="1" x14ac:dyDescent="0.2">
      <c r="B37" s="25" t="s">
        <v>33</v>
      </c>
      <c r="C37" s="32"/>
      <c r="D37" s="32"/>
      <c r="E37" s="23"/>
      <c r="F37" s="24"/>
      <c r="G37" s="40"/>
      <c r="H37" s="39">
        <v>0</v>
      </c>
      <c r="I37" s="39" t="str">
        <f t="shared" ref="I37:I41" si="8">IF(OR($E37="Yes",$E37="yes",$E37="Y",$E37="YES",$E37="y"),3,IF(OR($E37="Partial",$E37="partial",$E37="P",$E37="PARTIAL",$E37="p"),1,IF($H37&gt;0,0,"")))</f>
        <v/>
      </c>
      <c r="J37" s="39" t="str">
        <f t="shared" ref="J37:J41" si="9">IF(H37&gt;0,I37*H37,"")</f>
        <v/>
      </c>
      <c r="K37" s="41" t="str">
        <f t="shared" ref="K37:K41" si="10">IF(H37&gt;0,3*H37,"")</f>
        <v/>
      </c>
    </row>
    <row r="38" spans="2:16" ht="306" hidden="1" x14ac:dyDescent="0.2">
      <c r="B38" s="25" t="s">
        <v>34</v>
      </c>
      <c r="C38" s="32"/>
      <c r="D38" s="32"/>
      <c r="E38" s="23"/>
      <c r="F38" s="24"/>
      <c r="G38" s="40"/>
      <c r="H38" s="39">
        <v>0</v>
      </c>
      <c r="I38" s="39" t="str">
        <f t="shared" si="8"/>
        <v/>
      </c>
      <c r="J38" s="39" t="str">
        <f t="shared" si="9"/>
        <v/>
      </c>
      <c r="K38" s="41" t="str">
        <f t="shared" si="10"/>
        <v/>
      </c>
    </row>
    <row r="39" spans="2:16" ht="255" hidden="1" x14ac:dyDescent="0.2">
      <c r="B39" s="25" t="s">
        <v>35</v>
      </c>
      <c r="C39" s="32"/>
      <c r="D39" s="32"/>
      <c r="E39" s="23"/>
      <c r="F39" s="24"/>
      <c r="G39" s="40"/>
      <c r="H39" s="39">
        <v>0</v>
      </c>
      <c r="I39" s="39" t="str">
        <f t="shared" si="8"/>
        <v/>
      </c>
      <c r="J39" s="39" t="str">
        <f t="shared" si="9"/>
        <v/>
      </c>
      <c r="K39" s="41" t="str">
        <f t="shared" si="10"/>
        <v/>
      </c>
    </row>
    <row r="40" spans="2:16" ht="255" hidden="1" x14ac:dyDescent="0.2">
      <c r="B40" s="25" t="s">
        <v>36</v>
      </c>
      <c r="C40" s="32"/>
      <c r="D40" s="32"/>
      <c r="E40" s="23"/>
      <c r="F40" s="24"/>
      <c r="G40" s="40"/>
      <c r="H40" s="39">
        <v>0</v>
      </c>
      <c r="I40" s="39" t="str">
        <f t="shared" si="8"/>
        <v/>
      </c>
      <c r="J40" s="39" t="str">
        <f t="shared" si="9"/>
        <v/>
      </c>
      <c r="K40" s="41" t="str">
        <f t="shared" si="10"/>
        <v/>
      </c>
    </row>
    <row r="41" spans="2:16" ht="332.25" hidden="1" thickBot="1" x14ac:dyDescent="0.25">
      <c r="B41" s="27" t="s">
        <v>37</v>
      </c>
      <c r="C41" s="33"/>
      <c r="D41" s="33"/>
      <c r="E41" s="28"/>
      <c r="F41" s="29"/>
      <c r="G41" s="42"/>
      <c r="H41" s="43">
        <v>0</v>
      </c>
      <c r="I41" s="43" t="str">
        <f t="shared" si="8"/>
        <v/>
      </c>
      <c r="J41" s="43" t="str">
        <f t="shared" si="9"/>
        <v/>
      </c>
      <c r="K41" s="44" t="str">
        <f t="shared" si="10"/>
        <v/>
      </c>
    </row>
    <row r="42" spans="2:16" x14ac:dyDescent="0.2">
      <c r="H42" s="45"/>
      <c r="I42" s="45"/>
      <c r="J42" s="46" t="s">
        <v>38</v>
      </c>
      <c r="K42" s="45" t="s">
        <v>26</v>
      </c>
      <c r="N42" s="30"/>
      <c r="P42" s="30"/>
    </row>
    <row r="43" spans="2:16" ht="13.5" thickBot="1" x14ac:dyDescent="0.25">
      <c r="I43" s="30"/>
      <c r="J43" s="12">
        <f xml:space="preserve"> SUM($J4:$J30)</f>
        <v>387</v>
      </c>
      <c r="K43" s="12">
        <f xml:space="preserve"> SUM($K4:$K30)</f>
        <v>387</v>
      </c>
      <c r="M43" s="30"/>
      <c r="O43" s="30"/>
    </row>
    <row r="44" spans="2:16" ht="13.5" thickBot="1" x14ac:dyDescent="0.25">
      <c r="I44" s="45"/>
      <c r="J44" s="131">
        <f>J43/K43</f>
        <v>1</v>
      </c>
    </row>
    <row r="49" spans="1:10" ht="34.9" customHeight="1" x14ac:dyDescent="0.2"/>
    <row r="50" spans="1:10" s="26" customFormat="1" ht="15" x14ac:dyDescent="0.2">
      <c r="A50" s="12"/>
      <c r="B50" s="13"/>
      <c r="C50" s="13"/>
      <c r="D50" s="13"/>
      <c r="E50" s="14"/>
      <c r="F50" s="12"/>
      <c r="G50" s="12"/>
      <c r="H50" s="12"/>
      <c r="I50" s="12"/>
      <c r="J50" s="12"/>
    </row>
    <row r="60" spans="1:10" ht="31.15" customHeight="1" x14ac:dyDescent="0.2">
      <c r="B60" s="12"/>
      <c r="C60" s="12"/>
      <c r="D60" s="12"/>
      <c r="E60" s="12"/>
    </row>
  </sheetData>
  <sheetProtection algorithmName="SHA-512" hashValue="Zrw1iCpuYEM/XUMyCOgDQYsF3ptXwJUlukvaVONxNM9nXHYzb2VnB897011K9xzWWRf8VxzzwhlHqs/yxlbdFA==" saltValue="jLvXtTpzzKAGFz4gtCtLMg==" spinCount="100000" sheet="1" objects="1" scenarios="1"/>
  <mergeCells count="13">
    <mergeCell ref="B11:B15"/>
    <mergeCell ref="C11:C15"/>
    <mergeCell ref="B17:B18"/>
    <mergeCell ref="C17:C18"/>
    <mergeCell ref="B24:B29"/>
    <mergeCell ref="C24:C29"/>
    <mergeCell ref="B6:B9"/>
    <mergeCell ref="C6:C9"/>
    <mergeCell ref="B2:F2"/>
    <mergeCell ref="G2:K2"/>
    <mergeCell ref="B3:D3"/>
    <mergeCell ref="B4:K4"/>
    <mergeCell ref="E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30C0-46EF-4440-8578-3375984C159E}">
  <dimension ref="A1:P59"/>
  <sheetViews>
    <sheetView topLeftCell="A21" zoomScale="80" zoomScaleNormal="80" workbookViewId="0">
      <selection activeCell="H29" sqref="H29"/>
    </sheetView>
  </sheetViews>
  <sheetFormatPr defaultColWidth="8.85546875" defaultRowHeight="12.75" x14ac:dyDescent="0.2"/>
  <cols>
    <col min="1" max="1" width="2.28515625" style="12" customWidth="1"/>
    <col min="2" max="2" width="7.28515625" style="13" customWidth="1"/>
    <col min="3" max="3" width="29.85546875" style="13" customWidth="1"/>
    <col min="4" max="4" width="38" style="13" customWidth="1"/>
    <col min="5" max="5" width="40.7109375" style="14" customWidth="1"/>
    <col min="6" max="6" width="42.5703125" style="12" customWidth="1"/>
    <col min="7" max="7" width="11.42578125" style="12" bestFit="1" customWidth="1"/>
    <col min="8" max="8" width="42.85546875" style="12" customWidth="1"/>
    <col min="9" max="9" width="10.5703125" style="12" customWidth="1"/>
    <col min="10" max="10" width="10.42578125" style="12" customWidth="1"/>
    <col min="11" max="16384" width="8.85546875" style="12"/>
  </cols>
  <sheetData>
    <row r="1" spans="2:11" ht="13.5" thickBot="1" x14ac:dyDescent="0.25"/>
    <row r="2" spans="2:11" ht="42" customHeight="1" thickBot="1" x14ac:dyDescent="0.3">
      <c r="B2" s="184" t="s">
        <v>18</v>
      </c>
      <c r="C2" s="185"/>
      <c r="D2" s="185"/>
      <c r="E2" s="185"/>
      <c r="F2" s="186"/>
      <c r="G2" s="187" t="s">
        <v>19</v>
      </c>
      <c r="H2" s="188"/>
      <c r="I2" s="189"/>
      <c r="J2" s="189"/>
      <c r="K2" s="190"/>
    </row>
    <row r="3" spans="2:11" ht="123" customHeight="1" thickBot="1" x14ac:dyDescent="0.25">
      <c r="B3" s="191" t="s">
        <v>80</v>
      </c>
      <c r="C3" s="192"/>
      <c r="D3" s="193"/>
      <c r="E3" s="15" t="s">
        <v>20</v>
      </c>
      <c r="F3" s="16" t="s">
        <v>21</v>
      </c>
      <c r="G3" s="17" t="s">
        <v>22</v>
      </c>
      <c r="H3" s="15" t="s">
        <v>23</v>
      </c>
      <c r="I3" s="17" t="s">
        <v>24</v>
      </c>
      <c r="J3" s="18" t="s">
        <v>25</v>
      </c>
      <c r="K3" s="19" t="s">
        <v>26</v>
      </c>
    </row>
    <row r="4" spans="2:11" ht="23.25" customHeight="1" x14ac:dyDescent="0.2">
      <c r="B4" s="204" t="s">
        <v>42</v>
      </c>
      <c r="C4" s="205"/>
      <c r="D4" s="205"/>
      <c r="E4" s="205"/>
      <c r="F4" s="205"/>
      <c r="G4" s="205"/>
      <c r="H4" s="205"/>
      <c r="I4" s="205"/>
      <c r="J4" s="205"/>
      <c r="K4" s="206"/>
    </row>
    <row r="5" spans="2:11" ht="44.25" customHeight="1" thickBot="1" x14ac:dyDescent="0.25">
      <c r="B5" s="60" t="s">
        <v>95</v>
      </c>
      <c r="C5" s="61" t="s">
        <v>101</v>
      </c>
      <c r="D5" s="61" t="s">
        <v>102</v>
      </c>
      <c r="E5" s="213"/>
      <c r="F5" s="214"/>
      <c r="G5" s="214"/>
      <c r="H5" s="214"/>
      <c r="I5" s="214"/>
      <c r="J5" s="214"/>
      <c r="K5" s="215"/>
    </row>
    <row r="6" spans="2:11" ht="44.25" customHeight="1" x14ac:dyDescent="0.2">
      <c r="B6" s="210" t="s">
        <v>81</v>
      </c>
      <c r="C6" s="207" t="s">
        <v>82</v>
      </c>
      <c r="D6" s="62" t="s">
        <v>104</v>
      </c>
      <c r="E6" s="63"/>
      <c r="F6" s="64"/>
      <c r="G6" s="65">
        <v>5</v>
      </c>
      <c r="H6" s="66"/>
      <c r="I6" s="65">
        <v>3</v>
      </c>
      <c r="J6" s="65">
        <f t="shared" ref="J6:J29" si="0">IF(G6&gt;0,I6*G6,"")</f>
        <v>15</v>
      </c>
      <c r="K6" s="67">
        <f t="shared" ref="K6:K29" si="1">IF(G6&gt;0,3*G6,"")</f>
        <v>15</v>
      </c>
    </row>
    <row r="7" spans="2:11" ht="44.25" customHeight="1" x14ac:dyDescent="0.2">
      <c r="B7" s="211"/>
      <c r="C7" s="208"/>
      <c r="D7" s="50" t="s">
        <v>105</v>
      </c>
      <c r="E7" s="47"/>
      <c r="F7" s="24"/>
      <c r="G7" s="39">
        <v>5</v>
      </c>
      <c r="H7" s="40"/>
      <c r="I7" s="39">
        <v>3</v>
      </c>
      <c r="J7" s="39">
        <f t="shared" si="0"/>
        <v>15</v>
      </c>
      <c r="K7" s="41">
        <f t="shared" si="1"/>
        <v>15</v>
      </c>
    </row>
    <row r="8" spans="2:11" ht="33.75" customHeight="1" thickBot="1" x14ac:dyDescent="0.25">
      <c r="B8" s="211"/>
      <c r="C8" s="208"/>
      <c r="D8" s="50" t="s">
        <v>106</v>
      </c>
      <c r="E8" s="47"/>
      <c r="F8" s="24"/>
      <c r="G8" s="39">
        <v>5</v>
      </c>
      <c r="H8" s="40"/>
      <c r="I8" s="39">
        <v>3</v>
      </c>
      <c r="J8" s="39">
        <f t="shared" si="0"/>
        <v>15</v>
      </c>
      <c r="K8" s="41">
        <f t="shared" si="1"/>
        <v>15</v>
      </c>
    </row>
    <row r="9" spans="2:11" ht="54.75" customHeight="1" thickBot="1" x14ac:dyDescent="0.25">
      <c r="B9" s="68" t="s">
        <v>85</v>
      </c>
      <c r="C9" s="69" t="s">
        <v>86</v>
      </c>
      <c r="D9" s="70" t="s">
        <v>87</v>
      </c>
      <c r="E9" s="71"/>
      <c r="F9" s="72"/>
      <c r="G9" s="73">
        <v>10</v>
      </c>
      <c r="H9" s="74"/>
      <c r="I9" s="73">
        <v>3</v>
      </c>
      <c r="J9" s="73">
        <f t="shared" si="0"/>
        <v>30</v>
      </c>
      <c r="K9" s="75">
        <f t="shared" si="1"/>
        <v>30</v>
      </c>
    </row>
    <row r="10" spans="2:11" ht="87.75" customHeight="1" x14ac:dyDescent="0.2">
      <c r="B10" s="210" t="s">
        <v>88</v>
      </c>
      <c r="C10" s="167" t="s">
        <v>89</v>
      </c>
      <c r="D10" s="62" t="s">
        <v>90</v>
      </c>
      <c r="E10" s="63"/>
      <c r="F10" s="64"/>
      <c r="G10" s="65">
        <v>10</v>
      </c>
      <c r="H10" s="66"/>
      <c r="I10" s="65">
        <v>3</v>
      </c>
      <c r="J10" s="65">
        <f t="shared" si="0"/>
        <v>30</v>
      </c>
      <c r="K10" s="67">
        <f t="shared" si="1"/>
        <v>30</v>
      </c>
    </row>
    <row r="11" spans="2:11" ht="18.75" customHeight="1" x14ac:dyDescent="0.2">
      <c r="B11" s="211"/>
      <c r="C11" s="168"/>
      <c r="D11" s="50" t="s">
        <v>91</v>
      </c>
      <c r="E11" s="47"/>
      <c r="F11" s="24"/>
      <c r="G11" s="39">
        <v>5</v>
      </c>
      <c r="H11" s="40"/>
      <c r="I11" s="39">
        <v>3</v>
      </c>
      <c r="J11" s="39">
        <f t="shared" si="0"/>
        <v>15</v>
      </c>
      <c r="K11" s="41">
        <f t="shared" si="1"/>
        <v>15</v>
      </c>
    </row>
    <row r="12" spans="2:11" ht="42.75" customHeight="1" x14ac:dyDescent="0.2">
      <c r="B12" s="211"/>
      <c r="C12" s="168"/>
      <c r="D12" s="50" t="s">
        <v>92</v>
      </c>
      <c r="E12" s="47"/>
      <c r="F12" s="24"/>
      <c r="G12" s="39">
        <v>1</v>
      </c>
      <c r="H12" s="40"/>
      <c r="I12" s="39">
        <v>3</v>
      </c>
      <c r="J12" s="39">
        <f t="shared" si="0"/>
        <v>3</v>
      </c>
      <c r="K12" s="41">
        <f t="shared" si="1"/>
        <v>3</v>
      </c>
    </row>
    <row r="13" spans="2:11" ht="42" customHeight="1" x14ac:dyDescent="0.2">
      <c r="B13" s="211"/>
      <c r="C13" s="168"/>
      <c r="D13" s="50" t="s">
        <v>93</v>
      </c>
      <c r="E13" s="47"/>
      <c r="F13" s="24"/>
      <c r="G13" s="39">
        <v>5</v>
      </c>
      <c r="H13" s="40"/>
      <c r="I13" s="39">
        <v>3</v>
      </c>
      <c r="J13" s="39">
        <f t="shared" si="0"/>
        <v>15</v>
      </c>
      <c r="K13" s="41">
        <f t="shared" si="1"/>
        <v>15</v>
      </c>
    </row>
    <row r="14" spans="2:11" ht="29.25" customHeight="1" thickBot="1" x14ac:dyDescent="0.25">
      <c r="B14" s="212"/>
      <c r="C14" s="169"/>
      <c r="D14" s="58" t="s">
        <v>94</v>
      </c>
      <c r="E14" s="48"/>
      <c r="F14" s="29"/>
      <c r="G14" s="43">
        <v>5</v>
      </c>
      <c r="H14" s="42"/>
      <c r="I14" s="43">
        <v>3</v>
      </c>
      <c r="J14" s="43">
        <f t="shared" si="0"/>
        <v>15</v>
      </c>
      <c r="K14" s="44">
        <f t="shared" si="1"/>
        <v>15</v>
      </c>
    </row>
    <row r="15" spans="2:11" ht="26.25" thickBot="1" x14ac:dyDescent="0.25">
      <c r="B15" s="76" t="s">
        <v>96</v>
      </c>
      <c r="C15" s="77" t="s">
        <v>97</v>
      </c>
      <c r="D15" s="70" t="s">
        <v>98</v>
      </c>
      <c r="E15" s="71"/>
      <c r="F15" s="72"/>
      <c r="G15" s="73">
        <v>5</v>
      </c>
      <c r="H15" s="74"/>
      <c r="I15" s="73">
        <v>3</v>
      </c>
      <c r="J15" s="73">
        <f t="shared" si="0"/>
        <v>15</v>
      </c>
      <c r="K15" s="75">
        <f t="shared" si="1"/>
        <v>15</v>
      </c>
    </row>
    <row r="16" spans="2:11" ht="39" thickBot="1" x14ac:dyDescent="0.25">
      <c r="B16" s="196" t="s">
        <v>99</v>
      </c>
      <c r="C16" s="194" t="s">
        <v>100</v>
      </c>
      <c r="D16" s="62" t="s">
        <v>103</v>
      </c>
      <c r="E16" s="63"/>
      <c r="F16" s="64"/>
      <c r="G16" s="65">
        <v>5</v>
      </c>
      <c r="H16" s="66"/>
      <c r="I16" s="65">
        <v>3</v>
      </c>
      <c r="J16" s="65">
        <f t="shared" si="0"/>
        <v>15</v>
      </c>
      <c r="K16" s="67">
        <f t="shared" si="1"/>
        <v>15</v>
      </c>
    </row>
    <row r="17" spans="2:11" ht="26.25" thickBot="1" x14ac:dyDescent="0.25">
      <c r="B17" s="197"/>
      <c r="C17" s="195"/>
      <c r="D17" s="58" t="s">
        <v>84</v>
      </c>
      <c r="E17" s="48"/>
      <c r="F17" s="29"/>
      <c r="G17" s="43">
        <v>10</v>
      </c>
      <c r="H17" s="42"/>
      <c r="I17" s="43">
        <v>3</v>
      </c>
      <c r="J17" s="65">
        <f t="shared" si="0"/>
        <v>30</v>
      </c>
      <c r="K17" s="44">
        <f t="shared" si="1"/>
        <v>30</v>
      </c>
    </row>
    <row r="18" spans="2:11" ht="26.25" thickBot="1" x14ac:dyDescent="0.25">
      <c r="B18" s="76" t="s">
        <v>107</v>
      </c>
      <c r="C18" s="77" t="s">
        <v>108</v>
      </c>
      <c r="D18" s="70" t="s">
        <v>109</v>
      </c>
      <c r="E18" s="71"/>
      <c r="F18" s="72"/>
      <c r="G18" s="73">
        <v>5</v>
      </c>
      <c r="H18" s="74"/>
      <c r="I18" s="73">
        <v>3</v>
      </c>
      <c r="J18" s="65">
        <f t="shared" si="0"/>
        <v>15</v>
      </c>
      <c r="K18" s="75">
        <f t="shared" si="1"/>
        <v>15</v>
      </c>
    </row>
    <row r="19" spans="2:11" ht="41.25" customHeight="1" thickBot="1" x14ac:dyDescent="0.25">
      <c r="B19" s="76" t="s">
        <v>111</v>
      </c>
      <c r="C19" s="77" t="s">
        <v>112</v>
      </c>
      <c r="D19" s="70" t="s">
        <v>113</v>
      </c>
      <c r="E19" s="71"/>
      <c r="F19" s="72"/>
      <c r="G19" s="73">
        <v>5</v>
      </c>
      <c r="H19" s="74"/>
      <c r="I19" s="73">
        <v>3</v>
      </c>
      <c r="J19" s="65">
        <f t="shared" si="0"/>
        <v>15</v>
      </c>
      <c r="K19" s="75">
        <f t="shared" si="1"/>
        <v>15</v>
      </c>
    </row>
    <row r="20" spans="2:11" ht="42" customHeight="1" thickBot="1" x14ac:dyDescent="0.25">
      <c r="B20" s="76" t="s">
        <v>114</v>
      </c>
      <c r="C20" s="77" t="s">
        <v>115</v>
      </c>
      <c r="D20" s="70" t="s">
        <v>116</v>
      </c>
      <c r="E20" s="71"/>
      <c r="F20" s="72"/>
      <c r="G20" s="73">
        <v>5</v>
      </c>
      <c r="H20" s="74"/>
      <c r="I20" s="73">
        <v>3</v>
      </c>
      <c r="J20" s="65">
        <f t="shared" si="0"/>
        <v>15</v>
      </c>
      <c r="K20" s="75">
        <f t="shared" si="1"/>
        <v>15</v>
      </c>
    </row>
    <row r="21" spans="2:11" ht="41.25" customHeight="1" thickBot="1" x14ac:dyDescent="0.25">
      <c r="B21" s="76" t="s">
        <v>117</v>
      </c>
      <c r="C21" s="77" t="s">
        <v>118</v>
      </c>
      <c r="D21" s="70" t="s">
        <v>119</v>
      </c>
      <c r="E21" s="71"/>
      <c r="F21" s="72"/>
      <c r="G21" s="73">
        <v>5</v>
      </c>
      <c r="H21" s="74"/>
      <c r="I21" s="73">
        <v>3</v>
      </c>
      <c r="J21" s="73">
        <f t="shared" si="0"/>
        <v>15</v>
      </c>
      <c r="K21" s="75">
        <f t="shared" si="1"/>
        <v>15</v>
      </c>
    </row>
    <row r="22" spans="2:11" ht="26.25" thickBot="1" x14ac:dyDescent="0.25">
      <c r="B22" s="121" t="s">
        <v>120</v>
      </c>
      <c r="C22" s="122" t="s">
        <v>121</v>
      </c>
      <c r="D22" s="101" t="s">
        <v>122</v>
      </c>
      <c r="E22" s="123"/>
      <c r="F22" s="124"/>
      <c r="G22" s="119">
        <v>5</v>
      </c>
      <c r="H22" s="125"/>
      <c r="I22" s="119">
        <v>3</v>
      </c>
      <c r="J22" s="119">
        <f t="shared" si="0"/>
        <v>15</v>
      </c>
      <c r="K22" s="120">
        <f t="shared" si="1"/>
        <v>15</v>
      </c>
    </row>
    <row r="23" spans="2:11" ht="31.5" customHeight="1" x14ac:dyDescent="0.2">
      <c r="B23" s="201" t="s">
        <v>123</v>
      </c>
      <c r="C23" s="198" t="s">
        <v>124</v>
      </c>
      <c r="D23" s="62" t="s">
        <v>125</v>
      </c>
      <c r="E23" s="63"/>
      <c r="F23" s="64"/>
      <c r="G23" s="65">
        <v>5</v>
      </c>
      <c r="H23" s="66"/>
      <c r="I23" s="65">
        <v>3</v>
      </c>
      <c r="J23" s="65">
        <f t="shared" si="0"/>
        <v>15</v>
      </c>
      <c r="K23" s="67">
        <f t="shared" si="1"/>
        <v>15</v>
      </c>
    </row>
    <row r="24" spans="2:11" ht="31.5" customHeight="1" x14ac:dyDescent="0.2">
      <c r="B24" s="202"/>
      <c r="C24" s="199"/>
      <c r="D24" s="59" t="s">
        <v>140</v>
      </c>
      <c r="E24" s="51"/>
      <c r="F24" s="52"/>
      <c r="G24" s="53">
        <v>5</v>
      </c>
      <c r="H24" s="54"/>
      <c r="I24" s="53">
        <v>3</v>
      </c>
      <c r="J24" s="39">
        <f t="shared" si="0"/>
        <v>15</v>
      </c>
      <c r="K24" s="41">
        <f t="shared" si="1"/>
        <v>15</v>
      </c>
    </row>
    <row r="25" spans="2:11" ht="31.5" customHeight="1" x14ac:dyDescent="0.2">
      <c r="B25" s="202"/>
      <c r="C25" s="199"/>
      <c r="D25" s="59" t="s">
        <v>141</v>
      </c>
      <c r="E25" s="51"/>
      <c r="F25" s="52"/>
      <c r="G25" s="53">
        <v>1</v>
      </c>
      <c r="H25" s="54"/>
      <c r="I25" s="53">
        <v>3</v>
      </c>
      <c r="J25" s="39">
        <f t="shared" si="0"/>
        <v>3</v>
      </c>
      <c r="K25" s="41">
        <f t="shared" si="1"/>
        <v>3</v>
      </c>
    </row>
    <row r="26" spans="2:11" ht="33.75" customHeight="1" x14ac:dyDescent="0.2">
      <c r="B26" s="202"/>
      <c r="C26" s="199"/>
      <c r="D26" s="50" t="s">
        <v>143</v>
      </c>
      <c r="E26" s="47"/>
      <c r="F26" s="24"/>
      <c r="G26" s="39">
        <v>5</v>
      </c>
      <c r="H26" s="40"/>
      <c r="I26" s="39">
        <v>3</v>
      </c>
      <c r="J26" s="39">
        <f t="shared" si="0"/>
        <v>15</v>
      </c>
      <c r="K26" s="41">
        <f t="shared" si="1"/>
        <v>15</v>
      </c>
    </row>
    <row r="27" spans="2:11" ht="29.25" customHeight="1" x14ac:dyDescent="0.2">
      <c r="B27" s="202"/>
      <c r="C27" s="199"/>
      <c r="D27" s="50" t="s">
        <v>142</v>
      </c>
      <c r="E27" s="47"/>
      <c r="F27" s="24"/>
      <c r="G27" s="39">
        <v>1</v>
      </c>
      <c r="H27" s="40"/>
      <c r="I27" s="39">
        <v>3</v>
      </c>
      <c r="J27" s="39">
        <f t="shared" si="0"/>
        <v>3</v>
      </c>
      <c r="K27" s="41">
        <f t="shared" si="1"/>
        <v>3</v>
      </c>
    </row>
    <row r="28" spans="2:11" ht="33" customHeight="1" thickBot="1" x14ac:dyDescent="0.25">
      <c r="B28" s="203"/>
      <c r="C28" s="200"/>
      <c r="D28" s="58" t="s">
        <v>126</v>
      </c>
      <c r="E28" s="48"/>
      <c r="F28" s="29"/>
      <c r="G28" s="43">
        <v>1</v>
      </c>
      <c r="H28" s="42"/>
      <c r="I28" s="43">
        <v>3</v>
      </c>
      <c r="J28" s="43">
        <f t="shared" si="0"/>
        <v>3</v>
      </c>
      <c r="K28" s="44">
        <f t="shared" si="1"/>
        <v>3</v>
      </c>
    </row>
    <row r="29" spans="2:11" ht="54.75" customHeight="1" thickBot="1" x14ac:dyDescent="0.25">
      <c r="B29" s="76" t="s">
        <v>83</v>
      </c>
      <c r="C29" s="77" t="s">
        <v>127</v>
      </c>
      <c r="D29" s="70" t="s">
        <v>128</v>
      </c>
      <c r="E29" s="71"/>
      <c r="F29" s="72"/>
      <c r="G29" s="73">
        <v>10</v>
      </c>
      <c r="H29" s="74"/>
      <c r="I29" s="73">
        <v>3</v>
      </c>
      <c r="J29" s="73">
        <f t="shared" si="0"/>
        <v>30</v>
      </c>
      <c r="K29" s="75">
        <f t="shared" si="1"/>
        <v>30</v>
      </c>
    </row>
    <row r="30" spans="2:11" ht="47.25" hidden="1" x14ac:dyDescent="0.25">
      <c r="B30" s="31" t="s">
        <v>27</v>
      </c>
      <c r="C30" s="21"/>
      <c r="D30" s="21"/>
      <c r="E30" s="21"/>
      <c r="F30" s="22"/>
      <c r="G30" s="22"/>
      <c r="H30" s="21"/>
      <c r="I30" s="21"/>
      <c r="J30" s="21"/>
      <c r="K30" s="38"/>
    </row>
    <row r="31" spans="2:11" ht="255" hidden="1" x14ac:dyDescent="0.2">
      <c r="B31" s="25" t="s">
        <v>28</v>
      </c>
      <c r="C31" s="32"/>
      <c r="D31" s="32"/>
      <c r="E31" s="23"/>
      <c r="F31" s="24"/>
      <c r="G31" s="40"/>
      <c r="H31" s="39">
        <v>0</v>
      </c>
      <c r="I31" s="39" t="str">
        <f t="shared" ref="I31" si="2">IF(OR($E31="Yes",$E31="yes",$E31="Y",$E31="YES",$E31="y"),3,IF(OR($E31="Partial",$E31="partial",$E31="P",$E31="PARTIAL",$E31="p"),1,IF($H31&gt;0,0,"")))</f>
        <v/>
      </c>
      <c r="J31" s="39" t="str">
        <f t="shared" ref="J31" si="3">IF(H31&gt;0,I31*H31,"")</f>
        <v/>
      </c>
      <c r="K31" s="41" t="str">
        <f t="shared" ref="K31" si="4">IF(H31&gt;0,3*H31,"")</f>
        <v/>
      </c>
    </row>
    <row r="32" spans="2:11" ht="110.25" hidden="1" x14ac:dyDescent="0.25">
      <c r="B32" s="20" t="s">
        <v>29</v>
      </c>
      <c r="C32" s="21"/>
      <c r="D32" s="21"/>
      <c r="E32" s="21"/>
      <c r="F32" s="22"/>
      <c r="G32" s="22"/>
      <c r="H32" s="21"/>
      <c r="I32" s="21"/>
      <c r="J32" s="21"/>
      <c r="K32" s="38"/>
    </row>
    <row r="33" spans="2:16" ht="409.5" hidden="1" x14ac:dyDescent="0.2">
      <c r="B33" s="25" t="s">
        <v>30</v>
      </c>
      <c r="C33" s="32"/>
      <c r="D33" s="32"/>
      <c r="E33" s="23"/>
      <c r="F33" s="24"/>
      <c r="G33" s="40"/>
      <c r="H33" s="39">
        <v>0</v>
      </c>
      <c r="I33" s="39" t="str">
        <f t="shared" ref="I33:I34" si="5">IF(OR($E33="Yes",$E33="yes",$E33="Y",$E33="YES",$E33="y"),3,IF(OR($E33="Partial",$E33="partial",$E33="P",$E33="PARTIAL",$E33="p"),1,IF($H33&gt;0,0,"")))</f>
        <v/>
      </c>
      <c r="J33" s="39" t="str">
        <f t="shared" ref="J33:J34" si="6">IF(H33&gt;0,I33*H33,"")</f>
        <v/>
      </c>
      <c r="K33" s="41" t="str">
        <f t="shared" ref="K33:K34" si="7">IF(H33&gt;0,3*H33,"")</f>
        <v/>
      </c>
    </row>
    <row r="34" spans="2:16" ht="409.5" hidden="1" x14ac:dyDescent="0.2">
      <c r="B34" s="25" t="s">
        <v>31</v>
      </c>
      <c r="C34" s="32"/>
      <c r="D34" s="32"/>
      <c r="E34" s="23"/>
      <c r="F34" s="24"/>
      <c r="G34" s="40"/>
      <c r="H34" s="39">
        <v>0</v>
      </c>
      <c r="I34" s="39" t="str">
        <f t="shared" si="5"/>
        <v/>
      </c>
      <c r="J34" s="39" t="str">
        <f t="shared" si="6"/>
        <v/>
      </c>
      <c r="K34" s="41" t="str">
        <f t="shared" si="7"/>
        <v/>
      </c>
    </row>
    <row r="35" spans="2:16" ht="94.5" hidden="1" x14ac:dyDescent="0.25">
      <c r="B35" s="20" t="s">
        <v>32</v>
      </c>
      <c r="C35" s="21"/>
      <c r="D35" s="21"/>
      <c r="E35" s="21"/>
      <c r="F35" s="22"/>
      <c r="G35" s="22"/>
      <c r="H35" s="21"/>
      <c r="I35" s="21"/>
      <c r="J35" s="21"/>
      <c r="K35" s="38"/>
    </row>
    <row r="36" spans="2:16" ht="242.25" hidden="1" x14ac:dyDescent="0.2">
      <c r="B36" s="25" t="s">
        <v>33</v>
      </c>
      <c r="C36" s="32"/>
      <c r="D36" s="32"/>
      <c r="E36" s="23"/>
      <c r="F36" s="24"/>
      <c r="G36" s="40"/>
      <c r="H36" s="39">
        <v>0</v>
      </c>
      <c r="I36" s="39" t="str">
        <f t="shared" ref="I36:I40" si="8">IF(OR($E36="Yes",$E36="yes",$E36="Y",$E36="YES",$E36="y"),3,IF(OR($E36="Partial",$E36="partial",$E36="P",$E36="PARTIAL",$E36="p"),1,IF($H36&gt;0,0,"")))</f>
        <v/>
      </c>
      <c r="J36" s="39" t="str">
        <f t="shared" ref="J36:J40" si="9">IF(H36&gt;0,I36*H36,"")</f>
        <v/>
      </c>
      <c r="K36" s="41" t="str">
        <f t="shared" ref="K36:K40" si="10">IF(H36&gt;0,3*H36,"")</f>
        <v/>
      </c>
    </row>
    <row r="37" spans="2:16" ht="306" hidden="1" x14ac:dyDescent="0.2">
      <c r="B37" s="25" t="s">
        <v>34</v>
      </c>
      <c r="C37" s="32"/>
      <c r="D37" s="32"/>
      <c r="E37" s="23"/>
      <c r="F37" s="24"/>
      <c r="G37" s="40"/>
      <c r="H37" s="39">
        <v>0</v>
      </c>
      <c r="I37" s="39" t="str">
        <f t="shared" si="8"/>
        <v/>
      </c>
      <c r="J37" s="39" t="str">
        <f t="shared" si="9"/>
        <v/>
      </c>
      <c r="K37" s="41" t="str">
        <f t="shared" si="10"/>
        <v/>
      </c>
    </row>
    <row r="38" spans="2:16" ht="255" hidden="1" x14ac:dyDescent="0.2">
      <c r="B38" s="25" t="s">
        <v>35</v>
      </c>
      <c r="C38" s="32"/>
      <c r="D38" s="32"/>
      <c r="E38" s="23"/>
      <c r="F38" s="24"/>
      <c r="G38" s="40"/>
      <c r="H38" s="39">
        <v>0</v>
      </c>
      <c r="I38" s="39" t="str">
        <f t="shared" si="8"/>
        <v/>
      </c>
      <c r="J38" s="39" t="str">
        <f t="shared" si="9"/>
        <v/>
      </c>
      <c r="K38" s="41" t="str">
        <f t="shared" si="10"/>
        <v/>
      </c>
    </row>
    <row r="39" spans="2:16" ht="255" hidden="1" x14ac:dyDescent="0.2">
      <c r="B39" s="25" t="s">
        <v>36</v>
      </c>
      <c r="C39" s="32"/>
      <c r="D39" s="32"/>
      <c r="E39" s="23"/>
      <c r="F39" s="24"/>
      <c r="G39" s="40"/>
      <c r="H39" s="39">
        <v>0</v>
      </c>
      <c r="I39" s="39" t="str">
        <f t="shared" si="8"/>
        <v/>
      </c>
      <c r="J39" s="39" t="str">
        <f t="shared" si="9"/>
        <v/>
      </c>
      <c r="K39" s="41" t="str">
        <f t="shared" si="10"/>
        <v/>
      </c>
    </row>
    <row r="40" spans="2:16" ht="332.25" hidden="1" thickBot="1" x14ac:dyDescent="0.25">
      <c r="B40" s="27" t="s">
        <v>37</v>
      </c>
      <c r="C40" s="33"/>
      <c r="D40" s="33"/>
      <c r="E40" s="28"/>
      <c r="F40" s="29"/>
      <c r="G40" s="42"/>
      <c r="H40" s="43">
        <v>0</v>
      </c>
      <c r="I40" s="43" t="str">
        <f t="shared" si="8"/>
        <v/>
      </c>
      <c r="J40" s="43" t="str">
        <f t="shared" si="9"/>
        <v/>
      </c>
      <c r="K40" s="44" t="str">
        <f t="shared" si="10"/>
        <v/>
      </c>
    </row>
    <row r="41" spans="2:16" x14ac:dyDescent="0.2">
      <c r="H41" s="45"/>
      <c r="I41" s="45"/>
      <c r="J41" s="46" t="s">
        <v>38</v>
      </c>
      <c r="K41" s="45" t="s">
        <v>26</v>
      </c>
      <c r="N41" s="30"/>
      <c r="P41" s="30"/>
    </row>
    <row r="42" spans="2:16" ht="13.5" thickBot="1" x14ac:dyDescent="0.25">
      <c r="I42" s="30"/>
      <c r="J42" s="12">
        <f xml:space="preserve"> SUM($J4:$J29)</f>
        <v>372</v>
      </c>
      <c r="K42" s="12">
        <f xml:space="preserve"> SUM($K4:$K29)</f>
        <v>372</v>
      </c>
      <c r="M42" s="30"/>
      <c r="O42" s="30"/>
    </row>
    <row r="43" spans="2:16" ht="13.5" thickBot="1" x14ac:dyDescent="0.25">
      <c r="I43" s="45"/>
      <c r="J43" s="131">
        <f>J42/K42</f>
        <v>1</v>
      </c>
    </row>
    <row r="48" spans="2:16" ht="34.9" customHeight="1" x14ac:dyDescent="0.2"/>
    <row r="49" spans="1:10" s="26" customFormat="1" ht="15" x14ac:dyDescent="0.2">
      <c r="A49" s="12"/>
      <c r="B49" s="13"/>
      <c r="C49" s="13"/>
      <c r="D49" s="13"/>
      <c r="E49" s="14"/>
      <c r="F49" s="12"/>
      <c r="G49" s="12"/>
      <c r="H49" s="12"/>
      <c r="I49" s="12"/>
      <c r="J49" s="12"/>
    </row>
    <row r="59" spans="1:10" ht="31.15" customHeight="1" x14ac:dyDescent="0.2">
      <c r="B59" s="12"/>
      <c r="C59" s="12"/>
      <c r="D59" s="12"/>
      <c r="E59" s="12"/>
    </row>
  </sheetData>
  <sheetProtection algorithmName="SHA-512" hashValue="fLKhExHYrva7cZTJXqPdwLad/Y1iQw/3UJXhewFgR+DpRIceoePSHwEv9eh/7zcVW5nnih8TlWwUhoaTSR4CUw==" saltValue="knPRwuNO3nxgAwoybcT3kw==" spinCount="100000" sheet="1" objects="1" scenarios="1"/>
  <mergeCells count="13">
    <mergeCell ref="B10:B14"/>
    <mergeCell ref="C10:C14"/>
    <mergeCell ref="B16:B17"/>
    <mergeCell ref="C16:C17"/>
    <mergeCell ref="B23:B28"/>
    <mergeCell ref="C23:C28"/>
    <mergeCell ref="B6:B8"/>
    <mergeCell ref="C6:C8"/>
    <mergeCell ref="B2:F2"/>
    <mergeCell ref="G2:K2"/>
    <mergeCell ref="B3:D3"/>
    <mergeCell ref="B4:K4"/>
    <mergeCell ref="E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Instructions</vt:lpstr>
      <vt:lpstr>2 Tenderer_OEM details</vt:lpstr>
      <vt:lpstr>3 Sample details</vt:lpstr>
      <vt:lpstr>4 Mandatory requirements</vt:lpstr>
      <vt:lpstr>5 Functional Evaluation(Item 1)</vt:lpstr>
      <vt:lpstr>5 Functional Evaluation(Item 2)</vt:lpstr>
      <vt:lpstr>5 Functional Evaluation(Item 3)</vt:lpstr>
      <vt:lpstr>5 Functional Evaluation(Item 4)</vt:lpstr>
      <vt:lpstr>5 Functional Evaluation(Item 5)</vt:lpstr>
      <vt:lpstr>5 Functional Evaluation(Item 6)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Makwarela</dc:creator>
  <cp:lastModifiedBy>Edison Makwarela</cp:lastModifiedBy>
  <dcterms:created xsi:type="dcterms:W3CDTF">2019-05-21T07:45:20Z</dcterms:created>
  <dcterms:modified xsi:type="dcterms:W3CDTF">2025-11-10T18:42:32Z</dcterms:modified>
</cp:coreProperties>
</file>