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wagovza-my.sharepoint.com/personal/gqodom_dws_gov_za/Documents/Desktop/CONSTRUCTION NORTH/CN project documents/Tzaneen Dam Rising/Support tenders/"/>
    </mc:Choice>
  </mc:AlternateContent>
  <xr:revisionPtr revIDLastSave="2" documentId="8_{F05D4EE6-1BBE-4A19-824E-1FCB1A16FF21}" xr6:coauthVersionLast="47" xr6:coauthVersionMax="47" xr10:uidLastSave="{F72A486C-B85F-4224-8CFF-74100DB115C6}"/>
  <bookViews>
    <workbookView xWindow="-120" yWindow="-120" windowWidth="38640" windowHeight="21120" xr2:uid="{1AEAEE9F-A5A2-4921-A2F5-BDFE18D420FF}"/>
  </bookViews>
  <sheets>
    <sheet name="DEMOLITION BOQ " sheetId="6" r:id="rId1"/>
    <sheet name="DEMOLITION BOQ PRICED" sheetId="2" state="hidden" r:id="rId2"/>
  </sheets>
  <definedNames>
    <definedName name="_xlnm.Print_Area" localSheetId="0">'DEMOLITION BOQ '!$A$1:$G$198</definedName>
    <definedName name="_xlnm.Print_Area" localSheetId="1">'DEMOLITION BOQ PRICED'!$A$1:$G$200</definedName>
    <definedName name="_xlnm.Print_Area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9" i="2" l="1"/>
  <c r="G159" i="2" s="1"/>
  <c r="G9" i="2"/>
  <c r="F108" i="2"/>
  <c r="G108" i="2" s="1"/>
  <c r="F106" i="2"/>
  <c r="G106" i="2" s="1"/>
  <c r="F104" i="2"/>
  <c r="G104" i="2" s="1"/>
  <c r="F102" i="2"/>
  <c r="G102" i="2" s="1"/>
  <c r="F122" i="2"/>
  <c r="G122" i="2" s="1"/>
  <c r="G190" i="2"/>
  <c r="G164" i="2"/>
  <c r="G73" i="2"/>
  <c r="G7" i="2"/>
  <c r="G13" i="2"/>
  <c r="G15" i="2"/>
  <c r="G17" i="2"/>
  <c r="G19" i="2"/>
  <c r="G22" i="2"/>
  <c r="G25" i="2"/>
  <c r="G27" i="2"/>
  <c r="G29" i="2"/>
  <c r="G31" i="2"/>
  <c r="G33" i="2"/>
  <c r="G37" i="2"/>
  <c r="G39" i="2"/>
  <c r="G41" i="2"/>
  <c r="G43" i="2"/>
  <c r="G45" i="2"/>
  <c r="G47" i="2"/>
  <c r="G49" i="2"/>
  <c r="G51" i="2"/>
  <c r="G53" i="2"/>
  <c r="G55" i="2"/>
  <c r="G57" i="2"/>
  <c r="G59" i="2"/>
  <c r="G61" i="2"/>
  <c r="G63" i="2"/>
  <c r="G65" i="2"/>
  <c r="G67" i="2"/>
  <c r="G69" i="2"/>
  <c r="G75" i="2"/>
  <c r="G77" i="2"/>
  <c r="G186" i="2"/>
  <c r="G184" i="2"/>
  <c r="G180" i="2"/>
  <c r="G178" i="2"/>
  <c r="G170" i="2"/>
  <c r="G168" i="2"/>
  <c r="G166" i="2"/>
  <c r="G155" i="2"/>
  <c r="G153" i="2"/>
  <c r="G151" i="2"/>
  <c r="G149" i="2"/>
  <c r="G147" i="2"/>
  <c r="G143" i="2"/>
  <c r="G139" i="2"/>
  <c r="G137" i="2"/>
  <c r="G135" i="2"/>
  <c r="G133" i="2"/>
  <c r="G128" i="2"/>
  <c r="G120" i="2"/>
  <c r="G118" i="2"/>
  <c r="G112" i="2"/>
  <c r="G110" i="2"/>
  <c r="G98" i="2"/>
  <c r="G96" i="2"/>
  <c r="G94" i="2"/>
  <c r="G92" i="2"/>
  <c r="G88" i="2"/>
  <c r="G86" i="2"/>
  <c r="G84" i="2"/>
  <c r="G82" i="2"/>
  <c r="G192" i="2" l="1"/>
  <c r="G194" i="2" s="1"/>
  <c r="G196" i="2" s="1"/>
  <c r="G198" i="2" l="1"/>
  <c r="G200" i="2" s="1"/>
</calcChain>
</file>

<file path=xl/sharedStrings.xml><?xml version="1.0" encoding="utf-8"?>
<sst xmlns="http://schemas.openxmlformats.org/spreadsheetml/2006/main" count="468" uniqueCount="175">
  <si>
    <t>DESCRIPTION</t>
  </si>
  <si>
    <t>UNIT</t>
  </si>
  <si>
    <t>QUANTITY</t>
  </si>
  <si>
    <t xml:space="preserve">  RATE</t>
  </si>
  <si>
    <t>AMOUNT</t>
  </si>
  <si>
    <t>Sum</t>
  </si>
  <si>
    <t>a) Demolition of cantilevered walkway on Tongue Wall</t>
  </si>
  <si>
    <t>Demolition of concrete in Intake Works</t>
  </si>
  <si>
    <t>a) Intake Tower Roof</t>
  </si>
  <si>
    <t>b) Column</t>
  </si>
  <si>
    <t>c) Training wall</t>
  </si>
  <si>
    <t>Gallery sump Enlargement</t>
  </si>
  <si>
    <t>a) Demolition of concrete to form Labyrinth Spillway key</t>
  </si>
  <si>
    <t>b) Demolition of concrete existing spillway toe</t>
  </si>
  <si>
    <t>Demolition of concrete in dam spillway</t>
  </si>
  <si>
    <r>
      <t>m</t>
    </r>
    <r>
      <rPr>
        <vertAlign val="superscript"/>
        <sz val="10"/>
        <rFont val="Arial"/>
        <family val="2"/>
      </rPr>
      <t>3</t>
    </r>
  </si>
  <si>
    <t>PPS6</t>
  </si>
  <si>
    <t>DEMOLITION AND REMOVAL OF STRUCTURAL CONCRETE</t>
  </si>
  <si>
    <t>PPS6-11.1</t>
  </si>
  <si>
    <t>PPS6-11.2</t>
  </si>
  <si>
    <t>Temporary access structures and working platforms</t>
  </si>
  <si>
    <t/>
  </si>
  <si>
    <t>a) Spillway crest</t>
  </si>
  <si>
    <t>b Spillway toe</t>
  </si>
  <si>
    <t>c) Non-overspill Crest</t>
  </si>
  <si>
    <t>d) Intake Works</t>
  </si>
  <si>
    <t>PPS6-11.3</t>
  </si>
  <si>
    <t>Establishment of mobile access units and cranes</t>
  </si>
  <si>
    <t>PPS6-11.4</t>
  </si>
  <si>
    <t>Operation and maintenance of mobile access units/cranes (Contractor to state duration)</t>
  </si>
  <si>
    <t>PPS6-11.5</t>
  </si>
  <si>
    <t>Protective measures and screening</t>
  </si>
  <si>
    <t>PPS6-11.6</t>
  </si>
  <si>
    <t>Access at end of maintenance period</t>
  </si>
  <si>
    <t>PPS6-11.7</t>
  </si>
  <si>
    <t>PPS6-11.8</t>
  </si>
  <si>
    <t>Demolition of concrete in non-overspill crest</t>
  </si>
  <si>
    <t>PPS6-11.9</t>
  </si>
  <si>
    <t>d) 230 mm thick masonry wall panels</t>
  </si>
  <si>
    <t>PPS6-11.10</t>
  </si>
  <si>
    <t>Demolition of Miscellaneous Concrete Elements (buildings and other structures)</t>
  </si>
  <si>
    <t>a) Concrete pockets to receive water stop</t>
  </si>
  <si>
    <t>PPS6-11.11</t>
  </si>
  <si>
    <t>i) Inclined face of concrete Spillway</t>
  </si>
  <si>
    <t>ii) Vertical face of concrete Apron Slab</t>
  </si>
  <si>
    <t>iii) Horizontal face of concrete of tongue wall</t>
  </si>
  <si>
    <t>iv) Inclined top surface of training wall</t>
  </si>
  <si>
    <t>v)Vertical face of exist side walls to receive retro-fit water bars</t>
  </si>
  <si>
    <t>PPS6-11.12</t>
  </si>
  <si>
    <t>Assessment and repair of damage to the structure</t>
  </si>
  <si>
    <t>PPS6-11.13</t>
  </si>
  <si>
    <t>Underwater Topographical survey</t>
  </si>
  <si>
    <t>PP6-11.14</t>
  </si>
  <si>
    <t>Penalty for over-break</t>
  </si>
  <si>
    <t>Months</t>
  </si>
  <si>
    <t>Cost for Performance Bond, All Risk Contractors Insurance, SASRIA,etc</t>
  </si>
  <si>
    <t>Allow for the necessary Workman’s Compensation Fund or FEM contributions for the duration of the project with and including renewals</t>
  </si>
  <si>
    <t>Allow for the preparation and approval of project-specific H&amp;S Plan &amp; File  [CR 7(1)(a)]</t>
  </si>
  <si>
    <t>Allow for the implementation and maintenance of project-specific H&amp;S Plan &amp; File. [CR 7]</t>
  </si>
  <si>
    <t>Allow for the appointment of a Part-Time Competent Construction Health &amp; Safety Officer (SACPCMP Registered) to assist in the control of all health and safety related aspects on site as per CR 8(5)</t>
  </si>
  <si>
    <t xml:space="preserve">Allow for provision of Basic Emergency Preparedness and Response equipment &amp; at least Two (2) First Aiders </t>
  </si>
  <si>
    <t>Hard Hats (High Density polyethylene, &amp; 6-point lining)</t>
  </si>
  <si>
    <t>Overall/work suit (100% Cotton)</t>
  </si>
  <si>
    <t xml:space="preserve">Rain suits </t>
  </si>
  <si>
    <t>Safety boots/shoes (Steel-Toe)</t>
  </si>
  <si>
    <t>Safety Gumboots (Steel-Toe)</t>
  </si>
  <si>
    <t>Safety gloves</t>
  </si>
  <si>
    <t>Ear Plugs/Muffs</t>
  </si>
  <si>
    <t>Dust Mask (at least FF2 type)</t>
  </si>
  <si>
    <t>Respiratory Protective Equipment</t>
  </si>
  <si>
    <t>Safety goggles/ Eye Protective Equipment</t>
  </si>
  <si>
    <t>High visibility reflective vests and/or bibs</t>
  </si>
  <si>
    <t xml:space="preserve">Personal Fall arrest  and rescue equipment with and including life lines and associated equipment </t>
  </si>
  <si>
    <t>Temporary warning signs and symbols</t>
  </si>
  <si>
    <t>Allow for Pre-employment medical examinations</t>
  </si>
  <si>
    <t>Allow for exit medical examinations</t>
  </si>
  <si>
    <t>Allow for all compulsory health and safety awareness programme (e.g. Inductions, toolbox Talks, Safety Promotions, Risk Assessment, First Aid, Fire Fighting, H&amp;S related training, etc.)</t>
  </si>
  <si>
    <t>Provide for adequate handling and storage of materials so as to minimize contamination of ground, air or water.</t>
  </si>
  <si>
    <t>Provide for the adequate and safe collection and disposal of waste material from site by an approved method.</t>
  </si>
  <si>
    <t>PSA 8.4.2.2</t>
  </si>
  <si>
    <t>Facilities for Contractor</t>
  </si>
  <si>
    <t>Facilities</t>
  </si>
  <si>
    <t>Company and head office overhead costs for duration of contract</t>
  </si>
  <si>
    <t>Other time-related obligations</t>
  </si>
  <si>
    <t>Removal, Transportation and Packing of Concrete Paving Blocks</t>
  </si>
  <si>
    <t>i) 10m wide roadway - 150 mm thick pavers</t>
  </si>
  <si>
    <t>ii) Downstream face for retaining wall excavation (2m  wide) - 110 mm Pavers</t>
  </si>
  <si>
    <t>VAT @ 1 5 %</t>
  </si>
  <si>
    <t>PSA 8.4.3</t>
  </si>
  <si>
    <t>PSA 8.4.4</t>
  </si>
  <si>
    <t>PSA 8.4.5</t>
  </si>
  <si>
    <t>8.3.1</t>
  </si>
  <si>
    <t>PPS1</t>
  </si>
  <si>
    <t>PPS2</t>
  </si>
  <si>
    <t>1.1.1</t>
  </si>
  <si>
    <t>1.2.1</t>
  </si>
  <si>
    <t>1.2.2</t>
  </si>
  <si>
    <t>1.2.3</t>
  </si>
  <si>
    <t>1.2.4</t>
  </si>
  <si>
    <t xml:space="preserve">Environmental compliance in relations to control of dust, vibrations, noise and falling debris. </t>
  </si>
  <si>
    <t>Supervision for the duration of construction, Accomodation and Travelling.</t>
  </si>
  <si>
    <t>c) Stilling Basin - Roller Bucket</t>
  </si>
  <si>
    <r>
      <t>m</t>
    </r>
    <r>
      <rPr>
        <vertAlign val="superscript"/>
        <sz val="10"/>
        <color theme="1"/>
        <rFont val="Arial"/>
        <family val="2"/>
      </rPr>
      <t>3</t>
    </r>
  </si>
  <si>
    <t>Disposal</t>
  </si>
  <si>
    <t>g)  Left Bank Paving blocks, store for later re-use (within a radius of 1km)</t>
  </si>
  <si>
    <t>h) Right Bank paving blocks, store for later re-use (within a radius of 1km)</t>
  </si>
  <si>
    <t>Dispose the material as mentioned above to the approved landfill site. Within Tzaneen Local Municipality. (Contractor to get Engineer or Project Manager's instruction on which material/pavers to be disposed)</t>
  </si>
  <si>
    <t>Dispose the material as mentioned above to an approved landfill site. (Tzaneen Landfill site or any other approved location.)</t>
  </si>
  <si>
    <r>
      <rPr>
        <i/>
        <u/>
        <sz val="10"/>
        <rFont val="Arial"/>
        <family val="2"/>
      </rPr>
      <t>Note</t>
    </r>
    <r>
      <rPr>
        <i/>
        <sz val="10"/>
        <rFont val="Arial"/>
        <family val="2"/>
      </rPr>
      <t>: As per PPS6-6.7 (Amemded)….Reinforcement included in the various elements, where applicable, shall be separated and disposed of at a commercial scrap dealer in Tzaneen. The cost of reinforcement seperation shall be included in the tendered rate of each structure.</t>
    </r>
  </si>
  <si>
    <t xml:space="preserve">PSC 8.2.8 </t>
  </si>
  <si>
    <t>Establishment on site to include all neccesary Storages.</t>
  </si>
  <si>
    <t xml:space="preserve">De-Establishment  site </t>
  </si>
  <si>
    <t>1.1.2</t>
  </si>
  <si>
    <t>SANS approved safety netting (orange colour with minimum of 1,2 meters high)</t>
  </si>
  <si>
    <t>C O N T IN G E N C Y             5%</t>
  </si>
  <si>
    <r>
      <t>m</t>
    </r>
    <r>
      <rPr>
        <vertAlign val="superscript"/>
        <sz val="10"/>
        <rFont val="Arial"/>
        <family val="2"/>
      </rPr>
      <t>2</t>
    </r>
  </si>
  <si>
    <t>Time Related:</t>
  </si>
  <si>
    <t>Fixed:</t>
  </si>
  <si>
    <t>b) Spillway toe</t>
  </si>
  <si>
    <t>Insurances:</t>
  </si>
  <si>
    <t>Provide, supply and maintenance for each worker the following SANS approved personal protective equipment &amp; clothing as per the site-specific risk assessments for duration of the contract:</t>
  </si>
  <si>
    <t>Environmental Management -</t>
  </si>
  <si>
    <t>Health &amp; Safety Management -</t>
  </si>
  <si>
    <t>Preparation of existing concrete surfaces to receive new concrete:</t>
  </si>
  <si>
    <t>Sump enlargement of 2.4 cubic meter of concrete to be smoothly demolished to deepen the sump by 600mm. Size of sump enlargement is 2m x 2m x 600mm.(W x L  x H)</t>
  </si>
  <si>
    <t>Preliminary and Generals -</t>
  </si>
  <si>
    <t>GRANDTOTAL CARRIEDTO FORM OF OFFER</t>
  </si>
  <si>
    <t>S U B T O TA L - B</t>
  </si>
  <si>
    <t>G R A N D T O TA L (INCL VAT)</t>
  </si>
  <si>
    <t xml:space="preserve">SUBTOTAL - A </t>
  </si>
  <si>
    <t>PAYMENT REF</t>
  </si>
  <si>
    <t>ITEM NO</t>
  </si>
  <si>
    <t>Note: These is a Labour Intensive Activity:</t>
  </si>
  <si>
    <t>Note: This is a Labour Intensive Activity:</t>
  </si>
  <si>
    <t>(a) Dispose the material as mentioned above to an approved landfill site. (Tzaneen Landfill site or any other approved location.)</t>
  </si>
  <si>
    <t>(b) Assessment and repair of damage to the structure</t>
  </si>
  <si>
    <t>(d) Penalty for over-break</t>
  </si>
  <si>
    <t>(c) Underwater Topographical survey</t>
  </si>
  <si>
    <t>(a) Sump enlargement of 2.4 cubic meter of concrete to be smoothly demolished to deepen the sump by 600mm. Size of sump enlargement is 2m x 2m x 600mm.(W x L  x H)</t>
  </si>
  <si>
    <t>v) Vertical face of exist side walls to receive retro-fit water bars</t>
  </si>
  <si>
    <t>e) Protective measures and screening</t>
  </si>
  <si>
    <t>f) Access at end of maintenance period</t>
  </si>
  <si>
    <t xml:space="preserve">a) Environmental compliance in relations to control of dust, vibrations, noise and falling debris. </t>
  </si>
  <si>
    <t>b) Provide for adequate handling and storage of materials so as to minimize contamination of ground, air or water.</t>
  </si>
  <si>
    <t>c) Provide for the adequate and safe collection and disposal of waste material from site by an approved method.</t>
  </si>
  <si>
    <t>a) Hard Hats (High Density polyethylene, &amp; 6-point lining)</t>
  </si>
  <si>
    <t>b) Overall/work suit (100% Cotton)</t>
  </si>
  <si>
    <t xml:space="preserve">c) Rain suits </t>
  </si>
  <si>
    <t>d) Safety boots/shoes (Steel-Toe)</t>
  </si>
  <si>
    <t>f) Safety Gumboots (Steel-Toe)</t>
  </si>
  <si>
    <t>g) Safety gloves</t>
  </si>
  <si>
    <t>h) Ear Plugs/Muffs</t>
  </si>
  <si>
    <t>i) Dust Mask (at least FF2 type)</t>
  </si>
  <si>
    <t>j) Respiratory Protective Equipment</t>
  </si>
  <si>
    <t>k) Safety goggles/ Eye Protective Equipment</t>
  </si>
  <si>
    <t>l) High visibility reflective vests and/or bibs</t>
  </si>
  <si>
    <t xml:space="preserve">m) Personal Fall arrest  and rescue equipment with and including life lines and associated equipment </t>
  </si>
  <si>
    <t>n) Temporary warning signs and symbols</t>
  </si>
  <si>
    <t>o) SANS approved safety netting (orange colour with minimum of 1,2 meters high)</t>
  </si>
  <si>
    <t>p) Allow for Pre-employment medical examinations</t>
  </si>
  <si>
    <t>q) Allow for exit medical examinations</t>
  </si>
  <si>
    <t>r) Allow for all compulsory health and safety awareness programme (e.g. Inductions, toolbox Talks, Safety Promotions, Risk Assessment, First Aid, Fire Fighting, H&amp;S related training, etc.)</t>
  </si>
  <si>
    <t>a) Allow for the necessary Workman’s Compensation Fund or FEM contributions for the duration of the project with and including renewals</t>
  </si>
  <si>
    <t>b) Allow for the preparation and approval of project-specific H&amp;S Plan &amp; File  [CR 7(1)(a)]</t>
  </si>
  <si>
    <t>c) Allow for the implementation and maintenance of project-specific H&amp;S Plan &amp; File. [CR 7]</t>
  </si>
  <si>
    <t>d) Allow for the appointment of a Part-Time Competent Construction Health &amp; Safety Officer (SACPCMP Registered) to assist in the control of all health and safety related aspects on site as per CR 8(5)</t>
  </si>
  <si>
    <t xml:space="preserve">e) Allow for provision of Basic Emergency Preparedness and Response equipment &amp; at least Two (2) First Aiders </t>
  </si>
  <si>
    <t>a) Cost for Performance Bond, All Risk Contractors Insurance, SASRIA,etc</t>
  </si>
  <si>
    <t>a) Facilities</t>
  </si>
  <si>
    <t>b) Supervision for the duration of construction, Accomodation and Travelling.</t>
  </si>
  <si>
    <t>c) Company and head office overhead costs for duration of contract</t>
  </si>
  <si>
    <t>d) Other time-related obligations</t>
  </si>
  <si>
    <t>a) Establishment on site to include all neccesary Storages.</t>
  </si>
  <si>
    <t xml:space="preserve">b) De-Establishment  site </t>
  </si>
  <si>
    <t>a) Dispose the material as mentioned above to the approved landfill site. Within Tzaneen Local Municipality. (Contractor to get Engineer or Project Manager's instruction on which material/pavers to be disposed)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</si>
</sst>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#\ ##0.00"/>
    <numFmt numFmtId="165" formatCode="_-[$R-1C09]* #,##0.00_-;\-[$R-1C09]* #,##0.00_-;_-[$R-1C09]* &quot;-&quot;??_-;_-@_-"/>
    <numFmt numFmtId="166" formatCode="&quot;R&quot;#,##0.00"/>
    <numFmt numFmtId="167" formatCode="[$R-436]#,##0.00"/>
    <numFmt numFmtId="168" formatCode="#,##0.0"/>
  </numFmts>
  <fonts count="25" x14ac:knownFonts="1">
    <font>
      <sz val="12"/>
      <name val="Courier"/>
    </font>
    <font>
      <sz val="12"/>
      <name val="Courier"/>
      <family val="3"/>
    </font>
    <font>
      <sz val="11"/>
      <name val="Arial"/>
      <family val="2"/>
    </font>
    <font>
      <sz val="11"/>
      <color indexed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vertAlign val="superscript"/>
      <sz val="10"/>
      <color theme="1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Courier"/>
      <family val="3"/>
    </font>
    <font>
      <sz val="10"/>
      <color indexed="8"/>
      <name val="Arial Narrow"/>
      <family val="2"/>
    </font>
    <font>
      <sz val="10"/>
      <name val="Aptos"/>
      <family val="2"/>
    </font>
    <font>
      <sz val="10"/>
      <color rgb="FF000000"/>
      <name val="Arial"/>
      <family val="2"/>
    </font>
    <font>
      <sz val="10"/>
      <name val="Courier"/>
    </font>
    <font>
      <u/>
      <sz val="10"/>
      <color rgb="FF0070C0"/>
      <name val="Arial"/>
      <family val="2"/>
    </font>
    <font>
      <u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0">
    <xf numFmtId="0" fontId="0" fillId="0" borderId="0" xfId="0"/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2" fillId="0" borderId="0" xfId="2" applyFont="1" applyAlignment="1" applyProtection="1">
      <alignment vertical="top" wrapText="1"/>
      <protection locked="0"/>
    </xf>
    <xf numFmtId="0" fontId="3" fillId="0" borderId="0" xfId="2" applyFont="1" applyAlignment="1" applyProtection="1">
      <alignment horizontal="center" vertical="top"/>
      <protection locked="0"/>
    </xf>
    <xf numFmtId="0" fontId="2" fillId="0" borderId="0" xfId="2" applyFont="1" applyAlignment="1" applyProtection="1">
      <alignment horizontal="center" vertical="top"/>
      <protection locked="0"/>
    </xf>
    <xf numFmtId="166" fontId="2" fillId="0" borderId="0" xfId="2" applyNumberFormat="1" applyFont="1" applyAlignment="1" applyProtection="1">
      <alignment vertical="top"/>
      <protection locked="0"/>
    </xf>
    <xf numFmtId="166" fontId="2" fillId="0" borderId="0" xfId="0" applyNumberFormat="1" applyFont="1" applyAlignment="1" applyProtection="1">
      <alignment vertical="top"/>
      <protection locked="0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5" fontId="9" fillId="0" borderId="1" xfId="0" applyNumberFormat="1" applyFont="1" applyBorder="1" applyAlignment="1">
      <alignment vertical="center"/>
    </xf>
    <xf numFmtId="164" fontId="2" fillId="0" borderId="0" xfId="2" applyNumberFormat="1" applyFont="1" applyAlignment="1">
      <alignment horizontal="right" vertical="top"/>
    </xf>
    <xf numFmtId="165" fontId="5" fillId="0" borderId="10" xfId="0" applyNumberFormat="1" applyFont="1" applyBorder="1" applyAlignment="1">
      <alignment horizontal="right" vertical="center"/>
    </xf>
    <xf numFmtId="165" fontId="9" fillId="0" borderId="10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38" fontId="5" fillId="0" borderId="1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5" fontId="5" fillId="0" borderId="17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top" wrapText="1"/>
    </xf>
    <xf numFmtId="4" fontId="5" fillId="0" borderId="1" xfId="0" applyNumberFormat="1" applyFont="1" applyBorder="1" applyAlignment="1">
      <alignment horizontal="center" vertical="top"/>
    </xf>
    <xf numFmtId="164" fontId="5" fillId="0" borderId="1" xfId="0" applyNumberFormat="1" applyFont="1" applyBorder="1" applyAlignment="1">
      <alignment vertical="top"/>
    </xf>
    <xf numFmtId="165" fontId="5" fillId="0" borderId="10" xfId="0" applyNumberFormat="1" applyFont="1" applyBorder="1" applyAlignment="1">
      <alignment horizontal="center" vertical="top"/>
    </xf>
    <xf numFmtId="0" fontId="15" fillId="0" borderId="1" xfId="0" applyFont="1" applyBorder="1" applyAlignment="1">
      <alignment horizontal="left" vertical="center" wrapText="1"/>
    </xf>
    <xf numFmtId="38" fontId="5" fillId="0" borderId="12" xfId="0" applyNumberFormat="1" applyFont="1" applyBorder="1" applyAlignment="1">
      <alignment horizontal="center"/>
    </xf>
    <xf numFmtId="38" fontId="7" fillId="0" borderId="12" xfId="0" applyNumberFormat="1" applyFont="1" applyBorder="1" applyAlignment="1">
      <alignment horizontal="center"/>
    </xf>
    <xf numFmtId="38" fontId="9" fillId="0" borderId="12" xfId="0" applyNumberFormat="1" applyFont="1" applyBorder="1" applyAlignment="1">
      <alignment horizontal="center"/>
    </xf>
    <xf numFmtId="38" fontId="11" fillId="0" borderId="12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/>
    <xf numFmtId="165" fontId="5" fillId="0" borderId="10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6" fillId="0" borderId="1" xfId="0" applyFont="1" applyBorder="1" applyAlignment="1" applyProtection="1">
      <alignment vertical="top"/>
      <protection locked="0"/>
    </xf>
    <xf numFmtId="0" fontId="16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166" fontId="5" fillId="0" borderId="1" xfId="0" applyNumberFormat="1" applyFont="1" applyBorder="1" applyAlignment="1" applyProtection="1">
      <alignment vertical="top"/>
      <protection locked="0"/>
    </xf>
    <xf numFmtId="164" fontId="5" fillId="0" borderId="10" xfId="0" applyNumberFormat="1" applyFont="1" applyBorder="1" applyAlignment="1">
      <alignment vertical="top"/>
    </xf>
    <xf numFmtId="0" fontId="5" fillId="0" borderId="12" xfId="0" applyFont="1" applyBorder="1" applyAlignment="1">
      <alignment horizontal="center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164" fontId="16" fillId="0" borderId="1" xfId="0" applyNumberFormat="1" applyFont="1" applyBorder="1" applyAlignment="1" applyProtection="1">
      <alignment horizontal="center" vertical="top"/>
      <protection locked="0"/>
    </xf>
    <xf numFmtId="164" fontId="16" fillId="0" borderId="1" xfId="0" applyNumberFormat="1" applyFont="1" applyBorder="1" applyAlignment="1">
      <alignment vertical="top"/>
    </xf>
    <xf numFmtId="164" fontId="16" fillId="0" borderId="10" xfId="0" applyNumberFormat="1" applyFont="1" applyBorder="1" applyAlignment="1" applyProtection="1">
      <alignment vertical="top"/>
      <protection locked="0"/>
    </xf>
    <xf numFmtId="0" fontId="16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3" fontId="5" fillId="0" borderId="1" xfId="0" applyNumberFormat="1" applyFont="1" applyBorder="1" applyAlignment="1">
      <alignment horizontal="center" vertical="top"/>
    </xf>
    <xf numFmtId="164" fontId="16" fillId="0" borderId="1" xfId="0" applyNumberFormat="1" applyFont="1" applyBorder="1" applyAlignment="1">
      <alignment horizontal="center" vertical="top"/>
    </xf>
    <xf numFmtId="164" fontId="16" fillId="0" borderId="10" xfId="0" applyNumberFormat="1" applyFont="1" applyBorder="1" applyAlignment="1" applyProtection="1">
      <alignment horizontal="right" vertical="center"/>
      <protection locked="0"/>
    </xf>
    <xf numFmtId="0" fontId="20" fillId="0" borderId="1" xfId="0" applyFont="1" applyBorder="1" applyAlignment="1">
      <alignment horizontal="left" wrapText="1"/>
    </xf>
    <xf numFmtId="164" fontId="16" fillId="0" borderId="1" xfId="0" applyNumberFormat="1" applyFont="1" applyBorder="1" applyAlignment="1" applyProtection="1">
      <alignment horizontal="center" vertical="center"/>
      <protection locked="0"/>
    </xf>
    <xf numFmtId="164" fontId="16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justify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/>
    </xf>
    <xf numFmtId="0" fontId="5" fillId="0" borderId="1" xfId="1" applyFont="1" applyBorder="1" applyAlignment="1">
      <alignment horizontal="left" vertical="top" wrapText="1"/>
    </xf>
    <xf numFmtId="4" fontId="5" fillId="0" borderId="1" xfId="0" applyNumberFormat="1" applyFont="1" applyBorder="1" applyAlignment="1" applyProtection="1">
      <alignment horizontal="center" vertical="top"/>
      <protection locked="0"/>
    </xf>
    <xf numFmtId="164" fontId="5" fillId="0" borderId="10" xfId="0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166" fontId="5" fillId="0" borderId="1" xfId="0" applyNumberFormat="1" applyFont="1" applyBorder="1" applyAlignment="1">
      <alignment vertical="top"/>
    </xf>
    <xf numFmtId="0" fontId="5" fillId="0" borderId="16" xfId="0" applyFont="1" applyBorder="1" applyAlignment="1">
      <alignment horizontal="center" vertical="center"/>
    </xf>
    <xf numFmtId="0" fontId="4" fillId="0" borderId="1" xfId="0" applyFont="1" applyBorder="1"/>
    <xf numFmtId="0" fontId="5" fillId="0" borderId="16" xfId="1" applyFont="1" applyBorder="1" applyAlignment="1">
      <alignment horizontal="center" vertical="top"/>
    </xf>
    <xf numFmtId="0" fontId="21" fillId="0" borderId="1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0" xfId="2" applyFont="1" applyAlignment="1">
      <alignment vertical="top" wrapText="1"/>
    </xf>
    <xf numFmtId="0" fontId="22" fillId="0" borderId="0" xfId="0" applyFont="1" applyAlignment="1">
      <alignment horizontal="left"/>
    </xf>
    <xf numFmtId="0" fontId="5" fillId="0" borderId="0" xfId="0" applyFont="1" applyAlignment="1" applyProtection="1">
      <alignment vertical="top"/>
      <protection locked="0"/>
    </xf>
    <xf numFmtId="0" fontId="22" fillId="0" borderId="0" xfId="0" applyFont="1"/>
    <xf numFmtId="0" fontId="5" fillId="0" borderId="11" xfId="0" applyFont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3" fontId="5" fillId="0" borderId="1" xfId="0" applyNumberFormat="1" applyFont="1" applyBorder="1" applyAlignment="1">
      <alignment horizontal="center"/>
    </xf>
    <xf numFmtId="164" fontId="16" fillId="0" borderId="1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 applyAlignment="1">
      <alignment horizontal="center"/>
    </xf>
    <xf numFmtId="164" fontId="16" fillId="0" borderId="1" xfId="0" applyNumberFormat="1" applyFont="1" applyBorder="1" applyAlignment="1" applyProtection="1">
      <alignment horizontal="center"/>
      <protection locked="0"/>
    </xf>
    <xf numFmtId="164" fontId="16" fillId="0" borderId="1" xfId="0" applyNumberFormat="1" applyFont="1" applyBorder="1"/>
    <xf numFmtId="164" fontId="16" fillId="0" borderId="10" xfId="0" applyNumberFormat="1" applyFont="1" applyBorder="1" applyProtection="1">
      <protection locked="0"/>
    </xf>
    <xf numFmtId="0" fontId="17" fillId="0" borderId="1" xfId="0" applyFont="1" applyBorder="1" applyAlignment="1">
      <alignment horizontal="left"/>
    </xf>
    <xf numFmtId="164" fontId="16" fillId="0" borderId="10" xfId="0" applyNumberFormat="1" applyFont="1" applyBorder="1" applyAlignment="1" applyProtection="1">
      <alignment horizontal="right"/>
      <protection locked="0"/>
    </xf>
    <xf numFmtId="0" fontId="8" fillId="0" borderId="1" xfId="0" applyFont="1" applyBorder="1" applyAlignment="1">
      <alignment horizontal="left" wrapText="1"/>
    </xf>
    <xf numFmtId="0" fontId="19" fillId="0" borderId="1" xfId="1" applyFont="1" applyBorder="1" applyAlignment="1">
      <alignment horizontal="left"/>
    </xf>
    <xf numFmtId="0" fontId="17" fillId="0" borderId="1" xfId="0" applyFont="1" applyBorder="1" applyAlignment="1">
      <alignment wrapText="1"/>
    </xf>
    <xf numFmtId="0" fontId="5" fillId="0" borderId="1" xfId="0" applyFont="1" applyBorder="1" applyAlignment="1" applyProtection="1">
      <alignment horizontal="center"/>
      <protection locked="0"/>
    </xf>
    <xf numFmtId="164" fontId="16" fillId="0" borderId="1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65" fontId="7" fillId="0" borderId="1" xfId="0" applyNumberFormat="1" applyFont="1" applyBorder="1"/>
    <xf numFmtId="165" fontId="4" fillId="0" borderId="10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165" fontId="4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165" fontId="11" fillId="0" borderId="1" xfId="0" applyNumberFormat="1" applyFont="1" applyBorder="1"/>
    <xf numFmtId="165" fontId="9" fillId="0" borderId="10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wrapText="1"/>
    </xf>
    <xf numFmtId="165" fontId="9" fillId="0" borderId="1" xfId="0" applyNumberFormat="1" applyFont="1" applyBorder="1"/>
    <xf numFmtId="0" fontId="9" fillId="0" borderId="1" xfId="1" applyFont="1" applyBorder="1"/>
    <xf numFmtId="0" fontId="9" fillId="0" borderId="1" xfId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" fontId="16" fillId="0" borderId="1" xfId="0" applyNumberFormat="1" applyFont="1" applyBorder="1" applyAlignment="1" applyProtection="1">
      <alignment horizontal="center"/>
      <protection locked="0"/>
    </xf>
    <xf numFmtId="1" fontId="16" fillId="0" borderId="1" xfId="0" applyNumberFormat="1" applyFont="1" applyBorder="1" applyAlignment="1" applyProtection="1">
      <alignment horizontal="center" vertical="top"/>
      <protection locked="0"/>
    </xf>
    <xf numFmtId="1" fontId="16" fillId="0" borderId="1" xfId="0" applyNumberFormat="1" applyFont="1" applyBorder="1" applyAlignment="1" applyProtection="1">
      <alignment horizontal="center" vertical="center"/>
      <protection locked="0"/>
    </xf>
    <xf numFmtId="1" fontId="5" fillId="0" borderId="1" xfId="0" applyNumberFormat="1" applyFont="1" applyBorder="1" applyAlignment="1">
      <alignment vertical="top"/>
    </xf>
    <xf numFmtId="1" fontId="4" fillId="0" borderId="1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justify" wrapText="1"/>
    </xf>
    <xf numFmtId="1" fontId="9" fillId="0" borderId="1" xfId="0" applyNumberFormat="1" applyFont="1" applyBorder="1" applyAlignment="1" applyProtection="1">
      <alignment horizontal="center"/>
      <protection locked="0"/>
    </xf>
    <xf numFmtId="168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/>
    <xf numFmtId="166" fontId="5" fillId="0" borderId="1" xfId="0" applyNumberFormat="1" applyFont="1" applyBorder="1"/>
    <xf numFmtId="165" fontId="7" fillId="0" borderId="9" xfId="0" applyNumberFormat="1" applyFont="1" applyBorder="1"/>
    <xf numFmtId="167" fontId="11" fillId="0" borderId="5" xfId="0" applyNumberFormat="1" applyFont="1" applyBorder="1" applyAlignment="1">
      <alignment horizontal="center"/>
    </xf>
    <xf numFmtId="167" fontId="11" fillId="0" borderId="5" xfId="0" applyNumberFormat="1" applyFont="1" applyBorder="1" applyAlignment="1">
      <alignment horizontal="right"/>
    </xf>
    <xf numFmtId="167" fontId="11" fillId="0" borderId="23" xfId="0" applyNumberFormat="1" applyFont="1" applyBorder="1" applyAlignment="1">
      <alignment horizontal="center"/>
    </xf>
    <xf numFmtId="167" fontId="11" fillId="0" borderId="28" xfId="0" applyNumberFormat="1" applyFont="1" applyBorder="1"/>
    <xf numFmtId="167" fontId="11" fillId="0" borderId="24" xfId="0" applyNumberFormat="1" applyFont="1" applyBorder="1"/>
    <xf numFmtId="165" fontId="7" fillId="0" borderId="8" xfId="0" applyNumberFormat="1" applyFont="1" applyBorder="1" applyAlignment="1">
      <alignment vertical="center"/>
    </xf>
    <xf numFmtId="0" fontId="17" fillId="0" borderId="7" xfId="2" applyFont="1" applyBorder="1" applyAlignment="1">
      <alignment horizontal="center" vertical="top"/>
    </xf>
    <xf numFmtId="164" fontId="17" fillId="0" borderId="7" xfId="2" applyNumberFormat="1" applyFont="1" applyBorder="1" applyAlignment="1">
      <alignment vertical="top"/>
    </xf>
    <xf numFmtId="0" fontId="17" fillId="0" borderId="6" xfId="2" applyFont="1" applyBorder="1" applyAlignment="1">
      <alignment horizontal="center" vertical="top"/>
    </xf>
    <xf numFmtId="165" fontId="5" fillId="0" borderId="22" xfId="0" applyNumberFormat="1" applyFont="1" applyBorder="1" applyAlignment="1">
      <alignment vertical="center"/>
    </xf>
    <xf numFmtId="167" fontId="9" fillId="0" borderId="5" xfId="0" applyNumberFormat="1" applyFont="1" applyBorder="1"/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17" fillId="0" borderId="33" xfId="0" applyFont="1" applyBorder="1" applyAlignment="1" applyProtection="1">
      <alignment horizontal="center" vertical="top"/>
      <protection locked="0"/>
    </xf>
    <xf numFmtId="0" fontId="17" fillId="0" borderId="33" xfId="2" applyFont="1" applyBorder="1" applyAlignment="1" applyProtection="1">
      <alignment horizontal="center" vertical="top"/>
      <protection locked="0"/>
    </xf>
    <xf numFmtId="0" fontId="7" fillId="0" borderId="33" xfId="2" applyFont="1" applyBorder="1" applyAlignment="1" applyProtection="1">
      <alignment horizontal="center" vertical="top"/>
      <protection locked="0"/>
    </xf>
    <xf numFmtId="166" fontId="7" fillId="0" borderId="33" xfId="2" applyNumberFormat="1" applyFont="1" applyBorder="1" applyAlignment="1" applyProtection="1">
      <alignment horizontal="center" vertical="top"/>
      <protection locked="0"/>
    </xf>
    <xf numFmtId="164" fontId="7" fillId="0" borderId="34" xfId="2" applyNumberFormat="1" applyFont="1" applyBorder="1" applyAlignment="1">
      <alignment horizontal="center" vertical="top"/>
    </xf>
    <xf numFmtId="0" fontId="23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17" fillId="0" borderId="18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7" fillId="0" borderId="18" xfId="2" applyFont="1" applyBorder="1" applyAlignment="1">
      <alignment horizontal="left" wrapText="1"/>
    </xf>
    <xf numFmtId="0" fontId="5" fillId="0" borderId="19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3">
    <cellStyle name="Normal" xfId="0" builtinId="0"/>
    <cellStyle name="Normal 2 2" xfId="2" xr:uid="{5D19FA21-7112-496D-A2B6-EE638948710C}"/>
    <cellStyle name="Normal_Sheet1 2 2 2" xfId="1" xr:uid="{556F90E5-14A8-4529-8441-F1FD00CBB02E}"/>
  </cellStyles>
  <dxfs count="18">
    <dxf>
      <font>
        <u/>
      </font>
    </dxf>
    <dxf>
      <font>
        <b/>
        <i val="0"/>
      </font>
    </dxf>
    <dxf>
      <font>
        <b val="0"/>
        <i/>
      </font>
    </dxf>
    <dxf>
      <font>
        <u/>
      </font>
    </dxf>
    <dxf>
      <font>
        <b/>
        <i val="0"/>
      </font>
    </dxf>
    <dxf>
      <font>
        <b val="0"/>
        <i/>
      </font>
    </dxf>
    <dxf>
      <font>
        <u/>
      </font>
    </dxf>
    <dxf>
      <font>
        <b/>
        <i val="0"/>
      </font>
    </dxf>
    <dxf>
      <font>
        <b val="0"/>
        <i/>
      </font>
    </dxf>
    <dxf>
      <font>
        <u/>
      </font>
    </dxf>
    <dxf>
      <font>
        <b/>
        <i val="0"/>
      </font>
    </dxf>
    <dxf>
      <font>
        <b val="0"/>
        <i/>
      </font>
    </dxf>
    <dxf>
      <font>
        <u/>
      </font>
    </dxf>
    <dxf>
      <font>
        <b/>
        <i val="0"/>
      </font>
    </dxf>
    <dxf>
      <font>
        <b val="0"/>
        <i/>
      </font>
    </dxf>
    <dxf>
      <font>
        <u/>
      </font>
    </dxf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5F37-0F57-406C-8089-ADEF420E4232}">
  <dimension ref="A1:I198"/>
  <sheetViews>
    <sheetView tabSelected="1" view="pageBreakPreview" zoomScale="130" zoomScaleNormal="130" zoomScaleSheetLayoutView="130" workbookViewId="0">
      <selection activeCell="F11" sqref="F11"/>
    </sheetView>
  </sheetViews>
  <sheetFormatPr defaultColWidth="8.77734375" defaultRowHeight="14.25" x14ac:dyDescent="0.2"/>
  <cols>
    <col min="1" max="1" width="8.77734375" style="12"/>
    <col min="2" max="2" width="11.88671875" style="4" customWidth="1"/>
    <col min="3" max="3" width="46.6640625" style="1" customWidth="1"/>
    <col min="4" max="4" width="6.44140625" style="2" customWidth="1"/>
    <col min="5" max="5" width="10.44140625" style="2" customWidth="1"/>
    <col min="6" max="6" width="12.6640625" style="10" customWidth="1"/>
    <col min="7" max="7" width="14.44140625" style="3" customWidth="1"/>
    <col min="8" max="8" width="0.88671875" style="4" customWidth="1"/>
    <col min="9" max="9" width="8.77734375" style="4"/>
    <col min="10" max="10" width="9.77734375" style="4" customWidth="1"/>
    <col min="11" max="12" width="8.77734375" style="4"/>
    <col min="13" max="13" width="9.77734375" style="4" customWidth="1"/>
    <col min="14" max="16384" width="8.77734375" style="4"/>
  </cols>
  <sheetData>
    <row r="1" spans="1:9" ht="15" thickBot="1" x14ac:dyDescent="0.25">
      <c r="C1" s="6"/>
      <c r="D1" s="7"/>
      <c r="E1" s="8"/>
      <c r="F1" s="9"/>
      <c r="G1" s="24"/>
      <c r="I1" s="5"/>
    </row>
    <row r="2" spans="1:9" ht="15" thickBot="1" x14ac:dyDescent="0.25">
      <c r="A2" s="167" t="s">
        <v>131</v>
      </c>
      <c r="B2" s="168" t="s">
        <v>130</v>
      </c>
      <c r="C2" s="169" t="s">
        <v>0</v>
      </c>
      <c r="D2" s="170" t="s">
        <v>1</v>
      </c>
      <c r="E2" s="171" t="s">
        <v>2</v>
      </c>
      <c r="F2" s="172" t="s">
        <v>3</v>
      </c>
      <c r="G2" s="173" t="s">
        <v>4</v>
      </c>
      <c r="I2" s="5"/>
    </row>
    <row r="3" spans="1:9" ht="12.75" customHeight="1" x14ac:dyDescent="0.2">
      <c r="A3" s="53"/>
      <c r="B3" s="54"/>
      <c r="C3" s="55"/>
      <c r="D3" s="56"/>
      <c r="E3" s="57"/>
      <c r="F3" s="58"/>
      <c r="G3" s="59"/>
      <c r="H3" s="5"/>
    </row>
    <row r="4" spans="1:9" ht="25.5" customHeight="1" x14ac:dyDescent="0.2">
      <c r="A4" s="60">
        <v>1</v>
      </c>
      <c r="B4" s="113"/>
      <c r="C4" s="108" t="s">
        <v>125</v>
      </c>
      <c r="D4" s="109"/>
      <c r="E4" s="110"/>
      <c r="F4" s="111"/>
      <c r="G4" s="112"/>
      <c r="H4" s="5"/>
    </row>
    <row r="5" spans="1:9" ht="25.5" customHeight="1" x14ac:dyDescent="0.2">
      <c r="A5" s="60"/>
      <c r="B5" s="61"/>
      <c r="C5" s="66"/>
      <c r="D5" s="62"/>
      <c r="E5" s="63"/>
      <c r="F5" s="64"/>
      <c r="G5" s="65"/>
      <c r="H5" s="5"/>
    </row>
    <row r="6" spans="1:9" ht="25.5" customHeight="1" x14ac:dyDescent="0.2">
      <c r="A6" s="60">
        <v>1.1000000000000001</v>
      </c>
      <c r="B6" s="50" t="s">
        <v>18</v>
      </c>
      <c r="C6" s="108" t="s">
        <v>117</v>
      </c>
      <c r="D6" s="109"/>
      <c r="E6" s="110"/>
      <c r="F6" s="111"/>
      <c r="G6" s="112"/>
      <c r="H6" s="5"/>
    </row>
    <row r="7" spans="1:9" ht="25.5" customHeight="1" x14ac:dyDescent="0.2">
      <c r="A7" s="60" t="s">
        <v>94</v>
      </c>
      <c r="B7" s="14"/>
      <c r="C7" s="102" t="s">
        <v>172</v>
      </c>
      <c r="D7" s="50" t="s">
        <v>5</v>
      </c>
      <c r="E7" s="103">
        <v>1</v>
      </c>
      <c r="F7" s="51"/>
      <c r="G7" s="105"/>
      <c r="H7" s="5"/>
    </row>
    <row r="8" spans="1:9" ht="25.5" customHeight="1" x14ac:dyDescent="0.2">
      <c r="A8" s="60"/>
      <c r="B8" s="14"/>
      <c r="C8" s="67"/>
      <c r="D8" s="68"/>
      <c r="E8" s="69"/>
      <c r="F8" s="70"/>
      <c r="G8" s="43"/>
      <c r="H8" s="5"/>
    </row>
    <row r="9" spans="1:9" ht="25.5" customHeight="1" x14ac:dyDescent="0.2">
      <c r="A9" s="60" t="s">
        <v>112</v>
      </c>
      <c r="B9" s="14"/>
      <c r="C9" s="102" t="s">
        <v>173</v>
      </c>
      <c r="D9" s="50" t="s">
        <v>5</v>
      </c>
      <c r="E9" s="103">
        <v>1</v>
      </c>
      <c r="F9" s="51"/>
      <c r="G9" s="105"/>
      <c r="H9" s="5"/>
    </row>
    <row r="10" spans="1:9" ht="25.5" customHeight="1" x14ac:dyDescent="0.2">
      <c r="A10" s="60"/>
      <c r="B10" s="61"/>
      <c r="C10" s="66"/>
      <c r="D10" s="68"/>
      <c r="E10" s="63"/>
      <c r="F10" s="64"/>
      <c r="G10" s="71"/>
      <c r="H10" s="5"/>
    </row>
    <row r="11" spans="1:9" ht="25.5" customHeight="1" x14ac:dyDescent="0.2">
      <c r="A11" s="60">
        <v>1.2</v>
      </c>
      <c r="B11" s="113"/>
      <c r="C11" s="108" t="s">
        <v>116</v>
      </c>
      <c r="D11" s="50"/>
      <c r="E11" s="110"/>
      <c r="F11" s="111"/>
      <c r="G11" s="114"/>
      <c r="H11" s="5"/>
    </row>
    <row r="12" spans="1:9" ht="25.5" customHeight="1" x14ac:dyDescent="0.2">
      <c r="A12" s="60" t="s">
        <v>95</v>
      </c>
      <c r="B12" s="50"/>
      <c r="C12" s="115" t="s">
        <v>80</v>
      </c>
      <c r="D12" s="50"/>
      <c r="E12" s="110"/>
      <c r="F12" s="111"/>
      <c r="G12" s="114"/>
      <c r="H12" s="5"/>
    </row>
    <row r="13" spans="1:9" ht="25.5" customHeight="1" x14ac:dyDescent="0.2">
      <c r="A13" s="60"/>
      <c r="B13" s="50" t="s">
        <v>79</v>
      </c>
      <c r="C13" s="49" t="s">
        <v>168</v>
      </c>
      <c r="D13" s="106" t="s">
        <v>54</v>
      </c>
      <c r="E13" s="138">
        <v>6</v>
      </c>
      <c r="F13" s="51"/>
      <c r="G13" s="52"/>
      <c r="H13" s="5"/>
    </row>
    <row r="14" spans="1:9" ht="25.5" customHeight="1" x14ac:dyDescent="0.2">
      <c r="A14" s="60"/>
      <c r="B14" s="14"/>
      <c r="C14" s="27"/>
      <c r="D14" s="14"/>
      <c r="E14" s="139"/>
      <c r="F14" s="16"/>
      <c r="G14" s="71"/>
      <c r="H14" s="5"/>
    </row>
    <row r="15" spans="1:9" ht="25.5" customHeight="1" x14ac:dyDescent="0.2">
      <c r="A15" s="60"/>
      <c r="B15" s="14" t="s">
        <v>88</v>
      </c>
      <c r="C15" s="28" t="s">
        <v>169</v>
      </c>
      <c r="D15" s="106" t="s">
        <v>54</v>
      </c>
      <c r="E15" s="138">
        <v>6</v>
      </c>
      <c r="F15" s="51"/>
      <c r="G15" s="52"/>
      <c r="H15" s="5"/>
    </row>
    <row r="16" spans="1:9" ht="25.5" customHeight="1" x14ac:dyDescent="0.2">
      <c r="A16" s="60"/>
      <c r="B16" s="14"/>
      <c r="C16" s="27"/>
      <c r="D16" s="14"/>
      <c r="E16" s="139"/>
      <c r="F16" s="16"/>
      <c r="G16" s="71"/>
      <c r="H16" s="5"/>
    </row>
    <row r="17" spans="1:8" ht="25.5" customHeight="1" x14ac:dyDescent="0.2">
      <c r="A17" s="60"/>
      <c r="B17" s="50" t="s">
        <v>89</v>
      </c>
      <c r="C17" s="49" t="s">
        <v>170</v>
      </c>
      <c r="D17" s="106" t="s">
        <v>54</v>
      </c>
      <c r="E17" s="138">
        <v>6</v>
      </c>
      <c r="F17" s="51"/>
      <c r="G17" s="52"/>
      <c r="H17" s="5"/>
    </row>
    <row r="18" spans="1:8" ht="25.5" customHeight="1" x14ac:dyDescent="0.2">
      <c r="A18" s="60"/>
      <c r="B18" s="14"/>
      <c r="C18" s="27"/>
      <c r="D18" s="14"/>
      <c r="E18" s="139"/>
      <c r="F18" s="16"/>
      <c r="G18" s="71"/>
      <c r="H18" s="5"/>
    </row>
    <row r="19" spans="1:8" ht="25.5" customHeight="1" x14ac:dyDescent="0.2">
      <c r="A19" s="60"/>
      <c r="B19" s="50" t="s">
        <v>90</v>
      </c>
      <c r="C19" s="49" t="s">
        <v>171</v>
      </c>
      <c r="D19" s="106" t="s">
        <v>54</v>
      </c>
      <c r="E19" s="138">
        <v>6</v>
      </c>
      <c r="F19" s="51"/>
      <c r="G19" s="52"/>
      <c r="H19" s="5"/>
    </row>
    <row r="20" spans="1:8" ht="25.5" customHeight="1" x14ac:dyDescent="0.2">
      <c r="A20" s="60"/>
      <c r="B20" s="14"/>
      <c r="C20" s="27"/>
      <c r="D20" s="68"/>
      <c r="E20" s="63"/>
      <c r="F20" s="64"/>
      <c r="G20" s="71"/>
      <c r="H20" s="5"/>
    </row>
    <row r="21" spans="1:8" ht="25.5" customHeight="1" x14ac:dyDescent="0.2">
      <c r="A21" s="60" t="s">
        <v>96</v>
      </c>
      <c r="B21" s="116"/>
      <c r="C21" s="117" t="s">
        <v>119</v>
      </c>
      <c r="D21" s="118"/>
      <c r="E21" s="118"/>
      <c r="F21" s="119"/>
      <c r="G21" s="114"/>
      <c r="H21" s="5"/>
    </row>
    <row r="22" spans="1:8" ht="43.5" customHeight="1" x14ac:dyDescent="0.2">
      <c r="A22" s="60"/>
      <c r="B22" s="14" t="s">
        <v>91</v>
      </c>
      <c r="C22" s="49" t="s">
        <v>167</v>
      </c>
      <c r="D22" s="106" t="s">
        <v>5</v>
      </c>
      <c r="E22" s="140">
        <v>1</v>
      </c>
      <c r="F22" s="51"/>
      <c r="G22" s="52"/>
      <c r="H22" s="5"/>
    </row>
    <row r="23" spans="1:8" ht="25.5" customHeight="1" x14ac:dyDescent="0.2">
      <c r="A23" s="60"/>
      <c r="B23" s="61"/>
      <c r="C23" s="66"/>
      <c r="D23" s="62"/>
      <c r="E23" s="141"/>
      <c r="F23" s="64"/>
      <c r="G23" s="71"/>
      <c r="H23" s="5"/>
    </row>
    <row r="24" spans="1:8" ht="25.5" customHeight="1" x14ac:dyDescent="0.2">
      <c r="A24" s="60" t="s">
        <v>97</v>
      </c>
      <c r="B24" s="120" t="s">
        <v>92</v>
      </c>
      <c r="C24" s="121" t="s">
        <v>122</v>
      </c>
      <c r="D24" s="50"/>
      <c r="E24" s="140"/>
      <c r="F24" s="111"/>
      <c r="G24" s="114"/>
      <c r="H24" s="5"/>
    </row>
    <row r="25" spans="1:8" ht="43.15" customHeight="1" x14ac:dyDescent="0.2">
      <c r="A25" s="60"/>
      <c r="B25" s="61"/>
      <c r="C25" s="28" t="s">
        <v>162</v>
      </c>
      <c r="D25" s="106" t="s">
        <v>5</v>
      </c>
      <c r="E25" s="140">
        <v>1</v>
      </c>
      <c r="F25" s="51"/>
      <c r="G25" s="52"/>
      <c r="H25" s="5"/>
    </row>
    <row r="26" spans="1:8" ht="25.5" customHeight="1" x14ac:dyDescent="0.2">
      <c r="A26" s="60"/>
      <c r="B26" s="61"/>
      <c r="C26" s="28"/>
      <c r="D26" s="34"/>
      <c r="E26" s="142"/>
      <c r="F26" s="74"/>
      <c r="G26" s="71"/>
      <c r="H26" s="5"/>
    </row>
    <row r="27" spans="1:8" ht="25.5" customHeight="1" x14ac:dyDescent="0.2">
      <c r="A27" s="60"/>
      <c r="B27" s="61"/>
      <c r="C27" s="28" t="s">
        <v>163</v>
      </c>
      <c r="D27" s="106" t="s">
        <v>5</v>
      </c>
      <c r="E27" s="140">
        <v>1</v>
      </c>
      <c r="F27" s="51"/>
      <c r="G27" s="52"/>
      <c r="H27" s="5"/>
    </row>
    <row r="28" spans="1:8" ht="25.5" customHeight="1" x14ac:dyDescent="0.2">
      <c r="A28" s="60"/>
      <c r="B28" s="61"/>
      <c r="C28" s="28"/>
      <c r="D28" s="34"/>
      <c r="E28" s="73"/>
      <c r="F28" s="74"/>
      <c r="G28" s="71"/>
      <c r="H28" s="5"/>
    </row>
    <row r="29" spans="1:8" ht="25.5" customHeight="1" x14ac:dyDescent="0.2">
      <c r="A29" s="60"/>
      <c r="B29" s="61"/>
      <c r="C29" s="28" t="s">
        <v>164</v>
      </c>
      <c r="D29" s="106" t="s">
        <v>54</v>
      </c>
      <c r="E29" s="140">
        <v>6</v>
      </c>
      <c r="F29" s="51"/>
      <c r="G29" s="52"/>
      <c r="H29" s="5"/>
    </row>
    <row r="30" spans="1:8" ht="25.5" customHeight="1" x14ac:dyDescent="0.2">
      <c r="A30" s="60"/>
      <c r="B30" s="61"/>
      <c r="C30" s="28"/>
      <c r="D30" s="34"/>
      <c r="E30" s="142"/>
      <c r="F30" s="74"/>
      <c r="G30" s="71"/>
      <c r="H30" s="5"/>
    </row>
    <row r="31" spans="1:8" ht="52.15" customHeight="1" x14ac:dyDescent="0.2">
      <c r="A31" s="75"/>
      <c r="B31" s="61"/>
      <c r="C31" s="76" t="s">
        <v>165</v>
      </c>
      <c r="D31" s="106" t="s">
        <v>54</v>
      </c>
      <c r="E31" s="140">
        <v>6</v>
      </c>
      <c r="F31" s="51"/>
      <c r="G31" s="52"/>
      <c r="H31" s="5"/>
    </row>
    <row r="32" spans="1:8" ht="25.5" customHeight="1" x14ac:dyDescent="0.2">
      <c r="A32" s="60"/>
      <c r="B32" s="61"/>
      <c r="C32" s="76"/>
      <c r="D32" s="34"/>
      <c r="E32" s="142"/>
      <c r="F32" s="74"/>
      <c r="G32" s="71"/>
      <c r="H32" s="5"/>
    </row>
    <row r="33" spans="1:8" ht="25.5" customHeight="1" x14ac:dyDescent="0.2">
      <c r="A33" s="60"/>
      <c r="B33" s="61"/>
      <c r="C33" s="77" t="s">
        <v>166</v>
      </c>
      <c r="D33" s="106" t="s">
        <v>5</v>
      </c>
      <c r="E33" s="140">
        <v>1</v>
      </c>
      <c r="F33" s="51"/>
      <c r="G33" s="52"/>
      <c r="H33" s="5"/>
    </row>
    <row r="34" spans="1:8" ht="25.5" customHeight="1" x14ac:dyDescent="0.2">
      <c r="A34" s="60"/>
      <c r="B34" s="61"/>
      <c r="C34" s="77"/>
      <c r="D34" s="34"/>
      <c r="E34" s="142"/>
      <c r="F34" s="74"/>
      <c r="G34" s="71"/>
      <c r="H34" s="5"/>
    </row>
    <row r="35" spans="1:8" ht="49.15" customHeight="1" x14ac:dyDescent="0.2">
      <c r="A35" s="60"/>
      <c r="B35" s="61"/>
      <c r="C35" s="78" t="s">
        <v>120</v>
      </c>
      <c r="D35" s="34"/>
      <c r="E35" s="142"/>
      <c r="F35" s="74"/>
      <c r="G35" s="71"/>
      <c r="H35" s="5"/>
    </row>
    <row r="36" spans="1:8" ht="25.5" customHeight="1" x14ac:dyDescent="0.2">
      <c r="A36" s="60"/>
      <c r="B36" s="61"/>
      <c r="C36" s="78"/>
      <c r="D36" s="34"/>
      <c r="E36" s="142"/>
      <c r="F36" s="74"/>
      <c r="G36" s="71"/>
      <c r="H36" s="5"/>
    </row>
    <row r="37" spans="1:8" ht="25.5" customHeight="1" x14ac:dyDescent="0.2">
      <c r="A37" s="60"/>
      <c r="B37" s="61"/>
      <c r="C37" s="149" t="s">
        <v>145</v>
      </c>
      <c r="D37" s="106" t="s">
        <v>5</v>
      </c>
      <c r="E37" s="140">
        <v>1</v>
      </c>
      <c r="F37" s="51"/>
      <c r="G37" s="52"/>
      <c r="H37" s="5"/>
    </row>
    <row r="38" spans="1:8" ht="25.5" customHeight="1" x14ac:dyDescent="0.2">
      <c r="A38" s="60"/>
      <c r="B38" s="61"/>
      <c r="C38" s="76"/>
      <c r="D38" s="34"/>
      <c r="E38" s="142"/>
      <c r="F38" s="74"/>
      <c r="G38" s="71"/>
      <c r="H38" s="5"/>
    </row>
    <row r="39" spans="1:8" ht="25.5" customHeight="1" x14ac:dyDescent="0.2">
      <c r="A39" s="60"/>
      <c r="B39" s="61"/>
      <c r="C39" s="149" t="s">
        <v>146</v>
      </c>
      <c r="D39" s="106" t="s">
        <v>5</v>
      </c>
      <c r="E39" s="140">
        <v>1</v>
      </c>
      <c r="F39" s="51"/>
      <c r="G39" s="52"/>
      <c r="H39" s="5"/>
    </row>
    <row r="40" spans="1:8" ht="25.5" customHeight="1" x14ac:dyDescent="0.2">
      <c r="A40" s="60"/>
      <c r="B40" s="61"/>
      <c r="C40" s="76"/>
      <c r="D40" s="34"/>
      <c r="E40" s="142"/>
      <c r="F40" s="74"/>
      <c r="G40" s="71"/>
      <c r="H40" s="5"/>
    </row>
    <row r="41" spans="1:8" ht="25.5" customHeight="1" x14ac:dyDescent="0.2">
      <c r="A41" s="60"/>
      <c r="B41" s="61"/>
      <c r="C41" s="149" t="s">
        <v>147</v>
      </c>
      <c r="D41" s="106" t="s">
        <v>5</v>
      </c>
      <c r="E41" s="140">
        <v>1</v>
      </c>
      <c r="F41" s="51"/>
      <c r="G41" s="52"/>
      <c r="H41" s="5"/>
    </row>
    <row r="42" spans="1:8" ht="25.5" customHeight="1" x14ac:dyDescent="0.2">
      <c r="A42" s="60"/>
      <c r="B42" s="61"/>
      <c r="C42" s="76"/>
      <c r="D42" s="34"/>
      <c r="E42" s="142"/>
      <c r="F42" s="74"/>
      <c r="G42" s="71"/>
      <c r="H42" s="5"/>
    </row>
    <row r="43" spans="1:8" ht="25.5" customHeight="1" x14ac:dyDescent="0.2">
      <c r="A43" s="60"/>
      <c r="B43" s="61"/>
      <c r="C43" s="149" t="s">
        <v>148</v>
      </c>
      <c r="D43" s="106" t="s">
        <v>5</v>
      </c>
      <c r="E43" s="140">
        <v>1</v>
      </c>
      <c r="F43" s="51"/>
      <c r="G43" s="52"/>
      <c r="H43" s="5"/>
    </row>
    <row r="44" spans="1:8" ht="25.5" customHeight="1" x14ac:dyDescent="0.2">
      <c r="A44" s="60"/>
      <c r="B44" s="61"/>
      <c r="C44" s="76"/>
      <c r="D44" s="34"/>
      <c r="E44" s="142"/>
      <c r="F44" s="74"/>
      <c r="G44" s="71"/>
      <c r="H44" s="5"/>
    </row>
    <row r="45" spans="1:8" ht="25.5" customHeight="1" x14ac:dyDescent="0.2">
      <c r="A45" s="60"/>
      <c r="B45" s="61"/>
      <c r="C45" s="149" t="s">
        <v>149</v>
      </c>
      <c r="D45" s="106" t="s">
        <v>5</v>
      </c>
      <c r="E45" s="140">
        <v>1</v>
      </c>
      <c r="F45" s="51"/>
      <c r="G45" s="52"/>
      <c r="H45" s="5"/>
    </row>
    <row r="46" spans="1:8" ht="25.5" customHeight="1" x14ac:dyDescent="0.2">
      <c r="A46" s="60"/>
      <c r="B46" s="61"/>
      <c r="C46" s="76"/>
      <c r="D46" s="34"/>
      <c r="E46" s="142"/>
      <c r="F46" s="74"/>
      <c r="G46" s="71"/>
      <c r="H46" s="5"/>
    </row>
    <row r="47" spans="1:8" ht="25.5" customHeight="1" x14ac:dyDescent="0.2">
      <c r="A47" s="60"/>
      <c r="B47" s="61"/>
      <c r="C47" s="149" t="s">
        <v>150</v>
      </c>
      <c r="D47" s="106" t="s">
        <v>5</v>
      </c>
      <c r="E47" s="140">
        <v>1</v>
      </c>
      <c r="F47" s="51"/>
      <c r="G47" s="52"/>
      <c r="H47" s="5"/>
    </row>
    <row r="48" spans="1:8" ht="25.5" customHeight="1" x14ac:dyDescent="0.2">
      <c r="A48" s="60"/>
      <c r="B48" s="61"/>
      <c r="C48" s="76"/>
      <c r="D48" s="34"/>
      <c r="E48" s="142"/>
      <c r="F48" s="74"/>
      <c r="G48" s="71"/>
      <c r="H48" s="5"/>
    </row>
    <row r="49" spans="1:8" ht="25.5" customHeight="1" x14ac:dyDescent="0.2">
      <c r="A49" s="60"/>
      <c r="B49" s="61"/>
      <c r="C49" s="149" t="s">
        <v>151</v>
      </c>
      <c r="D49" s="106" t="s">
        <v>5</v>
      </c>
      <c r="E49" s="140">
        <v>1</v>
      </c>
      <c r="F49" s="51"/>
      <c r="G49" s="52"/>
      <c r="H49" s="5"/>
    </row>
    <row r="50" spans="1:8" ht="25.5" customHeight="1" x14ac:dyDescent="0.2">
      <c r="A50" s="60"/>
      <c r="B50" s="61"/>
      <c r="C50" s="76"/>
      <c r="D50" s="34"/>
      <c r="E50" s="142"/>
      <c r="F50" s="74"/>
      <c r="G50" s="71"/>
      <c r="H50" s="5"/>
    </row>
    <row r="51" spans="1:8" ht="25.5" customHeight="1" x14ac:dyDescent="0.2">
      <c r="A51" s="60"/>
      <c r="B51" s="61"/>
      <c r="C51" s="149" t="s">
        <v>152</v>
      </c>
      <c r="D51" s="106" t="s">
        <v>5</v>
      </c>
      <c r="E51" s="140">
        <v>1</v>
      </c>
      <c r="F51" s="51"/>
      <c r="G51" s="52"/>
      <c r="H51" s="5"/>
    </row>
    <row r="52" spans="1:8" ht="25.5" customHeight="1" x14ac:dyDescent="0.2">
      <c r="A52" s="60"/>
      <c r="B52" s="61"/>
      <c r="C52" s="76"/>
      <c r="D52" s="34"/>
      <c r="E52" s="142"/>
      <c r="F52" s="74"/>
      <c r="G52" s="71"/>
      <c r="H52" s="5"/>
    </row>
    <row r="53" spans="1:8" ht="25.5" customHeight="1" x14ac:dyDescent="0.2">
      <c r="A53" s="60"/>
      <c r="B53" s="61"/>
      <c r="C53" s="149" t="s">
        <v>153</v>
      </c>
      <c r="D53" s="106" t="s">
        <v>5</v>
      </c>
      <c r="E53" s="140">
        <v>1</v>
      </c>
      <c r="F53" s="51"/>
      <c r="G53" s="52"/>
      <c r="H53" s="5"/>
    </row>
    <row r="54" spans="1:8" ht="25.5" customHeight="1" x14ac:dyDescent="0.2">
      <c r="A54" s="60"/>
      <c r="B54" s="61"/>
      <c r="C54" s="76"/>
      <c r="D54" s="34"/>
      <c r="E54" s="142"/>
      <c r="F54" s="74"/>
      <c r="G54" s="71"/>
      <c r="H54" s="5"/>
    </row>
    <row r="55" spans="1:8" ht="25.5" customHeight="1" x14ac:dyDescent="0.2">
      <c r="A55" s="60"/>
      <c r="B55" s="61"/>
      <c r="C55" s="149" t="s">
        <v>154</v>
      </c>
      <c r="D55" s="106" t="s">
        <v>5</v>
      </c>
      <c r="E55" s="140">
        <v>1</v>
      </c>
      <c r="F55" s="51"/>
      <c r="G55" s="52"/>
      <c r="H55" s="5"/>
    </row>
    <row r="56" spans="1:8" ht="25.5" customHeight="1" x14ac:dyDescent="0.2">
      <c r="A56" s="60"/>
      <c r="B56" s="61"/>
      <c r="C56" s="76"/>
      <c r="D56" s="34"/>
      <c r="E56" s="142"/>
      <c r="F56" s="74"/>
      <c r="G56" s="71"/>
      <c r="H56" s="5"/>
    </row>
    <row r="57" spans="1:8" ht="25.5" customHeight="1" x14ac:dyDescent="0.2">
      <c r="A57" s="60"/>
      <c r="B57" s="61"/>
      <c r="C57" s="149" t="s">
        <v>155</v>
      </c>
      <c r="D57" s="106" t="s">
        <v>5</v>
      </c>
      <c r="E57" s="140">
        <v>1</v>
      </c>
      <c r="F57" s="51"/>
      <c r="G57" s="52"/>
      <c r="H57" s="5"/>
    </row>
    <row r="58" spans="1:8" ht="25.5" customHeight="1" x14ac:dyDescent="0.2">
      <c r="A58" s="60"/>
      <c r="B58" s="61"/>
      <c r="C58" s="76"/>
      <c r="D58" s="34"/>
      <c r="E58" s="142"/>
      <c r="F58" s="74"/>
      <c r="G58" s="71"/>
      <c r="H58" s="5"/>
    </row>
    <row r="59" spans="1:8" ht="25.5" customHeight="1" x14ac:dyDescent="0.2">
      <c r="A59" s="60"/>
      <c r="B59" s="61"/>
      <c r="C59" s="49" t="s">
        <v>156</v>
      </c>
      <c r="D59" s="106" t="s">
        <v>5</v>
      </c>
      <c r="E59" s="140">
        <v>1</v>
      </c>
      <c r="F59" s="51"/>
      <c r="G59" s="52"/>
      <c r="H59" s="5"/>
    </row>
    <row r="60" spans="1:8" ht="25.5" customHeight="1" x14ac:dyDescent="0.2">
      <c r="A60" s="60"/>
      <c r="B60" s="61"/>
      <c r="C60" s="76"/>
      <c r="D60" s="34"/>
      <c r="E60" s="142"/>
      <c r="F60" s="74"/>
      <c r="G60" s="71"/>
      <c r="H60" s="5"/>
    </row>
    <row r="61" spans="1:8" ht="25.5" customHeight="1" x14ac:dyDescent="0.2">
      <c r="A61" s="60"/>
      <c r="B61" s="61"/>
      <c r="C61" s="149" t="s">
        <v>157</v>
      </c>
      <c r="D61" s="106" t="s">
        <v>5</v>
      </c>
      <c r="E61" s="140">
        <v>1</v>
      </c>
      <c r="F61" s="51"/>
      <c r="G61" s="52"/>
      <c r="H61" s="5"/>
    </row>
    <row r="62" spans="1:8" ht="25.5" customHeight="1" x14ac:dyDescent="0.2">
      <c r="A62" s="60"/>
      <c r="B62" s="61"/>
      <c r="C62" s="76"/>
      <c r="D62" s="34"/>
      <c r="E62" s="142"/>
      <c r="F62" s="74"/>
      <c r="G62" s="71"/>
      <c r="H62" s="5"/>
    </row>
    <row r="63" spans="1:8" ht="25.5" customHeight="1" x14ac:dyDescent="0.2">
      <c r="A63" s="60"/>
      <c r="B63" s="61"/>
      <c r="C63" s="49" t="s">
        <v>158</v>
      </c>
      <c r="D63" s="106" t="s">
        <v>5</v>
      </c>
      <c r="E63" s="140">
        <v>1</v>
      </c>
      <c r="F63" s="51"/>
      <c r="G63" s="52"/>
      <c r="H63" s="5"/>
    </row>
    <row r="64" spans="1:8" ht="25.5" customHeight="1" x14ac:dyDescent="0.2">
      <c r="A64" s="60"/>
      <c r="B64" s="61"/>
      <c r="C64" s="76"/>
      <c r="D64" s="34"/>
      <c r="E64" s="142"/>
      <c r="F64" s="74"/>
      <c r="G64" s="71"/>
      <c r="H64" s="5"/>
    </row>
    <row r="65" spans="1:8" ht="25.5" customHeight="1" x14ac:dyDescent="0.2">
      <c r="A65" s="60"/>
      <c r="B65" s="61"/>
      <c r="C65" s="149" t="s">
        <v>159</v>
      </c>
      <c r="D65" s="106" t="s">
        <v>5</v>
      </c>
      <c r="E65" s="140">
        <v>1</v>
      </c>
      <c r="F65" s="51"/>
      <c r="G65" s="52"/>
      <c r="H65" s="5"/>
    </row>
    <row r="66" spans="1:8" ht="25.5" customHeight="1" x14ac:dyDescent="0.2">
      <c r="A66" s="60"/>
      <c r="B66" s="61"/>
      <c r="C66" s="76"/>
      <c r="D66" s="34"/>
      <c r="E66" s="142"/>
      <c r="F66" s="74"/>
      <c r="G66" s="71"/>
      <c r="H66" s="5"/>
    </row>
    <row r="67" spans="1:8" ht="25.5" customHeight="1" x14ac:dyDescent="0.2">
      <c r="A67" s="60"/>
      <c r="B67" s="61"/>
      <c r="C67" s="149" t="s">
        <v>160</v>
      </c>
      <c r="D67" s="106" t="s">
        <v>5</v>
      </c>
      <c r="E67" s="140">
        <v>1</v>
      </c>
      <c r="F67" s="51"/>
      <c r="G67" s="52"/>
      <c r="H67" s="5"/>
    </row>
    <row r="68" spans="1:8" ht="25.5" customHeight="1" x14ac:dyDescent="0.2">
      <c r="A68" s="60"/>
      <c r="B68" s="61"/>
      <c r="C68" s="76"/>
      <c r="D68" s="34"/>
      <c r="E68" s="142"/>
      <c r="F68" s="74"/>
      <c r="G68" s="71"/>
      <c r="H68" s="5"/>
    </row>
    <row r="69" spans="1:8" ht="37.15" customHeight="1" x14ac:dyDescent="0.2">
      <c r="A69" s="60"/>
      <c r="B69" s="61"/>
      <c r="C69" s="49" t="s">
        <v>161</v>
      </c>
      <c r="D69" s="106" t="s">
        <v>5</v>
      </c>
      <c r="E69" s="140">
        <v>1</v>
      </c>
      <c r="F69" s="51"/>
      <c r="G69" s="52"/>
      <c r="H69" s="5"/>
    </row>
    <row r="70" spans="1:8" ht="25.5" customHeight="1" x14ac:dyDescent="0.2">
      <c r="A70" s="60"/>
      <c r="B70" s="61"/>
      <c r="C70" s="76"/>
      <c r="D70" s="34"/>
      <c r="E70" s="142"/>
      <c r="F70" s="74"/>
      <c r="G70" s="71"/>
      <c r="H70" s="5"/>
    </row>
    <row r="71" spans="1:8" ht="25.5" customHeight="1" x14ac:dyDescent="0.2">
      <c r="A71" s="60" t="s">
        <v>98</v>
      </c>
      <c r="B71" s="120" t="s">
        <v>93</v>
      </c>
      <c r="C71" s="122" t="s">
        <v>121</v>
      </c>
      <c r="D71" s="106"/>
      <c r="E71" s="140"/>
      <c r="F71" s="104"/>
      <c r="G71" s="114"/>
      <c r="H71" s="5"/>
    </row>
    <row r="72" spans="1:8" ht="25.5" customHeight="1" x14ac:dyDescent="0.2">
      <c r="A72" s="60"/>
      <c r="B72" s="13"/>
      <c r="C72" s="79"/>
      <c r="D72" s="34"/>
      <c r="E72" s="142"/>
      <c r="F72" s="74"/>
      <c r="G72" s="71"/>
      <c r="H72" s="5"/>
    </row>
    <row r="73" spans="1:8" ht="25.5" customHeight="1" x14ac:dyDescent="0.2">
      <c r="A73" s="60"/>
      <c r="B73" s="13"/>
      <c r="C73" s="76" t="s">
        <v>142</v>
      </c>
      <c r="D73" s="106" t="s">
        <v>5</v>
      </c>
      <c r="E73" s="140">
        <v>1</v>
      </c>
      <c r="F73" s="51"/>
      <c r="G73" s="52"/>
      <c r="H73" s="5"/>
    </row>
    <row r="74" spans="1:8" ht="25.5" customHeight="1" x14ac:dyDescent="0.2">
      <c r="A74" s="60"/>
      <c r="B74" s="61"/>
      <c r="C74" s="79"/>
      <c r="D74" s="34"/>
      <c r="E74" s="142"/>
      <c r="F74" s="74"/>
      <c r="G74" s="71"/>
      <c r="H74" s="5"/>
    </row>
    <row r="75" spans="1:8" ht="25.5" customHeight="1" x14ac:dyDescent="0.2">
      <c r="A75" s="60"/>
      <c r="B75" s="61"/>
      <c r="C75" s="80" t="s">
        <v>143</v>
      </c>
      <c r="D75" s="106" t="s">
        <v>54</v>
      </c>
      <c r="E75" s="140">
        <v>6</v>
      </c>
      <c r="F75" s="51"/>
      <c r="G75" s="52"/>
      <c r="H75" s="5"/>
    </row>
    <row r="76" spans="1:8" ht="25.5" customHeight="1" x14ac:dyDescent="0.2">
      <c r="A76" s="60"/>
      <c r="B76" s="61"/>
      <c r="C76" s="81"/>
      <c r="D76" s="34"/>
      <c r="E76" s="142"/>
      <c r="F76" s="74"/>
      <c r="G76" s="71"/>
      <c r="H76" s="5"/>
    </row>
    <row r="77" spans="1:8" ht="25.5" customHeight="1" x14ac:dyDescent="0.2">
      <c r="A77" s="60"/>
      <c r="B77" s="61"/>
      <c r="C77" s="80" t="s">
        <v>144</v>
      </c>
      <c r="D77" s="106" t="s">
        <v>54</v>
      </c>
      <c r="E77" s="140">
        <v>6</v>
      </c>
      <c r="F77" s="51"/>
      <c r="G77" s="52"/>
      <c r="H77" s="5"/>
    </row>
    <row r="78" spans="1:8" ht="25.5" customHeight="1" x14ac:dyDescent="0.2">
      <c r="A78" s="60"/>
      <c r="B78" s="82"/>
      <c r="C78" s="83"/>
      <c r="D78" s="84"/>
      <c r="E78" s="143"/>
      <c r="F78" s="42"/>
      <c r="G78" s="85"/>
      <c r="H78" s="5"/>
    </row>
    <row r="79" spans="1:8" ht="25.5" customHeight="1" x14ac:dyDescent="0.2">
      <c r="A79" s="60">
        <v>2</v>
      </c>
      <c r="B79" s="120" t="s">
        <v>16</v>
      </c>
      <c r="C79" s="127" t="s">
        <v>17</v>
      </c>
      <c r="D79" s="123"/>
      <c r="E79" s="144"/>
      <c r="F79" s="128"/>
      <c r="G79" s="126"/>
      <c r="H79" s="5"/>
    </row>
    <row r="80" spans="1:8" ht="25.5" customHeight="1" x14ac:dyDescent="0.2">
      <c r="A80" s="60">
        <v>2.1</v>
      </c>
      <c r="B80" s="50" t="s">
        <v>19</v>
      </c>
      <c r="C80" s="115" t="s">
        <v>20</v>
      </c>
      <c r="D80" s="123"/>
      <c r="E80" s="145"/>
      <c r="F80" s="125"/>
      <c r="G80" s="126"/>
      <c r="H80" s="5"/>
    </row>
    <row r="81" spans="1:8" ht="25.5" customHeight="1" x14ac:dyDescent="0.2">
      <c r="A81" s="60"/>
      <c r="B81" s="14"/>
      <c r="C81" s="27"/>
      <c r="D81" s="14"/>
      <c r="E81" s="139"/>
      <c r="F81" s="16"/>
      <c r="G81" s="25"/>
      <c r="H81" s="5"/>
    </row>
    <row r="82" spans="1:8" ht="25.5" customHeight="1" x14ac:dyDescent="0.2">
      <c r="A82" s="86"/>
      <c r="B82" s="14" t="s">
        <v>21</v>
      </c>
      <c r="C82" s="49" t="s">
        <v>22</v>
      </c>
      <c r="D82" s="50" t="s">
        <v>5</v>
      </c>
      <c r="E82" s="138">
        <v>1</v>
      </c>
      <c r="F82" s="51"/>
      <c r="G82" s="52"/>
      <c r="H82" s="5"/>
    </row>
    <row r="83" spans="1:8" ht="25.5" customHeight="1" x14ac:dyDescent="0.2">
      <c r="A83" s="86"/>
      <c r="B83" s="14"/>
      <c r="C83" s="27"/>
      <c r="D83" s="14"/>
      <c r="E83" s="139"/>
      <c r="F83" s="16"/>
      <c r="G83" s="25"/>
      <c r="H83" s="5"/>
    </row>
    <row r="84" spans="1:8" ht="25.5" customHeight="1" x14ac:dyDescent="0.2">
      <c r="A84" s="86"/>
      <c r="B84" s="14" t="s">
        <v>21</v>
      </c>
      <c r="C84" s="49" t="s">
        <v>118</v>
      </c>
      <c r="D84" s="50" t="s">
        <v>5</v>
      </c>
      <c r="E84" s="138">
        <v>1</v>
      </c>
      <c r="F84" s="51"/>
      <c r="G84" s="52"/>
      <c r="H84" s="5"/>
    </row>
    <row r="85" spans="1:8" ht="25.5" customHeight="1" x14ac:dyDescent="0.2">
      <c r="A85" s="45"/>
      <c r="B85" s="14"/>
      <c r="C85" s="27"/>
      <c r="D85" s="14"/>
      <c r="E85" s="139"/>
      <c r="F85" s="16"/>
      <c r="G85" s="25"/>
      <c r="H85" s="5"/>
    </row>
    <row r="86" spans="1:8" ht="25.5" customHeight="1" x14ac:dyDescent="0.2">
      <c r="A86" s="45"/>
      <c r="B86" s="14" t="s">
        <v>21</v>
      </c>
      <c r="C86" s="49" t="s">
        <v>24</v>
      </c>
      <c r="D86" s="50" t="s">
        <v>5</v>
      </c>
      <c r="E86" s="138">
        <v>1</v>
      </c>
      <c r="F86" s="51"/>
      <c r="G86" s="52"/>
      <c r="H86" s="5"/>
    </row>
    <row r="87" spans="1:8" ht="25.5" customHeight="1" x14ac:dyDescent="0.2">
      <c r="A87" s="46"/>
      <c r="B87" s="14"/>
      <c r="C87" s="27"/>
      <c r="D87" s="14"/>
      <c r="E87" s="139"/>
      <c r="F87" s="16"/>
      <c r="G87" s="25"/>
      <c r="H87" s="5"/>
    </row>
    <row r="88" spans="1:8" ht="25.5" customHeight="1" x14ac:dyDescent="0.2">
      <c r="A88" s="45"/>
      <c r="B88" s="14" t="s">
        <v>21</v>
      </c>
      <c r="C88" s="49" t="s">
        <v>25</v>
      </c>
      <c r="D88" s="50" t="s">
        <v>5</v>
      </c>
      <c r="E88" s="138">
        <v>1</v>
      </c>
      <c r="F88" s="51"/>
      <c r="G88" s="52"/>
      <c r="H88" s="5"/>
    </row>
    <row r="89" spans="1:8" ht="25.5" customHeight="1" x14ac:dyDescent="0.2">
      <c r="A89" s="45"/>
      <c r="B89" s="14"/>
      <c r="C89" s="27"/>
      <c r="D89" s="14"/>
      <c r="E89" s="139"/>
      <c r="F89" s="16"/>
      <c r="G89" s="25"/>
      <c r="H89" s="5"/>
    </row>
    <row r="90" spans="1:8" ht="25.5" customHeight="1" x14ac:dyDescent="0.2">
      <c r="A90" s="60">
        <v>2.2000000000000002</v>
      </c>
      <c r="B90" s="50" t="s">
        <v>26</v>
      </c>
      <c r="C90" s="115" t="s">
        <v>27</v>
      </c>
      <c r="D90" s="123"/>
      <c r="E90" s="145"/>
      <c r="F90" s="125"/>
      <c r="G90" s="52"/>
      <c r="H90" s="5"/>
    </row>
    <row r="91" spans="1:8" ht="25.5" customHeight="1" x14ac:dyDescent="0.2">
      <c r="A91" s="45"/>
      <c r="B91" s="14"/>
      <c r="C91" s="27"/>
      <c r="D91" s="14"/>
      <c r="E91" s="139"/>
      <c r="F91" s="16"/>
      <c r="G91" s="25"/>
      <c r="H91" s="5"/>
    </row>
    <row r="92" spans="1:8" ht="25.5" customHeight="1" x14ac:dyDescent="0.2">
      <c r="A92" s="45"/>
      <c r="B92" s="14" t="s">
        <v>21</v>
      </c>
      <c r="C92" s="49" t="s">
        <v>22</v>
      </c>
      <c r="D92" s="50" t="s">
        <v>5</v>
      </c>
      <c r="E92" s="138">
        <v>1</v>
      </c>
      <c r="F92" s="51"/>
      <c r="G92" s="52"/>
      <c r="H92" s="5"/>
    </row>
    <row r="93" spans="1:8" ht="25.5" customHeight="1" x14ac:dyDescent="0.2">
      <c r="A93" s="45"/>
      <c r="B93" s="14"/>
      <c r="C93" s="27"/>
      <c r="D93" s="14"/>
      <c r="E93" s="139"/>
      <c r="F93" s="16"/>
      <c r="G93" s="25"/>
      <c r="H93" s="5"/>
    </row>
    <row r="94" spans="1:8" ht="25.5" customHeight="1" x14ac:dyDescent="0.2">
      <c r="A94" s="45"/>
      <c r="B94" s="14" t="s">
        <v>21</v>
      </c>
      <c r="C94" s="49" t="s">
        <v>118</v>
      </c>
      <c r="D94" s="50" t="s">
        <v>5</v>
      </c>
      <c r="E94" s="138">
        <v>1</v>
      </c>
      <c r="F94" s="51"/>
      <c r="G94" s="52"/>
      <c r="H94" s="5"/>
    </row>
    <row r="95" spans="1:8" ht="25.5" customHeight="1" x14ac:dyDescent="0.2">
      <c r="A95" s="45"/>
      <c r="B95" s="14"/>
      <c r="C95" s="27"/>
      <c r="D95" s="14"/>
      <c r="E95" s="139"/>
      <c r="F95" s="16"/>
      <c r="G95" s="25"/>
      <c r="H95" s="5"/>
    </row>
    <row r="96" spans="1:8" ht="25.5" customHeight="1" x14ac:dyDescent="0.2">
      <c r="A96" s="45"/>
      <c r="B96" s="14" t="s">
        <v>21</v>
      </c>
      <c r="C96" s="49" t="s">
        <v>24</v>
      </c>
      <c r="D96" s="50" t="s">
        <v>5</v>
      </c>
      <c r="E96" s="138">
        <v>1</v>
      </c>
      <c r="F96" s="51"/>
      <c r="G96" s="52"/>
      <c r="H96" s="5"/>
    </row>
    <row r="97" spans="1:8" ht="25.5" customHeight="1" x14ac:dyDescent="0.2">
      <c r="A97" s="46"/>
      <c r="B97" s="14"/>
      <c r="C97" s="27"/>
      <c r="D97" s="14"/>
      <c r="E97" s="139"/>
      <c r="F97" s="16"/>
      <c r="G97" s="25"/>
      <c r="H97" s="5"/>
    </row>
    <row r="98" spans="1:8" ht="25.5" customHeight="1" x14ac:dyDescent="0.2">
      <c r="A98" s="45"/>
      <c r="B98" s="14" t="s">
        <v>21</v>
      </c>
      <c r="C98" s="49" t="s">
        <v>25</v>
      </c>
      <c r="D98" s="50" t="s">
        <v>5</v>
      </c>
      <c r="E98" s="138">
        <v>1</v>
      </c>
      <c r="F98" s="51"/>
      <c r="G98" s="52"/>
      <c r="H98" s="5"/>
    </row>
    <row r="99" spans="1:8" ht="25.5" customHeight="1" x14ac:dyDescent="0.2">
      <c r="A99" s="45"/>
      <c r="B99" s="14"/>
      <c r="C99" s="27"/>
      <c r="D99" s="14"/>
      <c r="E99" s="139"/>
      <c r="F99" s="16"/>
      <c r="G99" s="25"/>
      <c r="H99" s="5"/>
    </row>
    <row r="100" spans="1:8" s="22" customFormat="1" ht="25.5" customHeight="1" x14ac:dyDescent="0.2">
      <c r="A100" s="87">
        <v>2.2999999999999998</v>
      </c>
      <c r="B100" s="129" t="s">
        <v>28</v>
      </c>
      <c r="C100" s="130" t="s">
        <v>29</v>
      </c>
      <c r="D100" s="131"/>
      <c r="E100" s="146"/>
      <c r="F100" s="132"/>
      <c r="G100" s="133"/>
      <c r="H100" s="21"/>
    </row>
    <row r="101" spans="1:8" s="22" customFormat="1" ht="25.5" customHeight="1" x14ac:dyDescent="0.2">
      <c r="A101" s="47"/>
      <c r="B101" s="20"/>
      <c r="C101" s="31"/>
      <c r="D101" s="20"/>
      <c r="E101" s="147"/>
      <c r="F101" s="23"/>
      <c r="G101" s="26"/>
      <c r="H101" s="21"/>
    </row>
    <row r="102" spans="1:8" s="22" customFormat="1" ht="25.5" customHeight="1" x14ac:dyDescent="0.2">
      <c r="A102" s="47"/>
      <c r="B102" s="20" t="s">
        <v>21</v>
      </c>
      <c r="C102" s="134" t="s">
        <v>22</v>
      </c>
      <c r="D102" s="50" t="s">
        <v>5</v>
      </c>
      <c r="E102" s="148">
        <v>1</v>
      </c>
      <c r="F102" s="135"/>
      <c r="G102" s="133"/>
      <c r="H102" s="21"/>
    </row>
    <row r="103" spans="1:8" s="22" customFormat="1" ht="25.5" customHeight="1" x14ac:dyDescent="0.2">
      <c r="A103" s="47"/>
      <c r="B103" s="20"/>
      <c r="C103" s="31"/>
      <c r="D103" s="20"/>
      <c r="E103" s="147"/>
      <c r="F103" s="23"/>
      <c r="G103" s="26"/>
      <c r="H103" s="21"/>
    </row>
    <row r="104" spans="1:8" s="22" customFormat="1" ht="25.5" customHeight="1" x14ac:dyDescent="0.2">
      <c r="A104" s="47"/>
      <c r="B104" s="20" t="s">
        <v>21</v>
      </c>
      <c r="C104" s="134" t="s">
        <v>118</v>
      </c>
      <c r="D104" s="50" t="s">
        <v>5</v>
      </c>
      <c r="E104" s="148">
        <v>1</v>
      </c>
      <c r="F104" s="135"/>
      <c r="G104" s="133"/>
      <c r="H104" s="21"/>
    </row>
    <row r="105" spans="1:8" s="22" customFormat="1" ht="25.5" customHeight="1" x14ac:dyDescent="0.2">
      <c r="A105" s="47"/>
      <c r="B105" s="20"/>
      <c r="C105" s="31"/>
      <c r="D105" s="20"/>
      <c r="E105" s="147"/>
      <c r="F105" s="23"/>
      <c r="G105" s="26"/>
      <c r="H105" s="21"/>
    </row>
    <row r="106" spans="1:8" s="22" customFormat="1" ht="25.5" customHeight="1" x14ac:dyDescent="0.2">
      <c r="A106" s="47"/>
      <c r="B106" s="20" t="s">
        <v>21</v>
      </c>
      <c r="C106" s="134" t="s">
        <v>24</v>
      </c>
      <c r="D106" s="50" t="s">
        <v>5</v>
      </c>
      <c r="E106" s="148">
        <v>1</v>
      </c>
      <c r="F106" s="135"/>
      <c r="G106" s="133"/>
      <c r="H106" s="21"/>
    </row>
    <row r="107" spans="1:8" s="22" customFormat="1" ht="25.5" customHeight="1" x14ac:dyDescent="0.2">
      <c r="A107" s="48"/>
      <c r="B107" s="20"/>
      <c r="C107" s="31"/>
      <c r="D107" s="20"/>
      <c r="E107" s="147"/>
      <c r="F107" s="23"/>
      <c r="G107" s="26"/>
      <c r="H107" s="21"/>
    </row>
    <row r="108" spans="1:8" s="22" customFormat="1" ht="25.5" customHeight="1" x14ac:dyDescent="0.2">
      <c r="A108" s="47"/>
      <c r="B108" s="20" t="s">
        <v>21</v>
      </c>
      <c r="C108" s="134" t="s">
        <v>25</v>
      </c>
      <c r="D108" s="50" t="s">
        <v>5</v>
      </c>
      <c r="E108" s="148">
        <v>1</v>
      </c>
      <c r="F108" s="135"/>
      <c r="G108" s="133"/>
      <c r="H108" s="21"/>
    </row>
    <row r="109" spans="1:8" s="22" customFormat="1" ht="25.5" customHeight="1" x14ac:dyDescent="0.2">
      <c r="A109" s="47"/>
      <c r="B109" s="20"/>
      <c r="C109" s="31"/>
      <c r="D109" s="20"/>
      <c r="E109" s="147"/>
      <c r="F109" s="23"/>
      <c r="G109" s="26"/>
      <c r="H109" s="21"/>
    </row>
    <row r="110" spans="1:8" ht="25.5" customHeight="1" x14ac:dyDescent="0.2">
      <c r="A110" s="45"/>
      <c r="B110" s="50" t="s">
        <v>30</v>
      </c>
      <c r="C110" s="49" t="s">
        <v>140</v>
      </c>
      <c r="D110" s="50" t="s">
        <v>5</v>
      </c>
      <c r="E110" s="138">
        <v>1</v>
      </c>
      <c r="F110" s="51"/>
      <c r="G110" s="52"/>
      <c r="H110" s="5"/>
    </row>
    <row r="111" spans="1:8" ht="25.5" customHeight="1" x14ac:dyDescent="0.2">
      <c r="A111" s="45"/>
      <c r="B111" s="14"/>
      <c r="C111" s="27"/>
      <c r="D111" s="14"/>
      <c r="E111" s="139"/>
      <c r="F111" s="16"/>
      <c r="G111" s="25"/>
      <c r="H111" s="5"/>
    </row>
    <row r="112" spans="1:8" ht="25.5" customHeight="1" x14ac:dyDescent="0.2">
      <c r="A112" s="45"/>
      <c r="B112" s="50" t="s">
        <v>32</v>
      </c>
      <c r="C112" s="49" t="s">
        <v>141</v>
      </c>
      <c r="D112" s="50" t="s">
        <v>5</v>
      </c>
      <c r="E112" s="138">
        <v>1</v>
      </c>
      <c r="F112" s="51"/>
      <c r="G112" s="52"/>
      <c r="H112" s="5"/>
    </row>
    <row r="113" spans="1:8" ht="25.5" customHeight="1" x14ac:dyDescent="0.2">
      <c r="A113" s="45"/>
      <c r="B113" s="14"/>
      <c r="C113" s="27"/>
      <c r="D113" s="14"/>
      <c r="E113" s="15"/>
      <c r="F113" s="16"/>
      <c r="G113" s="25"/>
      <c r="H113" s="5"/>
    </row>
    <row r="114" spans="1:8" ht="25.5" customHeight="1" x14ac:dyDescent="0.2">
      <c r="A114" s="60">
        <v>2.4</v>
      </c>
      <c r="B114" s="50" t="s">
        <v>34</v>
      </c>
      <c r="C114" s="115" t="s">
        <v>14</v>
      </c>
      <c r="D114" s="123"/>
      <c r="E114" s="124"/>
      <c r="F114" s="125"/>
      <c r="G114" s="52"/>
      <c r="H114" s="5"/>
    </row>
    <row r="115" spans="1:8" ht="25.5" customHeight="1" x14ac:dyDescent="0.2">
      <c r="A115" s="60"/>
      <c r="B115" s="14"/>
      <c r="C115" s="27"/>
      <c r="D115" s="17"/>
      <c r="E115" s="18"/>
      <c r="F115" s="19"/>
      <c r="G115" s="25"/>
      <c r="H115" s="5"/>
    </row>
    <row r="116" spans="1:8" ht="68.25" customHeight="1" x14ac:dyDescent="0.2">
      <c r="A116" s="60"/>
      <c r="B116" s="14"/>
      <c r="C116" s="44" t="s">
        <v>108</v>
      </c>
      <c r="D116" s="17"/>
      <c r="E116" s="18"/>
      <c r="F116" s="19"/>
      <c r="G116" s="25"/>
      <c r="H116" s="5"/>
    </row>
    <row r="117" spans="1:8" ht="25.5" customHeight="1" x14ac:dyDescent="0.2">
      <c r="A117" s="45"/>
      <c r="B117" s="14"/>
      <c r="C117" s="27"/>
      <c r="D117" s="14"/>
      <c r="E117" s="15"/>
      <c r="F117" s="16"/>
      <c r="G117" s="25"/>
      <c r="H117" s="5"/>
    </row>
    <row r="118" spans="1:8" ht="25.5" customHeight="1" x14ac:dyDescent="0.2">
      <c r="A118" s="45"/>
      <c r="B118" s="14" t="s">
        <v>21</v>
      </c>
      <c r="C118" s="49" t="s">
        <v>12</v>
      </c>
      <c r="D118" s="50" t="s">
        <v>15</v>
      </c>
      <c r="E118" s="138">
        <v>55</v>
      </c>
      <c r="F118" s="51"/>
      <c r="G118" s="52"/>
      <c r="H118" s="5"/>
    </row>
    <row r="119" spans="1:8" ht="25.5" customHeight="1" x14ac:dyDescent="0.2">
      <c r="A119" s="45"/>
      <c r="B119" s="14"/>
      <c r="C119" s="27"/>
      <c r="D119" s="14"/>
      <c r="E119" s="139"/>
      <c r="F119" s="16"/>
      <c r="G119" s="25"/>
      <c r="H119" s="5"/>
    </row>
    <row r="120" spans="1:8" ht="25.5" customHeight="1" x14ac:dyDescent="0.2">
      <c r="A120" s="45"/>
      <c r="B120" s="14" t="s">
        <v>21</v>
      </c>
      <c r="C120" s="49" t="s">
        <v>13</v>
      </c>
      <c r="D120" s="50" t="s">
        <v>15</v>
      </c>
      <c r="E120" s="138">
        <v>1220</v>
      </c>
      <c r="F120" s="51"/>
      <c r="G120" s="52"/>
      <c r="H120" s="5"/>
    </row>
    <row r="121" spans="1:8" ht="25.5" customHeight="1" x14ac:dyDescent="0.2">
      <c r="A121" s="45"/>
      <c r="B121" s="14"/>
      <c r="C121" s="28"/>
      <c r="D121" s="14"/>
      <c r="E121" s="139"/>
      <c r="F121" s="16"/>
      <c r="G121" s="25"/>
      <c r="H121" s="5"/>
    </row>
    <row r="122" spans="1:8" x14ac:dyDescent="0.2">
      <c r="A122" s="86"/>
      <c r="B122" s="20"/>
      <c r="C122" s="136" t="s">
        <v>101</v>
      </c>
      <c r="D122" s="137" t="s">
        <v>102</v>
      </c>
      <c r="E122" s="150">
        <v>635</v>
      </c>
      <c r="F122" s="51"/>
      <c r="G122" s="133"/>
    </row>
    <row r="123" spans="1:8" ht="25.5" customHeight="1" x14ac:dyDescent="0.2">
      <c r="A123" s="45"/>
      <c r="B123" s="14"/>
      <c r="C123" s="27"/>
      <c r="D123" s="14"/>
      <c r="E123" s="15"/>
      <c r="F123" s="16"/>
      <c r="G123" s="25"/>
      <c r="H123" s="5"/>
    </row>
    <row r="124" spans="1:8" ht="25.5" customHeight="1" x14ac:dyDescent="0.2">
      <c r="A124" s="60">
        <v>2.5</v>
      </c>
      <c r="B124" s="50" t="s">
        <v>35</v>
      </c>
      <c r="C124" s="115" t="s">
        <v>36</v>
      </c>
      <c r="D124" s="123"/>
      <c r="E124" s="124"/>
      <c r="F124" s="125"/>
      <c r="G124" s="52"/>
      <c r="H124" s="5"/>
    </row>
    <row r="125" spans="1:8" ht="25.5" customHeight="1" x14ac:dyDescent="0.2">
      <c r="A125" s="60"/>
      <c r="B125" s="14"/>
      <c r="C125" s="27"/>
      <c r="D125" s="17"/>
      <c r="E125" s="18"/>
      <c r="F125" s="19"/>
      <c r="G125" s="25"/>
      <c r="H125" s="5"/>
    </row>
    <row r="126" spans="1:8" ht="66.75" customHeight="1" x14ac:dyDescent="0.2">
      <c r="A126" s="60"/>
      <c r="B126" s="14"/>
      <c r="C126" s="44" t="s">
        <v>108</v>
      </c>
      <c r="D126" s="17"/>
      <c r="E126" s="18"/>
      <c r="F126" s="19"/>
      <c r="G126" s="25"/>
      <c r="H126" s="5"/>
    </row>
    <row r="127" spans="1:8" ht="25.5" customHeight="1" x14ac:dyDescent="0.2">
      <c r="A127" s="45"/>
      <c r="B127" s="14" t="s">
        <v>21</v>
      </c>
      <c r="C127" s="49" t="s">
        <v>6</v>
      </c>
      <c r="D127" s="50" t="s">
        <v>15</v>
      </c>
      <c r="E127" s="138">
        <v>50</v>
      </c>
      <c r="F127" s="51"/>
      <c r="G127" s="52"/>
      <c r="H127" s="5"/>
    </row>
    <row r="128" spans="1:8" ht="25.5" customHeight="1" x14ac:dyDescent="0.2">
      <c r="A128" s="45"/>
      <c r="B128" s="14"/>
      <c r="C128" s="28"/>
      <c r="D128" s="14"/>
      <c r="E128" s="15"/>
      <c r="F128" s="16"/>
      <c r="G128" s="25"/>
      <c r="H128" s="5"/>
    </row>
    <row r="129" spans="1:8" ht="54" customHeight="1" x14ac:dyDescent="0.2">
      <c r="A129" s="60">
        <v>2.6</v>
      </c>
      <c r="B129" s="50" t="s">
        <v>37</v>
      </c>
      <c r="C129" s="115" t="s">
        <v>7</v>
      </c>
      <c r="D129" s="123"/>
      <c r="E129" s="107"/>
      <c r="F129" s="51"/>
      <c r="G129" s="52"/>
      <c r="H129" s="5"/>
    </row>
    <row r="130" spans="1:8" ht="62.25" customHeight="1" x14ac:dyDescent="0.2">
      <c r="A130" s="60"/>
      <c r="B130" s="14"/>
      <c r="C130" s="44" t="s">
        <v>108</v>
      </c>
      <c r="D130" s="17"/>
      <c r="E130" s="15"/>
      <c r="F130" s="16"/>
      <c r="G130" s="25"/>
      <c r="H130" s="5"/>
    </row>
    <row r="131" spans="1:8" ht="25.5" customHeight="1" x14ac:dyDescent="0.2">
      <c r="A131" s="45"/>
      <c r="B131" s="14"/>
      <c r="C131" s="27"/>
      <c r="D131" s="14"/>
      <c r="E131" s="15"/>
      <c r="F131" s="16"/>
      <c r="G131" s="25"/>
      <c r="H131" s="5"/>
    </row>
    <row r="132" spans="1:8" ht="25.5" customHeight="1" x14ac:dyDescent="0.2">
      <c r="A132" s="45"/>
      <c r="B132" s="14" t="s">
        <v>21</v>
      </c>
      <c r="C132" s="49" t="s">
        <v>8</v>
      </c>
      <c r="D132" s="50" t="s">
        <v>15</v>
      </c>
      <c r="E132" s="138">
        <v>30</v>
      </c>
      <c r="F132" s="51"/>
      <c r="G132" s="52"/>
      <c r="H132" s="5"/>
    </row>
    <row r="133" spans="1:8" ht="19.5" customHeight="1" x14ac:dyDescent="0.2">
      <c r="A133" s="46"/>
      <c r="B133" s="14"/>
      <c r="C133" s="27"/>
      <c r="D133" s="14"/>
      <c r="E133" s="139"/>
      <c r="F133" s="16"/>
      <c r="G133" s="25"/>
      <c r="H133" s="5"/>
    </row>
    <row r="134" spans="1:8" ht="25.5" customHeight="1" x14ac:dyDescent="0.2">
      <c r="A134" s="45"/>
      <c r="B134" s="14" t="s">
        <v>21</v>
      </c>
      <c r="C134" s="49" t="s">
        <v>9</v>
      </c>
      <c r="D134" s="50" t="s">
        <v>15</v>
      </c>
      <c r="E134" s="138">
        <v>5</v>
      </c>
      <c r="F134" s="51"/>
      <c r="G134" s="52"/>
      <c r="H134" s="5"/>
    </row>
    <row r="135" spans="1:8" ht="12.75" customHeight="1" x14ac:dyDescent="0.2">
      <c r="A135" s="45"/>
      <c r="B135" s="14"/>
      <c r="C135" s="27"/>
      <c r="D135" s="14"/>
      <c r="E135" s="139"/>
      <c r="F135" s="16"/>
      <c r="G135" s="25"/>
      <c r="H135" s="5"/>
    </row>
    <row r="136" spans="1:8" ht="12.75" customHeight="1" x14ac:dyDescent="0.2">
      <c r="A136" s="45"/>
      <c r="B136" s="14" t="s">
        <v>21</v>
      </c>
      <c r="C136" s="28" t="s">
        <v>10</v>
      </c>
      <c r="D136" s="14" t="s">
        <v>15</v>
      </c>
      <c r="E136" s="139">
        <v>40</v>
      </c>
      <c r="F136" s="16"/>
      <c r="G136" s="25"/>
      <c r="H136" s="5"/>
    </row>
    <row r="137" spans="1:8" ht="34.9" customHeight="1" x14ac:dyDescent="0.2">
      <c r="A137" s="46"/>
      <c r="B137" s="14"/>
      <c r="C137" s="27"/>
      <c r="D137" s="14"/>
      <c r="E137" s="139"/>
      <c r="F137" s="16"/>
      <c r="G137" s="25"/>
      <c r="H137" s="5"/>
    </row>
    <row r="138" spans="1:8" ht="12.75" customHeight="1" x14ac:dyDescent="0.2">
      <c r="A138" s="45"/>
      <c r="B138" s="14" t="s">
        <v>21</v>
      </c>
      <c r="C138" s="28" t="s">
        <v>38</v>
      </c>
      <c r="D138" s="14" t="s">
        <v>15</v>
      </c>
      <c r="E138" s="139">
        <v>35</v>
      </c>
      <c r="F138" s="16"/>
      <c r="G138" s="25"/>
      <c r="H138" s="5"/>
    </row>
    <row r="139" spans="1:8" ht="12.75" customHeight="1" x14ac:dyDescent="0.2">
      <c r="A139" s="45"/>
      <c r="B139" s="14"/>
      <c r="C139" s="27"/>
      <c r="D139" s="14"/>
      <c r="E139" s="139"/>
      <c r="F139" s="16"/>
      <c r="G139" s="25"/>
      <c r="H139" s="5"/>
    </row>
    <row r="140" spans="1:8" ht="30" customHeight="1" x14ac:dyDescent="0.2">
      <c r="A140" s="60">
        <v>2.7</v>
      </c>
      <c r="B140" s="50" t="s">
        <v>39</v>
      </c>
      <c r="C140" s="115" t="s">
        <v>40</v>
      </c>
      <c r="D140" s="123"/>
      <c r="E140" s="138"/>
      <c r="F140" s="51"/>
      <c r="G140" s="52"/>
      <c r="H140" s="5"/>
    </row>
    <row r="141" spans="1:8" ht="12.75" customHeight="1" x14ac:dyDescent="0.2">
      <c r="A141" s="45"/>
      <c r="B141" s="14"/>
      <c r="C141" s="27"/>
      <c r="D141" s="14"/>
      <c r="E141" s="139"/>
      <c r="F141" s="16"/>
      <c r="G141" s="25"/>
      <c r="H141" s="5"/>
    </row>
    <row r="142" spans="1:8" ht="12.75" customHeight="1" x14ac:dyDescent="0.2">
      <c r="A142" s="45"/>
      <c r="B142" s="14" t="s">
        <v>21</v>
      </c>
      <c r="C142" s="28" t="s">
        <v>41</v>
      </c>
      <c r="D142" s="14" t="s">
        <v>15</v>
      </c>
      <c r="E142" s="139">
        <v>5</v>
      </c>
      <c r="F142" s="16"/>
      <c r="G142" s="25"/>
      <c r="H142" s="5"/>
    </row>
    <row r="143" spans="1:8" ht="12.75" customHeight="1" x14ac:dyDescent="0.2">
      <c r="A143" s="45"/>
      <c r="B143" s="14"/>
      <c r="C143" s="27"/>
      <c r="D143" s="14"/>
      <c r="E143" s="15"/>
      <c r="F143" s="16"/>
      <c r="G143" s="25"/>
      <c r="H143" s="5"/>
    </row>
    <row r="144" spans="1:8" ht="12.75" customHeight="1" x14ac:dyDescent="0.2">
      <c r="A144" s="60">
        <v>2.8</v>
      </c>
      <c r="B144" s="14" t="s">
        <v>42</v>
      </c>
      <c r="C144" s="27" t="s">
        <v>123</v>
      </c>
      <c r="D144" s="17"/>
      <c r="E144" s="15"/>
      <c r="F144" s="16"/>
      <c r="G144" s="25"/>
      <c r="H144" s="5"/>
    </row>
    <row r="145" spans="1:8" ht="12.75" customHeight="1" x14ac:dyDescent="0.2">
      <c r="A145" s="45"/>
      <c r="B145" s="14"/>
      <c r="C145" s="27"/>
      <c r="D145" s="14"/>
      <c r="E145" s="15"/>
      <c r="F145" s="16"/>
      <c r="G145" s="25"/>
      <c r="H145" s="5"/>
    </row>
    <row r="146" spans="1:8" ht="12.75" customHeight="1" x14ac:dyDescent="0.2">
      <c r="A146" s="45"/>
      <c r="B146" s="14" t="s">
        <v>21</v>
      </c>
      <c r="C146" s="28" t="s">
        <v>43</v>
      </c>
      <c r="D146" s="68" t="s">
        <v>115</v>
      </c>
      <c r="E146" s="139">
        <v>700</v>
      </c>
      <c r="F146" s="16"/>
      <c r="G146" s="25"/>
      <c r="H146" s="5"/>
    </row>
    <row r="147" spans="1:8" ht="12.75" customHeight="1" x14ac:dyDescent="0.2">
      <c r="A147" s="46"/>
      <c r="B147" s="14"/>
      <c r="C147" s="27"/>
      <c r="D147" s="14"/>
      <c r="E147" s="139"/>
      <c r="F147" s="16"/>
      <c r="G147" s="25"/>
      <c r="H147" s="5"/>
    </row>
    <row r="148" spans="1:8" ht="12.75" customHeight="1" x14ac:dyDescent="0.2">
      <c r="A148" s="45"/>
      <c r="B148" s="14" t="s">
        <v>21</v>
      </c>
      <c r="C148" s="28" t="s">
        <v>44</v>
      </c>
      <c r="D148" s="68" t="s">
        <v>115</v>
      </c>
      <c r="E148" s="139">
        <v>250</v>
      </c>
      <c r="F148" s="16"/>
      <c r="G148" s="25"/>
      <c r="H148" s="5"/>
    </row>
    <row r="149" spans="1:8" ht="12.75" customHeight="1" x14ac:dyDescent="0.2">
      <c r="A149" s="45"/>
      <c r="B149" s="14"/>
      <c r="C149" s="27"/>
      <c r="D149" s="14"/>
      <c r="E149" s="139"/>
      <c r="F149" s="16"/>
      <c r="G149" s="25"/>
      <c r="H149" s="5"/>
    </row>
    <row r="150" spans="1:8" ht="12.75" customHeight="1" x14ac:dyDescent="0.2">
      <c r="A150" s="45"/>
      <c r="B150" s="14" t="s">
        <v>21</v>
      </c>
      <c r="C150" s="28" t="s">
        <v>45</v>
      </c>
      <c r="D150" s="68" t="s">
        <v>115</v>
      </c>
      <c r="E150" s="139">
        <v>330</v>
      </c>
      <c r="F150" s="16"/>
      <c r="G150" s="25"/>
      <c r="H150" s="5"/>
    </row>
    <row r="151" spans="1:8" ht="12.75" customHeight="1" x14ac:dyDescent="0.2">
      <c r="A151" s="46"/>
      <c r="B151" s="14"/>
      <c r="C151" s="27"/>
      <c r="D151" s="14"/>
      <c r="E151" s="139"/>
      <c r="F151" s="16"/>
      <c r="G151" s="25"/>
      <c r="H151" s="5"/>
    </row>
    <row r="152" spans="1:8" ht="12.75" customHeight="1" x14ac:dyDescent="0.2">
      <c r="A152" s="45"/>
      <c r="B152" s="14" t="s">
        <v>21</v>
      </c>
      <c r="C152" s="28" t="s">
        <v>46</v>
      </c>
      <c r="D152" s="68" t="s">
        <v>115</v>
      </c>
      <c r="E152" s="139">
        <v>110</v>
      </c>
      <c r="F152" s="16"/>
      <c r="G152" s="25"/>
      <c r="H152" s="5"/>
    </row>
    <row r="153" spans="1:8" ht="12.75" customHeight="1" x14ac:dyDescent="0.2">
      <c r="A153" s="45"/>
      <c r="B153" s="14"/>
      <c r="C153" s="27"/>
      <c r="D153" s="14"/>
      <c r="E153" s="139"/>
      <c r="F153" s="16"/>
      <c r="G153" s="25"/>
      <c r="H153" s="5"/>
    </row>
    <row r="154" spans="1:8" ht="12.75" customHeight="1" x14ac:dyDescent="0.2">
      <c r="A154" s="45"/>
      <c r="B154" s="14" t="s">
        <v>21</v>
      </c>
      <c r="C154" s="28" t="s">
        <v>139</v>
      </c>
      <c r="D154" s="68" t="s">
        <v>115</v>
      </c>
      <c r="E154" s="139">
        <v>15</v>
      </c>
      <c r="F154" s="16"/>
      <c r="G154" s="25"/>
      <c r="H154" s="5"/>
    </row>
    <row r="155" spans="1:8" ht="12.75" customHeight="1" x14ac:dyDescent="0.2">
      <c r="A155" s="45"/>
      <c r="B155" s="14"/>
      <c r="C155" s="28"/>
      <c r="D155" s="68"/>
      <c r="E155" s="15"/>
      <c r="F155" s="16"/>
      <c r="G155" s="25"/>
      <c r="H155" s="5"/>
    </row>
    <row r="156" spans="1:8" ht="12.75" customHeight="1" x14ac:dyDescent="0.2">
      <c r="A156" s="60">
        <v>2.9</v>
      </c>
      <c r="B156" s="14"/>
      <c r="C156" s="35" t="s">
        <v>11</v>
      </c>
      <c r="D156" s="14"/>
      <c r="E156" s="38"/>
      <c r="F156" s="39"/>
      <c r="G156" s="25"/>
      <c r="H156" s="5"/>
    </row>
    <row r="157" spans="1:8" ht="12.75" customHeight="1" x14ac:dyDescent="0.2">
      <c r="A157" s="60"/>
      <c r="B157" s="14"/>
      <c r="C157" s="27"/>
      <c r="D157" s="14"/>
      <c r="E157" s="38"/>
      <c r="F157" s="39"/>
      <c r="G157" s="25"/>
      <c r="H157" s="5"/>
    </row>
    <row r="158" spans="1:8" ht="37.9" customHeight="1" x14ac:dyDescent="0.2">
      <c r="A158" s="60"/>
      <c r="B158" s="14"/>
      <c r="C158" s="28" t="s">
        <v>138</v>
      </c>
      <c r="D158" s="50" t="s">
        <v>15</v>
      </c>
      <c r="E158" s="151">
        <v>2.4</v>
      </c>
      <c r="F158" s="51"/>
      <c r="G158" s="52"/>
      <c r="H158" s="5"/>
    </row>
    <row r="159" spans="1:8" ht="12.75" customHeight="1" x14ac:dyDescent="0.2">
      <c r="A159" s="60"/>
      <c r="B159" s="14"/>
      <c r="C159" s="40"/>
      <c r="D159" s="14"/>
      <c r="E159" s="41"/>
      <c r="F159" s="42"/>
      <c r="G159" s="25"/>
      <c r="H159" s="5"/>
    </row>
    <row r="160" spans="1:8" x14ac:dyDescent="0.2">
      <c r="A160" s="45"/>
      <c r="B160" s="14" t="s">
        <v>48</v>
      </c>
      <c r="C160" s="28" t="s">
        <v>135</v>
      </c>
      <c r="D160" s="14" t="s">
        <v>5</v>
      </c>
      <c r="E160" s="139">
        <v>1</v>
      </c>
      <c r="F160" s="16"/>
      <c r="G160" s="25"/>
    </row>
    <row r="161" spans="1:8" x14ac:dyDescent="0.2">
      <c r="A161" s="45"/>
      <c r="B161" s="14"/>
      <c r="C161" s="27"/>
      <c r="D161" s="14"/>
      <c r="E161" s="139"/>
      <c r="F161" s="16"/>
      <c r="G161" s="25"/>
    </row>
    <row r="162" spans="1:8" x14ac:dyDescent="0.2">
      <c r="A162" s="45"/>
      <c r="B162" s="14" t="s">
        <v>50</v>
      </c>
      <c r="C162" s="28" t="s">
        <v>137</v>
      </c>
      <c r="D162" s="14" t="s">
        <v>5</v>
      </c>
      <c r="E162" s="139">
        <v>1</v>
      </c>
      <c r="F162" s="16"/>
      <c r="G162" s="25"/>
    </row>
    <row r="163" spans="1:8" x14ac:dyDescent="0.2">
      <c r="A163" s="45"/>
      <c r="B163" s="14"/>
      <c r="C163" s="27"/>
      <c r="D163" s="14"/>
      <c r="E163" s="139"/>
      <c r="F163" s="16"/>
      <c r="G163" s="25"/>
    </row>
    <row r="164" spans="1:8" x14ac:dyDescent="0.2">
      <c r="A164" s="45"/>
      <c r="B164" s="14" t="s">
        <v>52</v>
      </c>
      <c r="C164" s="28" t="s">
        <v>136</v>
      </c>
      <c r="D164" s="14" t="s">
        <v>15</v>
      </c>
      <c r="E164" s="139">
        <v>1</v>
      </c>
      <c r="F164" s="16"/>
      <c r="G164" s="25"/>
    </row>
    <row r="165" spans="1:8" x14ac:dyDescent="0.2">
      <c r="A165" s="45"/>
      <c r="B165" s="89"/>
      <c r="C165" s="28"/>
      <c r="D165" s="14"/>
      <c r="E165" s="139"/>
      <c r="F165" s="16"/>
      <c r="G165" s="36"/>
    </row>
    <row r="166" spans="1:8" ht="12.75" customHeight="1" x14ac:dyDescent="0.2">
      <c r="A166" s="60"/>
      <c r="B166" s="89"/>
      <c r="C166" s="90" t="s">
        <v>103</v>
      </c>
      <c r="D166" s="68"/>
      <c r="E166" s="41"/>
      <c r="F166" s="88"/>
      <c r="G166" s="36"/>
      <c r="H166" s="5"/>
    </row>
    <row r="167" spans="1:8" ht="12.75" customHeight="1" x14ac:dyDescent="0.2">
      <c r="A167" s="60"/>
      <c r="B167" s="89"/>
      <c r="C167" s="40"/>
      <c r="D167" s="68"/>
      <c r="E167" s="41"/>
      <c r="F167" s="88"/>
      <c r="G167" s="36"/>
      <c r="H167" s="5"/>
    </row>
    <row r="168" spans="1:8" ht="28.5" customHeight="1" x14ac:dyDescent="0.2">
      <c r="A168" s="45"/>
      <c r="B168" s="91"/>
      <c r="C168" s="49" t="s">
        <v>134</v>
      </c>
      <c r="D168" s="50" t="s">
        <v>15</v>
      </c>
      <c r="E168" s="50">
        <v>2040</v>
      </c>
      <c r="F168" s="51"/>
      <c r="G168" s="52"/>
      <c r="H168" s="11"/>
    </row>
    <row r="169" spans="1:8" x14ac:dyDescent="0.2">
      <c r="A169" s="60"/>
      <c r="B169" s="14"/>
      <c r="C169" s="27"/>
      <c r="D169" s="14"/>
      <c r="E169" s="38"/>
      <c r="F169" s="39"/>
      <c r="G169" s="25"/>
    </row>
    <row r="170" spans="1:8" ht="25.5" x14ac:dyDescent="0.2">
      <c r="A170" s="93">
        <v>3</v>
      </c>
      <c r="B170" s="106" t="s">
        <v>109</v>
      </c>
      <c r="C170" s="152" t="s">
        <v>84</v>
      </c>
      <c r="D170" s="50"/>
      <c r="E170" s="153"/>
      <c r="F170" s="154"/>
      <c r="G170" s="52"/>
    </row>
    <row r="171" spans="1:8" x14ac:dyDescent="0.2">
      <c r="A171" s="93"/>
      <c r="B171" s="106"/>
      <c r="C171" s="152"/>
      <c r="D171" s="50"/>
      <c r="E171" s="153"/>
      <c r="F171" s="154"/>
      <c r="G171" s="52"/>
    </row>
    <row r="172" spans="1:8" x14ac:dyDescent="0.2">
      <c r="A172" s="93"/>
      <c r="B172" s="34"/>
      <c r="C172" s="175" t="s">
        <v>133</v>
      </c>
      <c r="D172" s="14"/>
      <c r="E172" s="32"/>
      <c r="F172" s="88"/>
      <c r="G172" s="25"/>
    </row>
    <row r="173" spans="1:8" x14ac:dyDescent="0.2">
      <c r="A173" s="93"/>
      <c r="B173" s="34"/>
      <c r="C173" s="29"/>
      <c r="D173" s="14"/>
      <c r="E173" s="32"/>
      <c r="F173" s="88"/>
      <c r="G173" s="25"/>
    </row>
    <row r="174" spans="1:8" ht="25.5" x14ac:dyDescent="0.2">
      <c r="A174" s="93">
        <v>3.1</v>
      </c>
      <c r="B174" s="14"/>
      <c r="C174" s="27" t="s">
        <v>104</v>
      </c>
      <c r="D174" s="17"/>
      <c r="E174" s="15"/>
      <c r="F174" s="16"/>
      <c r="G174" s="25"/>
    </row>
    <row r="175" spans="1:8" x14ac:dyDescent="0.2">
      <c r="A175" s="93"/>
      <c r="B175" s="14"/>
      <c r="C175" s="27"/>
      <c r="D175" s="14"/>
      <c r="E175" s="15"/>
      <c r="F175" s="16"/>
      <c r="G175" s="25"/>
    </row>
    <row r="176" spans="1:8" x14ac:dyDescent="0.2">
      <c r="A176" s="93"/>
      <c r="B176" s="14"/>
      <c r="C176" s="28" t="s">
        <v>85</v>
      </c>
      <c r="D176" s="68" t="s">
        <v>115</v>
      </c>
      <c r="E176" s="139">
        <v>1800</v>
      </c>
      <c r="F176" s="16"/>
      <c r="G176" s="25"/>
    </row>
    <row r="177" spans="1:7" x14ac:dyDescent="0.2">
      <c r="A177" s="93"/>
      <c r="B177" s="14"/>
      <c r="C177" s="27"/>
      <c r="D177" s="14"/>
      <c r="E177" s="139"/>
      <c r="F177" s="16"/>
      <c r="G177" s="25"/>
    </row>
    <row r="178" spans="1:7" ht="25.5" x14ac:dyDescent="0.2">
      <c r="A178" s="93"/>
      <c r="B178" s="14"/>
      <c r="C178" s="28" t="s">
        <v>86</v>
      </c>
      <c r="D178" s="50" t="s">
        <v>115</v>
      </c>
      <c r="E178" s="138">
        <v>12000</v>
      </c>
      <c r="F178" s="51"/>
      <c r="G178" s="52"/>
    </row>
    <row r="179" spans="1:7" x14ac:dyDescent="0.2">
      <c r="A179" s="93"/>
      <c r="B179" s="14"/>
      <c r="C179" s="27"/>
      <c r="D179" s="14"/>
      <c r="E179" s="15"/>
      <c r="F179" s="16"/>
      <c r="G179" s="25"/>
    </row>
    <row r="180" spans="1:7" ht="25.5" x14ac:dyDescent="0.2">
      <c r="A180" s="93">
        <v>3.2</v>
      </c>
      <c r="B180" s="14"/>
      <c r="C180" s="27" t="s">
        <v>105</v>
      </c>
      <c r="D180" s="17"/>
      <c r="E180" s="15"/>
      <c r="F180" s="16"/>
      <c r="G180" s="25"/>
    </row>
    <row r="181" spans="1:7" x14ac:dyDescent="0.2">
      <c r="A181" s="94"/>
      <c r="B181" s="14"/>
      <c r="C181" s="27"/>
      <c r="D181" s="14"/>
      <c r="E181" s="15"/>
      <c r="F181" s="16"/>
      <c r="G181" s="25"/>
    </row>
    <row r="182" spans="1:7" x14ac:dyDescent="0.2">
      <c r="A182" s="94"/>
      <c r="B182" s="14"/>
      <c r="C182" s="28" t="s">
        <v>85</v>
      </c>
      <c r="D182" s="50" t="s">
        <v>115</v>
      </c>
      <c r="E182" s="138">
        <v>7600</v>
      </c>
      <c r="F182" s="51"/>
      <c r="G182" s="52"/>
    </row>
    <row r="183" spans="1:7" x14ac:dyDescent="0.2">
      <c r="A183" s="94"/>
      <c r="B183" s="14"/>
      <c r="C183" s="27"/>
      <c r="D183" s="14"/>
      <c r="E183" s="139"/>
      <c r="F183" s="16"/>
      <c r="G183" s="25"/>
    </row>
    <row r="184" spans="1:7" ht="25.5" x14ac:dyDescent="0.2">
      <c r="A184" s="94"/>
      <c r="B184" s="14"/>
      <c r="C184" s="28" t="s">
        <v>86</v>
      </c>
      <c r="D184" s="50" t="s">
        <v>115</v>
      </c>
      <c r="E184" s="138">
        <v>40000</v>
      </c>
      <c r="F184" s="51"/>
      <c r="G184" s="52"/>
    </row>
    <row r="185" spans="1:7" x14ac:dyDescent="0.2">
      <c r="A185" s="94"/>
      <c r="B185" s="14"/>
      <c r="C185" s="28"/>
      <c r="D185" s="68"/>
      <c r="E185" s="15"/>
      <c r="F185" s="16"/>
      <c r="G185" s="25"/>
    </row>
    <row r="186" spans="1:7" x14ac:dyDescent="0.2">
      <c r="A186" s="94"/>
      <c r="B186" s="89"/>
      <c r="C186" s="90" t="s">
        <v>103</v>
      </c>
      <c r="D186" s="68"/>
      <c r="E186" s="15"/>
      <c r="F186" s="16"/>
      <c r="G186" s="25"/>
    </row>
    <row r="187" spans="1:7" x14ac:dyDescent="0.2">
      <c r="A187" s="94"/>
      <c r="B187" s="89"/>
      <c r="C187" s="28"/>
      <c r="D187" s="68"/>
      <c r="E187" s="15"/>
      <c r="F187" s="16"/>
      <c r="G187" s="25"/>
    </row>
    <row r="188" spans="1:7" ht="38.25" x14ac:dyDescent="0.2">
      <c r="A188" s="30"/>
      <c r="B188" s="91"/>
      <c r="C188" s="37" t="s">
        <v>174</v>
      </c>
      <c r="D188" s="50" t="s">
        <v>15</v>
      </c>
      <c r="E188" s="138">
        <v>10000</v>
      </c>
      <c r="F188" s="51"/>
      <c r="G188" s="52"/>
    </row>
    <row r="189" spans="1:7" ht="15" thickBot="1" x14ac:dyDescent="0.25">
      <c r="A189" s="94"/>
      <c r="B189" s="14"/>
      <c r="C189" s="33"/>
      <c r="D189" s="32"/>
      <c r="E189" s="32"/>
      <c r="F189" s="88"/>
      <c r="G189" s="59"/>
    </row>
    <row r="190" spans="1:7" ht="23.25" customHeight="1" x14ac:dyDescent="0.2">
      <c r="A190" s="182"/>
      <c r="B190" s="183"/>
      <c r="C190" s="184"/>
      <c r="D190" s="188" t="s">
        <v>129</v>
      </c>
      <c r="E190" s="189"/>
      <c r="F190" s="190"/>
      <c r="G190" s="155"/>
    </row>
    <row r="191" spans="1:7" ht="15" thickBot="1" x14ac:dyDescent="0.25">
      <c r="A191" s="95"/>
      <c r="B191" s="96"/>
      <c r="C191" s="97"/>
      <c r="D191" s="164"/>
      <c r="E191" s="162"/>
      <c r="F191" s="163"/>
      <c r="G191" s="161"/>
    </row>
    <row r="192" spans="1:7" x14ac:dyDescent="0.2">
      <c r="A192" s="98"/>
      <c r="B192" s="96"/>
      <c r="C192" s="99"/>
      <c r="D192" s="191" t="s">
        <v>114</v>
      </c>
      <c r="E192" s="192"/>
      <c r="F192" s="193"/>
      <c r="G192" s="165"/>
    </row>
    <row r="193" spans="1:7" x14ac:dyDescent="0.2">
      <c r="A193" s="100"/>
      <c r="B193" s="96"/>
      <c r="C193" s="99"/>
      <c r="D193" s="194"/>
      <c r="E193" s="195"/>
      <c r="F193" s="196"/>
      <c r="G193" s="158"/>
    </row>
    <row r="194" spans="1:7" x14ac:dyDescent="0.2">
      <c r="A194" s="100"/>
      <c r="B194" s="96"/>
      <c r="C194" s="99"/>
      <c r="D194" s="197" t="s">
        <v>127</v>
      </c>
      <c r="E194" s="198"/>
      <c r="F194" s="199"/>
      <c r="G194" s="157"/>
    </row>
    <row r="195" spans="1:7" x14ac:dyDescent="0.2">
      <c r="A195" s="101"/>
      <c r="B195" s="96"/>
      <c r="C195" s="100"/>
      <c r="D195" s="194"/>
      <c r="E195" s="195"/>
      <c r="F195" s="196"/>
      <c r="G195" s="156"/>
    </row>
    <row r="196" spans="1:7" x14ac:dyDescent="0.2">
      <c r="A196" s="101"/>
      <c r="B196" s="96"/>
      <c r="C196" s="99"/>
      <c r="D196" s="176" t="s">
        <v>87</v>
      </c>
      <c r="E196" s="177"/>
      <c r="F196" s="178"/>
      <c r="G196" s="166"/>
    </row>
    <row r="197" spans="1:7" ht="15" thickBot="1" x14ac:dyDescent="0.25">
      <c r="A197" s="101"/>
      <c r="B197" s="96"/>
      <c r="C197" s="99"/>
      <c r="D197" s="179"/>
      <c r="E197" s="180"/>
      <c r="F197" s="181"/>
      <c r="G197" s="159"/>
    </row>
    <row r="198" spans="1:7" ht="15" thickBot="1" x14ac:dyDescent="0.25">
      <c r="A198" s="182" t="s">
        <v>126</v>
      </c>
      <c r="B198" s="183"/>
      <c r="C198" s="184"/>
      <c r="D198" s="185" t="s">
        <v>128</v>
      </c>
      <c r="E198" s="186"/>
      <c r="F198" s="187"/>
      <c r="G198" s="160"/>
    </row>
  </sheetData>
  <mergeCells count="10">
    <mergeCell ref="D196:F196"/>
    <mergeCell ref="D197:F197"/>
    <mergeCell ref="A198:C198"/>
    <mergeCell ref="D198:F198"/>
    <mergeCell ref="A190:C190"/>
    <mergeCell ref="D190:F190"/>
    <mergeCell ref="D192:F192"/>
    <mergeCell ref="D193:F193"/>
    <mergeCell ref="D194:F194"/>
    <mergeCell ref="D195:F195"/>
  </mergeCells>
  <conditionalFormatting sqref="D14 D16 D18 D156:D157 D160:D163 D169">
    <cfRule type="cellIs" dxfId="17" priority="4" operator="equal">
      <formula>"H4"</formula>
    </cfRule>
    <cfRule type="cellIs" dxfId="16" priority="5" operator="equal">
      <formula>"H2"</formula>
    </cfRule>
    <cfRule type="cellIs" dxfId="15" priority="6" operator="equal">
      <formula>"H3"</formula>
    </cfRule>
  </conditionalFormatting>
  <conditionalFormatting sqref="D79:D117 D119 D123:D126 D128:D131 D133 D135 D137 D139:D141 D143:D145 D147 D149 D151 D153">
    <cfRule type="cellIs" dxfId="14" priority="7" operator="equal">
      <formula>"H4"</formula>
    </cfRule>
    <cfRule type="cellIs" dxfId="13" priority="8" operator="equal">
      <formula>"H2"</formula>
    </cfRule>
    <cfRule type="cellIs" dxfId="12" priority="9" operator="equal">
      <formula>"H3"</formula>
    </cfRule>
  </conditionalFormatting>
  <conditionalFormatting sqref="D174:D175 D177 D179:D181 D183">
    <cfRule type="cellIs" dxfId="11" priority="1" operator="equal">
      <formula>"H4"</formula>
    </cfRule>
    <cfRule type="cellIs" dxfId="10" priority="2" operator="equal">
      <formula>"H2"</formula>
    </cfRule>
    <cfRule type="cellIs" dxfId="9" priority="3" operator="equal">
      <formula>"H3"</formula>
    </cfRule>
  </conditionalFormatting>
  <pageMargins left="0.7" right="0.7" top="0.75" bottom="0.75" header="0.3" footer="0.3"/>
  <pageSetup paperSize="124" scale="65" orientation="portrait" r:id="rId1"/>
  <rowBreaks count="5" manualBreakCount="5">
    <brk id="32" max="6" man="1"/>
    <brk id="64" max="6" man="1"/>
    <brk id="97" max="6" man="1"/>
    <brk id="128" max="6" man="1"/>
    <brk id="16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85C2-DAD3-4DC3-BC4F-B56BDBA7A1E7}">
  <dimension ref="A1:I200"/>
  <sheetViews>
    <sheetView topLeftCell="A182" zoomScale="130" zoomScaleNormal="130" zoomScaleSheetLayoutView="130" workbookViewId="0">
      <selection activeCell="C199" sqref="C199"/>
    </sheetView>
  </sheetViews>
  <sheetFormatPr defaultColWidth="8.77734375" defaultRowHeight="14.25" x14ac:dyDescent="0.2"/>
  <cols>
    <col min="1" max="1" width="8.77734375" style="12"/>
    <col min="2" max="2" width="11.88671875" style="4" customWidth="1"/>
    <col min="3" max="3" width="46.6640625" style="1" customWidth="1"/>
    <col min="4" max="4" width="6.21875" style="2" customWidth="1"/>
    <col min="5" max="5" width="10.44140625" style="2" customWidth="1"/>
    <col min="6" max="6" width="12.6640625" style="10" customWidth="1"/>
    <col min="7" max="7" width="13.88671875" style="3" customWidth="1"/>
    <col min="8" max="8" width="0.88671875" style="4" customWidth="1"/>
    <col min="9" max="9" width="8.77734375" style="4"/>
    <col min="10" max="10" width="9.77734375" style="4" customWidth="1"/>
    <col min="11" max="12" width="8.77734375" style="4"/>
    <col min="13" max="13" width="9.77734375" style="4" customWidth="1"/>
    <col min="14" max="16384" width="8.77734375" style="4"/>
  </cols>
  <sheetData>
    <row r="1" spans="1:9" ht="15" thickBot="1" x14ac:dyDescent="0.25">
      <c r="C1" s="6"/>
      <c r="D1" s="7"/>
      <c r="E1" s="8"/>
      <c r="F1" s="9"/>
      <c r="G1" s="24"/>
      <c r="I1" s="5"/>
    </row>
    <row r="2" spans="1:9" ht="15" thickBot="1" x14ac:dyDescent="0.25">
      <c r="A2" s="167" t="s">
        <v>131</v>
      </c>
      <c r="B2" s="168" t="s">
        <v>130</v>
      </c>
      <c r="C2" s="169" t="s">
        <v>0</v>
      </c>
      <c r="D2" s="170" t="s">
        <v>1</v>
      </c>
      <c r="E2" s="171" t="s">
        <v>2</v>
      </c>
      <c r="F2" s="172" t="s">
        <v>3</v>
      </c>
      <c r="G2" s="173" t="s">
        <v>4</v>
      </c>
      <c r="I2" s="5"/>
    </row>
    <row r="3" spans="1:9" ht="12.75" customHeight="1" x14ac:dyDescent="0.2">
      <c r="A3" s="53"/>
      <c r="B3" s="54"/>
      <c r="C3" s="55"/>
      <c r="D3" s="56"/>
      <c r="E3" s="57"/>
      <c r="F3" s="58"/>
      <c r="G3" s="59"/>
      <c r="H3" s="5"/>
    </row>
    <row r="4" spans="1:9" ht="25.5" customHeight="1" x14ac:dyDescent="0.2">
      <c r="A4" s="60">
        <v>1</v>
      </c>
      <c r="B4" s="113"/>
      <c r="C4" s="108" t="s">
        <v>125</v>
      </c>
      <c r="D4" s="109"/>
      <c r="E4" s="110"/>
      <c r="F4" s="111"/>
      <c r="G4" s="112"/>
      <c r="H4" s="5"/>
    </row>
    <row r="5" spans="1:9" ht="25.5" customHeight="1" x14ac:dyDescent="0.2">
      <c r="A5" s="60"/>
      <c r="B5" s="61"/>
      <c r="C5" s="66"/>
      <c r="D5" s="62"/>
      <c r="E5" s="63"/>
      <c r="F5" s="64"/>
      <c r="G5" s="65"/>
      <c r="H5" s="5"/>
    </row>
    <row r="6" spans="1:9" ht="25.5" customHeight="1" x14ac:dyDescent="0.2">
      <c r="A6" s="60">
        <v>1.1000000000000001</v>
      </c>
      <c r="B6" s="50" t="s">
        <v>18</v>
      </c>
      <c r="C6" s="108" t="s">
        <v>117</v>
      </c>
      <c r="D6" s="109"/>
      <c r="E6" s="110"/>
      <c r="F6" s="111"/>
      <c r="G6" s="112"/>
      <c r="H6" s="5"/>
    </row>
    <row r="7" spans="1:9" ht="25.5" customHeight="1" x14ac:dyDescent="0.2">
      <c r="A7" s="60" t="s">
        <v>94</v>
      </c>
      <c r="B7" s="14"/>
      <c r="C7" s="102" t="s">
        <v>110</v>
      </c>
      <c r="D7" s="50" t="s">
        <v>5</v>
      </c>
      <c r="E7" s="103">
        <v>1</v>
      </c>
      <c r="F7" s="51">
        <v>900000</v>
      </c>
      <c r="G7" s="105">
        <f>E7*F7</f>
        <v>900000</v>
      </c>
      <c r="H7" s="5"/>
    </row>
    <row r="8" spans="1:9" ht="25.5" customHeight="1" x14ac:dyDescent="0.2">
      <c r="A8" s="60"/>
      <c r="B8" s="14"/>
      <c r="C8" s="67"/>
      <c r="D8" s="68"/>
      <c r="E8" s="69"/>
      <c r="F8" s="70"/>
      <c r="G8" s="43"/>
      <c r="H8" s="5"/>
    </row>
    <row r="9" spans="1:9" ht="25.5" customHeight="1" x14ac:dyDescent="0.2">
      <c r="A9" s="60" t="s">
        <v>112</v>
      </c>
      <c r="B9" s="14"/>
      <c r="C9" s="102" t="s">
        <v>111</v>
      </c>
      <c r="D9" s="50" t="s">
        <v>5</v>
      </c>
      <c r="E9" s="103">
        <v>1</v>
      </c>
      <c r="F9" s="51">
        <v>600000</v>
      </c>
      <c r="G9" s="105">
        <f>E9*F9</f>
        <v>600000</v>
      </c>
      <c r="H9" s="5"/>
    </row>
    <row r="10" spans="1:9" ht="25.5" customHeight="1" x14ac:dyDescent="0.2">
      <c r="A10" s="60"/>
      <c r="B10" s="61"/>
      <c r="C10" s="66"/>
      <c r="D10" s="68"/>
      <c r="E10" s="63"/>
      <c r="F10" s="64"/>
      <c r="G10" s="71"/>
      <c r="H10" s="5"/>
    </row>
    <row r="11" spans="1:9" ht="25.5" customHeight="1" x14ac:dyDescent="0.2">
      <c r="A11" s="60">
        <v>1.2</v>
      </c>
      <c r="B11" s="113"/>
      <c r="C11" s="108" t="s">
        <v>116</v>
      </c>
      <c r="D11" s="50"/>
      <c r="E11" s="110"/>
      <c r="F11" s="111"/>
      <c r="G11" s="114"/>
      <c r="H11" s="5"/>
    </row>
    <row r="12" spans="1:9" ht="25.5" customHeight="1" x14ac:dyDescent="0.2">
      <c r="A12" s="60" t="s">
        <v>95</v>
      </c>
      <c r="B12" s="50"/>
      <c r="C12" s="115" t="s">
        <v>80</v>
      </c>
      <c r="D12" s="50"/>
      <c r="E12" s="110"/>
      <c r="F12" s="111"/>
      <c r="G12" s="114"/>
      <c r="H12" s="5"/>
    </row>
    <row r="13" spans="1:9" ht="25.5" customHeight="1" x14ac:dyDescent="0.2">
      <c r="A13" s="60"/>
      <c r="B13" s="50" t="s">
        <v>79</v>
      </c>
      <c r="C13" s="49" t="s">
        <v>81</v>
      </c>
      <c r="D13" s="106" t="s">
        <v>54</v>
      </c>
      <c r="E13" s="138">
        <v>6</v>
      </c>
      <c r="F13" s="51">
        <v>125000</v>
      </c>
      <c r="G13" s="52">
        <f>E13*F13</f>
        <v>750000</v>
      </c>
      <c r="H13" s="5"/>
    </row>
    <row r="14" spans="1:9" ht="25.5" customHeight="1" x14ac:dyDescent="0.2">
      <c r="A14" s="60"/>
      <c r="B14" s="14"/>
      <c r="C14" s="27"/>
      <c r="D14" s="14"/>
      <c r="E14" s="139"/>
      <c r="F14" s="16"/>
      <c r="G14" s="71"/>
      <c r="H14" s="5"/>
    </row>
    <row r="15" spans="1:9" ht="25.5" customHeight="1" x14ac:dyDescent="0.2">
      <c r="A15" s="60"/>
      <c r="B15" s="14" t="s">
        <v>88</v>
      </c>
      <c r="C15" s="28" t="s">
        <v>100</v>
      </c>
      <c r="D15" s="106" t="s">
        <v>54</v>
      </c>
      <c r="E15" s="138">
        <v>6</v>
      </c>
      <c r="F15" s="51">
        <v>270000</v>
      </c>
      <c r="G15" s="52">
        <f>E15*F15</f>
        <v>1620000</v>
      </c>
      <c r="H15" s="5"/>
    </row>
    <row r="16" spans="1:9" ht="25.5" customHeight="1" x14ac:dyDescent="0.2">
      <c r="A16" s="60"/>
      <c r="B16" s="14"/>
      <c r="C16" s="27"/>
      <c r="D16" s="14"/>
      <c r="E16" s="139"/>
      <c r="F16" s="16"/>
      <c r="G16" s="71"/>
      <c r="H16" s="5"/>
    </row>
    <row r="17" spans="1:8" ht="25.5" customHeight="1" x14ac:dyDescent="0.2">
      <c r="A17" s="60"/>
      <c r="B17" s="50" t="s">
        <v>89</v>
      </c>
      <c r="C17" s="49" t="s">
        <v>82</v>
      </c>
      <c r="D17" s="106" t="s">
        <v>54</v>
      </c>
      <c r="E17" s="138">
        <v>6</v>
      </c>
      <c r="F17" s="51">
        <v>60000</v>
      </c>
      <c r="G17" s="52">
        <f>E17*F17</f>
        <v>360000</v>
      </c>
      <c r="H17" s="5"/>
    </row>
    <row r="18" spans="1:8" ht="25.5" customHeight="1" x14ac:dyDescent="0.2">
      <c r="A18" s="60"/>
      <c r="B18" s="14"/>
      <c r="C18" s="27"/>
      <c r="D18" s="14"/>
      <c r="E18" s="139"/>
      <c r="F18" s="16"/>
      <c r="G18" s="71"/>
      <c r="H18" s="5"/>
    </row>
    <row r="19" spans="1:8" ht="25.5" customHeight="1" x14ac:dyDescent="0.2">
      <c r="A19" s="60"/>
      <c r="B19" s="50" t="s">
        <v>90</v>
      </c>
      <c r="C19" s="49" t="s">
        <v>83</v>
      </c>
      <c r="D19" s="106" t="s">
        <v>54</v>
      </c>
      <c r="E19" s="138">
        <v>6</v>
      </c>
      <c r="F19" s="51">
        <v>100000</v>
      </c>
      <c r="G19" s="52">
        <f>E19*F19</f>
        <v>600000</v>
      </c>
      <c r="H19" s="5"/>
    </row>
    <row r="20" spans="1:8" ht="25.5" customHeight="1" x14ac:dyDescent="0.2">
      <c r="A20" s="60"/>
      <c r="B20" s="14"/>
      <c r="C20" s="27"/>
      <c r="D20" s="68"/>
      <c r="E20" s="63"/>
      <c r="F20" s="64"/>
      <c r="G20" s="71"/>
      <c r="H20" s="5"/>
    </row>
    <row r="21" spans="1:8" ht="25.5" customHeight="1" x14ac:dyDescent="0.2">
      <c r="A21" s="60" t="s">
        <v>96</v>
      </c>
      <c r="B21" s="116"/>
      <c r="C21" s="117" t="s">
        <v>119</v>
      </c>
      <c r="D21" s="118"/>
      <c r="E21" s="118"/>
      <c r="F21" s="119"/>
      <c r="G21" s="114"/>
      <c r="H21" s="5"/>
    </row>
    <row r="22" spans="1:8" ht="43.5" customHeight="1" x14ac:dyDescent="0.25">
      <c r="A22" s="60"/>
      <c r="B22" s="14" t="s">
        <v>91</v>
      </c>
      <c r="C22" s="72" t="s">
        <v>55</v>
      </c>
      <c r="D22" s="106" t="s">
        <v>5</v>
      </c>
      <c r="E22" s="140">
        <v>1</v>
      </c>
      <c r="F22" s="51">
        <v>1500000</v>
      </c>
      <c r="G22" s="52">
        <f>E22*F22</f>
        <v>1500000</v>
      </c>
      <c r="H22" s="5"/>
    </row>
    <row r="23" spans="1:8" ht="25.5" customHeight="1" x14ac:dyDescent="0.2">
      <c r="A23" s="60"/>
      <c r="B23" s="61"/>
      <c r="C23" s="66"/>
      <c r="D23" s="62"/>
      <c r="E23" s="141"/>
      <c r="F23" s="64"/>
      <c r="G23" s="71"/>
      <c r="H23" s="5"/>
    </row>
    <row r="24" spans="1:8" ht="25.5" customHeight="1" x14ac:dyDescent="0.2">
      <c r="A24" s="60" t="s">
        <v>97</v>
      </c>
      <c r="B24" s="120" t="s">
        <v>92</v>
      </c>
      <c r="C24" s="121" t="s">
        <v>122</v>
      </c>
      <c r="D24" s="50"/>
      <c r="E24" s="140"/>
      <c r="F24" s="111"/>
      <c r="G24" s="114"/>
      <c r="H24" s="5"/>
    </row>
    <row r="25" spans="1:8" ht="43.15" customHeight="1" x14ac:dyDescent="0.2">
      <c r="A25" s="60"/>
      <c r="B25" s="61"/>
      <c r="C25" s="28" t="s">
        <v>56</v>
      </c>
      <c r="D25" s="106" t="s">
        <v>5</v>
      </c>
      <c r="E25" s="140">
        <v>1</v>
      </c>
      <c r="F25" s="51">
        <v>50000</v>
      </c>
      <c r="G25" s="52">
        <f>E25*F25</f>
        <v>50000</v>
      </c>
      <c r="H25" s="5"/>
    </row>
    <row r="26" spans="1:8" ht="25.5" customHeight="1" x14ac:dyDescent="0.2">
      <c r="A26" s="60"/>
      <c r="B26" s="61"/>
      <c r="C26" s="28"/>
      <c r="D26" s="34"/>
      <c r="E26" s="142"/>
      <c r="F26" s="74"/>
      <c r="G26" s="71"/>
      <c r="H26" s="5"/>
    </row>
    <row r="27" spans="1:8" ht="25.5" customHeight="1" x14ac:dyDescent="0.2">
      <c r="A27" s="60"/>
      <c r="B27" s="61"/>
      <c r="C27" s="28" t="s">
        <v>57</v>
      </c>
      <c r="D27" s="106" t="s">
        <v>5</v>
      </c>
      <c r="E27" s="140">
        <v>1</v>
      </c>
      <c r="F27" s="51">
        <v>25000</v>
      </c>
      <c r="G27" s="52">
        <f>E27*F27</f>
        <v>25000</v>
      </c>
      <c r="H27" s="5"/>
    </row>
    <row r="28" spans="1:8" ht="25.5" customHeight="1" x14ac:dyDescent="0.2">
      <c r="A28" s="60"/>
      <c r="B28" s="61"/>
      <c r="C28" s="28"/>
      <c r="D28" s="34"/>
      <c r="E28" s="73"/>
      <c r="F28" s="74"/>
      <c r="G28" s="71"/>
      <c r="H28" s="5"/>
    </row>
    <row r="29" spans="1:8" ht="25.5" customHeight="1" x14ac:dyDescent="0.2">
      <c r="A29" s="60"/>
      <c r="B29" s="61"/>
      <c r="C29" s="28" t="s">
        <v>58</v>
      </c>
      <c r="D29" s="106" t="s">
        <v>54</v>
      </c>
      <c r="E29" s="140">
        <v>6</v>
      </c>
      <c r="F29" s="51">
        <v>5000</v>
      </c>
      <c r="G29" s="52">
        <f>E29*F29</f>
        <v>30000</v>
      </c>
      <c r="H29" s="5"/>
    </row>
    <row r="30" spans="1:8" ht="25.5" customHeight="1" x14ac:dyDescent="0.2">
      <c r="A30" s="60"/>
      <c r="B30" s="61"/>
      <c r="C30" s="28"/>
      <c r="D30" s="34"/>
      <c r="E30" s="142"/>
      <c r="F30" s="74"/>
      <c r="G30" s="71"/>
      <c r="H30" s="5"/>
    </row>
    <row r="31" spans="1:8" ht="52.15" customHeight="1" x14ac:dyDescent="0.2">
      <c r="A31" s="75"/>
      <c r="B31" s="61"/>
      <c r="C31" s="76" t="s">
        <v>59</v>
      </c>
      <c r="D31" s="106" t="s">
        <v>54</v>
      </c>
      <c r="E31" s="140">
        <v>6</v>
      </c>
      <c r="F31" s="51">
        <v>30000</v>
      </c>
      <c r="G31" s="52">
        <f>E31*F31</f>
        <v>180000</v>
      </c>
      <c r="H31" s="5"/>
    </row>
    <row r="32" spans="1:8" ht="25.5" customHeight="1" x14ac:dyDescent="0.2">
      <c r="A32" s="60"/>
      <c r="B32" s="61"/>
      <c r="C32" s="76"/>
      <c r="D32" s="34"/>
      <c r="E32" s="142"/>
      <c r="F32" s="74"/>
      <c r="G32" s="71"/>
      <c r="H32" s="5"/>
    </row>
    <row r="33" spans="1:8" ht="25.5" customHeight="1" x14ac:dyDescent="0.2">
      <c r="A33" s="60"/>
      <c r="B33" s="61"/>
      <c r="C33" s="77" t="s">
        <v>60</v>
      </c>
      <c r="D33" s="106" t="s">
        <v>5</v>
      </c>
      <c r="E33" s="140">
        <v>1</v>
      </c>
      <c r="F33" s="51">
        <v>30000</v>
      </c>
      <c r="G33" s="52">
        <f>E33*F33</f>
        <v>30000</v>
      </c>
      <c r="H33" s="5"/>
    </row>
    <row r="34" spans="1:8" ht="25.5" customHeight="1" x14ac:dyDescent="0.2">
      <c r="A34" s="60"/>
      <c r="B34" s="61"/>
      <c r="C34" s="77"/>
      <c r="D34" s="34"/>
      <c r="E34" s="142"/>
      <c r="F34" s="74"/>
      <c r="G34" s="71"/>
      <c r="H34" s="5"/>
    </row>
    <row r="35" spans="1:8" ht="49.15" customHeight="1" x14ac:dyDescent="0.2">
      <c r="A35" s="60"/>
      <c r="B35" s="61"/>
      <c r="C35" s="78" t="s">
        <v>120</v>
      </c>
      <c r="D35" s="34"/>
      <c r="E35" s="142"/>
      <c r="F35" s="74"/>
      <c r="G35" s="71"/>
      <c r="H35" s="5"/>
    </row>
    <row r="36" spans="1:8" ht="25.5" customHeight="1" x14ac:dyDescent="0.2">
      <c r="A36" s="60"/>
      <c r="B36" s="61"/>
      <c r="C36" s="78"/>
      <c r="D36" s="34"/>
      <c r="E36" s="142"/>
      <c r="F36" s="74"/>
      <c r="G36" s="71"/>
      <c r="H36" s="5"/>
    </row>
    <row r="37" spans="1:8" ht="25.5" customHeight="1" x14ac:dyDescent="0.2">
      <c r="A37" s="60"/>
      <c r="B37" s="61"/>
      <c r="C37" s="149" t="s">
        <v>61</v>
      </c>
      <c r="D37" s="106" t="s">
        <v>5</v>
      </c>
      <c r="E37" s="140">
        <v>1</v>
      </c>
      <c r="F37" s="51">
        <v>2000</v>
      </c>
      <c r="G37" s="52">
        <f>E37*F37</f>
        <v>2000</v>
      </c>
      <c r="H37" s="5"/>
    </row>
    <row r="38" spans="1:8" ht="25.5" customHeight="1" x14ac:dyDescent="0.2">
      <c r="A38" s="60"/>
      <c r="B38" s="61"/>
      <c r="C38" s="76"/>
      <c r="D38" s="34"/>
      <c r="E38" s="142"/>
      <c r="F38" s="74"/>
      <c r="G38" s="71"/>
      <c r="H38" s="5"/>
    </row>
    <row r="39" spans="1:8" ht="25.5" customHeight="1" x14ac:dyDescent="0.2">
      <c r="A39" s="60"/>
      <c r="B39" s="61"/>
      <c r="C39" s="149" t="s">
        <v>62</v>
      </c>
      <c r="D39" s="106" t="s">
        <v>5</v>
      </c>
      <c r="E39" s="140">
        <v>1</v>
      </c>
      <c r="F39" s="51">
        <v>45000</v>
      </c>
      <c r="G39" s="52">
        <f>E39*F39</f>
        <v>45000</v>
      </c>
      <c r="H39" s="5"/>
    </row>
    <row r="40" spans="1:8" ht="25.5" customHeight="1" x14ac:dyDescent="0.2">
      <c r="A40" s="60"/>
      <c r="B40" s="61"/>
      <c r="C40" s="76"/>
      <c r="D40" s="34"/>
      <c r="E40" s="142"/>
      <c r="F40" s="74"/>
      <c r="G40" s="71"/>
      <c r="H40" s="5"/>
    </row>
    <row r="41" spans="1:8" ht="25.5" customHeight="1" x14ac:dyDescent="0.2">
      <c r="A41" s="60"/>
      <c r="B41" s="61"/>
      <c r="C41" s="149" t="s">
        <v>63</v>
      </c>
      <c r="D41" s="106" t="s">
        <v>5</v>
      </c>
      <c r="E41" s="140">
        <v>1</v>
      </c>
      <c r="F41" s="51">
        <v>6000</v>
      </c>
      <c r="G41" s="52">
        <f>E41*F41</f>
        <v>6000</v>
      </c>
      <c r="H41" s="5"/>
    </row>
    <row r="42" spans="1:8" ht="25.5" customHeight="1" x14ac:dyDescent="0.2">
      <c r="A42" s="60"/>
      <c r="B42" s="61"/>
      <c r="C42" s="76"/>
      <c r="D42" s="34"/>
      <c r="E42" s="142"/>
      <c r="F42" s="74"/>
      <c r="G42" s="71"/>
      <c r="H42" s="5"/>
    </row>
    <row r="43" spans="1:8" ht="25.5" customHeight="1" x14ac:dyDescent="0.2">
      <c r="A43" s="60"/>
      <c r="B43" s="61"/>
      <c r="C43" s="149" t="s">
        <v>64</v>
      </c>
      <c r="D43" s="106" t="s">
        <v>5</v>
      </c>
      <c r="E43" s="140">
        <v>1</v>
      </c>
      <c r="F43" s="51">
        <v>15000</v>
      </c>
      <c r="G43" s="52">
        <f>E43*F43</f>
        <v>15000</v>
      </c>
      <c r="H43" s="5"/>
    </row>
    <row r="44" spans="1:8" ht="25.5" customHeight="1" x14ac:dyDescent="0.2">
      <c r="A44" s="60"/>
      <c r="B44" s="61"/>
      <c r="C44" s="76"/>
      <c r="D44" s="34"/>
      <c r="E44" s="142"/>
      <c r="F44" s="74"/>
      <c r="G44" s="71"/>
      <c r="H44" s="5"/>
    </row>
    <row r="45" spans="1:8" ht="25.5" customHeight="1" x14ac:dyDescent="0.2">
      <c r="A45" s="60"/>
      <c r="B45" s="61"/>
      <c r="C45" s="149" t="s">
        <v>65</v>
      </c>
      <c r="D45" s="106" t="s">
        <v>5</v>
      </c>
      <c r="E45" s="140">
        <v>1</v>
      </c>
      <c r="F45" s="51">
        <v>3000</v>
      </c>
      <c r="G45" s="52">
        <f>E45*F45</f>
        <v>3000</v>
      </c>
      <c r="H45" s="5"/>
    </row>
    <row r="46" spans="1:8" ht="25.5" customHeight="1" x14ac:dyDescent="0.2">
      <c r="A46" s="60"/>
      <c r="B46" s="61"/>
      <c r="C46" s="76"/>
      <c r="D46" s="34"/>
      <c r="E46" s="142"/>
      <c r="F46" s="74"/>
      <c r="G46" s="71"/>
      <c r="H46" s="5"/>
    </row>
    <row r="47" spans="1:8" ht="25.5" customHeight="1" x14ac:dyDescent="0.2">
      <c r="A47" s="60"/>
      <c r="B47" s="61"/>
      <c r="C47" s="149" t="s">
        <v>66</v>
      </c>
      <c r="D47" s="106" t="s">
        <v>5</v>
      </c>
      <c r="E47" s="140">
        <v>1</v>
      </c>
      <c r="F47" s="51">
        <v>1000</v>
      </c>
      <c r="G47" s="52">
        <f>E47*F47</f>
        <v>1000</v>
      </c>
      <c r="H47" s="5"/>
    </row>
    <row r="48" spans="1:8" ht="25.5" customHeight="1" x14ac:dyDescent="0.2">
      <c r="A48" s="60"/>
      <c r="B48" s="61"/>
      <c r="C48" s="76"/>
      <c r="D48" s="34"/>
      <c r="E48" s="142"/>
      <c r="F48" s="74"/>
      <c r="G48" s="71"/>
      <c r="H48" s="5"/>
    </row>
    <row r="49" spans="1:8" ht="25.5" customHeight="1" x14ac:dyDescent="0.2">
      <c r="A49" s="60"/>
      <c r="B49" s="61"/>
      <c r="C49" s="149" t="s">
        <v>67</v>
      </c>
      <c r="D49" s="106" t="s">
        <v>5</v>
      </c>
      <c r="E49" s="140">
        <v>1</v>
      </c>
      <c r="F49" s="51">
        <v>1000</v>
      </c>
      <c r="G49" s="52">
        <f>E49*F49</f>
        <v>1000</v>
      </c>
      <c r="H49" s="5"/>
    </row>
    <row r="50" spans="1:8" ht="25.5" customHeight="1" x14ac:dyDescent="0.2">
      <c r="A50" s="60"/>
      <c r="B50" s="61"/>
      <c r="C50" s="76"/>
      <c r="D50" s="34"/>
      <c r="E50" s="142"/>
      <c r="F50" s="74"/>
      <c r="G50" s="71"/>
      <c r="H50" s="5"/>
    </row>
    <row r="51" spans="1:8" ht="25.5" customHeight="1" x14ac:dyDescent="0.2">
      <c r="A51" s="60"/>
      <c r="B51" s="61"/>
      <c r="C51" s="149" t="s">
        <v>68</v>
      </c>
      <c r="D51" s="106" t="s">
        <v>5</v>
      </c>
      <c r="E51" s="140">
        <v>1</v>
      </c>
      <c r="F51" s="51">
        <v>2000</v>
      </c>
      <c r="G51" s="52">
        <f>E51*F51</f>
        <v>2000</v>
      </c>
      <c r="H51" s="5"/>
    </row>
    <row r="52" spans="1:8" ht="25.5" customHeight="1" x14ac:dyDescent="0.2">
      <c r="A52" s="60"/>
      <c r="B52" s="61"/>
      <c r="C52" s="76"/>
      <c r="D52" s="34"/>
      <c r="E52" s="142"/>
      <c r="F52" s="74"/>
      <c r="G52" s="71"/>
      <c r="H52" s="5"/>
    </row>
    <row r="53" spans="1:8" ht="25.5" customHeight="1" x14ac:dyDescent="0.2">
      <c r="A53" s="60"/>
      <c r="B53" s="61"/>
      <c r="C53" s="149" t="s">
        <v>69</v>
      </c>
      <c r="D53" s="106" t="s">
        <v>5</v>
      </c>
      <c r="E53" s="140">
        <v>1</v>
      </c>
      <c r="F53" s="51">
        <v>2000</v>
      </c>
      <c r="G53" s="52">
        <f>E53*F53</f>
        <v>2000</v>
      </c>
      <c r="H53" s="5"/>
    </row>
    <row r="54" spans="1:8" ht="25.5" customHeight="1" x14ac:dyDescent="0.2">
      <c r="A54" s="60"/>
      <c r="B54" s="61"/>
      <c r="C54" s="76"/>
      <c r="D54" s="34"/>
      <c r="E54" s="142"/>
      <c r="F54" s="74"/>
      <c r="G54" s="71"/>
      <c r="H54" s="5"/>
    </row>
    <row r="55" spans="1:8" ht="25.5" customHeight="1" x14ac:dyDescent="0.2">
      <c r="A55" s="60"/>
      <c r="B55" s="61"/>
      <c r="C55" s="149" t="s">
        <v>70</v>
      </c>
      <c r="D55" s="106" t="s">
        <v>5</v>
      </c>
      <c r="E55" s="140">
        <v>1</v>
      </c>
      <c r="F55" s="51">
        <v>1000</v>
      </c>
      <c r="G55" s="52">
        <f>E55*F55</f>
        <v>1000</v>
      </c>
      <c r="H55" s="5"/>
    </row>
    <row r="56" spans="1:8" ht="25.5" customHeight="1" x14ac:dyDescent="0.2">
      <c r="A56" s="60"/>
      <c r="B56" s="61"/>
      <c r="C56" s="76"/>
      <c r="D56" s="34"/>
      <c r="E56" s="142"/>
      <c r="F56" s="74"/>
      <c r="G56" s="71"/>
      <c r="H56" s="5"/>
    </row>
    <row r="57" spans="1:8" ht="25.5" customHeight="1" x14ac:dyDescent="0.2">
      <c r="A57" s="60"/>
      <c r="B57" s="61"/>
      <c r="C57" s="149" t="s">
        <v>71</v>
      </c>
      <c r="D57" s="106" t="s">
        <v>5</v>
      </c>
      <c r="E57" s="140">
        <v>1</v>
      </c>
      <c r="F57" s="51">
        <v>5000</v>
      </c>
      <c r="G57" s="52">
        <f>E57*F57</f>
        <v>5000</v>
      </c>
      <c r="H57" s="5"/>
    </row>
    <row r="58" spans="1:8" ht="25.5" customHeight="1" x14ac:dyDescent="0.2">
      <c r="A58" s="60"/>
      <c r="B58" s="61"/>
      <c r="C58" s="76"/>
      <c r="D58" s="34"/>
      <c r="E58" s="142"/>
      <c r="F58" s="74"/>
      <c r="G58" s="71"/>
      <c r="H58" s="5"/>
    </row>
    <row r="59" spans="1:8" ht="25.5" customHeight="1" x14ac:dyDescent="0.2">
      <c r="A59" s="60"/>
      <c r="B59" s="61"/>
      <c r="C59" s="49" t="s">
        <v>72</v>
      </c>
      <c r="D59" s="106" t="s">
        <v>5</v>
      </c>
      <c r="E59" s="140">
        <v>1</v>
      </c>
      <c r="F59" s="51">
        <v>20000</v>
      </c>
      <c r="G59" s="52">
        <f>E59*F59</f>
        <v>20000</v>
      </c>
      <c r="H59" s="5"/>
    </row>
    <row r="60" spans="1:8" ht="25.5" customHeight="1" x14ac:dyDescent="0.2">
      <c r="A60" s="60"/>
      <c r="B60" s="61"/>
      <c r="C60" s="76"/>
      <c r="D60" s="34"/>
      <c r="E60" s="142"/>
      <c r="F60" s="74"/>
      <c r="G60" s="71"/>
      <c r="H60" s="5"/>
    </row>
    <row r="61" spans="1:8" ht="25.5" customHeight="1" x14ac:dyDescent="0.2">
      <c r="A61" s="60"/>
      <c r="B61" s="61"/>
      <c r="C61" s="149" t="s">
        <v>73</v>
      </c>
      <c r="D61" s="106" t="s">
        <v>5</v>
      </c>
      <c r="E61" s="140">
        <v>1</v>
      </c>
      <c r="F61" s="51">
        <v>10000</v>
      </c>
      <c r="G61" s="52">
        <f>E61*F61</f>
        <v>10000</v>
      </c>
      <c r="H61" s="5"/>
    </row>
    <row r="62" spans="1:8" ht="25.5" customHeight="1" x14ac:dyDescent="0.2">
      <c r="A62" s="60"/>
      <c r="B62" s="61"/>
      <c r="C62" s="76"/>
      <c r="D62" s="34"/>
      <c r="E62" s="142"/>
      <c r="F62" s="74"/>
      <c r="G62" s="71"/>
      <c r="H62" s="5"/>
    </row>
    <row r="63" spans="1:8" ht="25.5" customHeight="1" x14ac:dyDescent="0.2">
      <c r="A63" s="60"/>
      <c r="B63" s="61"/>
      <c r="C63" s="49" t="s">
        <v>113</v>
      </c>
      <c r="D63" s="106" t="s">
        <v>5</v>
      </c>
      <c r="E63" s="140">
        <v>1</v>
      </c>
      <c r="F63" s="51">
        <v>10000</v>
      </c>
      <c r="G63" s="52">
        <f>E63*F63</f>
        <v>10000</v>
      </c>
      <c r="H63" s="5"/>
    </row>
    <row r="64" spans="1:8" ht="25.5" customHeight="1" x14ac:dyDescent="0.2">
      <c r="A64" s="60"/>
      <c r="B64" s="61"/>
      <c r="C64" s="76"/>
      <c r="D64" s="34"/>
      <c r="E64" s="142"/>
      <c r="F64" s="74"/>
      <c r="G64" s="71"/>
      <c r="H64" s="5"/>
    </row>
    <row r="65" spans="1:8" ht="25.5" customHeight="1" x14ac:dyDescent="0.2">
      <c r="A65" s="60"/>
      <c r="B65" s="61"/>
      <c r="C65" s="149" t="s">
        <v>74</v>
      </c>
      <c r="D65" s="106" t="s">
        <v>5</v>
      </c>
      <c r="E65" s="140">
        <v>1</v>
      </c>
      <c r="F65" s="51">
        <v>5000</v>
      </c>
      <c r="G65" s="52">
        <f>E65*F65</f>
        <v>5000</v>
      </c>
      <c r="H65" s="5"/>
    </row>
    <row r="66" spans="1:8" ht="25.5" customHeight="1" x14ac:dyDescent="0.2">
      <c r="A66" s="60"/>
      <c r="B66" s="61"/>
      <c r="C66" s="76"/>
      <c r="D66" s="34"/>
      <c r="E66" s="142"/>
      <c r="F66" s="74"/>
      <c r="G66" s="71"/>
      <c r="H66" s="5"/>
    </row>
    <row r="67" spans="1:8" ht="25.5" customHeight="1" x14ac:dyDescent="0.2">
      <c r="A67" s="60"/>
      <c r="B67" s="61"/>
      <c r="C67" s="149" t="s">
        <v>75</v>
      </c>
      <c r="D67" s="106" t="s">
        <v>5</v>
      </c>
      <c r="E67" s="140">
        <v>1</v>
      </c>
      <c r="F67" s="51">
        <v>5000</v>
      </c>
      <c r="G67" s="52">
        <f>E67*F67</f>
        <v>5000</v>
      </c>
      <c r="H67" s="5"/>
    </row>
    <row r="68" spans="1:8" ht="25.5" customHeight="1" x14ac:dyDescent="0.2">
      <c r="A68" s="60"/>
      <c r="B68" s="61"/>
      <c r="C68" s="76"/>
      <c r="D68" s="34"/>
      <c r="E68" s="142"/>
      <c r="F68" s="74"/>
      <c r="G68" s="71"/>
      <c r="H68" s="5"/>
    </row>
    <row r="69" spans="1:8" ht="37.15" customHeight="1" x14ac:dyDescent="0.2">
      <c r="A69" s="60"/>
      <c r="B69" s="61"/>
      <c r="C69" s="49" t="s">
        <v>76</v>
      </c>
      <c r="D69" s="106" t="s">
        <v>5</v>
      </c>
      <c r="E69" s="140">
        <v>1</v>
      </c>
      <c r="F69" s="51">
        <v>50000</v>
      </c>
      <c r="G69" s="52">
        <f>E69*F69</f>
        <v>50000</v>
      </c>
      <c r="H69" s="5"/>
    </row>
    <row r="70" spans="1:8" ht="25.5" customHeight="1" x14ac:dyDescent="0.2">
      <c r="A70" s="60"/>
      <c r="B70" s="61"/>
      <c r="C70" s="76"/>
      <c r="D70" s="34"/>
      <c r="E70" s="142"/>
      <c r="F70" s="74"/>
      <c r="G70" s="71"/>
      <c r="H70" s="5"/>
    </row>
    <row r="71" spans="1:8" ht="25.5" customHeight="1" x14ac:dyDescent="0.2">
      <c r="A71" s="60" t="s">
        <v>98</v>
      </c>
      <c r="B71" s="120" t="s">
        <v>93</v>
      </c>
      <c r="C71" s="122" t="s">
        <v>121</v>
      </c>
      <c r="D71" s="106"/>
      <c r="E71" s="140"/>
      <c r="F71" s="104"/>
      <c r="G71" s="114"/>
      <c r="H71" s="5"/>
    </row>
    <row r="72" spans="1:8" ht="25.5" customHeight="1" x14ac:dyDescent="0.2">
      <c r="A72" s="60"/>
      <c r="B72" s="13"/>
      <c r="C72" s="79"/>
      <c r="D72" s="34"/>
      <c r="E72" s="142"/>
      <c r="F72" s="74"/>
      <c r="G72" s="71"/>
      <c r="H72" s="5"/>
    </row>
    <row r="73" spans="1:8" ht="25.5" customHeight="1" x14ac:dyDescent="0.2">
      <c r="A73" s="60"/>
      <c r="B73" s="13"/>
      <c r="C73" s="76" t="s">
        <v>99</v>
      </c>
      <c r="D73" s="106" t="s">
        <v>5</v>
      </c>
      <c r="E73" s="140">
        <v>1</v>
      </c>
      <c r="F73" s="51">
        <v>65000</v>
      </c>
      <c r="G73" s="52">
        <f>E73*F73</f>
        <v>65000</v>
      </c>
      <c r="H73" s="5"/>
    </row>
    <row r="74" spans="1:8" ht="25.5" customHeight="1" x14ac:dyDescent="0.2">
      <c r="A74" s="60"/>
      <c r="B74" s="61"/>
      <c r="C74" s="79"/>
      <c r="D74" s="34"/>
      <c r="E74" s="142"/>
      <c r="F74" s="74"/>
      <c r="G74" s="71"/>
      <c r="H74" s="5"/>
    </row>
    <row r="75" spans="1:8" ht="25.5" customHeight="1" x14ac:dyDescent="0.2">
      <c r="A75" s="60"/>
      <c r="B75" s="61"/>
      <c r="C75" s="80" t="s">
        <v>77</v>
      </c>
      <c r="D75" s="106" t="s">
        <v>54</v>
      </c>
      <c r="E75" s="140">
        <v>6</v>
      </c>
      <c r="F75" s="51">
        <v>15000</v>
      </c>
      <c r="G75" s="52">
        <f>E75*F75</f>
        <v>90000</v>
      </c>
      <c r="H75" s="5"/>
    </row>
    <row r="76" spans="1:8" ht="25.5" customHeight="1" x14ac:dyDescent="0.2">
      <c r="A76" s="60"/>
      <c r="B76" s="61"/>
      <c r="C76" s="81"/>
      <c r="D76" s="34"/>
      <c r="E76" s="142"/>
      <c r="F76" s="74"/>
      <c r="G76" s="71"/>
      <c r="H76" s="5"/>
    </row>
    <row r="77" spans="1:8" ht="25.5" customHeight="1" x14ac:dyDescent="0.2">
      <c r="A77" s="60"/>
      <c r="B77" s="61"/>
      <c r="C77" s="80" t="s">
        <v>78</v>
      </c>
      <c r="D77" s="106" t="s">
        <v>54</v>
      </c>
      <c r="E77" s="140">
        <v>6</v>
      </c>
      <c r="F77" s="51">
        <v>15000</v>
      </c>
      <c r="G77" s="52">
        <f>E77*F77</f>
        <v>90000</v>
      </c>
      <c r="H77" s="5"/>
    </row>
    <row r="78" spans="1:8" ht="25.5" customHeight="1" x14ac:dyDescent="0.2">
      <c r="A78" s="60"/>
      <c r="B78" s="82"/>
      <c r="C78" s="83"/>
      <c r="D78" s="84"/>
      <c r="E78" s="143"/>
      <c r="F78" s="42"/>
      <c r="G78" s="85"/>
      <c r="H78" s="5"/>
    </row>
    <row r="79" spans="1:8" ht="25.5" customHeight="1" x14ac:dyDescent="0.2">
      <c r="A79" s="60">
        <v>2</v>
      </c>
      <c r="B79" s="120" t="s">
        <v>16</v>
      </c>
      <c r="C79" s="127" t="s">
        <v>17</v>
      </c>
      <c r="D79" s="123"/>
      <c r="E79" s="144"/>
      <c r="F79" s="128"/>
      <c r="G79" s="126"/>
      <c r="H79" s="5"/>
    </row>
    <row r="80" spans="1:8" ht="25.5" customHeight="1" x14ac:dyDescent="0.2">
      <c r="A80" s="60">
        <v>2.1</v>
      </c>
      <c r="B80" s="50" t="s">
        <v>19</v>
      </c>
      <c r="C80" s="115" t="s">
        <v>20</v>
      </c>
      <c r="D80" s="123"/>
      <c r="E80" s="145"/>
      <c r="F80" s="125"/>
      <c r="G80" s="126"/>
      <c r="H80" s="5"/>
    </row>
    <row r="81" spans="1:8" ht="25.5" customHeight="1" x14ac:dyDescent="0.2">
      <c r="A81" s="60"/>
      <c r="B81" s="14"/>
      <c r="C81" s="27"/>
      <c r="D81" s="14"/>
      <c r="E81" s="139"/>
      <c r="F81" s="16"/>
      <c r="G81" s="25"/>
      <c r="H81" s="5"/>
    </row>
    <row r="82" spans="1:8" ht="25.5" customHeight="1" x14ac:dyDescent="0.2">
      <c r="A82" s="86"/>
      <c r="B82" s="14" t="s">
        <v>21</v>
      </c>
      <c r="C82" s="49" t="s">
        <v>22</v>
      </c>
      <c r="D82" s="50" t="s">
        <v>5</v>
      </c>
      <c r="E82" s="138">
        <v>1</v>
      </c>
      <c r="F82" s="51">
        <v>273471</v>
      </c>
      <c r="G82" s="52">
        <f>E82*F82</f>
        <v>273471</v>
      </c>
      <c r="H82" s="5"/>
    </row>
    <row r="83" spans="1:8" ht="25.5" customHeight="1" x14ac:dyDescent="0.2">
      <c r="A83" s="86"/>
      <c r="B83" s="14"/>
      <c r="C83" s="27"/>
      <c r="D83" s="14"/>
      <c r="E83" s="139"/>
      <c r="F83" s="16"/>
      <c r="G83" s="25"/>
      <c r="H83" s="5"/>
    </row>
    <row r="84" spans="1:8" ht="25.5" customHeight="1" x14ac:dyDescent="0.2">
      <c r="A84" s="86"/>
      <c r="B84" s="14" t="s">
        <v>21</v>
      </c>
      <c r="C84" s="49" t="s">
        <v>23</v>
      </c>
      <c r="D84" s="50" t="s">
        <v>5</v>
      </c>
      <c r="E84" s="138">
        <v>1</v>
      </c>
      <c r="F84" s="51">
        <v>291702</v>
      </c>
      <c r="G84" s="52">
        <f t="shared" ref="G84:G153" si="0">E84*F84</f>
        <v>291702</v>
      </c>
      <c r="H84" s="5"/>
    </row>
    <row r="85" spans="1:8" ht="25.5" customHeight="1" x14ac:dyDescent="0.2">
      <c r="A85" s="45"/>
      <c r="B85" s="14"/>
      <c r="C85" s="27"/>
      <c r="D85" s="14"/>
      <c r="E85" s="139"/>
      <c r="F85" s="16"/>
      <c r="G85" s="25"/>
      <c r="H85" s="5"/>
    </row>
    <row r="86" spans="1:8" ht="25.5" customHeight="1" x14ac:dyDescent="0.2">
      <c r="A86" s="45"/>
      <c r="B86" s="14" t="s">
        <v>21</v>
      </c>
      <c r="C86" s="49" t="s">
        <v>24</v>
      </c>
      <c r="D86" s="50" t="s">
        <v>5</v>
      </c>
      <c r="E86" s="138">
        <v>1</v>
      </c>
      <c r="F86" s="51">
        <v>546942</v>
      </c>
      <c r="G86" s="52">
        <f t="shared" si="0"/>
        <v>546942</v>
      </c>
      <c r="H86" s="5"/>
    </row>
    <row r="87" spans="1:8" ht="25.5" customHeight="1" x14ac:dyDescent="0.2">
      <c r="A87" s="46"/>
      <c r="B87" s="14"/>
      <c r="C87" s="27"/>
      <c r="D87" s="14"/>
      <c r="E87" s="139"/>
      <c r="F87" s="16"/>
      <c r="G87" s="25"/>
      <c r="H87" s="5"/>
    </row>
    <row r="88" spans="1:8" ht="25.5" customHeight="1" x14ac:dyDescent="0.2">
      <c r="A88" s="45"/>
      <c r="B88" s="14" t="s">
        <v>21</v>
      </c>
      <c r="C88" s="49" t="s">
        <v>25</v>
      </c>
      <c r="D88" s="50" t="s">
        <v>5</v>
      </c>
      <c r="E88" s="138">
        <v>1</v>
      </c>
      <c r="F88" s="51">
        <v>656331</v>
      </c>
      <c r="G88" s="52">
        <f t="shared" si="0"/>
        <v>656331</v>
      </c>
      <c r="H88" s="5"/>
    </row>
    <row r="89" spans="1:8" ht="25.5" customHeight="1" x14ac:dyDescent="0.2">
      <c r="A89" s="45"/>
      <c r="B89" s="14"/>
      <c r="C89" s="27"/>
      <c r="D89" s="14"/>
      <c r="E89" s="139"/>
      <c r="F89" s="16"/>
      <c r="G89" s="25"/>
      <c r="H89" s="5"/>
    </row>
    <row r="90" spans="1:8" ht="25.5" customHeight="1" x14ac:dyDescent="0.2">
      <c r="A90" s="60">
        <v>2.2000000000000002</v>
      </c>
      <c r="B90" s="50" t="s">
        <v>26</v>
      </c>
      <c r="C90" s="115" t="s">
        <v>27</v>
      </c>
      <c r="D90" s="123"/>
      <c r="E90" s="145"/>
      <c r="F90" s="125"/>
      <c r="G90" s="52"/>
      <c r="H90" s="5"/>
    </row>
    <row r="91" spans="1:8" ht="25.5" customHeight="1" x14ac:dyDescent="0.2">
      <c r="A91" s="45"/>
      <c r="B91" s="14"/>
      <c r="C91" s="27"/>
      <c r="D91" s="14"/>
      <c r="E91" s="139"/>
      <c r="F91" s="16"/>
      <c r="G91" s="25"/>
      <c r="H91" s="5"/>
    </row>
    <row r="92" spans="1:8" ht="25.5" customHeight="1" x14ac:dyDescent="0.2">
      <c r="A92" s="45"/>
      <c r="B92" s="14" t="s">
        <v>21</v>
      </c>
      <c r="C92" s="49" t="s">
        <v>22</v>
      </c>
      <c r="D92" s="50" t="s">
        <v>5</v>
      </c>
      <c r="E92" s="138">
        <v>1</v>
      </c>
      <c r="F92" s="51">
        <v>513223.15</v>
      </c>
      <c r="G92" s="52">
        <f t="shared" si="0"/>
        <v>513223.15</v>
      </c>
      <c r="H92" s="5"/>
    </row>
    <row r="93" spans="1:8" ht="25.5" customHeight="1" x14ac:dyDescent="0.2">
      <c r="A93" s="45"/>
      <c r="B93" s="14"/>
      <c r="C93" s="27"/>
      <c r="D93" s="14"/>
      <c r="E93" s="139"/>
      <c r="F93" s="16"/>
      <c r="G93" s="25"/>
      <c r="H93" s="5"/>
    </row>
    <row r="94" spans="1:8" ht="25.5" customHeight="1" x14ac:dyDescent="0.2">
      <c r="A94" s="45"/>
      <c r="B94" s="14" t="s">
        <v>21</v>
      </c>
      <c r="C94" s="49" t="s">
        <v>23</v>
      </c>
      <c r="D94" s="50" t="s">
        <v>5</v>
      </c>
      <c r="E94" s="138">
        <v>1</v>
      </c>
      <c r="F94" s="51">
        <v>124417.73</v>
      </c>
      <c r="G94" s="52">
        <f t="shared" si="0"/>
        <v>124417.73</v>
      </c>
      <c r="H94" s="5"/>
    </row>
    <row r="95" spans="1:8" ht="25.5" customHeight="1" x14ac:dyDescent="0.2">
      <c r="A95" s="45"/>
      <c r="B95" s="14"/>
      <c r="C95" s="27"/>
      <c r="D95" s="14"/>
      <c r="E95" s="139"/>
      <c r="F95" s="16"/>
      <c r="G95" s="25"/>
      <c r="H95" s="5"/>
    </row>
    <row r="96" spans="1:8" ht="25.5" customHeight="1" x14ac:dyDescent="0.2">
      <c r="A96" s="45"/>
      <c r="B96" s="14" t="s">
        <v>21</v>
      </c>
      <c r="C96" s="49" t="s">
        <v>24</v>
      </c>
      <c r="D96" s="50" t="s">
        <v>5</v>
      </c>
      <c r="E96" s="138">
        <v>1</v>
      </c>
      <c r="F96" s="51">
        <v>451014.28</v>
      </c>
      <c r="G96" s="52">
        <f t="shared" si="0"/>
        <v>451014.28</v>
      </c>
      <c r="H96" s="5"/>
    </row>
    <row r="97" spans="1:8" ht="25.5" customHeight="1" x14ac:dyDescent="0.2">
      <c r="A97" s="46"/>
      <c r="B97" s="14"/>
      <c r="C97" s="27"/>
      <c r="D97" s="14"/>
      <c r="E97" s="139"/>
      <c r="F97" s="16"/>
      <c r="G97" s="25"/>
      <c r="H97" s="5"/>
    </row>
    <row r="98" spans="1:8" ht="25.5" customHeight="1" x14ac:dyDescent="0.2">
      <c r="A98" s="45"/>
      <c r="B98" s="14" t="s">
        <v>21</v>
      </c>
      <c r="C98" s="49" t="s">
        <v>25</v>
      </c>
      <c r="D98" s="50" t="s">
        <v>5</v>
      </c>
      <c r="E98" s="138">
        <v>1</v>
      </c>
      <c r="F98" s="51">
        <v>186626.6</v>
      </c>
      <c r="G98" s="52">
        <f t="shared" si="0"/>
        <v>186626.6</v>
      </c>
      <c r="H98" s="5"/>
    </row>
    <row r="99" spans="1:8" ht="25.5" customHeight="1" x14ac:dyDescent="0.2">
      <c r="A99" s="45"/>
      <c r="B99" s="14"/>
      <c r="C99" s="27"/>
      <c r="D99" s="14"/>
      <c r="E99" s="139"/>
      <c r="F99" s="16"/>
      <c r="G99" s="25"/>
      <c r="H99" s="5"/>
    </row>
    <row r="100" spans="1:8" s="22" customFormat="1" ht="25.5" customHeight="1" x14ac:dyDescent="0.2">
      <c r="A100" s="87">
        <v>2.2999999999999998</v>
      </c>
      <c r="B100" s="129" t="s">
        <v>28</v>
      </c>
      <c r="C100" s="130" t="s">
        <v>29</v>
      </c>
      <c r="D100" s="131"/>
      <c r="E100" s="146"/>
      <c r="F100" s="132"/>
      <c r="G100" s="133"/>
      <c r="H100" s="21"/>
    </row>
    <row r="101" spans="1:8" s="22" customFormat="1" ht="25.5" customHeight="1" x14ac:dyDescent="0.2">
      <c r="A101" s="47"/>
      <c r="B101" s="20"/>
      <c r="C101" s="31"/>
      <c r="D101" s="20"/>
      <c r="E101" s="147"/>
      <c r="F101" s="23"/>
      <c r="G101" s="26"/>
      <c r="H101" s="21"/>
    </row>
    <row r="102" spans="1:8" s="22" customFormat="1" ht="25.5" customHeight="1" x14ac:dyDescent="0.2">
      <c r="A102" s="47"/>
      <c r="B102" s="20" t="s">
        <v>21</v>
      </c>
      <c r="C102" s="134" t="s">
        <v>22</v>
      </c>
      <c r="D102" s="50" t="s">
        <v>5</v>
      </c>
      <c r="E102" s="148">
        <v>1</v>
      </c>
      <c r="F102" s="135">
        <f>12946.74*28</f>
        <v>362508.72</v>
      </c>
      <c r="G102" s="133">
        <f t="shared" si="0"/>
        <v>362508.72</v>
      </c>
      <c r="H102" s="21"/>
    </row>
    <row r="103" spans="1:8" s="22" customFormat="1" ht="25.5" customHeight="1" x14ac:dyDescent="0.2">
      <c r="A103" s="47"/>
      <c r="B103" s="20"/>
      <c r="C103" s="31"/>
      <c r="D103" s="20"/>
      <c r="E103" s="147"/>
      <c r="F103" s="23"/>
      <c r="G103" s="26"/>
      <c r="H103" s="21"/>
    </row>
    <row r="104" spans="1:8" s="22" customFormat="1" ht="25.5" customHeight="1" x14ac:dyDescent="0.2">
      <c r="A104" s="47"/>
      <c r="B104" s="20" t="s">
        <v>21</v>
      </c>
      <c r="C104" s="134" t="s">
        <v>118</v>
      </c>
      <c r="D104" s="50" t="s">
        <v>5</v>
      </c>
      <c r="E104" s="148">
        <v>1</v>
      </c>
      <c r="F104" s="135">
        <f>12946.74*28</f>
        <v>362508.72</v>
      </c>
      <c r="G104" s="133">
        <f t="shared" ref="G104" si="1">E104*F104</f>
        <v>362508.72</v>
      </c>
      <c r="H104" s="21"/>
    </row>
    <row r="105" spans="1:8" s="22" customFormat="1" ht="25.5" customHeight="1" x14ac:dyDescent="0.2">
      <c r="A105" s="47"/>
      <c r="B105" s="20"/>
      <c r="C105" s="31"/>
      <c r="D105" s="20"/>
      <c r="E105" s="147"/>
      <c r="F105" s="23"/>
      <c r="G105" s="26"/>
      <c r="H105" s="21"/>
    </row>
    <row r="106" spans="1:8" s="22" customFormat="1" ht="25.5" customHeight="1" x14ac:dyDescent="0.2">
      <c r="A106" s="47"/>
      <c r="B106" s="20" t="s">
        <v>21</v>
      </c>
      <c r="C106" s="134" t="s">
        <v>24</v>
      </c>
      <c r="D106" s="50" t="s">
        <v>5</v>
      </c>
      <c r="E106" s="148">
        <v>1</v>
      </c>
      <c r="F106" s="135">
        <f>12946.74*28</f>
        <v>362508.72</v>
      </c>
      <c r="G106" s="133">
        <f t="shared" ref="G106" si="2">E106*F106</f>
        <v>362508.72</v>
      </c>
      <c r="H106" s="21"/>
    </row>
    <row r="107" spans="1:8" s="22" customFormat="1" ht="25.5" customHeight="1" x14ac:dyDescent="0.2">
      <c r="A107" s="48"/>
      <c r="B107" s="20"/>
      <c r="C107" s="31"/>
      <c r="D107" s="20"/>
      <c r="E107" s="147"/>
      <c r="F107" s="23"/>
      <c r="G107" s="26"/>
      <c r="H107" s="21"/>
    </row>
    <row r="108" spans="1:8" s="22" customFormat="1" ht="25.5" customHeight="1" x14ac:dyDescent="0.2">
      <c r="A108" s="47"/>
      <c r="B108" s="20" t="s">
        <v>21</v>
      </c>
      <c r="C108" s="134" t="s">
        <v>25</v>
      </c>
      <c r="D108" s="50" t="s">
        <v>5</v>
      </c>
      <c r="E108" s="148">
        <v>1</v>
      </c>
      <c r="F108" s="135">
        <f>12946.74*28</f>
        <v>362508.72</v>
      </c>
      <c r="G108" s="133">
        <f t="shared" ref="G108" si="3">E108*F108</f>
        <v>362508.72</v>
      </c>
      <c r="H108" s="21"/>
    </row>
    <row r="109" spans="1:8" s="22" customFormat="1" ht="25.5" customHeight="1" x14ac:dyDescent="0.2">
      <c r="A109" s="47"/>
      <c r="B109" s="20"/>
      <c r="C109" s="31"/>
      <c r="D109" s="20"/>
      <c r="E109" s="147"/>
      <c r="F109" s="23"/>
      <c r="G109" s="26"/>
      <c r="H109" s="21"/>
    </row>
    <row r="110" spans="1:8" ht="25.5" customHeight="1" x14ac:dyDescent="0.2">
      <c r="A110" s="45"/>
      <c r="B110" s="50" t="s">
        <v>30</v>
      </c>
      <c r="C110" s="49" t="s">
        <v>31</v>
      </c>
      <c r="D110" s="50" t="s">
        <v>5</v>
      </c>
      <c r="E110" s="138">
        <v>1</v>
      </c>
      <c r="F110" s="51">
        <v>15000</v>
      </c>
      <c r="G110" s="52">
        <f t="shared" si="0"/>
        <v>15000</v>
      </c>
      <c r="H110" s="5"/>
    </row>
    <row r="111" spans="1:8" ht="25.5" customHeight="1" x14ac:dyDescent="0.2">
      <c r="A111" s="45"/>
      <c r="B111" s="14"/>
      <c r="C111" s="27"/>
      <c r="D111" s="14"/>
      <c r="E111" s="139"/>
      <c r="F111" s="16"/>
      <c r="G111" s="25"/>
      <c r="H111" s="5"/>
    </row>
    <row r="112" spans="1:8" ht="25.5" customHeight="1" x14ac:dyDescent="0.2">
      <c r="A112" s="45"/>
      <c r="B112" s="50" t="s">
        <v>32</v>
      </c>
      <c r="C112" s="49" t="s">
        <v>33</v>
      </c>
      <c r="D112" s="50" t="s">
        <v>5</v>
      </c>
      <c r="E112" s="138">
        <v>1</v>
      </c>
      <c r="F112" s="51">
        <v>30000</v>
      </c>
      <c r="G112" s="52">
        <f t="shared" si="0"/>
        <v>30000</v>
      </c>
      <c r="H112" s="5"/>
    </row>
    <row r="113" spans="1:8" ht="25.5" customHeight="1" x14ac:dyDescent="0.2">
      <c r="A113" s="45"/>
      <c r="B113" s="14"/>
      <c r="C113" s="27"/>
      <c r="D113" s="14"/>
      <c r="E113" s="15"/>
      <c r="F113" s="16"/>
      <c r="G113" s="25"/>
      <c r="H113" s="5"/>
    </row>
    <row r="114" spans="1:8" ht="25.5" customHeight="1" x14ac:dyDescent="0.2">
      <c r="A114" s="60">
        <v>2.4</v>
      </c>
      <c r="B114" s="50" t="s">
        <v>34</v>
      </c>
      <c r="C114" s="115" t="s">
        <v>14</v>
      </c>
      <c r="D114" s="123"/>
      <c r="E114" s="124"/>
      <c r="F114" s="125"/>
      <c r="G114" s="52"/>
      <c r="H114" s="5"/>
    </row>
    <row r="115" spans="1:8" ht="25.5" customHeight="1" x14ac:dyDescent="0.2">
      <c r="A115" s="60"/>
      <c r="B115" s="14"/>
      <c r="C115" s="27"/>
      <c r="D115" s="17"/>
      <c r="E115" s="18"/>
      <c r="F115" s="19"/>
      <c r="G115" s="25"/>
      <c r="H115" s="5"/>
    </row>
    <row r="116" spans="1:8" ht="68.25" customHeight="1" x14ac:dyDescent="0.2">
      <c r="A116" s="60"/>
      <c r="B116" s="14"/>
      <c r="C116" s="44" t="s">
        <v>108</v>
      </c>
      <c r="D116" s="17"/>
      <c r="E116" s="18"/>
      <c r="F116" s="19"/>
      <c r="G116" s="25"/>
      <c r="H116" s="5"/>
    </row>
    <row r="117" spans="1:8" ht="25.5" customHeight="1" x14ac:dyDescent="0.2">
      <c r="A117" s="45"/>
      <c r="B117" s="14"/>
      <c r="C117" s="27"/>
      <c r="D117" s="14"/>
      <c r="E117" s="15"/>
      <c r="F117" s="16"/>
      <c r="G117" s="25"/>
      <c r="H117" s="5"/>
    </row>
    <row r="118" spans="1:8" ht="25.5" customHeight="1" x14ac:dyDescent="0.2">
      <c r="A118" s="45"/>
      <c r="B118" s="14" t="s">
        <v>21</v>
      </c>
      <c r="C118" s="49" t="s">
        <v>12</v>
      </c>
      <c r="D118" s="50" t="s">
        <v>15</v>
      </c>
      <c r="E118" s="138">
        <v>55</v>
      </c>
      <c r="F118" s="51">
        <v>3002.17</v>
      </c>
      <c r="G118" s="52">
        <f t="shared" si="0"/>
        <v>165119.35</v>
      </c>
      <c r="H118" s="5"/>
    </row>
    <row r="119" spans="1:8" ht="25.5" customHeight="1" x14ac:dyDescent="0.2">
      <c r="A119" s="45"/>
      <c r="B119" s="14"/>
      <c r="C119" s="27"/>
      <c r="D119" s="14"/>
      <c r="E119" s="139"/>
      <c r="F119" s="16"/>
      <c r="G119" s="25"/>
      <c r="H119" s="5"/>
    </row>
    <row r="120" spans="1:8" ht="25.5" customHeight="1" x14ac:dyDescent="0.2">
      <c r="A120" s="45"/>
      <c r="B120" s="14" t="s">
        <v>21</v>
      </c>
      <c r="C120" s="49" t="s">
        <v>13</v>
      </c>
      <c r="D120" s="50" t="s">
        <v>15</v>
      </c>
      <c r="E120" s="138">
        <v>1220</v>
      </c>
      <c r="F120" s="51">
        <v>2945.57</v>
      </c>
      <c r="G120" s="52">
        <f t="shared" si="0"/>
        <v>3593595.4000000004</v>
      </c>
      <c r="H120" s="5"/>
    </row>
    <row r="121" spans="1:8" ht="25.5" customHeight="1" x14ac:dyDescent="0.2">
      <c r="A121" s="45"/>
      <c r="B121" s="14"/>
      <c r="C121" s="28"/>
      <c r="D121" s="14"/>
      <c r="E121" s="139"/>
      <c r="F121" s="16"/>
      <c r="G121" s="25"/>
      <c r="H121" s="5"/>
    </row>
    <row r="122" spans="1:8" x14ac:dyDescent="0.2">
      <c r="A122" s="86"/>
      <c r="B122" s="20"/>
      <c r="C122" s="136" t="s">
        <v>101</v>
      </c>
      <c r="D122" s="137" t="s">
        <v>102</v>
      </c>
      <c r="E122" s="150">
        <v>635</v>
      </c>
      <c r="F122" s="51">
        <f>2530*1.18</f>
        <v>2985.3999999999996</v>
      </c>
      <c r="G122" s="133">
        <f t="shared" si="0"/>
        <v>1895728.9999999998</v>
      </c>
    </row>
    <row r="123" spans="1:8" ht="25.5" customHeight="1" x14ac:dyDescent="0.2">
      <c r="A123" s="45"/>
      <c r="B123" s="14"/>
      <c r="C123" s="27"/>
      <c r="D123" s="14"/>
      <c r="E123" s="15"/>
      <c r="F123" s="16"/>
      <c r="G123" s="25"/>
      <c r="H123" s="5"/>
    </row>
    <row r="124" spans="1:8" ht="25.5" customHeight="1" x14ac:dyDescent="0.2">
      <c r="A124" s="60">
        <v>2.5</v>
      </c>
      <c r="B124" s="50" t="s">
        <v>35</v>
      </c>
      <c r="C124" s="115" t="s">
        <v>36</v>
      </c>
      <c r="D124" s="123"/>
      <c r="E124" s="124"/>
      <c r="F124" s="125"/>
      <c r="G124" s="52"/>
      <c r="H124" s="5"/>
    </row>
    <row r="125" spans="1:8" ht="25.5" customHeight="1" x14ac:dyDescent="0.2">
      <c r="A125" s="60"/>
      <c r="B125" s="14"/>
      <c r="C125" s="27"/>
      <c r="D125" s="17"/>
      <c r="E125" s="18"/>
      <c r="F125" s="19"/>
      <c r="G125" s="25"/>
      <c r="H125" s="5"/>
    </row>
    <row r="126" spans="1:8" ht="66.75" customHeight="1" x14ac:dyDescent="0.2">
      <c r="A126" s="60"/>
      <c r="B126" s="14"/>
      <c r="C126" s="44" t="s">
        <v>108</v>
      </c>
      <c r="D126" s="17"/>
      <c r="E126" s="18"/>
      <c r="F126" s="19"/>
      <c r="G126" s="25"/>
      <c r="H126" s="5"/>
    </row>
    <row r="127" spans="1:8" ht="25.5" customHeight="1" x14ac:dyDescent="0.2">
      <c r="A127" s="46"/>
      <c r="B127" s="14"/>
      <c r="C127" s="27"/>
      <c r="D127" s="14"/>
      <c r="E127" s="15"/>
      <c r="F127" s="16"/>
      <c r="G127" s="25"/>
      <c r="H127" s="5"/>
    </row>
    <row r="128" spans="1:8" ht="25.5" customHeight="1" x14ac:dyDescent="0.2">
      <c r="A128" s="45"/>
      <c r="B128" s="14" t="s">
        <v>21</v>
      </c>
      <c r="C128" s="49" t="s">
        <v>6</v>
      </c>
      <c r="D128" s="50" t="s">
        <v>15</v>
      </c>
      <c r="E128" s="138">
        <v>50</v>
      </c>
      <c r="F128" s="51">
        <v>3002.17</v>
      </c>
      <c r="G128" s="52">
        <f t="shared" si="0"/>
        <v>150108.5</v>
      </c>
      <c r="H128" s="5"/>
    </row>
    <row r="129" spans="1:8" ht="25.5" customHeight="1" x14ac:dyDescent="0.2">
      <c r="A129" s="45"/>
      <c r="B129" s="14"/>
      <c r="C129" s="28"/>
      <c r="D129" s="14"/>
      <c r="E129" s="15"/>
      <c r="F129" s="16"/>
      <c r="G129" s="25"/>
      <c r="H129" s="5"/>
    </row>
    <row r="130" spans="1:8" ht="54" customHeight="1" x14ac:dyDescent="0.2">
      <c r="A130" s="60">
        <v>2.6</v>
      </c>
      <c r="B130" s="50" t="s">
        <v>37</v>
      </c>
      <c r="C130" s="115" t="s">
        <v>7</v>
      </c>
      <c r="D130" s="123"/>
      <c r="E130" s="107"/>
      <c r="F130" s="51"/>
      <c r="G130" s="52"/>
      <c r="H130" s="5"/>
    </row>
    <row r="131" spans="1:8" ht="62.25" customHeight="1" x14ac:dyDescent="0.2">
      <c r="A131" s="60"/>
      <c r="B131" s="14"/>
      <c r="C131" s="44" t="s">
        <v>108</v>
      </c>
      <c r="D131" s="17"/>
      <c r="E131" s="15"/>
      <c r="F131" s="16"/>
      <c r="G131" s="25"/>
      <c r="H131" s="5"/>
    </row>
    <row r="132" spans="1:8" ht="25.5" customHeight="1" x14ac:dyDescent="0.2">
      <c r="A132" s="45"/>
      <c r="B132" s="14"/>
      <c r="C132" s="27"/>
      <c r="D132" s="14"/>
      <c r="E132" s="15"/>
      <c r="F132" s="16"/>
      <c r="G132" s="25"/>
      <c r="H132" s="5"/>
    </row>
    <row r="133" spans="1:8" ht="25.5" customHeight="1" x14ac:dyDescent="0.2">
      <c r="A133" s="45"/>
      <c r="B133" s="14" t="s">
        <v>21</v>
      </c>
      <c r="C133" s="49" t="s">
        <v>8</v>
      </c>
      <c r="D133" s="50" t="s">
        <v>15</v>
      </c>
      <c r="E133" s="138">
        <v>30</v>
      </c>
      <c r="F133" s="51">
        <v>3002.17</v>
      </c>
      <c r="G133" s="52">
        <f t="shared" si="0"/>
        <v>90065.1</v>
      </c>
      <c r="H133" s="5"/>
    </row>
    <row r="134" spans="1:8" ht="19.5" customHeight="1" x14ac:dyDescent="0.2">
      <c r="A134" s="46"/>
      <c r="B134" s="14"/>
      <c r="C134" s="27"/>
      <c r="D134" s="14"/>
      <c r="E134" s="139"/>
      <c r="F134" s="16"/>
      <c r="G134" s="25"/>
      <c r="H134" s="5"/>
    </row>
    <row r="135" spans="1:8" ht="25.5" customHeight="1" x14ac:dyDescent="0.2">
      <c r="A135" s="45"/>
      <c r="B135" s="14" t="s">
        <v>21</v>
      </c>
      <c r="C135" s="49" t="s">
        <v>9</v>
      </c>
      <c r="D135" s="50" t="s">
        <v>15</v>
      </c>
      <c r="E135" s="138">
        <v>5</v>
      </c>
      <c r="F135" s="51">
        <v>3002.17</v>
      </c>
      <c r="G135" s="52">
        <f t="shared" si="0"/>
        <v>15010.85</v>
      </c>
      <c r="H135" s="5"/>
    </row>
    <row r="136" spans="1:8" ht="12.75" customHeight="1" x14ac:dyDescent="0.2">
      <c r="A136" s="45"/>
      <c r="B136" s="14"/>
      <c r="C136" s="27"/>
      <c r="D136" s="14"/>
      <c r="E136" s="139"/>
      <c r="F136" s="16"/>
      <c r="G136" s="25"/>
      <c r="H136" s="5"/>
    </row>
    <row r="137" spans="1:8" ht="12.75" customHeight="1" x14ac:dyDescent="0.2">
      <c r="A137" s="45"/>
      <c r="B137" s="14" t="s">
        <v>21</v>
      </c>
      <c r="C137" s="28" t="s">
        <v>10</v>
      </c>
      <c r="D137" s="14" t="s">
        <v>15</v>
      </c>
      <c r="E137" s="139">
        <v>40</v>
      </c>
      <c r="F137" s="16">
        <v>2945.57</v>
      </c>
      <c r="G137" s="25">
        <f t="shared" si="0"/>
        <v>117822.8</v>
      </c>
      <c r="H137" s="5"/>
    </row>
    <row r="138" spans="1:8" ht="34.9" customHeight="1" x14ac:dyDescent="0.2">
      <c r="A138" s="46"/>
      <c r="B138" s="14"/>
      <c r="C138" s="27"/>
      <c r="D138" s="14"/>
      <c r="E138" s="139"/>
      <c r="F138" s="16"/>
      <c r="G138" s="25"/>
      <c r="H138" s="5"/>
    </row>
    <row r="139" spans="1:8" ht="12.75" customHeight="1" x14ac:dyDescent="0.2">
      <c r="A139" s="45"/>
      <c r="B139" s="14" t="s">
        <v>21</v>
      </c>
      <c r="C139" s="28" t="s">
        <v>38</v>
      </c>
      <c r="D139" s="14" t="s">
        <v>15</v>
      </c>
      <c r="E139" s="139">
        <v>35</v>
      </c>
      <c r="F139" s="16">
        <v>2945.57</v>
      </c>
      <c r="G139" s="25">
        <f t="shared" si="0"/>
        <v>103094.95000000001</v>
      </c>
      <c r="H139" s="5"/>
    </row>
    <row r="140" spans="1:8" ht="12.75" customHeight="1" x14ac:dyDescent="0.2">
      <c r="A140" s="45"/>
      <c r="B140" s="14"/>
      <c r="C140" s="27"/>
      <c r="D140" s="14"/>
      <c r="E140" s="139"/>
      <c r="F140" s="16"/>
      <c r="G140" s="25"/>
      <c r="H140" s="5"/>
    </row>
    <row r="141" spans="1:8" ht="30" customHeight="1" x14ac:dyDescent="0.2">
      <c r="A141" s="60">
        <v>2.7</v>
      </c>
      <c r="B141" s="50" t="s">
        <v>39</v>
      </c>
      <c r="C141" s="115" t="s">
        <v>40</v>
      </c>
      <c r="D141" s="123"/>
      <c r="E141" s="138"/>
      <c r="F141" s="51"/>
      <c r="G141" s="52"/>
      <c r="H141" s="5"/>
    </row>
    <row r="142" spans="1:8" ht="12.75" customHeight="1" x14ac:dyDescent="0.2">
      <c r="A142" s="45"/>
      <c r="B142" s="14"/>
      <c r="C142" s="27"/>
      <c r="D142" s="14"/>
      <c r="E142" s="139"/>
      <c r="F142" s="16"/>
      <c r="G142" s="25"/>
      <c r="H142" s="5"/>
    </row>
    <row r="143" spans="1:8" ht="12.75" customHeight="1" x14ac:dyDescent="0.2">
      <c r="A143" s="45"/>
      <c r="B143" s="14" t="s">
        <v>21</v>
      </c>
      <c r="C143" s="28" t="s">
        <v>41</v>
      </c>
      <c r="D143" s="14" t="s">
        <v>15</v>
      </c>
      <c r="E143" s="139">
        <v>5</v>
      </c>
      <c r="F143" s="16">
        <v>3002.17</v>
      </c>
      <c r="G143" s="25">
        <f t="shared" si="0"/>
        <v>15010.85</v>
      </c>
      <c r="H143" s="5"/>
    </row>
    <row r="144" spans="1:8" ht="12.75" customHeight="1" x14ac:dyDescent="0.2">
      <c r="A144" s="45"/>
      <c r="B144" s="14"/>
      <c r="C144" s="27"/>
      <c r="D144" s="14"/>
      <c r="E144" s="15"/>
      <c r="F144" s="16"/>
      <c r="G144" s="25"/>
      <c r="H144" s="5"/>
    </row>
    <row r="145" spans="1:8" ht="12.75" customHeight="1" x14ac:dyDescent="0.2">
      <c r="A145" s="60">
        <v>2.8</v>
      </c>
      <c r="B145" s="14" t="s">
        <v>42</v>
      </c>
      <c r="C145" s="27" t="s">
        <v>123</v>
      </c>
      <c r="D145" s="17"/>
      <c r="E145" s="15"/>
      <c r="F145" s="16"/>
      <c r="G145" s="25"/>
      <c r="H145" s="5"/>
    </row>
    <row r="146" spans="1:8" ht="12.75" customHeight="1" x14ac:dyDescent="0.2">
      <c r="A146" s="45"/>
      <c r="B146" s="14"/>
      <c r="C146" s="27"/>
      <c r="D146" s="14"/>
      <c r="E146" s="15"/>
      <c r="F146" s="16"/>
      <c r="G146" s="25"/>
      <c r="H146" s="5"/>
    </row>
    <row r="147" spans="1:8" ht="12.75" customHeight="1" x14ac:dyDescent="0.2">
      <c r="A147" s="45"/>
      <c r="B147" s="14" t="s">
        <v>21</v>
      </c>
      <c r="C147" s="28" t="s">
        <v>43</v>
      </c>
      <c r="D147" s="68" t="s">
        <v>115</v>
      </c>
      <c r="E147" s="139">
        <v>700</v>
      </c>
      <c r="F147" s="16">
        <v>401.01</v>
      </c>
      <c r="G147" s="25">
        <f t="shared" si="0"/>
        <v>280707</v>
      </c>
      <c r="H147" s="5"/>
    </row>
    <row r="148" spans="1:8" ht="12.75" customHeight="1" x14ac:dyDescent="0.2">
      <c r="A148" s="46"/>
      <c r="B148" s="14"/>
      <c r="C148" s="27"/>
      <c r="D148" s="14"/>
      <c r="E148" s="139"/>
      <c r="F148" s="16"/>
      <c r="G148" s="25"/>
      <c r="H148" s="5"/>
    </row>
    <row r="149" spans="1:8" ht="12.75" customHeight="1" x14ac:dyDescent="0.2">
      <c r="A149" s="45"/>
      <c r="B149" s="14" t="s">
        <v>21</v>
      </c>
      <c r="C149" s="28" t="s">
        <v>44</v>
      </c>
      <c r="D149" s="68" t="s">
        <v>115</v>
      </c>
      <c r="E149" s="139">
        <v>250</v>
      </c>
      <c r="F149" s="16">
        <v>534.66999999999996</v>
      </c>
      <c r="G149" s="25">
        <f t="shared" si="0"/>
        <v>133667.5</v>
      </c>
      <c r="H149" s="5"/>
    </row>
    <row r="150" spans="1:8" ht="12.75" customHeight="1" x14ac:dyDescent="0.2">
      <c r="A150" s="45"/>
      <c r="B150" s="14"/>
      <c r="C150" s="27"/>
      <c r="D150" s="14"/>
      <c r="E150" s="139"/>
      <c r="F150" s="16"/>
      <c r="G150" s="25"/>
      <c r="H150" s="5"/>
    </row>
    <row r="151" spans="1:8" ht="12.75" customHeight="1" x14ac:dyDescent="0.2">
      <c r="A151" s="45"/>
      <c r="B151" s="14" t="s">
        <v>21</v>
      </c>
      <c r="C151" s="28" t="s">
        <v>45</v>
      </c>
      <c r="D151" s="68" t="s">
        <v>115</v>
      </c>
      <c r="E151" s="139">
        <v>330</v>
      </c>
      <c r="F151" s="16">
        <v>401.01</v>
      </c>
      <c r="G151" s="25">
        <f t="shared" si="0"/>
        <v>132333.29999999999</v>
      </c>
      <c r="H151" s="5"/>
    </row>
    <row r="152" spans="1:8" ht="12.75" customHeight="1" x14ac:dyDescent="0.2">
      <c r="A152" s="46"/>
      <c r="B152" s="14"/>
      <c r="C152" s="27"/>
      <c r="D152" s="14"/>
      <c r="E152" s="139"/>
      <c r="F152" s="16"/>
      <c r="G152" s="25"/>
      <c r="H152" s="5"/>
    </row>
    <row r="153" spans="1:8" ht="12.75" customHeight="1" x14ac:dyDescent="0.2">
      <c r="A153" s="45"/>
      <c r="B153" s="14" t="s">
        <v>21</v>
      </c>
      <c r="C153" s="28" t="s">
        <v>46</v>
      </c>
      <c r="D153" s="68" t="s">
        <v>115</v>
      </c>
      <c r="E153" s="139">
        <v>110</v>
      </c>
      <c r="F153" s="16">
        <v>401.01</v>
      </c>
      <c r="G153" s="25">
        <f t="shared" si="0"/>
        <v>44111.1</v>
      </c>
      <c r="H153" s="5"/>
    </row>
    <row r="154" spans="1:8" ht="12.75" customHeight="1" x14ac:dyDescent="0.2">
      <c r="A154" s="45"/>
      <c r="B154" s="14"/>
      <c r="C154" s="27"/>
      <c r="D154" s="14"/>
      <c r="E154" s="139"/>
      <c r="F154" s="16"/>
      <c r="G154" s="25"/>
      <c r="H154" s="5"/>
    </row>
    <row r="155" spans="1:8" ht="12.75" customHeight="1" x14ac:dyDescent="0.2">
      <c r="A155" s="45"/>
      <c r="B155" s="14" t="s">
        <v>21</v>
      </c>
      <c r="C155" s="28" t="s">
        <v>47</v>
      </c>
      <c r="D155" s="68" t="s">
        <v>115</v>
      </c>
      <c r="E155" s="139">
        <v>15</v>
      </c>
      <c r="F155" s="16">
        <v>534.66999999999996</v>
      </c>
      <c r="G155" s="25">
        <f t="shared" ref="G155:G186" si="4">E155*F155</f>
        <v>8020.0499999999993</v>
      </c>
      <c r="H155" s="5"/>
    </row>
    <row r="156" spans="1:8" ht="12.75" customHeight="1" x14ac:dyDescent="0.2">
      <c r="A156" s="45"/>
      <c r="B156" s="14"/>
      <c r="C156" s="28"/>
      <c r="D156" s="68"/>
      <c r="E156" s="15"/>
      <c r="F156" s="16"/>
      <c r="G156" s="25"/>
      <c r="H156" s="5"/>
    </row>
    <row r="157" spans="1:8" ht="12.75" customHeight="1" x14ac:dyDescent="0.2">
      <c r="A157" s="60">
        <v>2.9</v>
      </c>
      <c r="B157" s="14"/>
      <c r="C157" s="35" t="s">
        <v>11</v>
      </c>
      <c r="D157" s="14"/>
      <c r="E157" s="38"/>
      <c r="F157" s="39"/>
      <c r="G157" s="25"/>
      <c r="H157" s="5"/>
    </row>
    <row r="158" spans="1:8" ht="12.75" customHeight="1" x14ac:dyDescent="0.2">
      <c r="A158" s="60"/>
      <c r="B158" s="14"/>
      <c r="C158" s="27"/>
      <c r="D158" s="14"/>
      <c r="E158" s="38"/>
      <c r="F158" s="39"/>
      <c r="G158" s="25"/>
      <c r="H158" s="5"/>
    </row>
    <row r="159" spans="1:8" ht="37.9" customHeight="1" x14ac:dyDescent="0.2">
      <c r="A159" s="60"/>
      <c r="B159" s="14"/>
      <c r="C159" s="28" t="s">
        <v>124</v>
      </c>
      <c r="D159" s="50" t="s">
        <v>15</v>
      </c>
      <c r="E159" s="151">
        <v>2.4</v>
      </c>
      <c r="F159" s="51">
        <f>2530*1.08</f>
        <v>2732.4</v>
      </c>
      <c r="G159" s="52">
        <f t="shared" ref="G159" si="5">E159*F159</f>
        <v>6557.76</v>
      </c>
      <c r="H159" s="5"/>
    </row>
    <row r="160" spans="1:8" ht="12.75" customHeight="1" x14ac:dyDescent="0.2">
      <c r="A160" s="60"/>
      <c r="B160" s="14"/>
      <c r="C160" s="40"/>
      <c r="D160" s="14"/>
      <c r="E160" s="41"/>
      <c r="F160" s="42"/>
      <c r="G160" s="25"/>
      <c r="H160" s="5"/>
    </row>
    <row r="161" spans="1:8" ht="12.75" customHeight="1" x14ac:dyDescent="0.2">
      <c r="A161" s="60"/>
      <c r="B161" s="14"/>
      <c r="C161" s="40"/>
      <c r="D161" s="68"/>
      <c r="E161" s="41"/>
      <c r="F161" s="88"/>
      <c r="G161" s="25"/>
      <c r="H161" s="5"/>
    </row>
    <row r="162" spans="1:8" ht="12.75" customHeight="1" x14ac:dyDescent="0.2">
      <c r="A162" s="60"/>
      <c r="B162" s="89"/>
      <c r="C162" s="90" t="s">
        <v>103</v>
      </c>
      <c r="D162" s="68"/>
      <c r="E162" s="41"/>
      <c r="F162" s="88"/>
      <c r="G162" s="36"/>
      <c r="H162" s="5"/>
    </row>
    <row r="163" spans="1:8" ht="12.75" customHeight="1" x14ac:dyDescent="0.2">
      <c r="A163" s="60"/>
      <c r="B163" s="89"/>
      <c r="C163" s="40"/>
      <c r="D163" s="68"/>
      <c r="E163" s="41"/>
      <c r="F163" s="88"/>
      <c r="G163" s="36"/>
      <c r="H163" s="5"/>
    </row>
    <row r="164" spans="1:8" ht="28.5" customHeight="1" x14ac:dyDescent="0.2">
      <c r="A164" s="45"/>
      <c r="B164" s="91"/>
      <c r="C164" s="49" t="s">
        <v>107</v>
      </c>
      <c r="D164" s="50" t="s">
        <v>15</v>
      </c>
      <c r="E164" s="50">
        <v>2040</v>
      </c>
      <c r="F164" s="51">
        <v>120</v>
      </c>
      <c r="G164" s="52">
        <f t="shared" ref="G164" si="6">E164*F164</f>
        <v>244800</v>
      </c>
      <c r="H164" s="11"/>
    </row>
    <row r="165" spans="1:8" x14ac:dyDescent="0.2">
      <c r="A165" s="45"/>
      <c r="B165" s="91"/>
      <c r="C165" s="92"/>
      <c r="D165" s="14"/>
      <c r="E165" s="14"/>
      <c r="F165" s="16"/>
      <c r="G165" s="25"/>
      <c r="H165" s="11"/>
    </row>
    <row r="166" spans="1:8" x14ac:dyDescent="0.2">
      <c r="A166" s="45"/>
      <c r="B166" s="14" t="s">
        <v>48</v>
      </c>
      <c r="C166" s="28" t="s">
        <v>49</v>
      </c>
      <c r="D166" s="14" t="s">
        <v>5</v>
      </c>
      <c r="E166" s="139">
        <v>1</v>
      </c>
      <c r="F166" s="16">
        <v>75000</v>
      </c>
      <c r="G166" s="25">
        <f t="shared" si="4"/>
        <v>75000</v>
      </c>
    </row>
    <row r="167" spans="1:8" x14ac:dyDescent="0.2">
      <c r="A167" s="45"/>
      <c r="B167" s="14"/>
      <c r="C167" s="27"/>
      <c r="D167" s="14"/>
      <c r="E167" s="139"/>
      <c r="F167" s="16"/>
      <c r="G167" s="25"/>
    </row>
    <row r="168" spans="1:8" x14ac:dyDescent="0.2">
      <c r="A168" s="45"/>
      <c r="B168" s="14" t="s">
        <v>50</v>
      </c>
      <c r="C168" s="28" t="s">
        <v>51</v>
      </c>
      <c r="D168" s="14" t="s">
        <v>5</v>
      </c>
      <c r="E168" s="139">
        <v>1</v>
      </c>
      <c r="F168" s="16">
        <v>75000</v>
      </c>
      <c r="G168" s="25">
        <f t="shared" si="4"/>
        <v>75000</v>
      </c>
    </row>
    <row r="169" spans="1:8" x14ac:dyDescent="0.2">
      <c r="A169" s="45"/>
      <c r="B169" s="14"/>
      <c r="C169" s="27"/>
      <c r="D169" s="14"/>
      <c r="E169" s="139"/>
      <c r="F169" s="16"/>
      <c r="G169" s="25"/>
    </row>
    <row r="170" spans="1:8" x14ac:dyDescent="0.2">
      <c r="A170" s="45"/>
      <c r="B170" s="14" t="s">
        <v>52</v>
      </c>
      <c r="C170" s="28" t="s">
        <v>53</v>
      </c>
      <c r="D170" s="14" t="s">
        <v>15</v>
      </c>
      <c r="E170" s="139">
        <v>1</v>
      </c>
      <c r="F170" s="16">
        <v>2000</v>
      </c>
      <c r="G170" s="25">
        <f t="shared" si="4"/>
        <v>2000</v>
      </c>
    </row>
    <row r="171" spans="1:8" x14ac:dyDescent="0.2">
      <c r="A171" s="60"/>
      <c r="B171" s="14"/>
      <c r="C171" s="27"/>
      <c r="D171" s="14"/>
      <c r="E171" s="38"/>
      <c r="F171" s="39"/>
      <c r="G171" s="25"/>
    </row>
    <row r="172" spans="1:8" ht="25.5" x14ac:dyDescent="0.2">
      <c r="A172" s="93">
        <v>3</v>
      </c>
      <c r="B172" s="106" t="s">
        <v>109</v>
      </c>
      <c r="C172" s="152" t="s">
        <v>84</v>
      </c>
      <c r="D172" s="50"/>
      <c r="E172" s="153"/>
      <c r="F172" s="154"/>
      <c r="G172" s="52"/>
    </row>
    <row r="173" spans="1:8" x14ac:dyDescent="0.2">
      <c r="A173" s="93"/>
      <c r="B173" s="106"/>
      <c r="C173" s="152"/>
      <c r="D173" s="50"/>
      <c r="E173" s="153"/>
      <c r="F173" s="154"/>
      <c r="G173" s="52"/>
    </row>
    <row r="174" spans="1:8" x14ac:dyDescent="0.2">
      <c r="A174" s="93"/>
      <c r="B174" s="34"/>
      <c r="C174" s="174" t="s">
        <v>132</v>
      </c>
      <c r="D174" s="14"/>
      <c r="E174" s="32"/>
      <c r="F174" s="88"/>
      <c r="G174" s="25"/>
    </row>
    <row r="175" spans="1:8" x14ac:dyDescent="0.2">
      <c r="A175" s="93"/>
      <c r="B175" s="34"/>
      <c r="C175" s="29"/>
      <c r="D175" s="14"/>
      <c r="E175" s="32"/>
      <c r="F175" s="88"/>
      <c r="G175" s="25"/>
    </row>
    <row r="176" spans="1:8" ht="25.5" x14ac:dyDescent="0.2">
      <c r="A176" s="93">
        <v>3.1</v>
      </c>
      <c r="B176" s="14"/>
      <c r="C176" s="27" t="s">
        <v>104</v>
      </c>
      <c r="D176" s="17"/>
      <c r="E176" s="15"/>
      <c r="F176" s="16"/>
      <c r="G176" s="25"/>
    </row>
    <row r="177" spans="1:7" x14ac:dyDescent="0.2">
      <c r="A177" s="93"/>
      <c r="B177" s="14"/>
      <c r="C177" s="27"/>
      <c r="D177" s="14"/>
      <c r="E177" s="15"/>
      <c r="F177" s="16"/>
      <c r="G177" s="25"/>
    </row>
    <row r="178" spans="1:7" x14ac:dyDescent="0.2">
      <c r="A178" s="93"/>
      <c r="B178" s="14"/>
      <c r="C178" s="28" t="s">
        <v>85</v>
      </c>
      <c r="D178" s="68" t="s">
        <v>115</v>
      </c>
      <c r="E178" s="139">
        <v>1800</v>
      </c>
      <c r="F178" s="16">
        <v>159.63</v>
      </c>
      <c r="G178" s="25">
        <f t="shared" si="4"/>
        <v>287334</v>
      </c>
    </row>
    <row r="179" spans="1:7" x14ac:dyDescent="0.2">
      <c r="A179" s="93"/>
      <c r="B179" s="14"/>
      <c r="C179" s="27"/>
      <c r="D179" s="14"/>
      <c r="E179" s="139"/>
      <c r="F179" s="16"/>
      <c r="G179" s="25"/>
    </row>
    <row r="180" spans="1:7" ht="25.5" x14ac:dyDescent="0.2">
      <c r="A180" s="93"/>
      <c r="B180" s="14"/>
      <c r="C180" s="28" t="s">
        <v>86</v>
      </c>
      <c r="D180" s="50" t="s">
        <v>115</v>
      </c>
      <c r="E180" s="138">
        <v>12000</v>
      </c>
      <c r="F180" s="51">
        <v>185.2</v>
      </c>
      <c r="G180" s="52">
        <f t="shared" si="4"/>
        <v>2222400</v>
      </c>
    </row>
    <row r="181" spans="1:7" x14ac:dyDescent="0.2">
      <c r="A181" s="93"/>
      <c r="B181" s="14"/>
      <c r="C181" s="27"/>
      <c r="D181" s="14"/>
      <c r="E181" s="15"/>
      <c r="F181" s="16"/>
      <c r="G181" s="25"/>
    </row>
    <row r="182" spans="1:7" ht="25.5" x14ac:dyDescent="0.2">
      <c r="A182" s="93">
        <v>3.2</v>
      </c>
      <c r="B182" s="14"/>
      <c r="C182" s="27" t="s">
        <v>105</v>
      </c>
      <c r="D182" s="17"/>
      <c r="E182" s="15"/>
      <c r="F182" s="16"/>
      <c r="G182" s="25"/>
    </row>
    <row r="183" spans="1:7" x14ac:dyDescent="0.2">
      <c r="A183" s="94"/>
      <c r="B183" s="14"/>
      <c r="C183" s="27"/>
      <c r="D183" s="14"/>
      <c r="E183" s="15"/>
      <c r="F183" s="16"/>
      <c r="G183" s="25"/>
    </row>
    <row r="184" spans="1:7" x14ac:dyDescent="0.2">
      <c r="A184" s="94"/>
      <c r="B184" s="14"/>
      <c r="C184" s="28" t="s">
        <v>85</v>
      </c>
      <c r="D184" s="50" t="s">
        <v>115</v>
      </c>
      <c r="E184" s="138">
        <v>7600</v>
      </c>
      <c r="F184" s="51">
        <v>159.63</v>
      </c>
      <c r="G184" s="52">
        <f t="shared" si="4"/>
        <v>1213188</v>
      </c>
    </row>
    <row r="185" spans="1:7" x14ac:dyDescent="0.2">
      <c r="A185" s="94"/>
      <c r="B185" s="14"/>
      <c r="C185" s="27"/>
      <c r="D185" s="14"/>
      <c r="E185" s="139"/>
      <c r="F185" s="16"/>
      <c r="G185" s="25"/>
    </row>
    <row r="186" spans="1:7" ht="25.5" x14ac:dyDescent="0.2">
      <c r="A186" s="94"/>
      <c r="B186" s="14"/>
      <c r="C186" s="28" t="s">
        <v>86</v>
      </c>
      <c r="D186" s="50" t="s">
        <v>115</v>
      </c>
      <c r="E186" s="138">
        <v>40000</v>
      </c>
      <c r="F186" s="51">
        <v>185.2</v>
      </c>
      <c r="G186" s="52">
        <f t="shared" si="4"/>
        <v>7408000</v>
      </c>
    </row>
    <row r="187" spans="1:7" x14ac:dyDescent="0.2">
      <c r="A187" s="94"/>
      <c r="B187" s="14"/>
      <c r="C187" s="28"/>
      <c r="D187" s="68"/>
      <c r="E187" s="15"/>
      <c r="F187" s="16"/>
      <c r="G187" s="25"/>
    </row>
    <row r="188" spans="1:7" x14ac:dyDescent="0.2">
      <c r="A188" s="94"/>
      <c r="B188" s="89"/>
      <c r="C188" s="90" t="s">
        <v>103</v>
      </c>
      <c r="D188" s="68"/>
      <c r="E188" s="15"/>
      <c r="F188" s="16"/>
      <c r="G188" s="25"/>
    </row>
    <row r="189" spans="1:7" x14ac:dyDescent="0.2">
      <c r="A189" s="94"/>
      <c r="B189" s="89"/>
      <c r="C189" s="28"/>
      <c r="D189" s="68"/>
      <c r="E189" s="15"/>
      <c r="F189" s="16"/>
      <c r="G189" s="25"/>
    </row>
    <row r="190" spans="1:7" ht="38.25" x14ac:dyDescent="0.2">
      <c r="A190" s="30"/>
      <c r="B190" s="91"/>
      <c r="C190" s="37" t="s">
        <v>106</v>
      </c>
      <c r="D190" s="50" t="s">
        <v>15</v>
      </c>
      <c r="E190" s="138">
        <v>10000</v>
      </c>
      <c r="F190" s="51">
        <v>120</v>
      </c>
      <c r="G190" s="52">
        <f t="shared" ref="G190" si="7">E190*F190</f>
        <v>1200000</v>
      </c>
    </row>
    <row r="191" spans="1:7" ht="15" thickBot="1" x14ac:dyDescent="0.25">
      <c r="A191" s="94"/>
      <c r="B191" s="14"/>
      <c r="C191" s="33"/>
      <c r="D191" s="32"/>
      <c r="E191" s="32"/>
      <c r="F191" s="88"/>
      <c r="G191" s="59"/>
    </row>
    <row r="192" spans="1:7" ht="23.25" customHeight="1" x14ac:dyDescent="0.2">
      <c r="A192" s="182"/>
      <c r="B192" s="183"/>
      <c r="C192" s="184"/>
      <c r="D192" s="188" t="s">
        <v>129</v>
      </c>
      <c r="E192" s="189"/>
      <c r="F192" s="190"/>
      <c r="G192" s="155">
        <f>SUM(G5:G190)</f>
        <v>31090438.15000001</v>
      </c>
    </row>
    <row r="193" spans="1:7" ht="15" thickBot="1" x14ac:dyDescent="0.25">
      <c r="A193" s="95"/>
      <c r="B193" s="96"/>
      <c r="C193" s="97"/>
      <c r="D193" s="164"/>
      <c r="E193" s="162"/>
      <c r="F193" s="163"/>
      <c r="G193" s="161"/>
    </row>
    <row r="194" spans="1:7" x14ac:dyDescent="0.2">
      <c r="A194" s="98"/>
      <c r="B194" s="96"/>
      <c r="C194" s="99"/>
      <c r="D194" s="191" t="s">
        <v>114</v>
      </c>
      <c r="E194" s="192"/>
      <c r="F194" s="193"/>
      <c r="G194" s="165">
        <f>G192*0.05</f>
        <v>1554521.9075000007</v>
      </c>
    </row>
    <row r="195" spans="1:7" x14ac:dyDescent="0.2">
      <c r="A195" s="100"/>
      <c r="B195" s="96"/>
      <c r="C195" s="99"/>
      <c r="D195" s="194"/>
      <c r="E195" s="195"/>
      <c r="F195" s="196"/>
      <c r="G195" s="158"/>
    </row>
    <row r="196" spans="1:7" x14ac:dyDescent="0.2">
      <c r="A196" s="100"/>
      <c r="B196" s="96"/>
      <c r="C196" s="99"/>
      <c r="D196" s="197" t="s">
        <v>127</v>
      </c>
      <c r="E196" s="198"/>
      <c r="F196" s="199"/>
      <c r="G196" s="157">
        <f>G194+G192</f>
        <v>32644960.057500012</v>
      </c>
    </row>
    <row r="197" spans="1:7" x14ac:dyDescent="0.2">
      <c r="A197" s="101"/>
      <c r="B197" s="96"/>
      <c r="C197" s="100"/>
      <c r="D197" s="194"/>
      <c r="E197" s="195"/>
      <c r="F197" s="196"/>
      <c r="G197" s="156"/>
    </row>
    <row r="198" spans="1:7" x14ac:dyDescent="0.2">
      <c r="A198" s="101"/>
      <c r="B198" s="96"/>
      <c r="C198" s="99"/>
      <c r="D198" s="176" t="s">
        <v>87</v>
      </c>
      <c r="E198" s="177"/>
      <c r="F198" s="178"/>
      <c r="G198" s="166">
        <f>G196*0.15</f>
        <v>4896744.0086250016</v>
      </c>
    </row>
    <row r="199" spans="1:7" ht="15" thickBot="1" x14ac:dyDescent="0.25">
      <c r="A199" s="101"/>
      <c r="B199" s="96"/>
      <c r="C199" s="99"/>
      <c r="D199" s="179"/>
      <c r="E199" s="180"/>
      <c r="F199" s="181"/>
      <c r="G199" s="159"/>
    </row>
    <row r="200" spans="1:7" ht="15" thickBot="1" x14ac:dyDescent="0.25">
      <c r="A200" s="182" t="s">
        <v>126</v>
      </c>
      <c r="B200" s="183"/>
      <c r="C200" s="184"/>
      <c r="D200" s="185" t="s">
        <v>128</v>
      </c>
      <c r="E200" s="186"/>
      <c r="F200" s="187"/>
      <c r="G200" s="160">
        <f>G198+G196</f>
        <v>37541704.066125013</v>
      </c>
    </row>
  </sheetData>
  <mergeCells count="10">
    <mergeCell ref="A192:C192"/>
    <mergeCell ref="D199:F199"/>
    <mergeCell ref="D200:F200"/>
    <mergeCell ref="D194:F194"/>
    <mergeCell ref="D195:F195"/>
    <mergeCell ref="D196:F196"/>
    <mergeCell ref="D197:F197"/>
    <mergeCell ref="D198:F198"/>
    <mergeCell ref="A200:C200"/>
    <mergeCell ref="D192:F192"/>
  </mergeCells>
  <conditionalFormatting sqref="D14 D16 D18 D157:D158 D166:D169 D171">
    <cfRule type="cellIs" dxfId="8" priority="7" operator="equal">
      <formula>"H4"</formula>
    </cfRule>
    <cfRule type="cellIs" dxfId="7" priority="8" operator="equal">
      <formula>"H2"</formula>
    </cfRule>
    <cfRule type="cellIs" dxfId="6" priority="9" operator="equal">
      <formula>"H3"</formula>
    </cfRule>
  </conditionalFormatting>
  <conditionalFormatting sqref="D79:D117 D119 D123:D127 D129:D132 D134 D136 D138 D140:D142 D144:D146 D148 D150 D152 D154">
    <cfRule type="cellIs" dxfId="5" priority="13" operator="equal">
      <formula>"H4"</formula>
    </cfRule>
    <cfRule type="cellIs" dxfId="4" priority="14" operator="equal">
      <formula>"H2"</formula>
    </cfRule>
    <cfRule type="cellIs" dxfId="3" priority="15" operator="equal">
      <formula>"H3"</formula>
    </cfRule>
  </conditionalFormatting>
  <conditionalFormatting sqref="D176:D177 D179 D181:D183 D185">
    <cfRule type="cellIs" dxfId="2" priority="4" operator="equal">
      <formula>"H4"</formula>
    </cfRule>
    <cfRule type="cellIs" dxfId="1" priority="5" operator="equal">
      <formula>"H2"</formula>
    </cfRule>
    <cfRule type="cellIs" dxfId="0" priority="6" operator="equal">
      <formula>"H3"</formula>
    </cfRule>
  </conditionalFormatting>
  <pageMargins left="0.7" right="0.7" top="0.75" bottom="0.75" header="0.3" footer="0.3"/>
  <pageSetup paperSize="124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DEMOLITION BOQ </vt:lpstr>
      <vt:lpstr>DEMOLITION BOQ PRICED</vt:lpstr>
      <vt:lpstr>'DEMOLITION BOQ '!Print_Area</vt:lpstr>
      <vt:lpstr>'DEMOLITION BOQ PRICED'!Print_Area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Nelodi Geldenhuys</dc:creator>
  <cp:lastModifiedBy>Gqodo Malibongwe (TZN)</cp:lastModifiedBy>
  <dcterms:created xsi:type="dcterms:W3CDTF">2025-03-04T08:55:38Z</dcterms:created>
  <dcterms:modified xsi:type="dcterms:W3CDTF">2026-09-08T10:50:25Z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2c5201-1ce7-41e2-bc35-8f8dc05aa09a_Enabled">
    <vt:lpwstr>true</vt:lpwstr>
  </property>
  <property fmtid="{D5CDD505-2E9C-101B-9397-08002B2CF9AE}" pid="3" name="MSIP_Label_382c5201-1ce7-41e2-bc35-8f8dc05aa09a_SetDate">
    <vt:lpwstr>2025-05-09T19:41:47Z</vt:lpwstr>
  </property>
  <property fmtid="{D5CDD505-2E9C-101B-9397-08002B2CF9AE}" pid="4" name="MSIP_Label_382c5201-1ce7-41e2-bc35-8f8dc05aa09a_Method">
    <vt:lpwstr>Standard</vt:lpwstr>
  </property>
  <property fmtid="{D5CDD505-2E9C-101B-9397-08002B2CF9AE}" pid="5" name="MSIP_Label_382c5201-1ce7-41e2-bc35-8f8dc05aa09a_Name">
    <vt:lpwstr>DWS General - Public</vt:lpwstr>
  </property>
  <property fmtid="{D5CDD505-2E9C-101B-9397-08002B2CF9AE}" pid="6" name="MSIP_Label_382c5201-1ce7-41e2-bc35-8f8dc05aa09a_SiteId">
    <vt:lpwstr>c0491358-a254-4466-ab3d-ff428faeea29</vt:lpwstr>
  </property>
  <property fmtid="{D5CDD505-2E9C-101B-9397-08002B2CF9AE}" pid="7" name="MSIP_Label_382c5201-1ce7-41e2-bc35-8f8dc05aa09a_ActionId">
    <vt:lpwstr>5b60dfd6-1bfa-419a-8ddf-9b6240d386d2</vt:lpwstr>
  </property>
  <property fmtid="{D5CDD505-2E9C-101B-9397-08002B2CF9AE}" pid="8" name="MSIP_Label_382c5201-1ce7-41e2-bc35-8f8dc05aa09a_ContentBits">
    <vt:lpwstr>0</vt:lpwstr>
  </property>
  <property fmtid="{D5CDD505-2E9C-101B-9397-08002B2CF9AE}" pid="9" name="MSIP_Label_382c5201-1ce7-41e2-bc35-8f8dc05aa09a_Tag">
    <vt:lpwstr>10, 3, 0, 1</vt:lpwstr>
  </property>
</Properties>
</file>