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Ntombenhle\Transactions\RFB 3240-2026 Appointment of Turnkey Contractor for Design, Supply, Testing, of Fire Suppression 4 Pmaritzburg\Publication pack\"/>
    </mc:Choice>
  </mc:AlternateContent>
  <xr:revisionPtr revIDLastSave="0" documentId="13_ncr:1_{701C8C78-04F3-45F6-8742-E10A0586D4B7}" xr6:coauthVersionLast="47" xr6:coauthVersionMax="47" xr10:uidLastSave="{00000000-0000-0000-0000-000000000000}"/>
  <bookViews>
    <workbookView xWindow="-108" yWindow="-108" windowWidth="23256" windowHeight="12456" xr2:uid="{00000000-000D-0000-FFFF-FFFF00000000}"/>
  </bookViews>
  <sheets>
    <sheet name="PRICING SCHEDULE PROJECT" sheetId="9" r:id="rId1"/>
    <sheet name="PRICING SCHEDULE MAINTENANCE" sheetId="8" r:id="rId2"/>
    <sheet name="SUMMARY SHEET" sheetId="10" r:id="rId3"/>
  </sheets>
  <definedNames>
    <definedName name="_xlnm.Print_Area" localSheetId="1">'PRICING SCHEDULE MAINTENANCE'!$A:$T</definedName>
    <definedName name="_xlnm.Print_Area" localSheetId="0">'PRICING SCHEDULE PROJECT'!$A:$H</definedName>
    <definedName name="_xlnm.Print_Area" localSheetId="2">'SUMMARY SHEET'!$A:$T</definedName>
    <definedName name="_xlnm.Print_Titles" localSheetId="1">'PRICING SCHEDULE MAINTENANCE'!$1:$5</definedName>
    <definedName name="_xlnm.Print_Titles" localSheetId="0">'PRICING SCHEDULE PROJECT'!$1:$5</definedName>
    <definedName name="_xlnm.Print_Titles" localSheetId="2">'SUMMARY SHEET'!$1:$5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9" l="1"/>
  <c r="F17" i="8"/>
  <c r="F18" i="8"/>
  <c r="F19" i="8"/>
  <c r="I16" i="8"/>
  <c r="I17" i="8"/>
  <c r="I18" i="8"/>
  <c r="I19" i="8"/>
  <c r="I15" i="8"/>
  <c r="F22" i="9"/>
  <c r="F41" i="9"/>
  <c r="F42" i="9"/>
  <c r="F45" i="9"/>
  <c r="F44" i="9" s="1"/>
  <c r="F24" i="9"/>
  <c r="F23" i="9"/>
  <c r="F28" i="9"/>
  <c r="F29" i="9"/>
  <c r="F30" i="9"/>
  <c r="F31" i="9"/>
  <c r="F27" i="9"/>
  <c r="F26" i="9"/>
  <c r="F34" i="9"/>
  <c r="F16" i="9"/>
  <c r="F15" i="9"/>
  <c r="G15" i="9" s="1"/>
  <c r="F19" i="9"/>
  <c r="G19" i="9" s="1"/>
  <c r="F43" i="9"/>
  <c r="G43" i="9" s="1"/>
  <c r="F35" i="9"/>
  <c r="G35" i="9" s="1"/>
  <c r="F36" i="9"/>
  <c r="F37" i="9"/>
  <c r="F38" i="9"/>
  <c r="F39" i="9"/>
  <c r="F40" i="9"/>
  <c r="O17" i="8"/>
  <c r="O18" i="8"/>
  <c r="O19" i="8"/>
  <c r="F20" i="9"/>
  <c r="F21" i="9"/>
  <c r="F17" i="9"/>
  <c r="G17" i="9" s="1"/>
  <c r="F18" i="9"/>
  <c r="G18" i="9" s="1"/>
  <c r="F33" i="9" l="1"/>
  <c r="F25" i="9"/>
  <c r="F14" i="9"/>
  <c r="G31" i="9"/>
  <c r="G30" i="9"/>
  <c r="G23" i="9"/>
  <c r="G22" i="9" s="1"/>
  <c r="G42" i="9"/>
  <c r="G16" i="9"/>
  <c r="G14" i="9" s="1"/>
  <c r="G41" i="9"/>
  <c r="F47" i="9" l="1"/>
  <c r="F48" i="9" s="1"/>
  <c r="E12" i="10" s="1"/>
  <c r="G29" i="9"/>
  <c r="F49" i="9" l="1"/>
  <c r="F50" i="9" s="1"/>
  <c r="G28" i="9"/>
  <c r="R24" i="8"/>
  <c r="O24" i="8"/>
  <c r="L24" i="8"/>
  <c r="I24" i="8"/>
  <c r="F24" i="8"/>
  <c r="S24" i="8" l="1"/>
  <c r="G27" i="9"/>
  <c r="G26" i="9" l="1"/>
  <c r="G25" i="9" s="1"/>
  <c r="G46" i="9" s="1"/>
  <c r="G49" i="9" s="1"/>
  <c r="G50" i="9" s="1"/>
  <c r="R15" i="8"/>
  <c r="R19" i="8" l="1"/>
  <c r="L19" i="8"/>
  <c r="R18" i="8"/>
  <c r="L18" i="8"/>
  <c r="R17" i="8"/>
  <c r="L17" i="8"/>
  <c r="R16" i="8"/>
  <c r="O16" i="8"/>
  <c r="L16" i="8"/>
  <c r="F16" i="8"/>
  <c r="F14" i="8" s="1"/>
  <c r="O15" i="8"/>
  <c r="L15" i="8"/>
  <c r="F15" i="8"/>
  <c r="R23" i="8"/>
  <c r="R22" i="8"/>
  <c r="R21" i="8"/>
  <c r="R20" i="8" s="1"/>
  <c r="F21" i="8"/>
  <c r="I21" i="8"/>
  <c r="L21" i="8"/>
  <c r="O21" i="8"/>
  <c r="F22" i="8"/>
  <c r="I22" i="8"/>
  <c r="L22" i="8"/>
  <c r="O22" i="8"/>
  <c r="F23" i="8"/>
  <c r="I23" i="8"/>
  <c r="L23" i="8"/>
  <c r="O23" i="8"/>
  <c r="O20" i="8" l="1"/>
  <c r="L20" i="8"/>
  <c r="I20" i="8"/>
  <c r="F20" i="8"/>
  <c r="F25" i="8" s="1"/>
  <c r="F26" i="8" s="1"/>
  <c r="R14" i="8"/>
  <c r="R25" i="8" s="1"/>
  <c r="S17" i="8"/>
  <c r="S15" i="8"/>
  <c r="S19" i="8"/>
  <c r="S16" i="8"/>
  <c r="S18" i="8"/>
  <c r="S22" i="8"/>
  <c r="S23" i="8"/>
  <c r="S21" i="8"/>
  <c r="I14" i="8"/>
  <c r="O14" i="8"/>
  <c r="L14" i="8"/>
  <c r="O25" i="8" l="1"/>
  <c r="S25" i="8" s="1"/>
  <c r="L25" i="8"/>
  <c r="I25" i="8"/>
  <c r="S20" i="8"/>
  <c r="F27" i="8"/>
  <c r="F28" i="8" s="1"/>
  <c r="S14" i="8"/>
  <c r="L26" i="8"/>
  <c r="L27" i="8" s="1"/>
  <c r="L28" i="8" s="1"/>
  <c r="O26" i="8" l="1"/>
  <c r="O27" i="8" s="1"/>
  <c r="O28" i="8" s="1"/>
  <c r="S26" i="8"/>
  <c r="I26" i="8"/>
  <c r="I27" i="8" l="1"/>
  <c r="I28" i="8" s="1"/>
  <c r="R26" i="8"/>
  <c r="R27" i="8" s="1"/>
  <c r="E13" i="10" l="1"/>
  <c r="E14" i="10" s="1"/>
  <c r="S27" i="8"/>
  <c r="S28" i="8" s="1"/>
  <c r="R28" i="8"/>
  <c r="F15" i="10" l="1"/>
  <c r="E15" i="10"/>
  <c r="E16" i="10" s="1"/>
</calcChain>
</file>

<file path=xl/sharedStrings.xml><?xml version="1.0" encoding="utf-8"?>
<sst xmlns="http://schemas.openxmlformats.org/spreadsheetml/2006/main" count="218" uniqueCount="123">
  <si>
    <t>Item No</t>
  </si>
  <si>
    <t>Unit of measure</t>
  </si>
  <si>
    <t>VAT (@15%)</t>
  </si>
  <si>
    <t>1. INSTRUCTION FOR COMPLETING THE PRICING SCHEDULE</t>
  </si>
  <si>
    <t xml:space="preserve">Qty </t>
  </si>
  <si>
    <t>TOTAL</t>
  </si>
  <si>
    <t>RFx Title</t>
  </si>
  <si>
    <t>1.1</t>
  </si>
  <si>
    <t>1.2</t>
  </si>
  <si>
    <t>1.3</t>
  </si>
  <si>
    <t>1.4</t>
  </si>
  <si>
    <t>3.1</t>
  </si>
  <si>
    <t>Line Price Term 
(Excl VAT)</t>
  </si>
  <si>
    <t>SUPPLY CHAIN MANAGEMENT</t>
  </si>
  <si>
    <t xml:space="preserve">Bidder Name </t>
  </si>
  <si>
    <t>Goods/Service description</t>
  </si>
  <si>
    <t>TOTAL BID PRICE  (EXCL VAT)</t>
  </si>
  <si>
    <t>TOTAL  BID PRICE (INCL VAT)</t>
  </si>
  <si>
    <t>Name</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</si>
  <si>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</si>
  <si>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BRAND / MODEL</t>
  </si>
  <si>
    <t>Price clarification comment</t>
  </si>
  <si>
    <t>Signature (above)</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</si>
  <si>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</si>
  <si>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</si>
  <si>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</si>
  <si>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t>2.1</t>
  </si>
  <si>
    <t>PRELIMINARY AND GENERAL</t>
  </si>
  <si>
    <t>Sum</t>
  </si>
  <si>
    <t>Unit rate per hour</t>
  </si>
  <si>
    <t>YEAR 2</t>
  </si>
  <si>
    <t>YEAR 3</t>
  </si>
  <si>
    <t>YEAR 4</t>
  </si>
  <si>
    <t>YEAR 5</t>
  </si>
  <si>
    <t>Unit Price 
(Excl VAT)</t>
  </si>
  <si>
    <t>Qty</t>
  </si>
  <si>
    <t>Line Price Year 2</t>
  </si>
  <si>
    <t>Line Price Year 3</t>
  </si>
  <si>
    <t>Line Price Year 4</t>
  </si>
  <si>
    <t>Line Price Year 5</t>
  </si>
  <si>
    <t>Capacity</t>
  </si>
  <si>
    <t>Date</t>
  </si>
  <si>
    <t>instance</t>
  </si>
  <si>
    <t>RFB No</t>
  </si>
  <si>
    <t>Labour – technical team (technician and assistant) during normal hours (08:00 to 17:00). 
This rate will be applicable from time of arrival to site, up to time of leaving the site.</t>
  </si>
  <si>
    <t>Labour – technical team (technician and assistant) during afterhours (Weekdays 17:00 to 08:00 and Saturdays 00:00 to 23:59). 
This rate will be applicable from time of arrival to site, up to time of leaving the site.</t>
  </si>
  <si>
    <t>Labour – technical team (technician and assistant) during afterhours (Sundays 00:00 to 23:59). 
This rate will be applicable from time of arrival to site, up to time of leaving the site.</t>
  </si>
  <si>
    <t>5.1</t>
  </si>
  <si>
    <t>Call out fee. 
This rate will be applicable from time of leaving the contractor’s office, up to time of arrival on the site within a maximum of 180-minutes, and time of leaving the site up to arrival back at the contractor’s office.</t>
  </si>
  <si>
    <t>1.7</t>
  </si>
  <si>
    <t>YEAR 6</t>
  </si>
  <si>
    <t>Line Price Year 6</t>
  </si>
  <si>
    <t xml:space="preserve"> </t>
  </si>
  <si>
    <t xml:space="preserve">All costs for equipment, labour and other expenses for the installation and commissioning of equipment shall be included in the tendered rates set out in the measurement and payment clauses of each piece of equipment and in the schedule of quantities. Any additional tests specified in the standard and detail specifications shall also be included in the tendered rates. This includes all the connections for the cabling and fuel lines. </t>
  </si>
  <si>
    <t>Pressure test, discharge test, calibration, reports</t>
  </si>
  <si>
    <t>Removal of existing fire panels;Dismantling of obsolete sprinkler pipework; Cutting and capping of old pipe connections;Making good affected areas</t>
  </si>
  <si>
    <t>SUBTOTAL</t>
  </si>
  <si>
    <t>2.2</t>
  </si>
  <si>
    <t>3.2</t>
  </si>
  <si>
    <t>3.3</t>
  </si>
  <si>
    <t>3.4</t>
  </si>
  <si>
    <t>3.5</t>
  </si>
  <si>
    <t>3.6</t>
  </si>
  <si>
    <t>MAINTENANCE( PRICING SCHEDULE 2)</t>
  </si>
  <si>
    <t xml:space="preserve">Sum </t>
  </si>
  <si>
    <t>Price</t>
  </si>
  <si>
    <t>Site Disestablishment</t>
  </si>
  <si>
    <t>CONTRACTORS SITE ESTABLISHMENT (Fixed charges)</t>
  </si>
  <si>
    <t>Site Establishment</t>
  </si>
  <si>
    <t>Pricing schedule 1</t>
  </si>
  <si>
    <t>Pricing schedule 2</t>
  </si>
  <si>
    <t>Pricing schedule 3</t>
  </si>
  <si>
    <t>INSTALLATION ( PRICING SCHEDULE 1)</t>
  </si>
  <si>
    <t>REQUEST FOR BID FOR THE APPOINTMENT OF A TURNKEY CONTRACTOR FOR DESIGN, SUPPLY, INSTALLATION, TESTING, AND COMMISSIONING OF FIRE SUPPRESSION SYSTEM FOR PIETERMARITZBURG DATA CENTRE AND OFFICES</t>
  </si>
  <si>
    <t>WO84949</t>
  </si>
  <si>
    <t>1.5</t>
  </si>
  <si>
    <t>2.3</t>
  </si>
  <si>
    <t>2.4</t>
  </si>
  <si>
    <t>2.5</t>
  </si>
  <si>
    <t xml:space="preserve">Corrective Maintenance Allowance Parts Replacement and other Material ( 25% of LABOUR &amp; PREVENTATIVE MAINTENANCE)
</t>
  </si>
  <si>
    <t>1.6</t>
  </si>
  <si>
    <t>4.1</t>
  </si>
  <si>
    <t>4.2</t>
  </si>
  <si>
    <t>4.3</t>
  </si>
  <si>
    <t>4.4</t>
  </si>
  <si>
    <t>4.5</t>
  </si>
  <si>
    <t>4.6</t>
  </si>
  <si>
    <t>4.7</t>
  </si>
  <si>
    <t>4.8</t>
  </si>
  <si>
    <t>6.1</t>
  </si>
  <si>
    <t>Monthly</t>
  </si>
  <si>
    <t>"As-built" drawings</t>
  </si>
  <si>
    <r>
      <t xml:space="preserve">(a)  Bidder must complete/enter </t>
    </r>
    <r>
      <rPr>
        <b/>
        <sz val="12"/>
        <color theme="1"/>
        <rFont val="Aptos"/>
        <family val="2"/>
      </rPr>
      <t xml:space="preserve">YELLOW </t>
    </r>
    <r>
      <rPr>
        <sz val="12"/>
        <color theme="1"/>
        <rFont val="Aptos"/>
        <family val="2"/>
      </rPr>
      <t>cells only</t>
    </r>
  </si>
  <si>
    <r>
      <t>Fire Detection System_</t>
    </r>
    <r>
      <rPr>
        <sz val="12"/>
        <color theme="1"/>
        <rFont val="Aptos"/>
        <family val="2"/>
      </rPr>
      <t>Control panels, detectors (smoke/heat), manual call points, sounders</t>
    </r>
  </si>
  <si>
    <r>
      <rPr>
        <b/>
        <sz val="12"/>
        <color theme="1"/>
        <rFont val="Aptos"/>
        <family val="2"/>
      </rPr>
      <t>Fire Suppression System</t>
    </r>
    <r>
      <rPr>
        <sz val="12"/>
        <color theme="1"/>
        <rFont val="Aptos"/>
        <family val="2"/>
      </rPr>
      <t xml:space="preserve">
Suppression agent (CO₂ Systems), cylinders, discharge nozzles;Sprinkler Systems;Fire Hose Reels
</t>
    </r>
  </si>
  <si>
    <r>
      <t>Fire Alarm System_</t>
    </r>
    <r>
      <rPr>
        <sz val="12"/>
        <color theme="1"/>
        <rFont val="Aptos"/>
        <family val="2"/>
      </rPr>
      <t xml:space="preserve"> Fire Alarm Control Panel (FACP)</t>
    </r>
    <r>
      <rPr>
        <b/>
        <sz val="12"/>
        <color theme="1"/>
        <rFont val="Aptos"/>
        <family val="2"/>
      </rPr>
      <t xml:space="preserve">
</t>
    </r>
    <r>
      <rPr>
        <sz val="12"/>
        <color theme="1"/>
        <rFont val="Aptos"/>
        <family val="2"/>
      </rPr>
      <t>Sounders/Sirens, Strobe Lights/Flashing Beacons ,Voice Evacuation System</t>
    </r>
  </si>
  <si>
    <r>
      <t>Fire Containment &amp; Safety Systems_</t>
    </r>
    <r>
      <rPr>
        <sz val="12"/>
        <color theme="1"/>
        <rFont val="Aptos"/>
        <family val="2"/>
      </rPr>
      <t>Fire Doors and Fire-Rated Partitions</t>
    </r>
  </si>
  <si>
    <r>
      <t>Emergency Systems_</t>
    </r>
    <r>
      <rPr>
        <sz val="12"/>
        <color theme="1"/>
        <rFont val="Aptos"/>
        <family val="2"/>
      </rPr>
      <t>Emergency Exit Signs &amp; Lighting;Emergency Voice Communication System</t>
    </r>
  </si>
  <si>
    <r>
      <t xml:space="preserve"> Integration; </t>
    </r>
    <r>
      <rPr>
        <sz val="12"/>
        <color theme="1"/>
        <rFont val="Aptos"/>
        <family val="2"/>
      </rPr>
      <t>Integration to the existing BMS system</t>
    </r>
  </si>
  <si>
    <r>
      <t xml:space="preserve">Piping &amp; Accessories
</t>
    </r>
    <r>
      <rPr>
        <sz val="12"/>
        <color theme="1"/>
        <rFont val="Aptos"/>
        <family val="2"/>
      </rPr>
      <t>Seamless pipes, fittings, valves, brackets, discharge piping</t>
    </r>
  </si>
  <si>
    <r>
      <rPr>
        <b/>
        <sz val="12"/>
        <color theme="1"/>
        <rFont val="Aptos"/>
        <family val="2"/>
      </rPr>
      <t xml:space="preserve">Electrical &amp; Controls Integration
</t>
    </r>
    <r>
      <rPr>
        <sz val="12"/>
        <color theme="1"/>
        <rFont val="Aptos"/>
        <family val="2"/>
      </rPr>
      <t xml:space="preserve">Wiring, interfaces, fire panel
</t>
    </r>
  </si>
  <si>
    <r>
      <rPr>
        <b/>
        <sz val="12"/>
        <color theme="1"/>
        <rFont val="Aptos"/>
        <family val="2"/>
      </rPr>
      <t>Contractor's Insurance</t>
    </r>
    <r>
      <rPr>
        <sz val="12"/>
        <color theme="1"/>
        <rFont val="Aptos"/>
        <family val="2"/>
      </rPr>
      <t>_Work, liability, and personnel insurance coverage.</t>
    </r>
  </si>
  <si>
    <r>
      <rPr>
        <b/>
        <sz val="12"/>
        <color theme="1"/>
        <rFont val="Aptos"/>
        <family val="2"/>
      </rPr>
      <t>Project Management</t>
    </r>
    <r>
      <rPr>
        <sz val="12"/>
        <color theme="1"/>
        <rFont val="Aptos"/>
        <family val="2"/>
      </rPr>
      <t>_Supervision, admin staff, and general oversight.</t>
    </r>
  </si>
  <si>
    <r>
      <rPr>
        <b/>
        <sz val="12"/>
        <color theme="1"/>
        <rFont val="Aptos"/>
        <family val="2"/>
      </rPr>
      <t>Communication &amp; Admin_</t>
    </r>
    <r>
      <rPr>
        <sz val="12"/>
        <color theme="1"/>
        <rFont val="Aptos"/>
        <family val="2"/>
      </rPr>
      <t>Site records, printing, phones, internet.</t>
    </r>
  </si>
  <si>
    <r>
      <rPr>
        <b/>
        <sz val="12"/>
        <color theme="1"/>
        <rFont val="Aptos"/>
        <family val="2"/>
      </rPr>
      <t>Safety Compliance_</t>
    </r>
    <r>
      <rPr>
        <sz val="12"/>
        <color theme="1"/>
        <rFont val="Aptos"/>
        <family val="2"/>
      </rPr>
      <t>PPE, safety officer, permits, and fire watch personnel.</t>
    </r>
  </si>
  <si>
    <t>Compliance Certificates (SANS, authorities, commissioning).</t>
  </si>
  <si>
    <t>Operation and Maintenance manuals for installed systems.</t>
  </si>
  <si>
    <r>
      <t>Contingency (10%</t>
    </r>
    <r>
      <rPr>
        <b/>
        <strike/>
        <sz val="12"/>
        <rFont val="Aptos"/>
        <family val="2"/>
      </rPr>
      <t>)</t>
    </r>
  </si>
  <si>
    <r>
      <t xml:space="preserve">UNIT RATES: PREVENTATIVE MAINTENANCE
</t>
    </r>
    <r>
      <rPr>
        <sz val="12"/>
        <color theme="1"/>
        <rFont val="Aptos"/>
        <family val="2"/>
      </rPr>
      <t>Note that the quantities indicated below are only for evaluation purposes and to determine the contract unit rates. The final quantities will be based on works orders and call outs.</t>
    </r>
  </si>
  <si>
    <r>
      <t xml:space="preserve">UNIT RATES:   LABOUR
</t>
    </r>
    <r>
      <rPr>
        <sz val="12"/>
        <color theme="1"/>
        <rFont val="Aptos"/>
        <family val="2"/>
      </rPr>
      <t>Note that the quantities indicated below are only for evaluation purposes and to determine the contract unit rates. The final quantities will be based on works orders and call outs. The Rate must include travel to the relevant site and collection of samples, the specified service pack, and to perform the specified services</t>
    </r>
  </si>
  <si>
    <t xml:space="preserve">Stage 1: Project Inception </t>
  </si>
  <si>
    <t>Stage 4: Documentation and Procurement</t>
  </si>
  <si>
    <t>Stage 6: Close Out</t>
  </si>
  <si>
    <t>INSTALLATION (refer to Bid Specification Section 2.1 b &amp; c)</t>
  </si>
  <si>
    <t>Stage 2: Preliminary Design: Concept and Viability</t>
  </si>
  <si>
    <t>Stage 3: Design Development (Detail Design)</t>
  </si>
  <si>
    <t>Stage 5: Contract Administration and Inspection (Construction)</t>
  </si>
  <si>
    <t>DESIGN &amp; ENGINEERING WORK (refer to Bid Specification Section 2.1 a)</t>
  </si>
  <si>
    <t>TESTING &amp; COMMISSIONING (refer to Bid Specification Section 2.1 d)</t>
  </si>
  <si>
    <t>DEMOLITION AND SITE PREPARATION (refer to Bid Specification Section 2.2)</t>
  </si>
  <si>
    <t>YEAR 1</t>
  </si>
  <si>
    <t>APPOINTMENT OF A TURNKEY CONTRACTOR FOR DESIGN, SUPPLY, INSTALLATION, TESTING AND COMMISSIONING OF FIRE SUPPRESSION SYSTEM FOR PIETERMARITZBURG DATA CENTRE AND OFFICES</t>
  </si>
  <si>
    <t>RFB 3240-2026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</si>
</sst>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43" formatCode="_-* #,##0.00_-;\-* #,##0.00_-;_-* &quot;-&quot;??_-;_-@_-"/>
    <numFmt numFmtId="164" formatCode="_-[$R-1C09]* #,##0.00_-;\-[$R-1C09]* #,##0.00_-;_-[$R-1C09]* &quot;-&quot;??_-;_-@_-"/>
    <numFmt numFmtId="165"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11"/>
      <name val="Calibri"/>
      <family val="2"/>
      <scheme val="minor"/>
    </font>
    <font>
      <sz val="10"/>
      <name val="Arial"/>
      <family val="2"/>
    </font>
    <font>
      <sz val="10"/>
      <color theme="1"/>
      <name val="Calibri"/>
      <family val="2"/>
      <scheme val="minor"/>
    </font>
    <font>
      <sz val="10"/>
      <name val="Arial"/>
      <family val="2"/>
    </font>
    <font>
      <b/>
      <u/>
      <sz val="10"/>
      <name val="Times New Roman"/>
      <family val="1"/>
    </font>
    <font>
      <u/>
      <sz val="10"/>
      <name val="Times New Roman"/>
      <family val="1"/>
    </font>
    <font>
      <sz val="12"/>
      <name val="Courier"/>
      <family val="3"/>
    </font>
    <font>
      <i/>
      <sz val="10"/>
      <color rgb="FF7F7F7F"/>
      <name val="Calibri"/>
      <family val="2"/>
      <scheme val="minor"/>
    </font>
    <font>
      <sz val="10"/>
      <name val="Calibri"/>
      <family val="2"/>
      <scheme val="minor"/>
    </font>
    <font>
      <u/>
      <sz val="10"/>
      <color theme="10"/>
      <name val="Calibri"/>
      <family val="2"/>
      <scheme val="minor"/>
    </font>
    <font>
      <sz val="8"/>
      <name val="Calibri"/>
      <family val="2"/>
      <scheme val="minor"/>
    </font>
    <font>
      <b/>
      <sz val="12"/>
      <name val="Calibri Light"/>
      <family val="2"/>
    </font>
    <font>
      <sz val="24"/>
      <color theme="1"/>
      <name val="Aptos"/>
      <family val="2"/>
    </font>
    <font>
      <sz val="24"/>
      <color rgb="FF002060"/>
      <name val="Aptos"/>
      <family val="2"/>
    </font>
    <font>
      <sz val="11"/>
      <color theme="1"/>
      <name val="Aptos"/>
      <family val="2"/>
    </font>
    <font>
      <sz val="18"/>
      <color rgb="FF002060"/>
      <name val="Aptos"/>
      <family val="2"/>
    </font>
    <font>
      <sz val="12"/>
      <name val="Aptos"/>
      <family val="2"/>
    </font>
    <font>
      <b/>
      <sz val="12"/>
      <name val="Aptos"/>
      <family val="2"/>
    </font>
    <font>
      <b/>
      <sz val="12"/>
      <color rgb="FF000066"/>
      <name val="Aptos"/>
      <family val="2"/>
    </font>
    <font>
      <sz val="12"/>
      <color theme="1"/>
      <name val="Aptos"/>
      <family val="2"/>
    </font>
    <font>
      <b/>
      <sz val="12"/>
      <color theme="1"/>
      <name val="Aptos"/>
      <family val="2"/>
    </font>
    <font>
      <b/>
      <sz val="12"/>
      <color theme="0"/>
      <name val="Aptos"/>
      <family val="2"/>
    </font>
    <font>
      <sz val="11"/>
      <name val="Aptos"/>
      <family val="2"/>
    </font>
    <font>
      <b/>
      <sz val="11"/>
      <color theme="1"/>
      <name val="Aptos"/>
      <family val="2"/>
    </font>
    <font>
      <b/>
      <sz val="11"/>
      <name val="Aptos"/>
      <family val="2"/>
    </font>
    <font>
      <b/>
      <strike/>
      <sz val="12"/>
      <name val="Aptos"/>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s>
  <borders count="45">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style="thin">
        <color theme="4"/>
      </top>
      <bottom/>
      <diagonal/>
    </border>
    <border>
      <left/>
      <right style="thin">
        <color theme="4"/>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theme="8"/>
      </left>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4"/>
      </left>
      <right style="thin">
        <color theme="4"/>
      </right>
      <top/>
      <bottom style="thin">
        <color theme="4"/>
      </bottom>
      <diagonal/>
    </border>
    <border>
      <left style="thin">
        <color theme="4"/>
      </left>
      <right/>
      <top/>
      <bottom style="thin">
        <color theme="4"/>
      </bottom>
      <diagonal/>
    </border>
    <border>
      <left/>
      <right/>
      <top style="thin">
        <color theme="8"/>
      </top>
      <bottom style="thin">
        <color theme="8"/>
      </bottom>
      <diagonal/>
    </border>
    <border>
      <left/>
      <right/>
      <top style="thin">
        <color theme="8"/>
      </top>
      <bottom style="medium">
        <color theme="8"/>
      </bottom>
      <diagonal/>
    </border>
    <border>
      <left/>
      <right/>
      <top style="thin">
        <color theme="4"/>
      </top>
      <bottom style="thin">
        <color theme="4"/>
      </bottom>
      <diagonal/>
    </border>
    <border>
      <left/>
      <right style="thin">
        <color theme="4"/>
      </right>
      <top/>
      <bottom style="thin">
        <color theme="4"/>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thin">
        <color theme="4"/>
      </left>
      <right style="thin">
        <color theme="4"/>
      </right>
      <top/>
      <bottom/>
      <diagonal/>
    </border>
    <border>
      <left style="medium">
        <color theme="8"/>
      </left>
      <right/>
      <top/>
      <bottom/>
      <diagonal/>
    </border>
    <border>
      <left/>
      <right style="thin">
        <color theme="8"/>
      </right>
      <top style="thin">
        <color theme="4"/>
      </top>
      <bottom style="thin">
        <color theme="4"/>
      </bottom>
      <diagonal/>
    </border>
    <border>
      <left/>
      <right/>
      <top/>
      <bottom style="thin">
        <color theme="8"/>
      </bottom>
      <diagonal/>
    </border>
    <border>
      <left style="medium">
        <color theme="4"/>
      </left>
      <right/>
      <top style="medium">
        <color theme="4"/>
      </top>
      <bottom style="thin">
        <color theme="8"/>
      </bottom>
      <diagonal/>
    </border>
    <border>
      <left/>
      <right/>
      <top style="medium">
        <color theme="4"/>
      </top>
      <bottom style="thin">
        <color theme="8"/>
      </bottom>
      <diagonal/>
    </border>
    <border>
      <left/>
      <right style="medium">
        <color theme="4"/>
      </right>
      <top style="medium">
        <color theme="4"/>
      </top>
      <bottom style="thin">
        <color theme="8"/>
      </bottom>
      <diagonal/>
    </border>
    <border>
      <left style="medium">
        <color theme="4"/>
      </left>
      <right/>
      <top style="thin">
        <color theme="8"/>
      </top>
      <bottom style="medium">
        <color theme="4"/>
      </bottom>
      <diagonal/>
    </border>
    <border>
      <left/>
      <right/>
      <top style="thin">
        <color theme="8"/>
      </top>
      <bottom style="medium">
        <color theme="4"/>
      </bottom>
      <diagonal/>
    </border>
    <border>
      <left/>
      <right style="medium">
        <color theme="4"/>
      </right>
      <top style="thin">
        <color theme="8"/>
      </top>
      <bottom style="medium">
        <color theme="4"/>
      </bottom>
      <diagonal/>
    </border>
    <border>
      <left style="medium">
        <color theme="8"/>
      </left>
      <right/>
      <top style="medium">
        <color theme="8"/>
      </top>
      <bottom/>
      <diagonal/>
    </border>
    <border>
      <left style="medium">
        <color theme="8"/>
      </left>
      <right/>
      <top/>
      <bottom style="medium">
        <color theme="8"/>
      </bottom>
      <diagonal/>
    </border>
    <border>
      <left style="medium">
        <color theme="4"/>
      </left>
      <right/>
      <top/>
      <bottom style="thin">
        <color theme="8"/>
      </bottom>
      <diagonal/>
    </border>
    <border>
      <left/>
      <right style="medium">
        <color theme="4"/>
      </right>
      <top/>
      <bottom style="thin">
        <color theme="8"/>
      </bottom>
      <diagonal/>
    </border>
    <border>
      <left style="medium">
        <color theme="4"/>
      </left>
      <right/>
      <top style="thin">
        <color theme="8"/>
      </top>
      <bottom style="thin">
        <color theme="4"/>
      </bottom>
      <diagonal/>
    </border>
    <border>
      <left/>
      <right/>
      <top style="thin">
        <color theme="8"/>
      </top>
      <bottom style="thin">
        <color theme="4"/>
      </bottom>
      <diagonal/>
    </border>
    <border>
      <left/>
      <right style="medium">
        <color theme="4"/>
      </right>
      <top style="thin">
        <color theme="8"/>
      </top>
      <bottom style="thin">
        <color theme="4"/>
      </bottom>
      <diagonal/>
    </border>
    <border>
      <left style="medium">
        <color theme="4"/>
      </left>
      <right style="medium">
        <color theme="4"/>
      </right>
      <top/>
      <bottom style="thin">
        <color theme="4"/>
      </bottom>
      <diagonal/>
    </border>
    <border>
      <left/>
      <right/>
      <top/>
      <bottom style="thin">
        <color theme="4"/>
      </bottom>
      <diagonal/>
    </border>
    <border>
      <left style="thin">
        <color theme="4" tint="0.39997558519241921"/>
      </left>
      <right/>
      <top/>
      <bottom/>
      <diagonal/>
    </border>
    <border>
      <left style="thin">
        <color theme="4"/>
      </left>
      <right/>
      <top/>
      <bottom style="thin">
        <color theme="8"/>
      </bottom>
      <diagonal/>
    </border>
    <border>
      <left style="thin">
        <color theme="4"/>
      </left>
      <right style="thin">
        <color theme="4" tint="0.39997558519241921"/>
      </right>
      <top style="thin">
        <color theme="4"/>
      </top>
      <bottom style="thin">
        <color theme="8"/>
      </bottom>
      <diagonal/>
    </border>
    <border>
      <left style="thin">
        <color theme="4"/>
      </left>
      <right style="thin">
        <color theme="4"/>
      </right>
      <top style="thin">
        <color theme="4"/>
      </top>
      <bottom style="thin">
        <color theme="4" tint="0.79998168889431442"/>
      </bottom>
      <diagonal/>
    </border>
  </borders>
  <cellStyleXfs count="18">
    <xf numFmtId="0" fontId="0" fillId="0" borderId="0"/>
    <xf numFmtId="43" fontId="11" fillId="0" borderId="0" applyFont="0" applyFill="0" applyBorder="0" applyAlignment="0" applyProtection="0"/>
    <xf numFmtId="9" fontId="11" fillId="0" borderId="0" applyFont="0" applyFill="0" applyBorder="0" applyAlignment="0" applyProtection="0"/>
    <xf numFmtId="0" fontId="13" fillId="0" borderId="0"/>
    <xf numFmtId="43" fontId="15" fillId="0" borderId="0" applyFont="0" applyFill="0" applyBorder="0" applyAlignment="0" applyProtection="0"/>
    <xf numFmtId="3" fontId="15" fillId="0" borderId="0" applyFont="0" applyFill="0" applyBorder="0" applyAlignment="0" applyProtection="0"/>
    <xf numFmtId="0" fontId="16" fillId="0" borderId="0"/>
    <xf numFmtId="0" fontId="17" fillId="0" borderId="0"/>
    <xf numFmtId="0" fontId="15" fillId="0" borderId="0"/>
    <xf numFmtId="0" fontId="18" fillId="0" borderId="0"/>
    <xf numFmtId="43" fontId="15" fillId="0" borderId="0" applyFont="0" applyFill="0" applyBorder="0" applyAlignment="0" applyProtection="0"/>
    <xf numFmtId="0" fontId="15" fillId="0" borderId="0"/>
    <xf numFmtId="0" fontId="19" fillId="0" borderId="0" applyNumberFormat="0" applyFill="0" applyBorder="0" applyAlignment="0" applyProtection="0"/>
    <xf numFmtId="0" fontId="20" fillId="0" borderId="0"/>
    <xf numFmtId="0" fontId="14" fillId="0" borderId="0"/>
    <xf numFmtId="0" fontId="21" fillId="0" borderId="0" applyNumberFormat="0" applyFill="0" applyBorder="0" applyAlignment="0" applyProtection="0"/>
    <xf numFmtId="0" fontId="11" fillId="0" borderId="0"/>
    <xf numFmtId="44" fontId="11" fillId="0" borderId="0" applyFont="0" applyFill="0" applyBorder="0" applyAlignment="0" applyProtection="0"/>
  </cellStyleXfs>
  <cellXfs count="268">
    <xf numFmtId="0" fontId="0" fillId="0" borderId="0" xfId="0"/>
    <xf numFmtId="0" fontId="7" fillId="2" borderId="0" xfId="0" applyFont="1" applyFill="1"/>
    <xf numFmtId="0" fontId="8" fillId="2" borderId="0" xfId="0" applyFont="1" applyFill="1" applyAlignment="1">
      <alignment horizontal="left" vertical="top"/>
    </xf>
    <xf numFmtId="0" fontId="8" fillId="2" borderId="0" xfId="0" applyFont="1" applyFill="1" applyAlignment="1">
      <alignment horizontal="center" vertical="top"/>
    </xf>
    <xf numFmtId="0" fontId="9" fillId="2" borderId="0" xfId="0" applyFont="1" applyFill="1" applyAlignment="1">
      <alignment horizontal="center" vertical="top"/>
    </xf>
    <xf numFmtId="0" fontId="5" fillId="2" borderId="1" xfId="0" applyFont="1" applyFill="1" applyBorder="1" applyAlignment="1">
      <alignment vertical="top" wrapText="1"/>
    </xf>
    <xf numFmtId="0" fontId="5" fillId="3" borderId="0" xfId="0" applyFont="1" applyFill="1" applyAlignment="1">
      <alignment wrapText="1"/>
    </xf>
    <xf numFmtId="0" fontId="5" fillId="3" borderId="0" xfId="0" applyFont="1" applyFill="1"/>
    <xf numFmtId="0" fontId="6" fillId="3" borderId="0" xfId="0" applyFont="1" applyFill="1"/>
    <xf numFmtId="0" fontId="5" fillId="3" borderId="0" xfId="0" applyFont="1" applyFill="1" applyAlignment="1">
      <alignment vertical="top"/>
    </xf>
    <xf numFmtId="0" fontId="5" fillId="3" borderId="0" xfId="0" applyFont="1" applyFill="1" applyAlignment="1">
      <alignment horizontal="center" vertical="top" wrapText="1"/>
    </xf>
    <xf numFmtId="0" fontId="9" fillId="2" borderId="0" xfId="0" applyFont="1" applyFill="1" applyAlignment="1">
      <alignment horizontal="left" vertical="top" wrapText="1"/>
    </xf>
    <xf numFmtId="0" fontId="5" fillId="3" borderId="0" xfId="0" applyFont="1" applyFill="1" applyAlignment="1">
      <alignment vertical="top" wrapText="1"/>
    </xf>
    <xf numFmtId="0" fontId="7" fillId="0" borderId="0" xfId="0" applyFont="1"/>
    <xf numFmtId="0" fontId="0" fillId="2" borderId="0" xfId="0" applyFill="1"/>
    <xf numFmtId="0" fontId="0" fillId="3" borderId="0" xfId="0" applyFill="1"/>
    <xf numFmtId="0" fontId="0" fillId="0" borderId="0" xfId="0" applyAlignment="1">
      <alignment vertical="top"/>
    </xf>
    <xf numFmtId="0" fontId="0" fillId="0" borderId="0" xfId="0" applyAlignment="1">
      <alignment horizontal="center" vertical="top"/>
    </xf>
    <xf numFmtId="0" fontId="5" fillId="0" borderId="0" xfId="0" applyFont="1" applyAlignment="1">
      <alignment wrapText="1"/>
    </xf>
    <xf numFmtId="0" fontId="5" fillId="6" borderId="5" xfId="0" applyFont="1" applyFill="1" applyBorder="1" applyAlignment="1">
      <alignment horizontal="left" vertical="top" wrapText="1"/>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vertical="top"/>
    </xf>
    <xf numFmtId="1" fontId="5" fillId="3" borderId="0" xfId="0" applyNumberFormat="1" applyFont="1" applyFill="1" applyAlignment="1">
      <alignment horizontal="right" vertical="top" wrapText="1"/>
    </xf>
    <xf numFmtId="1" fontId="0" fillId="3" borderId="0" xfId="0" applyNumberFormat="1" applyFill="1" applyAlignment="1">
      <alignment horizontal="right" vertical="top"/>
    </xf>
    <xf numFmtId="0" fontId="6" fillId="3" borderId="0" xfId="0" applyFont="1" applyFill="1" applyAlignment="1">
      <alignment horizontal="center" vertical="top"/>
    </xf>
    <xf numFmtId="0" fontId="5" fillId="2" borderId="1" xfId="0" applyFont="1" applyFill="1" applyBorder="1" applyAlignment="1">
      <alignment horizontal="center" vertical="top" wrapText="1"/>
    </xf>
    <xf numFmtId="0" fontId="7" fillId="2" borderId="0" xfId="0" applyFont="1" applyFill="1" applyAlignment="1">
      <alignment vertical="top"/>
    </xf>
    <xf numFmtId="0" fontId="0" fillId="2" borderId="0" xfId="0" applyFill="1" applyAlignment="1">
      <alignment vertical="top"/>
    </xf>
    <xf numFmtId="165" fontId="2" fillId="5" borderId="4" xfId="1" applyNumberFormat="1" applyFont="1" applyFill="1" applyBorder="1" applyAlignment="1">
      <alignment horizontal="right" vertical="top" wrapText="1"/>
    </xf>
    <xf numFmtId="164" fontId="0" fillId="0" borderId="0" xfId="0" applyNumberFormat="1" applyAlignment="1">
      <alignment vertical="top"/>
    </xf>
    <xf numFmtId="0" fontId="0" fillId="0" borderId="0" xfId="0" applyAlignment="1">
      <alignment horizontal="left" vertical="top"/>
    </xf>
    <xf numFmtId="0" fontId="0" fillId="3" borderId="0" xfId="0" applyFill="1" applyAlignment="1">
      <alignment horizontal="left" vertical="top"/>
    </xf>
    <xf numFmtId="0" fontId="4" fillId="5" borderId="1" xfId="0" applyFont="1" applyFill="1" applyBorder="1" applyAlignment="1">
      <alignment horizontal="center" vertical="top" wrapText="1"/>
    </xf>
    <xf numFmtId="0" fontId="4" fillId="5" borderId="1" xfId="0" applyFont="1" applyFill="1" applyBorder="1" applyAlignment="1">
      <alignment horizontal="right" vertical="top" wrapText="1"/>
    </xf>
    <xf numFmtId="0" fontId="4" fillId="5"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10" fillId="3" borderId="0" xfId="0" applyFont="1" applyFill="1" applyAlignment="1">
      <alignment horizontal="left" vertical="center"/>
    </xf>
    <xf numFmtId="0" fontId="6" fillId="0" borderId="0" xfId="0" applyFont="1" applyAlignment="1">
      <alignment horizontal="right" vertical="top"/>
    </xf>
    <xf numFmtId="0" fontId="6" fillId="5" borderId="5" xfId="0" applyFont="1" applyFill="1" applyBorder="1" applyAlignment="1">
      <alignment horizontal="right" vertical="top" wrapText="1"/>
    </xf>
    <xf numFmtId="0" fontId="6" fillId="5" borderId="3" xfId="0" applyFont="1" applyFill="1" applyBorder="1" applyAlignment="1">
      <alignment horizontal="right" vertical="top"/>
    </xf>
    <xf numFmtId="0" fontId="6" fillId="5" borderId="1" xfId="0" applyFont="1" applyFill="1" applyBorder="1" applyAlignment="1">
      <alignment horizontal="right" vertical="top"/>
    </xf>
    <xf numFmtId="0" fontId="0" fillId="2" borderId="0" xfId="0" applyFill="1" applyAlignment="1">
      <alignment horizontal="left" vertical="top"/>
    </xf>
    <xf numFmtId="0" fontId="7" fillId="2" borderId="0" xfId="0" applyFont="1" applyFill="1" applyAlignment="1">
      <alignment horizontal="left" vertical="top"/>
    </xf>
    <xf numFmtId="0" fontId="5" fillId="2" borderId="3" xfId="0" applyFont="1" applyFill="1" applyBorder="1" applyAlignment="1">
      <alignment horizontal="center" vertical="top" wrapText="1"/>
    </xf>
    <xf numFmtId="0" fontId="2" fillId="5" borderId="1" xfId="0" applyFont="1" applyFill="1" applyBorder="1" applyAlignment="1">
      <alignment horizontal="left" vertical="top" wrapText="1"/>
    </xf>
    <xf numFmtId="1" fontId="2" fillId="5" borderId="1" xfId="1" applyNumberFormat="1" applyFont="1" applyFill="1" applyBorder="1" applyAlignment="1">
      <alignment horizontal="right" vertical="top" wrapText="1"/>
    </xf>
    <xf numFmtId="1" fontId="2" fillId="5" borderId="4" xfId="1" applyNumberFormat="1" applyFont="1" applyFill="1" applyBorder="1" applyAlignment="1">
      <alignment horizontal="right" vertical="top" wrapText="1"/>
    </xf>
    <xf numFmtId="0" fontId="1" fillId="5" borderId="1" xfId="0" applyFont="1" applyFill="1" applyBorder="1" applyAlignment="1">
      <alignment horizontal="left" vertical="top" wrapText="1"/>
    </xf>
    <xf numFmtId="0" fontId="1" fillId="5" borderId="1" xfId="0" applyFont="1" applyFill="1" applyBorder="1" applyAlignment="1">
      <alignment horizontal="center" vertical="top" wrapText="1"/>
    </xf>
    <xf numFmtId="164" fontId="5" fillId="3" borderId="0" xfId="0" applyNumberFormat="1" applyFont="1" applyFill="1" applyAlignment="1">
      <alignment horizontal="center" vertical="top" wrapText="1"/>
    </xf>
    <xf numFmtId="164" fontId="5" fillId="3" borderId="0" xfId="0" applyNumberFormat="1" applyFont="1" applyFill="1" applyAlignment="1">
      <alignment horizontal="left" vertical="top" wrapText="1"/>
    </xf>
    <xf numFmtId="1" fontId="2" fillId="3" borderId="0" xfId="1" applyNumberFormat="1" applyFont="1" applyFill="1" applyBorder="1" applyAlignment="1">
      <alignment horizontal="right" vertical="top" wrapText="1"/>
    </xf>
    <xf numFmtId="164" fontId="2" fillId="3" borderId="0" xfId="0" applyNumberFormat="1" applyFont="1" applyFill="1" applyAlignment="1">
      <alignment vertical="top" wrapText="1"/>
    </xf>
    <xf numFmtId="44" fontId="2" fillId="3" borderId="0" xfId="0" applyNumberFormat="1" applyFont="1" applyFill="1" applyAlignment="1">
      <alignment vertical="top" wrapText="1"/>
    </xf>
    <xf numFmtId="44" fontId="4" fillId="3" borderId="0" xfId="0" applyNumberFormat="1" applyFont="1" applyFill="1" applyAlignment="1">
      <alignment vertical="top" wrapText="1"/>
    </xf>
    <xf numFmtId="0" fontId="12" fillId="3" borderId="0" xfId="0" applyFont="1" applyFill="1" applyAlignment="1">
      <alignment horizontal="left" vertical="top" wrapText="1"/>
    </xf>
    <xf numFmtId="165" fontId="2" fillId="3" borderId="0" xfId="1" applyNumberFormat="1" applyFont="1" applyFill="1" applyBorder="1" applyAlignment="1">
      <alignment horizontal="right" vertical="top" wrapText="1"/>
    </xf>
    <xf numFmtId="165" fontId="2" fillId="5" borderId="17" xfId="1" applyNumberFormat="1" applyFont="1" applyFill="1" applyBorder="1" applyAlignment="1">
      <alignment horizontal="right" vertical="top" wrapText="1"/>
    </xf>
    <xf numFmtId="0" fontId="23" fillId="0" borderId="42" xfId="0" applyFont="1" applyBorder="1" applyAlignment="1">
      <alignment wrapText="1"/>
    </xf>
    <xf numFmtId="0" fontId="5" fillId="3" borderId="41" xfId="0" applyFont="1" applyFill="1" applyBorder="1" applyAlignment="1">
      <alignment horizontal="center" vertical="top" wrapText="1"/>
    </xf>
    <xf numFmtId="0" fontId="5" fillId="0" borderId="2" xfId="0" applyFont="1" applyBorder="1" applyAlignment="1">
      <alignment horizontal="left" vertical="top"/>
    </xf>
    <xf numFmtId="0" fontId="24" fillId="2" borderId="0" xfId="0" applyFont="1" applyFill="1" applyAlignment="1">
      <alignment horizontal="left" vertical="top"/>
    </xf>
    <xf numFmtId="0" fontId="25" fillId="2" borderId="0" xfId="0" applyFont="1" applyFill="1" applyAlignment="1">
      <alignment horizontal="left" vertical="top"/>
    </xf>
    <xf numFmtId="0" fontId="25" fillId="2" borderId="0" xfId="0" applyFont="1" applyFill="1" applyAlignment="1">
      <alignment horizontal="center" vertical="top"/>
    </xf>
    <xf numFmtId="1" fontId="24" fillId="2" borderId="0" xfId="0" applyNumberFormat="1" applyFont="1" applyFill="1" applyAlignment="1">
      <alignment horizontal="right"/>
    </xf>
    <xf numFmtId="0" fontId="24" fillId="2" borderId="0" xfId="0" applyFont="1" applyFill="1"/>
    <xf numFmtId="0" fontId="24" fillId="0" borderId="0" xfId="0" applyFont="1"/>
    <xf numFmtId="0" fontId="26" fillId="2" borderId="0" xfId="0" applyFont="1" applyFill="1" applyAlignment="1">
      <alignment horizontal="left" vertical="top"/>
    </xf>
    <xf numFmtId="0" fontId="27" fillId="2" borderId="0" xfId="0" applyFont="1" applyFill="1" applyAlignment="1">
      <alignment horizontal="left" vertical="top" wrapText="1"/>
    </xf>
    <xf numFmtId="0" fontId="27" fillId="2" borderId="0" xfId="0" applyFont="1" applyFill="1" applyAlignment="1">
      <alignment horizontal="center" vertical="top"/>
    </xf>
    <xf numFmtId="1" fontId="26" fillId="2" borderId="0" xfId="0" applyNumberFormat="1" applyFont="1" applyFill="1" applyAlignment="1">
      <alignment horizontal="right"/>
    </xf>
    <xf numFmtId="0" fontId="26" fillId="2" borderId="0" xfId="0" applyFont="1" applyFill="1"/>
    <xf numFmtId="0" fontId="26" fillId="0" borderId="0" xfId="0" applyFont="1"/>
    <xf numFmtId="0" fontId="28" fillId="5" borderId="1" xfId="0" applyFont="1" applyFill="1" applyBorder="1" applyAlignment="1">
      <alignment horizontal="right" vertical="top"/>
    </xf>
    <xf numFmtId="0" fontId="29" fillId="0" borderId="1" xfId="0" applyFont="1" applyBorder="1" applyAlignment="1">
      <alignment horizontal="left" vertical="top"/>
    </xf>
    <xf numFmtId="0" fontId="29" fillId="3" borderId="0" xfId="0" applyFont="1" applyFill="1" applyAlignment="1">
      <alignment horizontal="center" vertical="top" wrapText="1"/>
    </xf>
    <xf numFmtId="1" fontId="29" fillId="3" borderId="0" xfId="0" applyNumberFormat="1" applyFont="1" applyFill="1" applyAlignment="1">
      <alignment horizontal="right" vertical="top"/>
    </xf>
    <xf numFmtId="0" fontId="29" fillId="3" borderId="0" xfId="0" applyFont="1" applyFill="1" applyAlignment="1">
      <alignment vertical="top"/>
    </xf>
    <xf numFmtId="0" fontId="26" fillId="3" borderId="0" xfId="0" applyFont="1" applyFill="1"/>
    <xf numFmtId="0" fontId="28" fillId="5" borderId="3" xfId="0" applyFont="1" applyFill="1" applyBorder="1" applyAlignment="1">
      <alignment horizontal="right" vertical="top"/>
    </xf>
    <xf numFmtId="0" fontId="29" fillId="0" borderId="43" xfId="0" applyFont="1" applyBorder="1" applyAlignment="1">
      <alignment wrapText="1"/>
    </xf>
    <xf numFmtId="0" fontId="29" fillId="3" borderId="41" xfId="0" applyFont="1" applyFill="1" applyBorder="1" applyAlignment="1">
      <alignment horizontal="center" vertical="top" wrapText="1"/>
    </xf>
    <xf numFmtId="1" fontId="29" fillId="3" borderId="0" xfId="0" applyNumberFormat="1" applyFont="1" applyFill="1" applyAlignment="1">
      <alignment horizontal="right" vertical="top" wrapText="1"/>
    </xf>
    <xf numFmtId="0" fontId="29" fillId="3" borderId="0" xfId="0" applyFont="1" applyFill="1" applyAlignment="1">
      <alignment vertical="top" wrapText="1"/>
    </xf>
    <xf numFmtId="0" fontId="28" fillId="5" borderId="5" xfId="0" applyFont="1" applyFill="1" applyBorder="1" applyAlignment="1">
      <alignment horizontal="right" vertical="top" wrapText="1"/>
    </xf>
    <xf numFmtId="0" fontId="29" fillId="6" borderId="5" xfId="0" applyFont="1" applyFill="1" applyBorder="1" applyAlignment="1">
      <alignment horizontal="left" vertical="top" wrapText="1"/>
    </xf>
    <xf numFmtId="1" fontId="29" fillId="3" borderId="0" xfId="0" applyNumberFormat="1" applyFont="1" applyFill="1" applyAlignment="1">
      <alignment horizontal="right"/>
    </xf>
    <xf numFmtId="0" fontId="29" fillId="3" borderId="0" xfId="0" applyFont="1" applyFill="1"/>
    <xf numFmtId="0" fontId="28" fillId="0" borderId="0" xfId="0" applyFont="1" applyAlignment="1">
      <alignment horizontal="right" vertical="top"/>
    </xf>
    <xf numFmtId="0" fontId="29" fillId="0" borderId="0" xfId="0" applyFont="1" applyAlignment="1">
      <alignment wrapText="1"/>
    </xf>
    <xf numFmtId="0" fontId="30" fillId="3" borderId="0" xfId="0" applyFont="1" applyFill="1" applyAlignment="1">
      <alignment horizontal="left" vertical="center"/>
    </xf>
    <xf numFmtId="0" fontId="31" fillId="3" borderId="0" xfId="0" applyFont="1" applyFill="1" applyAlignment="1">
      <alignment horizontal="left" vertical="center" wrapText="1"/>
    </xf>
    <xf numFmtId="0" fontId="31" fillId="3" borderId="0" xfId="0" applyFont="1" applyFill="1" applyAlignment="1">
      <alignment horizontal="center" vertical="center" wrapText="1"/>
    </xf>
    <xf numFmtId="0" fontId="31" fillId="3" borderId="0" xfId="0" applyFont="1" applyFill="1" applyAlignment="1">
      <alignment horizontal="left" vertical="top"/>
    </xf>
    <xf numFmtId="0" fontId="28" fillId="3" borderId="0" xfId="0" applyFont="1" applyFill="1"/>
    <xf numFmtId="0" fontId="28" fillId="3" borderId="0" xfId="0" applyFont="1" applyFill="1" applyAlignment="1">
      <alignment horizontal="center" vertical="top"/>
    </xf>
    <xf numFmtId="0" fontId="31" fillId="3" borderId="0" xfId="0" applyFont="1" applyFill="1" applyAlignment="1">
      <alignment horizontal="left" vertical="center"/>
    </xf>
    <xf numFmtId="0" fontId="31" fillId="3" borderId="0" xfId="0" applyFont="1" applyFill="1"/>
    <xf numFmtId="0" fontId="31" fillId="3" borderId="0" xfId="0" applyFont="1" applyFill="1" applyAlignment="1">
      <alignment horizontal="center"/>
    </xf>
    <xf numFmtId="0" fontId="28" fillId="3" borderId="0" xfId="0" applyFont="1" applyFill="1" applyAlignment="1">
      <alignment horizontal="left" vertical="top"/>
    </xf>
    <xf numFmtId="0" fontId="29" fillId="3" borderId="0" xfId="0" applyFont="1" applyFill="1" applyAlignment="1">
      <alignment wrapText="1"/>
    </xf>
    <xf numFmtId="0" fontId="29" fillId="2" borderId="1" xfId="0" applyFont="1" applyFill="1" applyBorder="1" applyAlignment="1">
      <alignment horizontal="left" vertical="top" wrapText="1"/>
    </xf>
    <xf numFmtId="0" fontId="29" fillId="2" borderId="1" xfId="0" applyFont="1" applyFill="1" applyBorder="1" applyAlignment="1">
      <alignment vertical="top" wrapText="1"/>
    </xf>
    <xf numFmtId="0" fontId="29" fillId="2" borderId="1" xfId="0" applyFont="1" applyFill="1" applyBorder="1" applyAlignment="1">
      <alignment horizontal="center" vertical="top" wrapText="1"/>
    </xf>
    <xf numFmtId="0" fontId="29" fillId="2" borderId="5" xfId="0" applyFont="1" applyFill="1" applyBorder="1" applyAlignment="1">
      <alignment horizontal="center" vertical="top" wrapText="1"/>
    </xf>
    <xf numFmtId="1" fontId="29" fillId="2" borderId="1" xfId="0" applyNumberFormat="1" applyFont="1" applyFill="1" applyBorder="1" applyAlignment="1">
      <alignment horizontal="right" vertical="top" wrapText="1"/>
    </xf>
    <xf numFmtId="164" fontId="29" fillId="2" borderId="1" xfId="0" applyNumberFormat="1" applyFont="1" applyFill="1" applyBorder="1" applyAlignment="1">
      <alignment horizontal="center" vertical="top" wrapText="1"/>
    </xf>
    <xf numFmtId="164" fontId="29" fillId="2" borderId="14" xfId="0" applyNumberFormat="1" applyFont="1" applyFill="1" applyBorder="1" applyAlignment="1">
      <alignment horizontal="center" vertical="top" wrapText="1"/>
    </xf>
    <xf numFmtId="164" fontId="29" fillId="2" borderId="5" xfId="0" applyNumberFormat="1" applyFont="1" applyFill="1" applyBorder="1" applyAlignment="1">
      <alignment horizontal="left" vertical="top" wrapText="1"/>
    </xf>
    <xf numFmtId="0" fontId="26" fillId="0" borderId="0" xfId="0" applyFont="1" applyAlignment="1">
      <alignment vertical="top"/>
    </xf>
    <xf numFmtId="0" fontId="29" fillId="4" borderId="1" xfId="0" applyFont="1" applyFill="1" applyBorder="1" applyAlignment="1">
      <alignment horizontal="left" vertical="top" wrapText="1"/>
    </xf>
    <xf numFmtId="0" fontId="29" fillId="4" borderId="1" xfId="0" applyFont="1" applyFill="1" applyBorder="1" applyAlignment="1">
      <alignment vertical="top"/>
    </xf>
    <xf numFmtId="9" fontId="29" fillId="4" borderId="1" xfId="2" applyFont="1" applyFill="1" applyBorder="1" applyAlignment="1">
      <alignment horizontal="center" vertical="top"/>
    </xf>
    <xf numFmtId="1" fontId="29" fillId="4" borderId="1" xfId="0" applyNumberFormat="1" applyFont="1" applyFill="1" applyBorder="1" applyAlignment="1">
      <alignment horizontal="right" vertical="top"/>
    </xf>
    <xf numFmtId="164" fontId="33" fillId="4" borderId="1" xfId="0" applyNumberFormat="1" applyFont="1" applyFill="1" applyBorder="1" applyAlignment="1">
      <alignment horizontal="center" vertical="top" wrapText="1"/>
    </xf>
    <xf numFmtId="164" fontId="29" fillId="4" borderId="2" xfId="0" applyNumberFormat="1" applyFont="1" applyFill="1" applyBorder="1" applyAlignment="1">
      <alignment horizontal="left" vertical="top" wrapText="1"/>
    </xf>
    <xf numFmtId="164" fontId="29" fillId="4" borderId="4" xfId="0" applyNumberFormat="1" applyFont="1" applyFill="1" applyBorder="1" applyAlignment="1">
      <alignment horizontal="left" vertical="top" wrapText="1"/>
    </xf>
    <xf numFmtId="0" fontId="34" fillId="6" borderId="13" xfId="0" applyFont="1" applyFill="1" applyBorder="1" applyAlignment="1">
      <alignment horizontal="left" vertical="top" wrapText="1"/>
    </xf>
    <xf numFmtId="0" fontId="35" fillId="0" borderId="0" xfId="0" applyFont="1" applyAlignment="1">
      <alignment vertical="top"/>
    </xf>
    <xf numFmtId="0" fontId="31" fillId="0" borderId="1" xfId="0" quotePrefix="1" applyFont="1" applyBorder="1" applyAlignment="1">
      <alignment horizontal="center" vertical="top" wrapText="1"/>
    </xf>
    <xf numFmtId="0" fontId="31" fillId="0" borderId="3" xfId="0" applyFont="1" applyBorder="1" applyAlignment="1">
      <alignment vertical="top" wrapText="1"/>
    </xf>
    <xf numFmtId="0" fontId="31" fillId="0" borderId="1" xfId="0" applyFont="1" applyBorder="1" applyAlignment="1">
      <alignment horizontal="center" vertical="top" wrapText="1"/>
    </xf>
    <xf numFmtId="1" fontId="31" fillId="0" borderId="1" xfId="0" applyNumberFormat="1" applyFont="1" applyBorder="1" applyAlignment="1">
      <alignment horizontal="right" vertical="top" wrapText="1"/>
    </xf>
    <xf numFmtId="164" fontId="31" fillId="6" borderId="1" xfId="0" applyNumberFormat="1" applyFont="1" applyFill="1" applyBorder="1" applyAlignment="1">
      <alignment vertical="top" wrapText="1"/>
    </xf>
    <xf numFmtId="164" fontId="28" fillId="5" borderId="2" xfId="0" applyNumberFormat="1" applyFont="1" applyFill="1" applyBorder="1" applyAlignment="1">
      <alignment horizontal="left" vertical="top" wrapText="1"/>
    </xf>
    <xf numFmtId="44" fontId="31" fillId="5" borderId="17" xfId="0" applyNumberFormat="1" applyFont="1" applyFill="1" applyBorder="1" applyAlignment="1">
      <alignment vertical="top" wrapText="1"/>
    </xf>
    <xf numFmtId="0" fontId="31" fillId="0" borderId="1" xfId="0" applyFont="1" applyBorder="1" applyAlignment="1">
      <alignment vertical="top" wrapText="1"/>
    </xf>
    <xf numFmtId="164" fontId="28" fillId="5" borderId="17" xfId="0" applyNumberFormat="1" applyFont="1" applyFill="1" applyBorder="1" applyAlignment="1">
      <alignment horizontal="left" vertical="top" wrapText="1"/>
    </xf>
    <xf numFmtId="0" fontId="36" fillId="0" borderId="0" xfId="0" applyFont="1" applyAlignment="1">
      <alignment vertical="top"/>
    </xf>
    <xf numFmtId="0" fontId="32" fillId="4" borderId="1" xfId="0" applyFont="1" applyFill="1" applyBorder="1" applyAlignment="1">
      <alignment horizontal="left" vertical="top" wrapText="1"/>
    </xf>
    <xf numFmtId="0" fontId="32" fillId="4" borderId="3" xfId="0" applyFont="1" applyFill="1" applyBorder="1" applyAlignment="1">
      <alignment vertical="top" wrapText="1"/>
    </xf>
    <xf numFmtId="0" fontId="31" fillId="0" borderId="2" xfId="0" quotePrefix="1" applyFont="1" applyBorder="1" applyAlignment="1">
      <alignment horizontal="center" vertical="top" wrapText="1"/>
    </xf>
    <xf numFmtId="0" fontId="29" fillId="4" borderId="1" xfId="0" applyFont="1" applyFill="1" applyBorder="1" applyAlignment="1">
      <alignment vertical="top" wrapText="1"/>
    </xf>
    <xf numFmtId="0" fontId="28" fillId="4" borderId="1" xfId="0" applyFont="1" applyFill="1" applyBorder="1" applyAlignment="1">
      <alignment vertical="top" wrapText="1"/>
    </xf>
    <xf numFmtId="44" fontId="29" fillId="4" borderId="1" xfId="17" applyFont="1" applyFill="1" applyBorder="1" applyAlignment="1">
      <alignment vertical="top" wrapText="1"/>
    </xf>
    <xf numFmtId="0" fontId="32" fillId="0" borderId="1" xfId="0" applyFont="1" applyBorder="1" applyAlignment="1">
      <alignment vertical="top" wrapText="1"/>
    </xf>
    <xf numFmtId="0" fontId="31" fillId="0" borderId="1" xfId="0" applyFont="1" applyBorder="1" applyAlignment="1">
      <alignment horizontal="left" vertical="top" wrapText="1"/>
    </xf>
    <xf numFmtId="0" fontId="32" fillId="5" borderId="1" xfId="0" applyFont="1" applyFill="1" applyBorder="1" applyAlignment="1">
      <alignment horizontal="left" vertical="top" wrapText="1"/>
    </xf>
    <xf numFmtId="0" fontId="32" fillId="5" borderId="1" xfId="0" applyFont="1" applyFill="1" applyBorder="1" applyAlignment="1">
      <alignment horizontal="right" vertical="top" wrapText="1"/>
    </xf>
    <xf numFmtId="0" fontId="32" fillId="5" borderId="1" xfId="0" applyFont="1" applyFill="1" applyBorder="1" applyAlignment="1">
      <alignment horizontal="center" vertical="top" wrapText="1"/>
    </xf>
    <xf numFmtId="1" fontId="31" fillId="5" borderId="1" xfId="0" applyNumberFormat="1" applyFont="1" applyFill="1" applyBorder="1" applyAlignment="1">
      <alignment horizontal="right" vertical="top" wrapText="1"/>
    </xf>
    <xf numFmtId="0" fontId="31" fillId="5" borderId="2" xfId="0" applyFont="1" applyFill="1" applyBorder="1" applyAlignment="1">
      <alignment horizontal="center" vertical="top" wrapText="1"/>
    </xf>
    <xf numFmtId="44" fontId="32" fillId="5" borderId="19" xfId="0" applyNumberFormat="1" applyFont="1" applyFill="1" applyBorder="1" applyAlignment="1">
      <alignment vertical="top" wrapText="1"/>
    </xf>
    <xf numFmtId="0" fontId="29" fillId="4" borderId="1" xfId="0" applyFont="1" applyFill="1" applyBorder="1" applyAlignment="1">
      <alignment horizontal="right" vertical="top" wrapText="1"/>
    </xf>
    <xf numFmtId="44" fontId="32" fillId="5" borderId="39" xfId="0" applyNumberFormat="1" applyFont="1" applyFill="1" applyBorder="1" applyAlignment="1">
      <alignment vertical="top" wrapText="1"/>
    </xf>
    <xf numFmtId="164" fontId="29" fillId="5" borderId="20" xfId="0" applyNumberFormat="1" applyFont="1" applyFill="1" applyBorder="1" applyAlignment="1">
      <alignment horizontal="left" vertical="top" wrapText="1"/>
    </xf>
    <xf numFmtId="164" fontId="29" fillId="5" borderId="21" xfId="0" applyNumberFormat="1" applyFont="1" applyFill="1" applyBorder="1" applyAlignment="1">
      <alignment horizontal="left" vertical="top" wrapText="1"/>
    </xf>
    <xf numFmtId="0" fontId="26" fillId="3" borderId="0" xfId="0" applyFont="1" applyFill="1" applyAlignment="1">
      <alignment horizontal="left" vertical="top"/>
    </xf>
    <xf numFmtId="0" fontId="26" fillId="3" borderId="0" xfId="0" applyFont="1" applyFill="1" applyAlignment="1">
      <alignment horizontal="right" vertical="top"/>
    </xf>
    <xf numFmtId="0" fontId="26" fillId="3" borderId="0" xfId="0" applyFont="1" applyFill="1" applyAlignment="1">
      <alignment horizontal="center" vertical="top"/>
    </xf>
    <xf numFmtId="1" fontId="26" fillId="3" borderId="0" xfId="0" applyNumberFormat="1" applyFont="1" applyFill="1" applyAlignment="1">
      <alignment horizontal="right" vertical="top"/>
    </xf>
    <xf numFmtId="0" fontId="26" fillId="3" borderId="0" xfId="0" applyFont="1" applyFill="1" applyAlignment="1">
      <alignment vertical="top"/>
    </xf>
    <xf numFmtId="0" fontId="26" fillId="0" borderId="0" xfId="0" applyFont="1" applyAlignment="1">
      <alignment horizontal="left" vertical="top"/>
    </xf>
    <xf numFmtId="0" fontId="26" fillId="0" borderId="0" xfId="0" applyFont="1" applyAlignment="1">
      <alignment horizontal="center" vertical="top"/>
    </xf>
    <xf numFmtId="1" fontId="26" fillId="0" borderId="0" xfId="0" applyNumberFormat="1" applyFont="1" applyAlignment="1">
      <alignment horizontal="right" vertical="top"/>
    </xf>
    <xf numFmtId="0" fontId="24" fillId="2" borderId="0" xfId="0" applyFont="1" applyFill="1" applyAlignment="1">
      <alignment vertical="top"/>
    </xf>
    <xf numFmtId="0" fontId="26" fillId="2" borderId="0" xfId="0" applyFont="1" applyFill="1" applyAlignment="1">
      <alignment vertical="top"/>
    </xf>
    <xf numFmtId="164" fontId="29" fillId="3" borderId="0" xfId="0" applyNumberFormat="1" applyFont="1" applyFill="1" applyAlignment="1">
      <alignment vertical="top" wrapText="1"/>
    </xf>
    <xf numFmtId="0" fontId="29" fillId="2" borderId="3" xfId="0" applyFont="1" applyFill="1" applyBorder="1" applyAlignment="1">
      <alignment horizontal="center" vertical="top" wrapText="1"/>
    </xf>
    <xf numFmtId="164" fontId="29" fillId="2" borderId="3" xfId="0" applyNumberFormat="1" applyFont="1" applyFill="1" applyBorder="1" applyAlignment="1">
      <alignment horizontal="center" vertical="top" wrapText="1"/>
    </xf>
    <xf numFmtId="1" fontId="29" fillId="2" borderId="3" xfId="0" applyNumberFormat="1" applyFont="1" applyFill="1" applyBorder="1" applyAlignment="1">
      <alignment horizontal="right" vertical="top" wrapText="1"/>
    </xf>
    <xf numFmtId="0" fontId="32" fillId="4" borderId="1" xfId="0" applyFont="1" applyFill="1" applyBorder="1" applyAlignment="1">
      <alignment horizontal="left" vertical="top"/>
    </xf>
    <xf numFmtId="0" fontId="32" fillId="4" borderId="1" xfId="0" applyFont="1" applyFill="1" applyBorder="1" applyAlignment="1">
      <alignment vertical="top" wrapText="1"/>
    </xf>
    <xf numFmtId="164" fontId="33" fillId="4" borderId="13" xfId="0" applyNumberFormat="1" applyFont="1" applyFill="1" applyBorder="1" applyAlignment="1">
      <alignment horizontal="center" vertical="top" wrapText="1"/>
    </xf>
    <xf numFmtId="164" fontId="29" fillId="4" borderId="13" xfId="0" applyNumberFormat="1" applyFont="1" applyFill="1" applyBorder="1" applyAlignment="1">
      <alignment horizontal="center" vertical="top" wrapText="1"/>
    </xf>
    <xf numFmtId="164" fontId="29" fillId="4" borderId="13" xfId="0" applyNumberFormat="1" applyFont="1" applyFill="1" applyBorder="1" applyAlignment="1">
      <alignment horizontal="left" vertical="top" wrapText="1"/>
    </xf>
    <xf numFmtId="164" fontId="29" fillId="4" borderId="22" xfId="0" applyNumberFormat="1" applyFont="1" applyFill="1" applyBorder="1" applyAlignment="1">
      <alignment horizontal="left" vertical="top" wrapText="1"/>
    </xf>
    <xf numFmtId="164" fontId="29" fillId="4" borderId="1" xfId="0" applyNumberFormat="1" applyFont="1" applyFill="1" applyBorder="1" applyAlignment="1">
      <alignment horizontal="left" vertical="top" wrapText="1"/>
    </xf>
    <xf numFmtId="0" fontId="34" fillId="6" borderId="18" xfId="0" applyFont="1" applyFill="1" applyBorder="1" applyAlignment="1">
      <alignment horizontal="left" vertical="top" wrapText="1"/>
    </xf>
    <xf numFmtId="0" fontId="31" fillId="3" borderId="1" xfId="0" quotePrefix="1" applyFont="1" applyFill="1" applyBorder="1" applyAlignment="1">
      <alignment horizontal="center" vertical="top" wrapText="1"/>
    </xf>
    <xf numFmtId="1" fontId="28" fillId="0" borderId="1" xfId="1" applyNumberFormat="1" applyFont="1" applyFill="1" applyBorder="1" applyAlignment="1">
      <alignment horizontal="center" vertical="center" wrapText="1"/>
    </xf>
    <xf numFmtId="44" fontId="31" fillId="5" borderId="1" xfId="0" applyNumberFormat="1" applyFont="1" applyFill="1" applyBorder="1" applyAlignment="1">
      <alignment vertical="top" wrapText="1"/>
    </xf>
    <xf numFmtId="1" fontId="31" fillId="0" borderId="1" xfId="1" applyNumberFormat="1" applyFont="1" applyFill="1" applyBorder="1" applyAlignment="1">
      <alignment horizontal="center" vertical="center" wrapText="1"/>
    </xf>
    <xf numFmtId="44" fontId="32" fillId="5" borderId="1" xfId="0" applyNumberFormat="1" applyFont="1" applyFill="1" applyBorder="1" applyAlignment="1">
      <alignment vertical="top" wrapText="1"/>
    </xf>
    <xf numFmtId="164" fontId="31" fillId="6" borderId="3" xfId="0" applyNumberFormat="1" applyFont="1" applyFill="1" applyBorder="1" applyAlignment="1">
      <alignment vertical="top" wrapText="1"/>
    </xf>
    <xf numFmtId="44" fontId="31" fillId="5" borderId="3" xfId="0" applyNumberFormat="1" applyFont="1" applyFill="1" applyBorder="1" applyAlignment="1">
      <alignment vertical="top" wrapText="1"/>
    </xf>
    <xf numFmtId="0" fontId="31" fillId="0" borderId="2" xfId="0" applyFont="1" applyBorder="1" applyAlignment="1">
      <alignment horizontal="center" vertical="top" wrapText="1"/>
    </xf>
    <xf numFmtId="44" fontId="31" fillId="5" borderId="2" xfId="0" applyNumberFormat="1" applyFont="1" applyFill="1" applyBorder="1" applyAlignment="1">
      <alignment vertical="top" wrapText="1"/>
    </xf>
    <xf numFmtId="1" fontId="31" fillId="0" borderId="4" xfId="0" applyNumberFormat="1" applyFont="1" applyBorder="1" applyAlignment="1">
      <alignment horizontal="center" vertical="center" wrapText="1"/>
    </xf>
    <xf numFmtId="164" fontId="31" fillId="6" borderId="13" xfId="0" applyNumberFormat="1" applyFont="1" applyFill="1" applyBorder="1" applyAlignment="1">
      <alignment vertical="top" wrapText="1"/>
    </xf>
    <xf numFmtId="1" fontId="31" fillId="0" borderId="1" xfId="0" applyNumberFormat="1" applyFont="1" applyBorder="1" applyAlignment="1">
      <alignment horizontal="center" vertical="center" wrapText="1"/>
    </xf>
    <xf numFmtId="164" fontId="29" fillId="4" borderId="1" xfId="0" applyNumberFormat="1" applyFont="1" applyFill="1" applyBorder="1" applyAlignment="1">
      <alignment horizontal="center" vertical="top" wrapText="1"/>
    </xf>
    <xf numFmtId="0" fontId="31" fillId="0" borderId="1" xfId="0" quotePrefix="1" applyFont="1" applyBorder="1" applyAlignment="1">
      <alignment horizontal="left" vertical="top"/>
    </xf>
    <xf numFmtId="0" fontId="31" fillId="3" borderId="1" xfId="0" applyFont="1" applyFill="1" applyBorder="1" applyAlignment="1">
      <alignment horizontal="left" vertical="top" wrapText="1"/>
    </xf>
    <xf numFmtId="1" fontId="31" fillId="0" borderId="1" xfId="1" applyNumberFormat="1" applyFont="1" applyFill="1" applyBorder="1" applyAlignment="1">
      <alignment horizontal="right" vertical="top" wrapText="1"/>
    </xf>
    <xf numFmtId="44" fontId="32" fillId="5" borderId="3" xfId="0" applyNumberFormat="1" applyFont="1" applyFill="1" applyBorder="1" applyAlignment="1">
      <alignment vertical="top" wrapText="1"/>
    </xf>
    <xf numFmtId="0" fontId="31" fillId="5" borderId="1" xfId="0" applyFont="1" applyFill="1" applyBorder="1" applyAlignment="1">
      <alignment horizontal="left" vertical="top" wrapText="1"/>
    </xf>
    <xf numFmtId="0" fontId="31" fillId="5" borderId="1" xfId="0" applyFont="1" applyFill="1" applyBorder="1" applyAlignment="1">
      <alignment horizontal="center" vertical="top" wrapText="1"/>
    </xf>
    <xf numFmtId="1" fontId="31" fillId="5" borderId="1" xfId="1" applyNumberFormat="1" applyFont="1" applyFill="1" applyBorder="1" applyAlignment="1">
      <alignment horizontal="right" vertical="top" wrapText="1"/>
    </xf>
    <xf numFmtId="165" fontId="31" fillId="5" borderId="4" xfId="1" applyNumberFormat="1" applyFont="1" applyFill="1" applyBorder="1" applyAlignment="1">
      <alignment horizontal="right" vertical="top" wrapText="1"/>
    </xf>
    <xf numFmtId="165" fontId="31" fillId="5" borderId="2" xfId="1" applyNumberFormat="1" applyFont="1" applyFill="1" applyBorder="1" applyAlignment="1">
      <alignment horizontal="right" vertical="top" wrapText="1"/>
    </xf>
    <xf numFmtId="164" fontId="26" fillId="0" borderId="0" xfId="0" applyNumberFormat="1" applyFont="1" applyAlignment="1">
      <alignment vertical="top"/>
    </xf>
    <xf numFmtId="0" fontId="28" fillId="0" borderId="1" xfId="0" applyFont="1" applyBorder="1" applyAlignment="1">
      <alignment vertical="top" wrapText="1"/>
    </xf>
    <xf numFmtId="0" fontId="28" fillId="0" borderId="1" xfId="0" applyFont="1" applyBorder="1" applyAlignment="1">
      <alignment horizontal="center" vertical="top" wrapText="1"/>
    </xf>
    <xf numFmtId="1" fontId="28" fillId="0" borderId="1" xfId="0" applyNumberFormat="1" applyFont="1" applyBorder="1" applyAlignment="1">
      <alignment horizontal="right" vertical="top" wrapText="1"/>
    </xf>
    <xf numFmtId="164" fontId="28" fillId="6" borderId="1" xfId="0" applyNumberFormat="1" applyFont="1" applyFill="1" applyBorder="1" applyAlignment="1">
      <alignment vertical="top" wrapText="1"/>
    </xf>
    <xf numFmtId="164" fontId="31" fillId="6" borderId="44" xfId="0" applyNumberFormat="1" applyFont="1" applyFill="1" applyBorder="1" applyAlignment="1">
      <alignment vertical="top" wrapText="1"/>
    </xf>
    <xf numFmtId="0" fontId="31" fillId="3" borderId="10"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12" xfId="0" applyFont="1" applyFill="1" applyBorder="1" applyAlignment="1">
      <alignment horizontal="left" vertical="top" wrapText="1"/>
    </xf>
    <xf numFmtId="0" fontId="35" fillId="6" borderId="7" xfId="0" applyFont="1" applyFill="1" applyBorder="1" applyAlignment="1">
      <alignment horizontal="center" vertical="center" wrapText="1"/>
    </xf>
    <xf numFmtId="0" fontId="35" fillId="6" borderId="8" xfId="0" applyFont="1" applyFill="1" applyBorder="1" applyAlignment="1">
      <alignment horizontal="center" vertical="center" wrapText="1"/>
    </xf>
    <xf numFmtId="0" fontId="35" fillId="3" borderId="6" xfId="0" applyFont="1" applyFill="1" applyBorder="1" applyAlignment="1">
      <alignment horizontal="center" vertical="top"/>
    </xf>
    <xf numFmtId="0" fontId="35" fillId="3" borderId="15" xfId="0" applyFont="1" applyFill="1" applyBorder="1" applyAlignment="1">
      <alignment horizontal="center" vertical="top"/>
    </xf>
    <xf numFmtId="0" fontId="35" fillId="6" borderId="9" xfId="0" applyFont="1" applyFill="1" applyBorder="1" applyAlignment="1">
      <alignment horizontal="center"/>
    </xf>
    <xf numFmtId="0" fontId="35" fillId="6" borderId="16" xfId="0" applyFont="1" applyFill="1" applyBorder="1" applyAlignment="1">
      <alignment horizontal="center"/>
    </xf>
    <xf numFmtId="0" fontId="29" fillId="2" borderId="2" xfId="0" applyFont="1" applyFill="1" applyBorder="1" applyAlignment="1">
      <alignment horizontal="center" vertical="top" wrapText="1"/>
    </xf>
    <xf numFmtId="0" fontId="29" fillId="2" borderId="17" xfId="0" applyFont="1" applyFill="1" applyBorder="1" applyAlignment="1">
      <alignment horizontal="center" vertical="top" wrapText="1"/>
    </xf>
    <xf numFmtId="0" fontId="29" fillId="2" borderId="24" xfId="0" applyFont="1" applyFill="1" applyBorder="1" applyAlignment="1">
      <alignment horizontal="center" vertical="top" wrapText="1"/>
    </xf>
    <xf numFmtId="0" fontId="35" fillId="6" borderId="26" xfId="0" applyFont="1" applyFill="1" applyBorder="1" applyAlignment="1">
      <alignment horizontal="center" vertical="center" wrapText="1"/>
    </xf>
    <xf numFmtId="0" fontId="35" fillId="6" borderId="27" xfId="0" applyFont="1" applyFill="1" applyBorder="1" applyAlignment="1">
      <alignment horizontal="center" vertical="center" wrapText="1"/>
    </xf>
    <xf numFmtId="0" fontId="35" fillId="6" borderId="28" xfId="0" applyFont="1" applyFill="1" applyBorder="1" applyAlignment="1">
      <alignment horizontal="center" vertical="center" wrapText="1"/>
    </xf>
    <xf numFmtId="0" fontId="35" fillId="3" borderId="36" xfId="0" applyFont="1" applyFill="1" applyBorder="1" applyAlignment="1">
      <alignment horizontal="center" vertical="top"/>
    </xf>
    <xf numFmtId="0" fontId="35" fillId="3" borderId="37" xfId="0" applyFont="1" applyFill="1" applyBorder="1" applyAlignment="1">
      <alignment horizontal="center" vertical="top"/>
    </xf>
    <xf numFmtId="0" fontId="35" fillId="3" borderId="38" xfId="0" applyFont="1" applyFill="1" applyBorder="1" applyAlignment="1">
      <alignment horizontal="center" vertical="top"/>
    </xf>
    <xf numFmtId="0" fontId="35" fillId="6" borderId="34" xfId="0" applyFont="1" applyFill="1" applyBorder="1" applyAlignment="1">
      <alignment horizontal="center" vertical="center" wrapText="1"/>
    </xf>
    <xf numFmtId="0" fontId="35" fillId="6" borderId="25" xfId="0" applyFont="1" applyFill="1" applyBorder="1" applyAlignment="1">
      <alignment horizontal="center" vertical="center" wrapText="1"/>
    </xf>
    <xf numFmtId="0" fontId="35" fillId="6" borderId="35" xfId="0" applyFont="1" applyFill="1" applyBorder="1" applyAlignment="1">
      <alignment horizontal="center" vertical="center" wrapText="1"/>
    </xf>
    <xf numFmtId="0" fontId="35" fillId="3" borderId="29" xfId="0" applyFont="1" applyFill="1" applyBorder="1" applyAlignment="1">
      <alignment horizontal="center" vertical="top"/>
    </xf>
    <xf numFmtId="0" fontId="35" fillId="3" borderId="30" xfId="0" applyFont="1" applyFill="1" applyBorder="1" applyAlignment="1">
      <alignment horizontal="center" vertical="top"/>
    </xf>
    <xf numFmtId="0" fontId="35" fillId="3" borderId="31" xfId="0" applyFont="1" applyFill="1" applyBorder="1" applyAlignment="1">
      <alignment horizontal="center" vertical="top"/>
    </xf>
    <xf numFmtId="0" fontId="31" fillId="3" borderId="32" xfId="0" applyFont="1" applyFill="1" applyBorder="1" applyAlignment="1">
      <alignment horizontal="left" vertical="top" wrapText="1"/>
    </xf>
    <xf numFmtId="0" fontId="31" fillId="3" borderId="23" xfId="0" applyFont="1" applyFill="1" applyBorder="1" applyAlignment="1">
      <alignment horizontal="left" vertical="top" wrapText="1"/>
    </xf>
    <xf numFmtId="0" fontId="31" fillId="3" borderId="33" xfId="0" applyFont="1" applyFill="1" applyBorder="1" applyAlignment="1">
      <alignment horizontal="left" vertical="top" wrapText="1"/>
    </xf>
    <xf numFmtId="0" fontId="29" fillId="2" borderId="1" xfId="0" applyFont="1" applyFill="1" applyBorder="1" applyAlignment="1">
      <alignment horizontal="center" vertical="top" wrapText="1"/>
    </xf>
    <xf numFmtId="0" fontId="35" fillId="3" borderId="34" xfId="0" applyFont="1" applyFill="1" applyBorder="1" applyAlignment="1">
      <alignment horizontal="center" vertical="top"/>
    </xf>
    <xf numFmtId="0" fontId="35" fillId="3" borderId="25" xfId="0" applyFont="1" applyFill="1" applyBorder="1" applyAlignment="1">
      <alignment horizontal="center" vertical="top"/>
    </xf>
    <xf numFmtId="0" fontId="35" fillId="3" borderId="35" xfId="0" applyFont="1" applyFill="1" applyBorder="1" applyAlignment="1">
      <alignment horizontal="center" vertical="top"/>
    </xf>
    <xf numFmtId="0" fontId="35" fillId="6" borderId="29" xfId="0" applyFont="1" applyFill="1" applyBorder="1" applyAlignment="1">
      <alignment horizontal="center"/>
    </xf>
    <xf numFmtId="0" fontId="35" fillId="6" borderId="30" xfId="0" applyFont="1" applyFill="1" applyBorder="1" applyAlignment="1">
      <alignment horizontal="center"/>
    </xf>
    <xf numFmtId="0" fontId="35" fillId="6" borderId="31" xfId="0" applyFont="1" applyFill="1" applyBorder="1" applyAlignment="1">
      <alignment horizontal="center"/>
    </xf>
    <xf numFmtId="0" fontId="2" fillId="3" borderId="32" xfId="0" applyFont="1" applyFill="1" applyBorder="1" applyAlignment="1">
      <alignment horizontal="left" vertical="top" wrapText="1"/>
    </xf>
    <xf numFmtId="0" fontId="2" fillId="3" borderId="23" xfId="0" applyFont="1" applyFill="1" applyBorder="1" applyAlignment="1">
      <alignment horizontal="left" vertical="top" wrapText="1"/>
    </xf>
    <xf numFmtId="0" fontId="2" fillId="3" borderId="33"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3" fillId="3" borderId="36" xfId="0" applyFont="1" applyFill="1" applyBorder="1" applyAlignment="1">
      <alignment horizontal="center" vertical="top"/>
    </xf>
    <xf numFmtId="0" fontId="3" fillId="3" borderId="37" xfId="0" applyFont="1" applyFill="1" applyBorder="1" applyAlignment="1">
      <alignment horizontal="center" vertical="top"/>
    </xf>
    <xf numFmtId="0" fontId="3" fillId="3" borderId="38" xfId="0" applyFont="1" applyFill="1" applyBorder="1" applyAlignment="1">
      <alignment horizontal="center" vertical="top"/>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3" borderId="0" xfId="0" applyFont="1" applyFill="1" applyAlignment="1">
      <alignment horizontal="center" vertical="top" wrapText="1"/>
    </xf>
    <xf numFmtId="164" fontId="5" fillId="2" borderId="2" xfId="0" applyNumberFormat="1" applyFont="1" applyFill="1" applyBorder="1" applyAlignment="1">
      <alignment horizontal="center" vertical="top" wrapText="1"/>
    </xf>
    <xf numFmtId="164" fontId="5" fillId="2" borderId="17" xfId="0" applyNumberFormat="1" applyFont="1" applyFill="1" applyBorder="1" applyAlignment="1">
      <alignment horizontal="center" vertical="top" wrapText="1"/>
    </xf>
    <xf numFmtId="0" fontId="3" fillId="3" borderId="34" xfId="0" applyFont="1" applyFill="1" applyBorder="1" applyAlignment="1">
      <alignment horizontal="center" vertical="top"/>
    </xf>
    <xf numFmtId="0" fontId="3" fillId="3" borderId="25" xfId="0" applyFont="1" applyFill="1" applyBorder="1" applyAlignment="1">
      <alignment horizontal="center" vertical="top"/>
    </xf>
    <xf numFmtId="0" fontId="3" fillId="3" borderId="35" xfId="0" applyFont="1" applyFill="1" applyBorder="1" applyAlignment="1">
      <alignment horizontal="center" vertical="top"/>
    </xf>
    <xf numFmtId="0" fontId="3" fillId="6" borderId="3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29" xfId="0" applyFont="1" applyFill="1" applyBorder="1" applyAlignment="1">
      <alignment horizontal="center"/>
    </xf>
    <xf numFmtId="0" fontId="3" fillId="6" borderId="30" xfId="0" applyFont="1" applyFill="1" applyBorder="1" applyAlignment="1">
      <alignment horizontal="center"/>
    </xf>
    <xf numFmtId="0" fontId="3" fillId="6" borderId="31" xfId="0" applyFont="1" applyFill="1" applyBorder="1" applyAlignment="1">
      <alignment horizontal="center"/>
    </xf>
    <xf numFmtId="0" fontId="3" fillId="3" borderId="29" xfId="0" applyFont="1" applyFill="1" applyBorder="1" applyAlignment="1">
      <alignment horizontal="center" vertical="top"/>
    </xf>
    <xf numFmtId="0" fontId="3" fillId="3" borderId="30" xfId="0" applyFont="1" applyFill="1" applyBorder="1" applyAlignment="1">
      <alignment horizontal="center" vertical="top"/>
    </xf>
    <xf numFmtId="0" fontId="3" fillId="3" borderId="31" xfId="0" applyFont="1" applyFill="1" applyBorder="1" applyAlignment="1">
      <alignment horizontal="center" vertical="top"/>
    </xf>
    <xf numFmtId="44" fontId="2" fillId="5" borderId="2" xfId="0" applyNumberFormat="1" applyFont="1" applyFill="1" applyBorder="1" applyAlignment="1">
      <alignment horizontal="center" vertical="top" wrapText="1"/>
    </xf>
    <xf numFmtId="44" fontId="2" fillId="5" borderId="17" xfId="0" applyNumberFormat="1" applyFont="1" applyFill="1" applyBorder="1" applyAlignment="1">
      <alignment horizontal="center" vertical="top" wrapText="1"/>
    </xf>
    <xf numFmtId="44" fontId="4" fillId="5" borderId="2" xfId="0" applyNumberFormat="1" applyFont="1" applyFill="1" applyBorder="1" applyAlignment="1">
      <alignment horizontal="center" vertical="top" wrapText="1"/>
    </xf>
    <xf numFmtId="44" fontId="4" fillId="5" borderId="17" xfId="0" applyNumberFormat="1" applyFont="1" applyFill="1" applyBorder="1" applyAlignment="1">
      <alignment horizontal="center" vertical="top" wrapText="1"/>
    </xf>
    <xf numFmtId="44" fontId="4" fillId="5" borderId="14" xfId="0" applyNumberFormat="1" applyFont="1" applyFill="1" applyBorder="1" applyAlignment="1">
      <alignment horizontal="center" vertical="top" wrapText="1"/>
    </xf>
    <xf numFmtId="44" fontId="4" fillId="5" borderId="40" xfId="0" applyNumberFormat="1" applyFont="1" applyFill="1" applyBorder="1" applyAlignment="1">
      <alignment horizontal="center" vertical="top" wrapText="1"/>
    </xf>
  </cellXfs>
  <cellStyles count="18">
    <cellStyle name="Comma" xfId="1" builtinId="3"/>
    <cellStyle name="Comma 2" xfId="10" xr:uid="{00000000-0005-0000-0000-000001000000}"/>
    <cellStyle name="Comma 3" xfId="4" xr:uid="{00000000-0005-0000-0000-000002000000}"/>
    <cellStyle name="Comma0" xfId="5" xr:uid="{00000000-0005-0000-0000-000003000000}"/>
    <cellStyle name="Currency" xfId="17" builtinId="4"/>
    <cellStyle name="Explanatory Text 2" xfId="12" xr:uid="{00000000-0005-0000-0000-000004000000}"/>
    <cellStyle name="Hyperlink 2" xfId="15" xr:uid="{00000000-0005-0000-0000-000005000000}"/>
    <cellStyle name="Normal" xfId="0" builtinId="0"/>
    <cellStyle name="Normal 2" xfId="9" xr:uid="{00000000-0005-0000-0000-000007000000}"/>
    <cellStyle name="Normal 2 2" xfId="13" xr:uid="{00000000-0005-0000-0000-000008000000}"/>
    <cellStyle name="Normal 3" xfId="8" xr:uid="{00000000-0005-0000-0000-000009000000}"/>
    <cellStyle name="Normal 4" xfId="11" xr:uid="{00000000-0005-0000-0000-00000A000000}"/>
    <cellStyle name="Normal 5" xfId="14" xr:uid="{00000000-0005-0000-0000-00000B000000}"/>
    <cellStyle name="Normal 6" xfId="3" xr:uid="{00000000-0005-0000-0000-00000C000000}"/>
    <cellStyle name="Normal 7 10" xfId="16" xr:uid="{00000000-0005-0000-0000-00000D000000}"/>
    <cellStyle name="OPSKRIF" xfId="6" xr:uid="{00000000-0005-0000-0000-00000E000000}"/>
    <cellStyle name="OPSKRIFTE" xfId="7" xr:uid="{00000000-0005-0000-0000-00000F000000}"/>
    <cellStyle name="Percent" xfId="2" builtinId="5"/>
  </cellStyles>
  <dxfs count="1">
    <dxf>
      <font>
        <b/>
        <i val="0"/>
        <color rgb="FFFF0000"/>
      </font>
    </dxf>
  </dxfs>
  <tableStyles count="0" defaultTableStyle="TableStyleMedium2" defaultPivotStyle="PivotStyleLight16"/>
  <colors>
    <mruColors>
      <color rgb="FFFFFF99"/>
      <color rgb="FFFFFF0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192093</xdr:colOff>
      <xdr:row>0</xdr:row>
      <xdr:rowOff>71016</xdr:rowOff>
    </xdr:from>
    <xdr:ext cx="466725" cy="601436"/>
    <xdr:pic>
      <xdr:nvPicPr>
        <xdr:cNvPr id="2" name="Picture 1" descr="SITA Logo">
          <a:extLst>
            <a:ext uri="{FF2B5EF4-FFF2-40B4-BE49-F238E27FC236}">
              <a16:creationId xmlns:a16="http://schemas.microsoft.com/office/drawing/2014/main" id="{69C4B828-CFDB-402D-BB24-29A6D2A776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093" y="71016"/>
          <a:ext cx="466725" cy="60143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222573</xdr:colOff>
      <xdr:row>0</xdr:row>
      <xdr:rowOff>71016</xdr:rowOff>
    </xdr:from>
    <xdr:ext cx="466725" cy="601436"/>
    <xdr:pic>
      <xdr:nvPicPr>
        <xdr:cNvPr id="2" name="Picture 1" descr="SITA Logo">
          <a:extLst>
            <a:ext uri="{FF2B5EF4-FFF2-40B4-BE49-F238E27FC236}">
              <a16:creationId xmlns:a16="http://schemas.microsoft.com/office/drawing/2014/main" id="{B20A42D0-8500-41E6-8226-70EE2E503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143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222573</xdr:colOff>
      <xdr:row>0</xdr:row>
      <xdr:rowOff>71016</xdr:rowOff>
    </xdr:from>
    <xdr:ext cx="466725" cy="601436"/>
    <xdr:pic>
      <xdr:nvPicPr>
        <xdr:cNvPr id="2" name="Picture 1" descr="SITA Logo">
          <a:extLst>
            <a:ext uri="{FF2B5EF4-FFF2-40B4-BE49-F238E27FC236}">
              <a16:creationId xmlns:a16="http://schemas.microsoft.com/office/drawing/2014/main" id="{33449CC9-F583-470B-ADC9-3698064793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143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C5449-3026-4FFD-B0C9-D4BACFD1E256}">
  <sheetPr>
    <pageSetUpPr fitToPage="1"/>
  </sheetPr>
  <dimension ref="A1:M58"/>
  <sheetViews>
    <sheetView showGridLines="0" tabSelected="1" topLeftCell="A2" zoomScale="80" zoomScaleNormal="80" workbookViewId="0">
      <selection activeCell="D5" sqref="D5"/>
    </sheetView>
  </sheetViews>
  <sheetFormatPr defaultColWidth="9.109375" defaultRowHeight="14.4" x14ac:dyDescent="0.3"/>
  <cols>
    <col min="1" max="1" width="13.44140625" style="157" customWidth="1"/>
    <col min="2" max="2" width="71" style="114" customWidth="1"/>
    <col min="3" max="3" width="18.109375" style="158" bestFit="1" customWidth="1"/>
    <col min="4" max="4" width="7.44140625" style="159" customWidth="1"/>
    <col min="5" max="5" width="27.109375" style="114" customWidth="1"/>
    <col min="6" max="6" width="33.44140625" style="114" customWidth="1"/>
    <col min="7" max="7" width="36.109375" style="114" hidden="1" customWidth="1"/>
    <col min="8" max="8" width="36.77734375" style="114" customWidth="1"/>
    <col min="9" max="9" width="69.21875" style="114" customWidth="1"/>
    <col min="10" max="16384" width="9.109375" style="114"/>
  </cols>
  <sheetData>
    <row r="1" spans="1:13" s="71" customFormat="1" ht="31.2" x14ac:dyDescent="0.6">
      <c r="A1" s="66"/>
      <c r="B1" s="67" t="s">
        <v>13</v>
      </c>
      <c r="C1" s="68"/>
      <c r="D1" s="69"/>
      <c r="E1" s="70"/>
      <c r="F1" s="70"/>
      <c r="G1" s="70"/>
      <c r="H1" s="70"/>
    </row>
    <row r="2" spans="1:13" s="77" customFormat="1" ht="28.8" customHeight="1" x14ac:dyDescent="0.3">
      <c r="A2" s="72"/>
      <c r="B2" s="73" t="s">
        <v>69</v>
      </c>
      <c r="C2" s="74"/>
      <c r="D2" s="75"/>
      <c r="E2" s="76"/>
      <c r="F2" s="76"/>
      <c r="G2" s="76"/>
      <c r="H2" s="76"/>
    </row>
    <row r="3" spans="1:13" s="77" customFormat="1" ht="15.6" x14ac:dyDescent="0.3">
      <c r="A3" s="78" t="s">
        <v>43</v>
      </c>
      <c r="B3" s="79" t="s">
        <v>122</v>
      </c>
      <c r="C3" s="80"/>
      <c r="D3" s="81"/>
      <c r="E3" s="82"/>
      <c r="F3" s="82"/>
      <c r="G3" s="83"/>
      <c r="H3" s="83"/>
      <c r="I3" s="83"/>
      <c r="J3" s="83"/>
      <c r="K3" s="83"/>
      <c r="L3" s="83"/>
      <c r="M3" s="83"/>
    </row>
    <row r="4" spans="1:13" s="77" customFormat="1" ht="64.8" customHeight="1" x14ac:dyDescent="0.3">
      <c r="A4" s="84" t="s">
        <v>6</v>
      </c>
      <c r="B4" s="85" t="s">
        <v>121</v>
      </c>
      <c r="C4" s="86"/>
      <c r="D4" s="87"/>
      <c r="E4" s="88"/>
      <c r="F4" s="88"/>
      <c r="G4" s="83"/>
      <c r="H4" s="83"/>
      <c r="I4" s="83"/>
      <c r="J4" s="83"/>
      <c r="K4" s="83"/>
      <c r="L4" s="83"/>
      <c r="M4" s="83"/>
    </row>
    <row r="5" spans="1:13" s="77" customFormat="1" ht="31.2" x14ac:dyDescent="0.3">
      <c r="A5" s="89" t="s">
        <v>14</v>
      </c>
      <c r="B5" s="90"/>
      <c r="C5" s="80"/>
      <c r="D5" s="91"/>
      <c r="E5" s="92"/>
      <c r="F5" s="92"/>
      <c r="G5" s="83"/>
      <c r="H5" s="83"/>
      <c r="I5" s="83"/>
      <c r="J5" s="83"/>
      <c r="K5" s="83"/>
      <c r="L5" s="83"/>
      <c r="M5" s="83"/>
    </row>
    <row r="6" spans="1:13" s="77" customFormat="1" ht="15.6" x14ac:dyDescent="0.3">
      <c r="A6" s="93"/>
      <c r="B6" s="94"/>
      <c r="C6" s="80"/>
      <c r="D6" s="91"/>
      <c r="E6" s="92"/>
      <c r="F6" s="92"/>
      <c r="G6" s="83"/>
      <c r="H6" s="83"/>
      <c r="I6" s="83"/>
      <c r="J6" s="83"/>
      <c r="K6" s="83"/>
      <c r="L6" s="83"/>
      <c r="M6" s="83"/>
    </row>
    <row r="7" spans="1:13" s="83" customFormat="1" ht="15.6" x14ac:dyDescent="0.3">
      <c r="A7" s="95" t="s">
        <v>3</v>
      </c>
      <c r="B7" s="96"/>
      <c r="C7" s="97"/>
      <c r="D7" s="91"/>
      <c r="E7" s="92"/>
      <c r="F7" s="92"/>
    </row>
    <row r="8" spans="1:13" s="83" customFormat="1" ht="15.6" x14ac:dyDescent="0.3">
      <c r="A8" s="98" t="s">
        <v>92</v>
      </c>
      <c r="B8" s="99"/>
      <c r="C8" s="100"/>
      <c r="D8" s="91"/>
      <c r="E8" s="92"/>
      <c r="F8" s="92"/>
    </row>
    <row r="9" spans="1:13" s="83" customFormat="1" ht="15.6" x14ac:dyDescent="0.3">
      <c r="A9" s="101" t="s">
        <v>24</v>
      </c>
      <c r="B9" s="102"/>
      <c r="C9" s="103"/>
      <c r="D9" s="91"/>
      <c r="E9" s="92"/>
      <c r="F9" s="92"/>
    </row>
    <row r="10" spans="1:13" s="83" customFormat="1" ht="15.6" x14ac:dyDescent="0.3">
      <c r="A10" s="101" t="s">
        <v>25</v>
      </c>
      <c r="B10" s="102"/>
      <c r="C10" s="103"/>
      <c r="D10" s="91"/>
      <c r="E10" s="92"/>
      <c r="F10" s="92"/>
    </row>
    <row r="11" spans="1:13" s="83" customFormat="1" ht="15.6" x14ac:dyDescent="0.3">
      <c r="A11" s="104"/>
      <c r="B11" s="105"/>
      <c r="C11" s="80"/>
      <c r="D11" s="91"/>
      <c r="E11" s="92"/>
      <c r="F11" s="92"/>
    </row>
    <row r="12" spans="1:13" s="77" customFormat="1" ht="15.45" customHeight="1" x14ac:dyDescent="0.3">
      <c r="A12" s="106"/>
      <c r="B12" s="107"/>
      <c r="C12" s="108"/>
      <c r="D12" s="211" t="s">
        <v>120</v>
      </c>
      <c r="E12" s="212"/>
      <c r="F12" s="213"/>
      <c r="G12" s="109" t="s">
        <v>5</v>
      </c>
    </row>
    <row r="13" spans="1:13" ht="31.2" x14ac:dyDescent="0.3">
      <c r="A13" s="106" t="s">
        <v>0</v>
      </c>
      <c r="B13" s="107" t="s">
        <v>15</v>
      </c>
      <c r="C13" s="108" t="s">
        <v>1</v>
      </c>
      <c r="D13" s="110" t="s">
        <v>4</v>
      </c>
      <c r="E13" s="111" t="s">
        <v>34</v>
      </c>
      <c r="F13" s="112" t="s">
        <v>12</v>
      </c>
      <c r="G13" s="112" t="s">
        <v>12</v>
      </c>
      <c r="H13" s="113" t="s">
        <v>20</v>
      </c>
      <c r="I13" s="113" t="s">
        <v>21</v>
      </c>
    </row>
    <row r="14" spans="1:13" s="123" customFormat="1" ht="15.6" x14ac:dyDescent="0.3">
      <c r="A14" s="115">
        <v>1</v>
      </c>
      <c r="B14" s="116" t="s">
        <v>27</v>
      </c>
      <c r="C14" s="117"/>
      <c r="D14" s="118"/>
      <c r="E14" s="119"/>
      <c r="F14" s="120">
        <f>SUBTOTAL(9, F15:F21)</f>
        <v>0</v>
      </c>
      <c r="G14" s="121">
        <f>SUBTOTAL(9, G15:G18)</f>
        <v>0</v>
      </c>
      <c r="H14" s="122"/>
      <c r="I14" s="122"/>
    </row>
    <row r="15" spans="1:13" s="123" customFormat="1" ht="31.2" x14ac:dyDescent="0.3">
      <c r="A15" s="124" t="s">
        <v>7</v>
      </c>
      <c r="B15" s="125" t="s">
        <v>101</v>
      </c>
      <c r="C15" s="126" t="s">
        <v>28</v>
      </c>
      <c r="D15" s="127">
        <v>1</v>
      </c>
      <c r="E15" s="128">
        <v>0</v>
      </c>
      <c r="F15" s="129">
        <f>D15*E15</f>
        <v>0</v>
      </c>
      <c r="G15" s="130">
        <f t="shared" ref="G15:G19" si="0">+F15</f>
        <v>0</v>
      </c>
      <c r="H15" s="122"/>
      <c r="I15" s="122"/>
    </row>
    <row r="16" spans="1:13" s="123" customFormat="1" ht="16.2" customHeight="1" x14ac:dyDescent="0.3">
      <c r="A16" s="124" t="s">
        <v>8</v>
      </c>
      <c r="B16" s="125" t="s">
        <v>102</v>
      </c>
      <c r="C16" s="126" t="s">
        <v>90</v>
      </c>
      <c r="D16" s="127">
        <v>12</v>
      </c>
      <c r="E16" s="128">
        <v>0</v>
      </c>
      <c r="F16" s="129">
        <f>D16*E16</f>
        <v>0</v>
      </c>
      <c r="G16" s="130">
        <f t="shared" si="0"/>
        <v>0</v>
      </c>
      <c r="H16" s="122"/>
      <c r="I16" s="122"/>
    </row>
    <row r="17" spans="1:9" s="123" customFormat="1" ht="15.6" x14ac:dyDescent="0.3">
      <c r="A17" s="124" t="s">
        <v>9</v>
      </c>
      <c r="B17" s="125" t="s">
        <v>103</v>
      </c>
      <c r="C17" s="126" t="s">
        <v>28</v>
      </c>
      <c r="D17" s="127">
        <v>1</v>
      </c>
      <c r="E17" s="128">
        <v>0</v>
      </c>
      <c r="F17" s="129">
        <f t="shared" ref="F17:F21" si="1">D17*E17</f>
        <v>0</v>
      </c>
      <c r="G17" s="130">
        <f t="shared" si="0"/>
        <v>0</v>
      </c>
      <c r="H17" s="122"/>
      <c r="I17" s="122"/>
    </row>
    <row r="18" spans="1:9" s="123" customFormat="1" ht="31.2" x14ac:dyDescent="0.3">
      <c r="A18" s="124" t="s">
        <v>10</v>
      </c>
      <c r="B18" s="125" t="s">
        <v>104</v>
      </c>
      <c r="C18" s="126" t="s">
        <v>28</v>
      </c>
      <c r="D18" s="127">
        <v>1</v>
      </c>
      <c r="E18" s="128">
        <v>0</v>
      </c>
      <c r="F18" s="129">
        <f t="shared" si="1"/>
        <v>0</v>
      </c>
      <c r="G18" s="130">
        <f t="shared" si="0"/>
        <v>0</v>
      </c>
      <c r="H18" s="122"/>
      <c r="I18" s="122"/>
    </row>
    <row r="19" spans="1:9" s="133" customFormat="1" ht="21.6" customHeight="1" x14ac:dyDescent="0.3">
      <c r="A19" s="124" t="s">
        <v>75</v>
      </c>
      <c r="B19" s="131" t="s">
        <v>105</v>
      </c>
      <c r="C19" s="126" t="s">
        <v>28</v>
      </c>
      <c r="D19" s="127">
        <v>1</v>
      </c>
      <c r="E19" s="128">
        <v>0</v>
      </c>
      <c r="F19" s="129">
        <f>D19*E19</f>
        <v>0</v>
      </c>
      <c r="G19" s="132">
        <f t="shared" si="0"/>
        <v>0</v>
      </c>
      <c r="H19" s="122"/>
      <c r="I19" s="122"/>
    </row>
    <row r="20" spans="1:9" s="133" customFormat="1" ht="15.6" x14ac:dyDescent="0.3">
      <c r="A20" s="124" t="s">
        <v>80</v>
      </c>
      <c r="B20" s="131" t="s">
        <v>106</v>
      </c>
      <c r="C20" s="126" t="s">
        <v>28</v>
      </c>
      <c r="D20" s="127">
        <v>1</v>
      </c>
      <c r="E20" s="128">
        <v>0</v>
      </c>
      <c r="F20" s="129">
        <f t="shared" si="1"/>
        <v>0</v>
      </c>
      <c r="G20" s="132"/>
      <c r="H20" s="122"/>
      <c r="I20" s="122"/>
    </row>
    <row r="21" spans="1:9" s="133" customFormat="1" ht="15.6" x14ac:dyDescent="0.3">
      <c r="A21" s="124" t="s">
        <v>49</v>
      </c>
      <c r="B21" s="131" t="s">
        <v>91</v>
      </c>
      <c r="C21" s="126" t="s">
        <v>28</v>
      </c>
      <c r="D21" s="127">
        <v>1</v>
      </c>
      <c r="E21" s="128">
        <v>0</v>
      </c>
      <c r="F21" s="129">
        <f t="shared" si="1"/>
        <v>0</v>
      </c>
      <c r="G21" s="132"/>
      <c r="H21" s="122"/>
      <c r="I21" s="122"/>
    </row>
    <row r="22" spans="1:9" s="123" customFormat="1" ht="15.6" x14ac:dyDescent="0.3">
      <c r="A22" s="134">
        <v>2</v>
      </c>
      <c r="B22" s="135" t="s">
        <v>67</v>
      </c>
      <c r="C22" s="117"/>
      <c r="D22" s="118"/>
      <c r="E22" s="119"/>
      <c r="F22" s="120">
        <f>F23+F24</f>
        <v>0</v>
      </c>
      <c r="G22" s="121">
        <f>SUBTOTAL(9, G23)</f>
        <v>0</v>
      </c>
      <c r="H22" s="122"/>
      <c r="I22" s="122"/>
    </row>
    <row r="23" spans="1:9" s="123" customFormat="1" ht="15.6" x14ac:dyDescent="0.3">
      <c r="A23" s="136" t="s">
        <v>26</v>
      </c>
      <c r="B23" s="131" t="s">
        <v>68</v>
      </c>
      <c r="C23" s="126" t="s">
        <v>28</v>
      </c>
      <c r="D23" s="127">
        <v>1</v>
      </c>
      <c r="E23" s="128">
        <v>0</v>
      </c>
      <c r="F23" s="129">
        <f>D23*E23</f>
        <v>0</v>
      </c>
      <c r="G23" s="130">
        <f>+F23</f>
        <v>0</v>
      </c>
      <c r="H23" s="122"/>
      <c r="I23" s="122"/>
    </row>
    <row r="24" spans="1:9" s="123" customFormat="1" ht="15.6" x14ac:dyDescent="0.3">
      <c r="A24" s="136" t="s">
        <v>57</v>
      </c>
      <c r="B24" s="131" t="s">
        <v>66</v>
      </c>
      <c r="C24" s="126" t="s">
        <v>28</v>
      </c>
      <c r="D24" s="127">
        <v>1</v>
      </c>
      <c r="E24" s="128">
        <v>0</v>
      </c>
      <c r="F24" s="129">
        <f>D24*E24</f>
        <v>0</v>
      </c>
      <c r="G24" s="130"/>
      <c r="H24" s="122"/>
      <c r="I24" s="122"/>
    </row>
    <row r="25" spans="1:9" s="123" customFormat="1" ht="31.2" x14ac:dyDescent="0.3">
      <c r="A25" s="115">
        <v>3</v>
      </c>
      <c r="B25" s="137" t="s">
        <v>117</v>
      </c>
      <c r="C25" s="117"/>
      <c r="D25" s="118"/>
      <c r="E25" s="119"/>
      <c r="F25" s="120">
        <f>SUBTOTAL(9, F26:F31)</f>
        <v>0</v>
      </c>
      <c r="G25" s="121">
        <f>SUBTOTAL(9, G26:G35)</f>
        <v>0</v>
      </c>
      <c r="H25" s="122"/>
      <c r="I25" s="122"/>
    </row>
    <row r="26" spans="1:9" s="123" customFormat="1" ht="15.6" x14ac:dyDescent="0.3">
      <c r="A26" s="124" t="s">
        <v>11</v>
      </c>
      <c r="B26" s="197" t="s">
        <v>110</v>
      </c>
      <c r="C26" s="198" t="s">
        <v>28</v>
      </c>
      <c r="D26" s="199">
        <v>1</v>
      </c>
      <c r="E26" s="200">
        <v>0</v>
      </c>
      <c r="F26" s="129">
        <f>D26*E26</f>
        <v>0</v>
      </c>
      <c r="G26" s="130">
        <f>+F26</f>
        <v>0</v>
      </c>
      <c r="H26" s="122"/>
      <c r="I26" s="122"/>
    </row>
    <row r="27" spans="1:9" s="123" customFormat="1" ht="21" customHeight="1" x14ac:dyDescent="0.3">
      <c r="A27" s="124" t="s">
        <v>58</v>
      </c>
      <c r="B27" s="197" t="s">
        <v>114</v>
      </c>
      <c r="C27" s="198" t="s">
        <v>28</v>
      </c>
      <c r="D27" s="199">
        <v>1</v>
      </c>
      <c r="E27" s="200">
        <v>0</v>
      </c>
      <c r="F27" s="129">
        <f>D27*E27</f>
        <v>0</v>
      </c>
      <c r="G27" s="130">
        <f t="shared" ref="G27:G31" si="2">+F27</f>
        <v>0</v>
      </c>
      <c r="H27" s="122"/>
      <c r="I27" s="122"/>
    </row>
    <row r="28" spans="1:9" s="123" customFormat="1" ht="21" customHeight="1" x14ac:dyDescent="0.3">
      <c r="A28" s="124" t="s">
        <v>59</v>
      </c>
      <c r="B28" s="197" t="s">
        <v>115</v>
      </c>
      <c r="C28" s="198" t="s">
        <v>28</v>
      </c>
      <c r="D28" s="199">
        <v>1</v>
      </c>
      <c r="E28" s="200">
        <v>0</v>
      </c>
      <c r="F28" s="129">
        <f t="shared" ref="F28:F31" si="3">D28*E28</f>
        <v>0</v>
      </c>
      <c r="G28" s="130">
        <f t="shared" si="2"/>
        <v>0</v>
      </c>
      <c r="H28" s="122"/>
      <c r="I28" s="122"/>
    </row>
    <row r="29" spans="1:9" s="123" customFormat="1" ht="21" customHeight="1" x14ac:dyDescent="0.3">
      <c r="A29" s="124" t="s">
        <v>60</v>
      </c>
      <c r="B29" s="197" t="s">
        <v>111</v>
      </c>
      <c r="C29" s="198" t="s">
        <v>28</v>
      </c>
      <c r="D29" s="199">
        <v>1</v>
      </c>
      <c r="E29" s="200">
        <v>0</v>
      </c>
      <c r="F29" s="129">
        <f t="shared" si="3"/>
        <v>0</v>
      </c>
      <c r="G29" s="130">
        <f t="shared" si="2"/>
        <v>0</v>
      </c>
      <c r="H29" s="122"/>
      <c r="I29" s="122"/>
    </row>
    <row r="30" spans="1:9" s="123" customFormat="1" ht="21" customHeight="1" x14ac:dyDescent="0.3">
      <c r="A30" s="124" t="s">
        <v>61</v>
      </c>
      <c r="B30" s="197" t="s">
        <v>116</v>
      </c>
      <c r="C30" s="198" t="s">
        <v>28</v>
      </c>
      <c r="D30" s="199">
        <v>1</v>
      </c>
      <c r="E30" s="200">
        <v>0</v>
      </c>
      <c r="F30" s="129">
        <f t="shared" si="3"/>
        <v>0</v>
      </c>
      <c r="G30" s="130">
        <f t="shared" si="2"/>
        <v>0</v>
      </c>
      <c r="H30" s="122"/>
      <c r="I30" s="122"/>
    </row>
    <row r="31" spans="1:9" s="123" customFormat="1" ht="21" customHeight="1" x14ac:dyDescent="0.3">
      <c r="A31" s="124" t="s">
        <v>62</v>
      </c>
      <c r="B31" s="197" t="s">
        <v>112</v>
      </c>
      <c r="C31" s="198" t="s">
        <v>28</v>
      </c>
      <c r="D31" s="199">
        <v>1</v>
      </c>
      <c r="E31" s="200">
        <v>0</v>
      </c>
      <c r="F31" s="129">
        <f t="shared" si="3"/>
        <v>0</v>
      </c>
      <c r="G31" s="130">
        <f t="shared" si="2"/>
        <v>0</v>
      </c>
      <c r="H31" s="122"/>
      <c r="I31" s="122"/>
    </row>
    <row r="32" spans="1:9" s="123" customFormat="1" ht="21" customHeight="1" x14ac:dyDescent="0.3">
      <c r="A32" s="115">
        <v>4</v>
      </c>
      <c r="B32" s="137" t="s">
        <v>113</v>
      </c>
      <c r="C32" s="137"/>
      <c r="D32" s="137"/>
      <c r="E32" s="137"/>
      <c r="F32" s="137"/>
      <c r="G32" s="137"/>
      <c r="H32" s="122"/>
      <c r="I32" s="122"/>
    </row>
    <row r="33" spans="1:9" s="123" customFormat="1" ht="50.4" customHeight="1" x14ac:dyDescent="0.3">
      <c r="A33" s="138"/>
      <c r="B33" s="138" t="s">
        <v>53</v>
      </c>
      <c r="C33" s="138"/>
      <c r="D33" s="138"/>
      <c r="E33" s="138"/>
      <c r="F33" s="139">
        <f>SUBTOTAL(9,F34:F41)</f>
        <v>0</v>
      </c>
      <c r="G33" s="138"/>
      <c r="H33" s="122"/>
      <c r="I33" s="122"/>
    </row>
    <row r="34" spans="1:9" s="123" customFormat="1" ht="31.2" x14ac:dyDescent="0.3">
      <c r="A34" s="124" t="s">
        <v>81</v>
      </c>
      <c r="B34" s="140" t="s">
        <v>93</v>
      </c>
      <c r="C34" s="126" t="s">
        <v>28</v>
      </c>
      <c r="D34" s="127">
        <v>1</v>
      </c>
      <c r="E34" s="128">
        <v>0</v>
      </c>
      <c r="F34" s="129">
        <f>D34*E34</f>
        <v>0</v>
      </c>
      <c r="G34" s="130"/>
      <c r="H34" s="122"/>
      <c r="I34" s="122"/>
    </row>
    <row r="35" spans="1:9" s="123" customFormat="1" ht="52.2" customHeight="1" x14ac:dyDescent="0.3">
      <c r="A35" s="124" t="s">
        <v>82</v>
      </c>
      <c r="B35" s="131" t="s">
        <v>94</v>
      </c>
      <c r="C35" s="126" t="s">
        <v>28</v>
      </c>
      <c r="D35" s="127">
        <v>1</v>
      </c>
      <c r="E35" s="128">
        <v>0</v>
      </c>
      <c r="F35" s="129">
        <f>D35*E35</f>
        <v>0</v>
      </c>
      <c r="G35" s="130">
        <f>+F35</f>
        <v>0</v>
      </c>
      <c r="H35" s="122"/>
      <c r="I35" s="122"/>
    </row>
    <row r="36" spans="1:9" s="123" customFormat="1" ht="52.2" customHeight="1" x14ac:dyDescent="0.3">
      <c r="A36" s="124" t="s">
        <v>83</v>
      </c>
      <c r="B36" s="140" t="s">
        <v>95</v>
      </c>
      <c r="C36" s="126" t="s">
        <v>28</v>
      </c>
      <c r="D36" s="127">
        <v>1</v>
      </c>
      <c r="E36" s="128">
        <v>0</v>
      </c>
      <c r="F36" s="129">
        <f t="shared" ref="F36:F40" si="4">D36*E36</f>
        <v>0</v>
      </c>
      <c r="G36" s="130"/>
      <c r="H36" s="122"/>
      <c r="I36" s="122"/>
    </row>
    <row r="37" spans="1:9" s="123" customFormat="1" ht="35.4" customHeight="1" x14ac:dyDescent="0.3">
      <c r="A37" s="124" t="s">
        <v>84</v>
      </c>
      <c r="B37" s="140" t="s">
        <v>96</v>
      </c>
      <c r="C37" s="126" t="s">
        <v>28</v>
      </c>
      <c r="D37" s="127">
        <v>1</v>
      </c>
      <c r="E37" s="128">
        <v>0</v>
      </c>
      <c r="F37" s="129">
        <f t="shared" si="4"/>
        <v>0</v>
      </c>
      <c r="G37" s="130"/>
      <c r="H37" s="122"/>
      <c r="I37" s="122"/>
    </row>
    <row r="38" spans="1:9" s="123" customFormat="1" ht="35.4" customHeight="1" x14ac:dyDescent="0.3">
      <c r="A38" s="124" t="s">
        <v>85</v>
      </c>
      <c r="B38" s="140" t="s">
        <v>97</v>
      </c>
      <c r="C38" s="126" t="s">
        <v>28</v>
      </c>
      <c r="D38" s="127">
        <v>1</v>
      </c>
      <c r="E38" s="128">
        <v>0</v>
      </c>
      <c r="F38" s="129">
        <f t="shared" si="4"/>
        <v>0</v>
      </c>
      <c r="G38" s="130"/>
      <c r="H38" s="122"/>
      <c r="I38" s="122"/>
    </row>
    <row r="39" spans="1:9" s="123" customFormat="1" ht="35.4" customHeight="1" x14ac:dyDescent="0.3">
      <c r="A39" s="124" t="s">
        <v>86</v>
      </c>
      <c r="B39" s="140" t="s">
        <v>98</v>
      </c>
      <c r="C39" s="126" t="s">
        <v>28</v>
      </c>
      <c r="D39" s="127">
        <v>1</v>
      </c>
      <c r="E39" s="128">
        <v>0</v>
      </c>
      <c r="F39" s="129">
        <f t="shared" si="4"/>
        <v>0</v>
      </c>
      <c r="G39" s="130"/>
      <c r="H39" s="122"/>
      <c r="I39" s="122"/>
    </row>
    <row r="40" spans="1:9" s="123" customFormat="1" ht="31.2" x14ac:dyDescent="0.3">
      <c r="A40" s="124" t="s">
        <v>87</v>
      </c>
      <c r="B40" s="140" t="s">
        <v>99</v>
      </c>
      <c r="C40" s="126" t="s">
        <v>28</v>
      </c>
      <c r="D40" s="127">
        <v>1</v>
      </c>
      <c r="E40" s="128">
        <v>0</v>
      </c>
      <c r="F40" s="129">
        <f t="shared" si="4"/>
        <v>0</v>
      </c>
      <c r="G40" s="130"/>
      <c r="H40" s="122"/>
      <c r="I40" s="122"/>
    </row>
    <row r="41" spans="1:9" s="123" customFormat="1" ht="37.200000000000003" customHeight="1" x14ac:dyDescent="0.3">
      <c r="A41" s="124" t="s">
        <v>88</v>
      </c>
      <c r="B41" s="141" t="s">
        <v>100</v>
      </c>
      <c r="C41" s="126" t="s">
        <v>28</v>
      </c>
      <c r="D41" s="127">
        <v>1</v>
      </c>
      <c r="E41" s="128">
        <v>0</v>
      </c>
      <c r="F41" s="129">
        <f>D41*E41</f>
        <v>0</v>
      </c>
      <c r="G41" s="130">
        <f t="shared" ref="G41" si="5">+F41</f>
        <v>0</v>
      </c>
      <c r="H41" s="122"/>
      <c r="I41" s="122"/>
    </row>
    <row r="42" spans="1:9" s="123" customFormat="1" ht="43.2" customHeight="1" x14ac:dyDescent="0.3">
      <c r="A42" s="115">
        <v>5</v>
      </c>
      <c r="B42" s="137" t="s">
        <v>118</v>
      </c>
      <c r="C42" s="117"/>
      <c r="D42" s="118"/>
      <c r="E42" s="119"/>
      <c r="F42" s="120">
        <f>SUBTOTAL(9, F43:F43)</f>
        <v>0</v>
      </c>
      <c r="G42" s="121">
        <f>SUBTOTAL(9, G43:G43)</f>
        <v>0</v>
      </c>
      <c r="H42" s="122"/>
      <c r="I42" s="122"/>
    </row>
    <row r="43" spans="1:9" s="123" customFormat="1" ht="34.200000000000003" customHeight="1" x14ac:dyDescent="0.3">
      <c r="A43" s="124" t="s">
        <v>47</v>
      </c>
      <c r="B43" s="141" t="s">
        <v>54</v>
      </c>
      <c r="C43" s="126" t="s">
        <v>28</v>
      </c>
      <c r="D43" s="127">
        <v>1</v>
      </c>
      <c r="E43" s="128">
        <v>0</v>
      </c>
      <c r="F43" s="129">
        <f>D43*E43</f>
        <v>0</v>
      </c>
      <c r="G43" s="130">
        <f t="shared" ref="G43" si="6">+F43</f>
        <v>0</v>
      </c>
      <c r="H43" s="122"/>
      <c r="I43" s="122"/>
    </row>
    <row r="44" spans="1:9" s="123" customFormat="1" ht="34.200000000000003" customHeight="1" x14ac:dyDescent="0.3">
      <c r="A44" s="115">
        <v>6</v>
      </c>
      <c r="B44" s="137" t="s">
        <v>119</v>
      </c>
      <c r="C44" s="117"/>
      <c r="D44" s="118"/>
      <c r="E44" s="119"/>
      <c r="F44" s="120">
        <f>F45</f>
        <v>0</v>
      </c>
      <c r="G44" s="121"/>
      <c r="H44" s="122"/>
      <c r="I44" s="122"/>
    </row>
    <row r="45" spans="1:9" s="123" customFormat="1" ht="57.6" customHeight="1" thickBot="1" x14ac:dyDescent="0.35">
      <c r="A45" s="124" t="s">
        <v>89</v>
      </c>
      <c r="B45" s="141" t="s">
        <v>55</v>
      </c>
      <c r="C45" s="126" t="s">
        <v>28</v>
      </c>
      <c r="D45" s="127">
        <v>1</v>
      </c>
      <c r="E45" s="128">
        <v>0</v>
      </c>
      <c r="F45" s="129">
        <f>D45*E45</f>
        <v>0</v>
      </c>
      <c r="G45" s="130"/>
      <c r="H45" s="122"/>
      <c r="I45" s="122"/>
    </row>
    <row r="46" spans="1:9" ht="15.6" x14ac:dyDescent="0.3">
      <c r="A46" s="142"/>
      <c r="B46" s="143" t="s">
        <v>16</v>
      </c>
      <c r="C46" s="144"/>
      <c r="D46" s="145"/>
      <c r="E46" s="146"/>
      <c r="F46" s="147">
        <f>F44+F42+F33+F25+F22+F14</f>
        <v>0</v>
      </c>
      <c r="G46" s="147">
        <f>SUBTOTAL(9,G14:G45)</f>
        <v>0</v>
      </c>
      <c r="H46" s="122"/>
      <c r="I46" s="122"/>
    </row>
    <row r="47" spans="1:9" ht="15.6" x14ac:dyDescent="0.3">
      <c r="A47" s="142"/>
      <c r="B47" s="148" t="s">
        <v>107</v>
      </c>
      <c r="C47" s="144"/>
      <c r="D47" s="145"/>
      <c r="E47" s="146"/>
      <c r="F47" s="149">
        <f>F46*0.1</f>
        <v>0</v>
      </c>
      <c r="G47" s="149"/>
      <c r="H47" s="122"/>
      <c r="I47" s="122"/>
    </row>
    <row r="48" spans="1:9" ht="15.6" x14ac:dyDescent="0.3">
      <c r="A48" s="142"/>
      <c r="B48" s="148" t="s">
        <v>56</v>
      </c>
      <c r="C48" s="144"/>
      <c r="D48" s="145"/>
      <c r="E48" s="146"/>
      <c r="F48" s="149">
        <f>F46+F47</f>
        <v>0</v>
      </c>
      <c r="G48" s="149"/>
      <c r="H48" s="122"/>
      <c r="I48" s="122"/>
    </row>
    <row r="49" spans="1:9" ht="15.6" x14ac:dyDescent="0.3">
      <c r="A49" s="142"/>
      <c r="B49" s="143" t="s">
        <v>2</v>
      </c>
      <c r="C49" s="144"/>
      <c r="D49" s="145"/>
      <c r="E49" s="146"/>
      <c r="F49" s="150">
        <f>F48*0.15</f>
        <v>0</v>
      </c>
      <c r="G49" s="150">
        <f>G46*0.15</f>
        <v>0</v>
      </c>
      <c r="H49" s="122"/>
      <c r="I49" s="122"/>
    </row>
    <row r="50" spans="1:9" ht="16.2" thickBot="1" x14ac:dyDescent="0.35">
      <c r="A50" s="142"/>
      <c r="B50" s="143" t="s">
        <v>17</v>
      </c>
      <c r="C50" s="144"/>
      <c r="D50" s="145"/>
      <c r="E50" s="146"/>
      <c r="F50" s="151">
        <f>F48+F49</f>
        <v>0</v>
      </c>
      <c r="G50" s="151">
        <f>G46+G49</f>
        <v>0</v>
      </c>
      <c r="H50" s="122"/>
      <c r="I50" s="122"/>
    </row>
    <row r="51" spans="1:9" x14ac:dyDescent="0.3">
      <c r="A51" s="152"/>
      <c r="B51" s="153"/>
      <c r="C51" s="154"/>
      <c r="D51" s="155"/>
      <c r="E51" s="156"/>
      <c r="F51" s="156"/>
      <c r="G51" s="156"/>
      <c r="H51" s="156"/>
    </row>
    <row r="52" spans="1:9" ht="15" thickBot="1" x14ac:dyDescent="0.35">
      <c r="A52" s="152"/>
      <c r="B52" s="156"/>
      <c r="C52" s="154"/>
      <c r="D52" s="155"/>
      <c r="E52" s="156"/>
      <c r="F52" s="156"/>
      <c r="G52" s="156"/>
      <c r="H52" s="156"/>
    </row>
    <row r="53" spans="1:9" ht="25.8" customHeight="1" x14ac:dyDescent="0.3">
      <c r="A53" s="152"/>
      <c r="B53" s="202" t="s">
        <v>19</v>
      </c>
      <c r="C53" s="205"/>
      <c r="D53" s="206"/>
      <c r="E53" s="206"/>
      <c r="F53" s="214"/>
      <c r="G53" s="215"/>
      <c r="H53" s="216"/>
    </row>
    <row r="54" spans="1:9" ht="17.55" customHeight="1" x14ac:dyDescent="0.3">
      <c r="A54" s="152"/>
      <c r="B54" s="203"/>
      <c r="C54" s="207" t="s">
        <v>18</v>
      </c>
      <c r="D54" s="208"/>
      <c r="E54" s="208"/>
      <c r="F54" s="217" t="s">
        <v>40</v>
      </c>
      <c r="G54" s="218"/>
      <c r="H54" s="219"/>
    </row>
    <row r="55" spans="1:9" ht="34.799999999999997" customHeight="1" x14ac:dyDescent="0.3">
      <c r="A55" s="152"/>
      <c r="B55" s="203"/>
      <c r="C55" s="207"/>
      <c r="D55" s="208"/>
      <c r="E55" s="208"/>
      <c r="F55" s="220"/>
      <c r="G55" s="221"/>
      <c r="H55" s="222"/>
    </row>
    <row r="56" spans="1:9" ht="19.2" customHeight="1" thickBot="1" x14ac:dyDescent="0.35">
      <c r="A56" s="152"/>
      <c r="B56" s="204"/>
      <c r="C56" s="209" t="s">
        <v>22</v>
      </c>
      <c r="D56" s="210"/>
      <c r="E56" s="210"/>
      <c r="F56" s="223" t="s">
        <v>41</v>
      </c>
      <c r="G56" s="224"/>
      <c r="H56" s="225"/>
    </row>
    <row r="57" spans="1:9" x14ac:dyDescent="0.3">
      <c r="A57" s="152"/>
      <c r="B57" s="156"/>
      <c r="C57" s="154"/>
      <c r="D57" s="155"/>
      <c r="E57" s="156"/>
      <c r="F57" s="156"/>
      <c r="G57" s="156"/>
      <c r="H57" s="156"/>
    </row>
    <row r="58" spans="1:9" x14ac:dyDescent="0.3">
      <c r="A58" s="152"/>
      <c r="B58" s="156"/>
      <c r="C58" s="154"/>
      <c r="D58" s="155"/>
      <c r="E58" s="156"/>
      <c r="F58" s="156"/>
      <c r="G58" s="156"/>
      <c r="H58" s="156"/>
    </row>
  </sheetData>
  <sheetProtection formatCells="0" formatColumns="0" formatRows="0" insertRows="0" deleteRows="0"/>
  <protectedRanges>
    <protectedRange sqref="C53:F55" name="Range7"/>
    <protectedRange sqref="H14:I50" name="Range6_2"/>
    <protectedRange sqref="E14:E15 D15 C42:E42 E22:E23 C22:D22 A14:D14 D23 D43:E45 D35:E41 D26:E33 D24:E24 C25:E25 D16:E21" name="Range3_3"/>
    <protectedRange sqref="A15:B21" name="Range3_4"/>
    <protectedRange sqref="A22:B24" name="Range3_7"/>
    <protectedRange sqref="B35:B40 A34:A41 A25:B33" name="Range3_8"/>
    <protectedRange sqref="B41 A42:B45" name="Range3_9"/>
    <protectedRange sqref="B47:B48" name="Range3_1_2"/>
    <protectedRange sqref="B34" name="Range3_8_1"/>
  </protectedRanges>
  <mergeCells count="10">
    <mergeCell ref="D12:F12"/>
    <mergeCell ref="F53:H53"/>
    <mergeCell ref="F54:H54"/>
    <mergeCell ref="F55:H55"/>
    <mergeCell ref="F56:H56"/>
    <mergeCell ref="B53:B56"/>
    <mergeCell ref="C53:E53"/>
    <mergeCell ref="C54:E54"/>
    <mergeCell ref="C55:E55"/>
    <mergeCell ref="C56:E56"/>
  </mergeCells>
  <phoneticPr fontId="22" type="noConversion"/>
  <conditionalFormatting sqref="F34:F41">
    <cfRule type="cellIs" dxfId="0" priority="1" operator="lessThan">
      <formula>0</formula>
    </cfRule>
  </conditionalFormatting>
  <dataValidations count="1">
    <dataValidation type="decimal" operator="greaterThanOrEqual" allowBlank="1" showInputMessage="1" showErrorMessage="1" sqref="D14:E45" xr:uid="{45D48CC9-873D-4315-B6C7-7EE36BA90B6C}">
      <formula1>0</formula1>
    </dataValidation>
  </dataValidations>
  <pageMargins left="0.70866141732283472" right="0.70866141732283472" top="0.74803149606299213" bottom="0.74803149606299213" header="0.31496062992125984" footer="0.31496062992125984"/>
  <pageSetup paperSize="8" scale="56"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160D8-34CE-4399-A457-211BFE331E83}">
  <sheetPr>
    <pageSetUpPr fitToPage="1"/>
  </sheetPr>
  <dimension ref="A1:Y36"/>
  <sheetViews>
    <sheetView showGridLines="0" topLeftCell="A12" zoomScale="83" zoomScaleNormal="83" workbookViewId="0">
      <selection activeCell="R19" sqref="R19"/>
    </sheetView>
  </sheetViews>
  <sheetFormatPr defaultColWidth="9.109375" defaultRowHeight="14.4" x14ac:dyDescent="0.3"/>
  <cols>
    <col min="1" max="1" width="13.44140625" style="157" customWidth="1"/>
    <col min="2" max="2" width="65.44140625" style="114" customWidth="1"/>
    <col min="3" max="3" width="18.109375" style="158" bestFit="1" customWidth="1"/>
    <col min="4" max="4" width="7.109375" style="114" customWidth="1"/>
    <col min="5" max="5" width="19.44140625" style="114" customWidth="1"/>
    <col min="6" max="6" width="21" style="114" bestFit="1" customWidth="1"/>
    <col min="7" max="7" width="15.21875" style="114" customWidth="1"/>
    <col min="8" max="9" width="19.44140625" style="114" customWidth="1"/>
    <col min="10" max="10" width="22.88671875" style="114" customWidth="1"/>
    <col min="11" max="12" width="19.44140625" style="114" customWidth="1"/>
    <col min="13" max="13" width="7.109375" style="114" customWidth="1"/>
    <col min="14" max="15" width="19.44140625" style="114" customWidth="1"/>
    <col min="16" max="16" width="7.109375" style="114" customWidth="1"/>
    <col min="17" max="18" width="19.44140625" style="114" customWidth="1"/>
    <col min="19" max="19" width="36.109375" style="114" customWidth="1"/>
    <col min="20" max="20" width="36.77734375" style="114" customWidth="1"/>
    <col min="21" max="21" width="55.109375" style="114" customWidth="1"/>
    <col min="22" max="16384" width="9.109375" style="114"/>
  </cols>
  <sheetData>
    <row r="1" spans="1:25" s="71" customFormat="1" ht="31.2" x14ac:dyDescent="0.6">
      <c r="A1" s="66"/>
      <c r="B1" s="67" t="s">
        <v>13</v>
      </c>
      <c r="C1" s="68"/>
      <c r="D1" s="70"/>
      <c r="E1" s="70"/>
      <c r="F1" s="70"/>
      <c r="G1" s="70"/>
      <c r="H1" s="70"/>
      <c r="I1" s="160"/>
      <c r="J1" s="70"/>
      <c r="K1" s="70"/>
      <c r="L1" s="70"/>
      <c r="M1" s="70"/>
      <c r="N1" s="70"/>
      <c r="O1" s="70"/>
      <c r="P1" s="70"/>
      <c r="Q1" s="70"/>
      <c r="R1" s="70"/>
      <c r="S1" s="70"/>
      <c r="T1" s="70"/>
    </row>
    <row r="2" spans="1:25" s="77" customFormat="1" ht="28.8" customHeight="1" x14ac:dyDescent="0.3">
      <c r="A2" s="72"/>
      <c r="B2" s="73" t="s">
        <v>70</v>
      </c>
      <c r="C2" s="74"/>
      <c r="D2" s="76"/>
      <c r="E2" s="76"/>
      <c r="F2" s="76"/>
      <c r="G2" s="76"/>
      <c r="H2" s="76"/>
      <c r="I2" s="161"/>
      <c r="J2" s="76"/>
      <c r="K2" s="76"/>
      <c r="L2" s="76"/>
      <c r="M2" s="76"/>
      <c r="N2" s="76"/>
      <c r="O2" s="76"/>
      <c r="P2" s="76"/>
      <c r="Q2" s="76"/>
      <c r="R2" s="76"/>
      <c r="S2" s="76"/>
      <c r="T2" s="76"/>
    </row>
    <row r="3" spans="1:25" s="77" customFormat="1" ht="15.6" x14ac:dyDescent="0.3">
      <c r="A3" s="78" t="s">
        <v>43</v>
      </c>
      <c r="B3" s="79" t="s">
        <v>74</v>
      </c>
      <c r="C3" s="80"/>
      <c r="D3" s="82"/>
      <c r="E3" s="82"/>
      <c r="F3" s="82"/>
      <c r="G3" s="82"/>
      <c r="H3" s="82"/>
      <c r="I3" s="82"/>
      <c r="J3" s="82"/>
      <c r="K3" s="82"/>
      <c r="L3" s="82"/>
      <c r="M3" s="82"/>
      <c r="N3" s="82"/>
      <c r="O3" s="82"/>
      <c r="P3" s="82"/>
      <c r="Q3" s="82"/>
      <c r="R3" s="82"/>
      <c r="S3" s="83"/>
      <c r="T3" s="83"/>
      <c r="U3" s="83"/>
      <c r="V3" s="83"/>
      <c r="W3" s="83"/>
      <c r="X3" s="83"/>
      <c r="Y3" s="83"/>
    </row>
    <row r="4" spans="1:25" s="77" customFormat="1" ht="81" customHeight="1" x14ac:dyDescent="0.3">
      <c r="A4" s="84" t="s">
        <v>6</v>
      </c>
      <c r="B4" s="85" t="s">
        <v>73</v>
      </c>
      <c r="C4" s="86"/>
      <c r="D4" s="88"/>
      <c r="E4" s="88"/>
      <c r="F4" s="88"/>
      <c r="G4" s="162"/>
      <c r="H4" s="88"/>
      <c r="I4" s="82"/>
      <c r="J4" s="162"/>
      <c r="K4" s="88"/>
      <c r="L4" s="88"/>
      <c r="M4" s="88"/>
      <c r="N4" s="88"/>
      <c r="O4" s="88"/>
      <c r="P4" s="88"/>
      <c r="Q4" s="88"/>
      <c r="R4" s="88"/>
      <c r="S4" s="83"/>
      <c r="T4" s="83"/>
      <c r="U4" s="83"/>
      <c r="V4" s="83"/>
      <c r="W4" s="83"/>
      <c r="X4" s="83"/>
      <c r="Y4" s="83"/>
    </row>
    <row r="5" spans="1:25" s="77" customFormat="1" ht="31.2" x14ac:dyDescent="0.3">
      <c r="A5" s="89" t="s">
        <v>14</v>
      </c>
      <c r="B5" s="90"/>
      <c r="C5" s="80"/>
      <c r="D5" s="92"/>
      <c r="E5" s="92"/>
      <c r="F5" s="92"/>
      <c r="G5" s="92"/>
      <c r="H5" s="92"/>
      <c r="I5" s="82"/>
      <c r="J5" s="92"/>
      <c r="K5" s="92"/>
      <c r="L5" s="92"/>
      <c r="M5" s="92"/>
      <c r="N5" s="92"/>
      <c r="O5" s="92"/>
      <c r="P5" s="92"/>
      <c r="Q5" s="92"/>
      <c r="R5" s="92"/>
      <c r="S5" s="83"/>
      <c r="T5" s="83"/>
      <c r="U5" s="83"/>
      <c r="V5" s="83"/>
      <c r="W5" s="83"/>
      <c r="X5" s="83"/>
      <c r="Y5" s="83"/>
    </row>
    <row r="6" spans="1:25" s="77" customFormat="1" ht="15.6" x14ac:dyDescent="0.3">
      <c r="A6" s="93"/>
      <c r="B6" s="94"/>
      <c r="C6" s="80"/>
      <c r="D6" s="92"/>
      <c r="E6" s="92"/>
      <c r="F6" s="92"/>
      <c r="G6" s="92"/>
      <c r="H6" s="92"/>
      <c r="I6" s="82"/>
      <c r="J6" s="92"/>
      <c r="K6" s="92"/>
      <c r="L6" s="92"/>
      <c r="M6" s="92"/>
      <c r="N6" s="92"/>
      <c r="O6" s="92"/>
      <c r="P6" s="92"/>
      <c r="Q6" s="92"/>
      <c r="R6" s="92"/>
      <c r="S6" s="83"/>
      <c r="T6" s="83"/>
      <c r="U6" s="83"/>
      <c r="V6" s="83"/>
      <c r="W6" s="83"/>
      <c r="X6" s="83"/>
      <c r="Y6" s="83"/>
    </row>
    <row r="7" spans="1:25" s="83" customFormat="1" ht="15.6" x14ac:dyDescent="0.3">
      <c r="A7" s="95" t="s">
        <v>3</v>
      </c>
      <c r="B7" s="96"/>
      <c r="C7" s="97"/>
      <c r="D7" s="92"/>
      <c r="E7" s="92"/>
      <c r="F7" s="92"/>
      <c r="G7" s="92"/>
      <c r="H7" s="92"/>
      <c r="I7" s="82"/>
      <c r="J7" s="92"/>
      <c r="K7" s="92"/>
      <c r="L7" s="92"/>
      <c r="M7" s="92"/>
      <c r="N7" s="92"/>
      <c r="O7" s="92"/>
      <c r="P7" s="92"/>
      <c r="Q7" s="92"/>
      <c r="R7" s="92"/>
    </row>
    <row r="8" spans="1:25" s="83" customFormat="1" ht="15.6" x14ac:dyDescent="0.3">
      <c r="A8" s="98" t="s">
        <v>92</v>
      </c>
      <c r="B8" s="99"/>
      <c r="C8" s="100"/>
      <c r="D8" s="92"/>
      <c r="E8" s="92"/>
      <c r="F8" s="92"/>
      <c r="G8" s="92"/>
      <c r="H8" s="92"/>
      <c r="I8" s="82"/>
      <c r="J8" s="92"/>
      <c r="K8" s="92"/>
      <c r="L8" s="92"/>
      <c r="M8" s="92"/>
      <c r="N8" s="92"/>
      <c r="O8" s="92"/>
      <c r="P8" s="92"/>
      <c r="Q8" s="92"/>
      <c r="R8" s="92"/>
    </row>
    <row r="9" spans="1:25" s="83" customFormat="1" ht="15.6" x14ac:dyDescent="0.3">
      <c r="A9" s="101" t="s">
        <v>24</v>
      </c>
      <c r="B9" s="102"/>
      <c r="C9" s="103"/>
      <c r="D9" s="92"/>
      <c r="E9" s="92"/>
      <c r="F9" s="92"/>
      <c r="G9" s="92"/>
      <c r="H9" s="92"/>
      <c r="I9" s="82"/>
      <c r="J9" s="92"/>
      <c r="K9" s="92"/>
      <c r="L9" s="92"/>
      <c r="M9" s="92"/>
      <c r="N9" s="92"/>
      <c r="O9" s="92"/>
      <c r="P9" s="92"/>
      <c r="Q9" s="92"/>
      <c r="R9" s="92"/>
    </row>
    <row r="10" spans="1:25" s="83" customFormat="1" ht="15.6" x14ac:dyDescent="0.3">
      <c r="A10" s="101" t="s">
        <v>25</v>
      </c>
      <c r="B10" s="102"/>
      <c r="C10" s="103"/>
      <c r="D10" s="92"/>
      <c r="E10" s="92"/>
      <c r="F10" s="92"/>
      <c r="G10" s="92"/>
      <c r="H10" s="92"/>
      <c r="I10" s="82"/>
      <c r="J10" s="92"/>
      <c r="K10" s="92"/>
      <c r="L10" s="92"/>
      <c r="M10" s="92"/>
      <c r="N10" s="92"/>
      <c r="O10" s="92"/>
      <c r="P10" s="92"/>
      <c r="Q10" s="92"/>
      <c r="R10" s="92"/>
    </row>
    <row r="11" spans="1:25" s="83" customFormat="1" ht="15.6" x14ac:dyDescent="0.3">
      <c r="A11" s="104"/>
      <c r="B11" s="105"/>
      <c r="C11" s="80"/>
      <c r="D11" s="92"/>
      <c r="E11" s="92"/>
      <c r="F11" s="92"/>
      <c r="G11" s="92"/>
      <c r="H11" s="92"/>
      <c r="I11" s="82"/>
      <c r="J11" s="92"/>
      <c r="K11" s="92"/>
      <c r="L11" s="92"/>
      <c r="M11" s="92"/>
      <c r="N11" s="92"/>
      <c r="O11" s="92"/>
      <c r="P11" s="92"/>
      <c r="Q11" s="92"/>
      <c r="R11" s="92"/>
    </row>
    <row r="12" spans="1:25" s="77" customFormat="1" ht="15.45" customHeight="1" x14ac:dyDescent="0.3">
      <c r="A12" s="106"/>
      <c r="B12" s="107"/>
      <c r="C12" s="108"/>
      <c r="D12" s="229" t="s">
        <v>30</v>
      </c>
      <c r="E12" s="229"/>
      <c r="F12" s="229"/>
      <c r="G12" s="229" t="s">
        <v>31</v>
      </c>
      <c r="H12" s="229"/>
      <c r="I12" s="229"/>
      <c r="J12" s="229" t="s">
        <v>32</v>
      </c>
      <c r="K12" s="229"/>
      <c r="L12" s="229"/>
      <c r="M12" s="229" t="s">
        <v>33</v>
      </c>
      <c r="N12" s="229"/>
      <c r="O12" s="229"/>
      <c r="P12" s="229" t="s">
        <v>50</v>
      </c>
      <c r="Q12" s="229"/>
      <c r="R12" s="229"/>
      <c r="S12" s="109" t="s">
        <v>52</v>
      </c>
    </row>
    <row r="13" spans="1:25" ht="31.2" x14ac:dyDescent="0.3">
      <c r="A13" s="106" t="s">
        <v>0</v>
      </c>
      <c r="B13" s="107" t="s">
        <v>15</v>
      </c>
      <c r="C13" s="108" t="s">
        <v>1</v>
      </c>
      <c r="D13" s="163" t="s">
        <v>35</v>
      </c>
      <c r="E13" s="164" t="s">
        <v>34</v>
      </c>
      <c r="F13" s="164" t="s">
        <v>36</v>
      </c>
      <c r="G13" s="165" t="s">
        <v>4</v>
      </c>
      <c r="H13" s="164" t="s">
        <v>34</v>
      </c>
      <c r="I13" s="164" t="s">
        <v>37</v>
      </c>
      <c r="J13" s="165" t="s">
        <v>4</v>
      </c>
      <c r="K13" s="164" t="s">
        <v>34</v>
      </c>
      <c r="L13" s="164" t="s">
        <v>38</v>
      </c>
      <c r="M13" s="163" t="s">
        <v>35</v>
      </c>
      <c r="N13" s="164" t="s">
        <v>34</v>
      </c>
      <c r="O13" s="164" t="s">
        <v>39</v>
      </c>
      <c r="P13" s="165" t="s">
        <v>4</v>
      </c>
      <c r="Q13" s="164" t="s">
        <v>34</v>
      </c>
      <c r="R13" s="164" t="s">
        <v>51</v>
      </c>
      <c r="S13" s="112" t="s">
        <v>12</v>
      </c>
      <c r="T13" s="113" t="s">
        <v>20</v>
      </c>
      <c r="U13" s="113" t="s">
        <v>21</v>
      </c>
    </row>
    <row r="14" spans="1:25" ht="62.4" x14ac:dyDescent="0.3">
      <c r="A14" s="166">
        <v>1</v>
      </c>
      <c r="B14" s="167" t="s">
        <v>108</v>
      </c>
      <c r="C14" s="117"/>
      <c r="D14" s="168"/>
      <c r="E14" s="169"/>
      <c r="F14" s="170">
        <f>SUBTOTAL(9, F15:F19)</f>
        <v>0</v>
      </c>
      <c r="G14" s="168"/>
      <c r="H14" s="170"/>
      <c r="I14" s="170">
        <f>SUBTOTAL(9, I15:I19)</f>
        <v>0</v>
      </c>
      <c r="J14" s="168"/>
      <c r="K14" s="169"/>
      <c r="L14" s="170">
        <f>SUBTOTAL(9, L15:L19)</f>
        <v>0</v>
      </c>
      <c r="M14" s="168"/>
      <c r="N14" s="169"/>
      <c r="O14" s="170">
        <f>SUBTOTAL(9, O15:O19)</f>
        <v>0</v>
      </c>
      <c r="P14" s="168"/>
      <c r="Q14" s="169"/>
      <c r="R14" s="171">
        <f>SUBTOTAL(9, R15:R19)</f>
        <v>0</v>
      </c>
      <c r="S14" s="172">
        <f>SUBTOTAL(9, S15:S19)</f>
        <v>0</v>
      </c>
      <c r="T14" s="173"/>
      <c r="U14" s="173"/>
    </row>
    <row r="15" spans="1:25" ht="45" customHeight="1" x14ac:dyDescent="0.3">
      <c r="A15" s="174" t="s">
        <v>7</v>
      </c>
      <c r="B15" s="140" t="s">
        <v>93</v>
      </c>
      <c r="C15" s="126" t="s">
        <v>42</v>
      </c>
      <c r="D15" s="175">
        <v>12</v>
      </c>
      <c r="E15" s="128">
        <v>0</v>
      </c>
      <c r="F15" s="176">
        <f>D15*E15</f>
        <v>0</v>
      </c>
      <c r="G15" s="177">
        <v>12</v>
      </c>
      <c r="H15" s="128">
        <v>0</v>
      </c>
      <c r="I15" s="176">
        <f>G15*H15</f>
        <v>0</v>
      </c>
      <c r="J15" s="177">
        <v>12</v>
      </c>
      <c r="K15" s="128">
        <v>0</v>
      </c>
      <c r="L15" s="176">
        <f>J15*K15</f>
        <v>0</v>
      </c>
      <c r="M15" s="177">
        <v>12</v>
      </c>
      <c r="N15" s="128">
        <v>0</v>
      </c>
      <c r="O15" s="176">
        <f>M15*N15</f>
        <v>0</v>
      </c>
      <c r="P15" s="177">
        <v>12</v>
      </c>
      <c r="Q15" s="128">
        <v>0</v>
      </c>
      <c r="R15" s="176">
        <f>P15*Q15</f>
        <v>0</v>
      </c>
      <c r="S15" s="178">
        <f>+SUM(R15,O15,L15,I15,F15)</f>
        <v>0</v>
      </c>
      <c r="T15" s="173"/>
      <c r="U15" s="173"/>
    </row>
    <row r="16" spans="1:25" ht="58.8" customHeight="1" x14ac:dyDescent="0.3">
      <c r="A16" s="174" t="s">
        <v>8</v>
      </c>
      <c r="B16" s="131" t="s">
        <v>94</v>
      </c>
      <c r="C16" s="126" t="s">
        <v>42</v>
      </c>
      <c r="D16" s="175">
        <v>12</v>
      </c>
      <c r="E16" s="128">
        <v>0</v>
      </c>
      <c r="F16" s="180">
        <f>D16*E16</f>
        <v>0</v>
      </c>
      <c r="G16" s="177">
        <v>12</v>
      </c>
      <c r="H16" s="179">
        <v>0</v>
      </c>
      <c r="I16" s="176">
        <f t="shared" ref="I16:I19" si="0">G16*H16</f>
        <v>0</v>
      </c>
      <c r="J16" s="177">
        <v>12</v>
      </c>
      <c r="K16" s="128">
        <v>0</v>
      </c>
      <c r="L16" s="176">
        <f>J16*K16</f>
        <v>0</v>
      </c>
      <c r="M16" s="177">
        <v>12</v>
      </c>
      <c r="N16" s="179">
        <v>0</v>
      </c>
      <c r="O16" s="180">
        <f>M16*N16</f>
        <v>0</v>
      </c>
      <c r="P16" s="177">
        <v>6</v>
      </c>
      <c r="Q16" s="128">
        <v>0</v>
      </c>
      <c r="R16" s="176">
        <f>P16*Q16</f>
        <v>0</v>
      </c>
      <c r="S16" s="178">
        <f>+SUM(R16,O16,L16,I16,F16)</f>
        <v>0</v>
      </c>
      <c r="T16" s="173"/>
      <c r="U16" s="173"/>
    </row>
    <row r="17" spans="1:21" ht="45" customHeight="1" x14ac:dyDescent="0.3">
      <c r="A17" s="174" t="s">
        <v>9</v>
      </c>
      <c r="B17" s="140" t="s">
        <v>95</v>
      </c>
      <c r="C17" s="181" t="s">
        <v>42</v>
      </c>
      <c r="D17" s="175">
        <v>12</v>
      </c>
      <c r="E17" s="128">
        <v>0</v>
      </c>
      <c r="F17" s="180">
        <f t="shared" ref="F17:F19" si="1">D17*E17</f>
        <v>0</v>
      </c>
      <c r="G17" s="177">
        <v>12</v>
      </c>
      <c r="H17" s="201">
        <v>0</v>
      </c>
      <c r="I17" s="176">
        <f t="shared" si="0"/>
        <v>0</v>
      </c>
      <c r="J17" s="177">
        <v>12</v>
      </c>
      <c r="K17" s="128">
        <v>0</v>
      </c>
      <c r="L17" s="182">
        <f>J17*K17</f>
        <v>0</v>
      </c>
      <c r="M17" s="177">
        <v>12</v>
      </c>
      <c r="N17" s="179">
        <v>0</v>
      </c>
      <c r="O17" s="180">
        <f t="shared" ref="O17:O19" si="2">M17*N17</f>
        <v>0</v>
      </c>
      <c r="P17" s="183">
        <v>3</v>
      </c>
      <c r="Q17" s="128">
        <v>0</v>
      </c>
      <c r="R17" s="176">
        <f>P17*Q17</f>
        <v>0</v>
      </c>
      <c r="S17" s="178">
        <f t="shared" ref="S17:S23" si="3">+SUM(R17,O17,L17,I17,F17)</f>
        <v>0</v>
      </c>
      <c r="T17" s="173"/>
      <c r="U17" s="173"/>
    </row>
    <row r="18" spans="1:21" ht="31.2" x14ac:dyDescent="0.3">
      <c r="A18" s="174" t="s">
        <v>10</v>
      </c>
      <c r="B18" s="140" t="s">
        <v>96</v>
      </c>
      <c r="C18" s="181" t="s">
        <v>42</v>
      </c>
      <c r="D18" s="175">
        <v>12</v>
      </c>
      <c r="E18" s="128">
        <v>0</v>
      </c>
      <c r="F18" s="180">
        <f t="shared" si="1"/>
        <v>0</v>
      </c>
      <c r="G18" s="177">
        <v>12</v>
      </c>
      <c r="H18" s="184">
        <v>0</v>
      </c>
      <c r="I18" s="176">
        <f t="shared" si="0"/>
        <v>0</v>
      </c>
      <c r="J18" s="177">
        <v>12</v>
      </c>
      <c r="K18" s="128">
        <v>0</v>
      </c>
      <c r="L18" s="176">
        <f>J18*K18</f>
        <v>0</v>
      </c>
      <c r="M18" s="177">
        <v>12</v>
      </c>
      <c r="N18" s="179">
        <v>0</v>
      </c>
      <c r="O18" s="180">
        <f t="shared" si="2"/>
        <v>0</v>
      </c>
      <c r="P18" s="185">
        <v>3</v>
      </c>
      <c r="Q18" s="128">
        <v>0</v>
      </c>
      <c r="R18" s="176">
        <f>P18*Q18</f>
        <v>0</v>
      </c>
      <c r="S18" s="178">
        <f t="shared" si="3"/>
        <v>0</v>
      </c>
      <c r="T18" s="173"/>
      <c r="U18" s="173"/>
    </row>
    <row r="19" spans="1:21" ht="50.4" customHeight="1" x14ac:dyDescent="0.3">
      <c r="A19" s="174" t="s">
        <v>75</v>
      </c>
      <c r="B19" s="140" t="s">
        <v>97</v>
      </c>
      <c r="C19" s="181" t="s">
        <v>42</v>
      </c>
      <c r="D19" s="175">
        <v>12</v>
      </c>
      <c r="E19" s="128">
        <v>0</v>
      </c>
      <c r="F19" s="180">
        <f t="shared" si="1"/>
        <v>0</v>
      </c>
      <c r="G19" s="177">
        <v>12</v>
      </c>
      <c r="H19" s="128">
        <v>0</v>
      </c>
      <c r="I19" s="176">
        <f t="shared" si="0"/>
        <v>0</v>
      </c>
      <c r="J19" s="177">
        <v>12</v>
      </c>
      <c r="K19" s="128">
        <v>0</v>
      </c>
      <c r="L19" s="176">
        <f>J19*K19</f>
        <v>0</v>
      </c>
      <c r="M19" s="177">
        <v>12</v>
      </c>
      <c r="N19" s="179">
        <v>0</v>
      </c>
      <c r="O19" s="180">
        <f t="shared" si="2"/>
        <v>0</v>
      </c>
      <c r="P19" s="185">
        <v>3</v>
      </c>
      <c r="Q19" s="128">
        <v>0</v>
      </c>
      <c r="R19" s="176">
        <f>P19*Q19</f>
        <v>0</v>
      </c>
      <c r="S19" s="178">
        <f t="shared" si="3"/>
        <v>0</v>
      </c>
      <c r="T19" s="173"/>
      <c r="U19" s="173"/>
    </row>
    <row r="20" spans="1:21" ht="93.6" x14ac:dyDescent="0.3">
      <c r="A20" s="166">
        <v>2</v>
      </c>
      <c r="B20" s="167" t="s">
        <v>109</v>
      </c>
      <c r="C20" s="117"/>
      <c r="D20" s="119"/>
      <c r="E20" s="186"/>
      <c r="F20" s="172">
        <f>SUBTOTAL(9, F21:F24)</f>
        <v>0</v>
      </c>
      <c r="G20" s="119"/>
      <c r="H20" s="172"/>
      <c r="I20" s="172">
        <f>SUBTOTAL(9, I21:I24)</f>
        <v>0</v>
      </c>
      <c r="J20" s="119"/>
      <c r="K20" s="186"/>
      <c r="L20" s="172">
        <f>SUBTOTAL(9, L21:L24)</f>
        <v>0</v>
      </c>
      <c r="M20" s="119"/>
      <c r="N20" s="186"/>
      <c r="O20" s="172">
        <f>SUBTOTAL(9, O21:O24)</f>
        <v>0</v>
      </c>
      <c r="P20" s="119"/>
      <c r="Q20" s="186"/>
      <c r="R20" s="172">
        <f>SUBTOTAL(9, R21:R24)</f>
        <v>0</v>
      </c>
      <c r="S20" s="172">
        <f>SUBTOTAL(9, S21:S24)</f>
        <v>0</v>
      </c>
      <c r="T20" s="173"/>
      <c r="U20" s="173"/>
    </row>
    <row r="21" spans="1:21" ht="62.4" x14ac:dyDescent="0.3">
      <c r="A21" s="187" t="s">
        <v>26</v>
      </c>
      <c r="B21" s="188" t="s">
        <v>44</v>
      </c>
      <c r="C21" s="126" t="s">
        <v>29</v>
      </c>
      <c r="D21" s="189">
        <v>120</v>
      </c>
      <c r="E21" s="128">
        <v>0</v>
      </c>
      <c r="F21" s="176">
        <f>D21*E21</f>
        <v>0</v>
      </c>
      <c r="G21" s="189">
        <v>120</v>
      </c>
      <c r="H21" s="128">
        <v>0</v>
      </c>
      <c r="I21" s="176">
        <f>G21*H21</f>
        <v>0</v>
      </c>
      <c r="J21" s="189">
        <v>120</v>
      </c>
      <c r="K21" s="128">
        <v>0</v>
      </c>
      <c r="L21" s="176">
        <f>J21*K21</f>
        <v>0</v>
      </c>
      <c r="M21" s="189">
        <v>120</v>
      </c>
      <c r="N21" s="128">
        <v>0</v>
      </c>
      <c r="O21" s="176">
        <f>M21*N21</f>
        <v>0</v>
      </c>
      <c r="P21" s="189">
        <v>120</v>
      </c>
      <c r="Q21" s="128">
        <v>0</v>
      </c>
      <c r="R21" s="176">
        <f>P21*Q21</f>
        <v>0</v>
      </c>
      <c r="S21" s="178">
        <f t="shared" si="3"/>
        <v>0</v>
      </c>
      <c r="T21" s="173"/>
      <c r="U21" s="173"/>
    </row>
    <row r="22" spans="1:21" ht="78" x14ac:dyDescent="0.3">
      <c r="A22" s="187" t="s">
        <v>57</v>
      </c>
      <c r="B22" s="188" t="s">
        <v>45</v>
      </c>
      <c r="C22" s="126" t="s">
        <v>29</v>
      </c>
      <c r="D22" s="189">
        <v>80</v>
      </c>
      <c r="E22" s="128">
        <v>0</v>
      </c>
      <c r="F22" s="176">
        <f>D22*E22</f>
        <v>0</v>
      </c>
      <c r="G22" s="189">
        <v>80</v>
      </c>
      <c r="H22" s="128">
        <v>0</v>
      </c>
      <c r="I22" s="176">
        <f>G22*H22</f>
        <v>0</v>
      </c>
      <c r="J22" s="189">
        <v>80</v>
      </c>
      <c r="K22" s="128">
        <v>0</v>
      </c>
      <c r="L22" s="176">
        <f>J22*K22</f>
        <v>0</v>
      </c>
      <c r="M22" s="189">
        <v>80</v>
      </c>
      <c r="N22" s="128">
        <v>0</v>
      </c>
      <c r="O22" s="176">
        <f>M22*N22</f>
        <v>0</v>
      </c>
      <c r="P22" s="189">
        <v>80</v>
      </c>
      <c r="Q22" s="128">
        <v>0</v>
      </c>
      <c r="R22" s="176">
        <f>P22*Q22</f>
        <v>0</v>
      </c>
      <c r="S22" s="178">
        <f t="shared" si="3"/>
        <v>0</v>
      </c>
      <c r="T22" s="173"/>
      <c r="U22" s="173"/>
    </row>
    <row r="23" spans="1:21" ht="62.4" x14ac:dyDescent="0.3">
      <c r="A23" s="187" t="s">
        <v>76</v>
      </c>
      <c r="B23" s="188" t="s">
        <v>46</v>
      </c>
      <c r="C23" s="126" t="s">
        <v>29</v>
      </c>
      <c r="D23" s="189">
        <v>60</v>
      </c>
      <c r="E23" s="128">
        <v>0</v>
      </c>
      <c r="F23" s="176">
        <f>D23*E23</f>
        <v>0</v>
      </c>
      <c r="G23" s="189">
        <v>60</v>
      </c>
      <c r="H23" s="128">
        <v>0</v>
      </c>
      <c r="I23" s="176">
        <f>G23*H23</f>
        <v>0</v>
      </c>
      <c r="J23" s="189">
        <v>60</v>
      </c>
      <c r="K23" s="128">
        <v>0</v>
      </c>
      <c r="L23" s="176">
        <f>J23*K23</f>
        <v>0</v>
      </c>
      <c r="M23" s="189">
        <v>60</v>
      </c>
      <c r="N23" s="128">
        <v>0</v>
      </c>
      <c r="O23" s="176">
        <f>M23*N23</f>
        <v>0</v>
      </c>
      <c r="P23" s="189">
        <v>60</v>
      </c>
      <c r="Q23" s="128">
        <v>0</v>
      </c>
      <c r="R23" s="176">
        <f>P23*Q23</f>
        <v>0</v>
      </c>
      <c r="S23" s="178">
        <f t="shared" si="3"/>
        <v>0</v>
      </c>
      <c r="T23" s="173"/>
      <c r="U23" s="173"/>
    </row>
    <row r="24" spans="1:21" ht="78" x14ac:dyDescent="0.3">
      <c r="A24" s="187" t="s">
        <v>77</v>
      </c>
      <c r="B24" s="188" t="s">
        <v>48</v>
      </c>
      <c r="C24" s="126" t="s">
        <v>29</v>
      </c>
      <c r="D24" s="189">
        <v>12</v>
      </c>
      <c r="E24" s="128">
        <v>0</v>
      </c>
      <c r="F24" s="176">
        <f>D24*E24</f>
        <v>0</v>
      </c>
      <c r="G24" s="189">
        <v>12</v>
      </c>
      <c r="H24" s="128">
        <v>0</v>
      </c>
      <c r="I24" s="176">
        <f>G24*H24</f>
        <v>0</v>
      </c>
      <c r="J24" s="189">
        <v>12</v>
      </c>
      <c r="K24" s="128">
        <v>0</v>
      </c>
      <c r="L24" s="176">
        <f>J24*K24</f>
        <v>0</v>
      </c>
      <c r="M24" s="189">
        <v>12</v>
      </c>
      <c r="N24" s="128">
        <v>0</v>
      </c>
      <c r="O24" s="176">
        <f>M24*N24</f>
        <v>0</v>
      </c>
      <c r="P24" s="189">
        <v>12</v>
      </c>
      <c r="Q24" s="128">
        <v>0</v>
      </c>
      <c r="R24" s="180">
        <f>P24*Q24</f>
        <v>0</v>
      </c>
      <c r="S24" s="190">
        <f>+SUM(R24,O24,L24,I24,F24)</f>
        <v>0</v>
      </c>
      <c r="T24" s="173"/>
      <c r="U24" s="173"/>
    </row>
    <row r="25" spans="1:21" ht="47.4" thickBot="1" x14ac:dyDescent="0.35">
      <c r="A25" s="191" t="s">
        <v>78</v>
      </c>
      <c r="B25" s="191" t="s">
        <v>79</v>
      </c>
      <c r="C25" s="192" t="s">
        <v>42</v>
      </c>
      <c r="D25" s="193"/>
      <c r="E25" s="176"/>
      <c r="F25" s="176">
        <f>(F14+F20)*25%</f>
        <v>0</v>
      </c>
      <c r="G25" s="193"/>
      <c r="H25" s="176"/>
      <c r="I25" s="176">
        <f>(I14+I20)*25%</f>
        <v>0</v>
      </c>
      <c r="J25" s="193"/>
      <c r="K25" s="176"/>
      <c r="L25" s="176">
        <f>(L14+L20)*25%</f>
        <v>0</v>
      </c>
      <c r="M25" s="193"/>
      <c r="N25" s="176"/>
      <c r="O25" s="176">
        <f>(O14+O20)*25%</f>
        <v>0</v>
      </c>
      <c r="P25" s="193"/>
      <c r="Q25" s="180"/>
      <c r="R25" s="176">
        <f>(R14+R20)*25%</f>
        <v>0</v>
      </c>
      <c r="S25" s="190">
        <f>+SUM(R25,O25,L25,I25,F25)</f>
        <v>0</v>
      </c>
      <c r="T25" s="173"/>
      <c r="U25" s="173"/>
    </row>
    <row r="26" spans="1:21" ht="16.2" thickBot="1" x14ac:dyDescent="0.35">
      <c r="A26" s="142"/>
      <c r="B26" s="143" t="s">
        <v>16</v>
      </c>
      <c r="C26" s="144"/>
      <c r="D26" s="194"/>
      <c r="E26" s="194"/>
      <c r="F26" s="147">
        <f>F14+F20+F25</f>
        <v>0</v>
      </c>
      <c r="G26" s="194"/>
      <c r="H26" s="195"/>
      <c r="I26" s="147">
        <f>SUBTOTAL(9,I14:I25)</f>
        <v>0</v>
      </c>
      <c r="J26" s="194"/>
      <c r="K26" s="194"/>
      <c r="L26" s="147">
        <f>SUBTOTAL(9,L14:L25)</f>
        <v>0</v>
      </c>
      <c r="M26" s="194"/>
      <c r="N26" s="194"/>
      <c r="O26" s="147">
        <f>SUBTOTAL(9,O14:O25)</f>
        <v>0</v>
      </c>
      <c r="P26" s="194"/>
      <c r="Q26" s="194"/>
      <c r="R26" s="147">
        <f>SUBTOTAL(9,R14:R25)</f>
        <v>0</v>
      </c>
      <c r="S26" s="147">
        <f>SUBTOTAL(9,S14:S25)</f>
        <v>0</v>
      </c>
      <c r="T26" s="173"/>
      <c r="U26" s="173"/>
    </row>
    <row r="27" spans="1:21" ht="16.2" thickBot="1" x14ac:dyDescent="0.35">
      <c r="A27" s="142"/>
      <c r="B27" s="143" t="s">
        <v>2</v>
      </c>
      <c r="C27" s="144"/>
      <c r="D27" s="194"/>
      <c r="E27" s="195"/>
      <c r="F27" s="147">
        <f>F26*0.15</f>
        <v>0</v>
      </c>
      <c r="G27" s="194"/>
      <c r="H27" s="195"/>
      <c r="I27" s="150">
        <f>I26*0.15</f>
        <v>0</v>
      </c>
      <c r="J27" s="194"/>
      <c r="K27" s="195"/>
      <c r="L27" s="150">
        <f>L26*0.15</f>
        <v>0</v>
      </c>
      <c r="M27" s="194"/>
      <c r="N27" s="195"/>
      <c r="O27" s="150">
        <f>O26*0.15</f>
        <v>0</v>
      </c>
      <c r="P27" s="194"/>
      <c r="Q27" s="195"/>
      <c r="R27" s="150">
        <f>R26*0.15</f>
        <v>0</v>
      </c>
      <c r="S27" s="150">
        <f>S26*0.15</f>
        <v>0</v>
      </c>
      <c r="T27" s="173"/>
      <c r="U27" s="173"/>
    </row>
    <row r="28" spans="1:21" ht="16.2" thickBot="1" x14ac:dyDescent="0.35">
      <c r="A28" s="142"/>
      <c r="B28" s="143" t="s">
        <v>17</v>
      </c>
      <c r="C28" s="144"/>
      <c r="D28" s="194"/>
      <c r="E28" s="195"/>
      <c r="F28" s="147">
        <f>F26+F27</f>
        <v>0</v>
      </c>
      <c r="G28" s="194"/>
      <c r="H28" s="195"/>
      <c r="I28" s="151">
        <f>I26+I27</f>
        <v>0</v>
      </c>
      <c r="J28" s="194"/>
      <c r="K28" s="195"/>
      <c r="L28" s="151">
        <f>L26+L27</f>
        <v>0</v>
      </c>
      <c r="M28" s="194"/>
      <c r="N28" s="195"/>
      <c r="O28" s="151">
        <f>O26+O27</f>
        <v>0</v>
      </c>
      <c r="P28" s="194"/>
      <c r="Q28" s="195"/>
      <c r="R28" s="151">
        <f>R26+R27</f>
        <v>0</v>
      </c>
      <c r="S28" s="151">
        <f>S26+S27</f>
        <v>0</v>
      </c>
      <c r="T28" s="173"/>
      <c r="U28" s="173"/>
    </row>
    <row r="29" spans="1:21" x14ac:dyDescent="0.3">
      <c r="A29" s="152"/>
      <c r="B29" s="153"/>
      <c r="C29" s="154"/>
      <c r="D29" s="156"/>
      <c r="E29" s="156"/>
      <c r="F29" s="156"/>
      <c r="G29" s="156"/>
      <c r="H29" s="156"/>
      <c r="I29" s="156"/>
      <c r="J29" s="156"/>
      <c r="K29" s="156"/>
      <c r="L29" s="156"/>
      <c r="M29" s="156"/>
      <c r="N29" s="156"/>
      <c r="O29" s="156"/>
      <c r="P29" s="156"/>
      <c r="Q29" s="156"/>
      <c r="R29" s="156"/>
      <c r="S29" s="156"/>
      <c r="T29" s="156"/>
    </row>
    <row r="30" spans="1:21" ht="15" thickBot="1" x14ac:dyDescent="0.35">
      <c r="A30" s="152"/>
      <c r="B30" s="156"/>
      <c r="C30" s="154"/>
      <c r="D30" s="155"/>
      <c r="E30" s="156"/>
      <c r="F30" s="156"/>
      <c r="G30" s="156"/>
      <c r="H30" s="156"/>
    </row>
    <row r="31" spans="1:21" ht="25.8" customHeight="1" x14ac:dyDescent="0.3">
      <c r="A31" s="152"/>
      <c r="B31" s="226" t="s">
        <v>19</v>
      </c>
      <c r="C31" s="214"/>
      <c r="D31" s="215"/>
      <c r="E31" s="215"/>
      <c r="F31" s="215"/>
      <c r="G31" s="216"/>
      <c r="H31" s="214"/>
      <c r="I31" s="215"/>
      <c r="J31" s="215"/>
      <c r="K31" s="216"/>
    </row>
    <row r="32" spans="1:21" ht="17.55" customHeight="1" x14ac:dyDescent="0.3">
      <c r="A32" s="152"/>
      <c r="B32" s="227"/>
      <c r="C32" s="217" t="s">
        <v>18</v>
      </c>
      <c r="D32" s="218"/>
      <c r="E32" s="218"/>
      <c r="F32" s="218"/>
      <c r="G32" s="219"/>
      <c r="H32" s="217" t="s">
        <v>40</v>
      </c>
      <c r="I32" s="218"/>
      <c r="J32" s="218"/>
      <c r="K32" s="219"/>
    </row>
    <row r="33" spans="1:14" ht="34.799999999999997" customHeight="1" x14ac:dyDescent="0.3">
      <c r="A33" s="152"/>
      <c r="B33" s="227"/>
      <c r="C33" s="230"/>
      <c r="D33" s="231"/>
      <c r="E33" s="231"/>
      <c r="F33" s="231"/>
      <c r="G33" s="232"/>
      <c r="H33" s="220"/>
      <c r="I33" s="221"/>
      <c r="J33" s="221"/>
      <c r="K33" s="222"/>
    </row>
    <row r="34" spans="1:14" ht="19.2" customHeight="1" thickBot="1" x14ac:dyDescent="0.35">
      <c r="A34" s="152"/>
      <c r="B34" s="228"/>
      <c r="C34" s="233" t="s">
        <v>22</v>
      </c>
      <c r="D34" s="234"/>
      <c r="E34" s="234"/>
      <c r="F34" s="234"/>
      <c r="G34" s="235"/>
      <c r="H34" s="223" t="s">
        <v>41</v>
      </c>
      <c r="I34" s="224"/>
      <c r="J34" s="224"/>
      <c r="K34" s="225"/>
    </row>
    <row r="35" spans="1:14" x14ac:dyDescent="0.3">
      <c r="N35" s="196"/>
    </row>
    <row r="36" spans="1:14" x14ac:dyDescent="0.3">
      <c r="N36" s="196"/>
    </row>
  </sheetData>
  <sheetProtection formatCells="0" formatColumns="0" formatRows="0" insertRows="0" deleteRows="0"/>
  <protectedRanges>
    <protectedRange sqref="T26:U28" name="Range6"/>
    <protectedRange sqref="T14:U25" name="Range6_1"/>
    <protectedRange sqref="G20:H20 G14:H14 H21:H25 H15:H19" name="Range5_1"/>
    <protectedRange sqref="D20:E20 J20:K20 M20:N20 P20:Q20 D14:E14 J14:K14 M14:N14 P14:Q14 K15:K19 Q15:Q19 E21:E25 K21:K25 N21:N25 Q21:Q25 N15:N19 F25 I25 L25 O25 R25 E15:E19" name="Range4_1"/>
    <protectedRange sqref="A21:A25 A20:C20 C21:C24 A14:C14" name="Range3_2"/>
    <protectedRange sqref="D21:D25 P21:P25 G21:G25 J21:J25 M21:M25" name="Range3_1_1"/>
    <protectedRange sqref="B21:B24" name="Range3_12"/>
    <protectedRange sqref="P15 A15:A19 D15:D19 G15:G19 J15:J19 M15:M19" name="Range3_13"/>
    <protectedRange sqref="P18:P19" name="Range3_14"/>
    <protectedRange sqref="P16 C15:C16" name="Range3_15"/>
    <protectedRange sqref="P17" name="Range3_16"/>
    <protectedRange sqref="B25:C25" name="Range3_2_1"/>
    <protectedRange sqref="C31:F33 H32 I31 I33" name="Range7_2"/>
    <protectedRange sqref="B15" name="Range3_8_1"/>
    <protectedRange sqref="B16" name="Range3_8"/>
    <protectedRange sqref="B17" name="Range3_8_2"/>
    <protectedRange sqref="B18" name="Range3_8_3"/>
    <protectedRange sqref="B19" name="Range3_8_4"/>
  </protectedRanges>
  <mergeCells count="14">
    <mergeCell ref="B31:B34"/>
    <mergeCell ref="P12:R12"/>
    <mergeCell ref="J12:L12"/>
    <mergeCell ref="M12:O12"/>
    <mergeCell ref="D12:F12"/>
    <mergeCell ref="G12:I12"/>
    <mergeCell ref="C31:G31"/>
    <mergeCell ref="C32:G32"/>
    <mergeCell ref="C33:G33"/>
    <mergeCell ref="C34:G34"/>
    <mergeCell ref="H31:K31"/>
    <mergeCell ref="H32:K32"/>
    <mergeCell ref="H33:K33"/>
    <mergeCell ref="H34:K34"/>
  </mergeCells>
  <dataValidations count="1">
    <dataValidation type="decimal" operator="greaterThanOrEqual" allowBlank="1" showInputMessage="1" showErrorMessage="1" sqref="G14:H25 P14:Q25 R25 J14:K25 M14:N25 F25 I25 L25 O25 D14:E25" xr:uid="{8C15FC5A-F30C-4ABB-9E84-56D0A532AF68}">
      <formula1>0</formula1>
    </dataValidation>
  </dataValidations>
  <pageMargins left="0.70866141732283472" right="0.70866141732283472" top="0.74803149606299213" bottom="0.74803149606299213" header="0.31496062992125984" footer="0.31496062992125984"/>
  <pageSetup paperSize="8" scale="56" fitToHeight="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3D35-300E-4A9F-B575-A0C953EDF93F}">
  <sheetPr>
    <pageSetUpPr fitToPage="1"/>
  </sheetPr>
  <dimension ref="A1:Y24"/>
  <sheetViews>
    <sheetView showGridLines="0" zoomScale="83" zoomScaleNormal="83" workbookViewId="0">
      <selection activeCell="C5" sqref="C5"/>
    </sheetView>
  </sheetViews>
  <sheetFormatPr defaultColWidth="9.109375" defaultRowHeight="14.4" x14ac:dyDescent="0.3"/>
  <cols>
    <col min="1" max="1" width="13.44140625" style="31" customWidth="1"/>
    <col min="2" max="2" width="65.44140625" style="16" customWidth="1"/>
    <col min="3" max="3" width="18.109375" style="17" bestFit="1" customWidth="1"/>
    <col min="4" max="4" width="7.109375" style="16" customWidth="1"/>
    <col min="5" max="5" width="19.44140625" style="16" customWidth="1"/>
    <col min="6" max="6" width="35.33203125" style="16" customWidth="1"/>
    <col min="7" max="7" width="7.44140625" style="16" customWidth="1"/>
    <col min="8" max="9" width="19.44140625" style="16" customWidth="1"/>
    <col min="10" max="10" width="7.109375" style="16" customWidth="1"/>
    <col min="11" max="12" width="19.44140625" style="16" customWidth="1"/>
    <col min="13" max="13" width="7.109375" style="16" customWidth="1"/>
    <col min="14" max="15" width="19.44140625" style="16" customWidth="1"/>
    <col min="16" max="16" width="7.109375" style="16" customWidth="1"/>
    <col min="17" max="18" width="19.44140625" style="16" customWidth="1"/>
    <col min="19" max="19" width="36.109375" style="16" customWidth="1"/>
    <col min="20" max="20" width="36.77734375" style="16" customWidth="1"/>
    <col min="21" max="21" width="55.109375" style="16" customWidth="1"/>
    <col min="22" max="16384" width="9.109375" style="16"/>
  </cols>
  <sheetData>
    <row r="1" spans="1:25" s="13" customFormat="1" ht="31.2" x14ac:dyDescent="0.6">
      <c r="A1" s="47"/>
      <c r="B1" s="2" t="s">
        <v>13</v>
      </c>
      <c r="C1" s="3"/>
      <c r="D1" s="1"/>
      <c r="E1" s="1"/>
      <c r="F1" s="1"/>
      <c r="G1" s="1"/>
      <c r="H1" s="1"/>
      <c r="I1" s="27"/>
      <c r="J1" s="1"/>
      <c r="K1" s="1"/>
      <c r="L1" s="1"/>
      <c r="M1" s="1"/>
      <c r="N1" s="1"/>
      <c r="O1" s="1"/>
      <c r="P1" s="1"/>
      <c r="Q1" s="1"/>
      <c r="R1" s="1"/>
      <c r="S1" s="1"/>
      <c r="T1" s="1"/>
    </row>
    <row r="2" spans="1:25" customFormat="1" ht="28.8" customHeight="1" x14ac:dyDescent="0.3">
      <c r="A2" s="46"/>
      <c r="B2" s="11" t="s">
        <v>71</v>
      </c>
      <c r="C2" s="4"/>
      <c r="D2" s="14"/>
      <c r="E2" s="14"/>
      <c r="F2" s="14"/>
      <c r="G2" s="14"/>
      <c r="H2" s="14"/>
      <c r="I2" s="28"/>
      <c r="J2" s="14"/>
      <c r="K2" s="14"/>
      <c r="L2" s="14"/>
      <c r="M2" s="14"/>
      <c r="N2" s="14"/>
      <c r="O2" s="14"/>
      <c r="P2" s="14"/>
      <c r="Q2" s="14"/>
      <c r="R2" s="14"/>
      <c r="S2" s="14"/>
      <c r="T2" s="14"/>
    </row>
    <row r="3" spans="1:25" customFormat="1" ht="15.6" x14ac:dyDescent="0.3">
      <c r="A3" s="45" t="s">
        <v>43</v>
      </c>
      <c r="B3" s="65" t="s">
        <v>74</v>
      </c>
      <c r="C3" s="64"/>
      <c r="D3" s="9"/>
      <c r="E3" s="9"/>
      <c r="F3" s="9"/>
      <c r="G3" s="9"/>
      <c r="H3" s="9"/>
      <c r="I3" s="9"/>
      <c r="J3" s="9"/>
      <c r="K3" s="9"/>
      <c r="L3" s="9"/>
      <c r="M3" s="9"/>
      <c r="N3" s="9"/>
      <c r="O3" s="9"/>
      <c r="P3" s="9"/>
      <c r="Q3" s="9"/>
      <c r="R3" s="9"/>
      <c r="S3" s="15"/>
      <c r="T3" s="15"/>
      <c r="U3" s="15"/>
      <c r="V3" s="15"/>
      <c r="W3" s="15"/>
      <c r="X3" s="15"/>
      <c r="Y3" s="15"/>
    </row>
    <row r="4" spans="1:25" customFormat="1" ht="64.8" customHeight="1" x14ac:dyDescent="0.3">
      <c r="A4" s="44" t="s">
        <v>6</v>
      </c>
      <c r="B4" s="63" t="s">
        <v>73</v>
      </c>
      <c r="C4" s="64"/>
      <c r="D4" s="12"/>
      <c r="E4" s="12"/>
      <c r="F4" s="12"/>
      <c r="G4" s="12"/>
      <c r="H4" s="12"/>
      <c r="I4" s="9"/>
      <c r="J4" s="12"/>
      <c r="K4" s="12"/>
      <c r="L4" s="12"/>
      <c r="M4" s="12"/>
      <c r="N4" s="12"/>
      <c r="O4" s="12"/>
      <c r="P4" s="12"/>
      <c r="Q4" s="12"/>
      <c r="R4" s="12"/>
      <c r="S4" s="15"/>
      <c r="T4" s="15"/>
      <c r="U4" s="15"/>
      <c r="V4" s="15"/>
      <c r="W4" s="15"/>
      <c r="X4" s="15"/>
      <c r="Y4" s="15"/>
    </row>
    <row r="5" spans="1:25" customFormat="1" ht="15.6" x14ac:dyDescent="0.3">
      <c r="A5" s="43" t="s">
        <v>14</v>
      </c>
      <c r="B5" s="19"/>
      <c r="C5" s="10"/>
      <c r="D5" s="7"/>
      <c r="E5" s="7"/>
      <c r="F5" s="7"/>
      <c r="G5" s="7"/>
      <c r="H5" s="7"/>
      <c r="I5" s="9"/>
      <c r="J5" s="7"/>
      <c r="K5" s="7"/>
      <c r="L5" s="7"/>
      <c r="M5" s="7"/>
      <c r="N5" s="7"/>
      <c r="O5" s="7"/>
      <c r="P5" s="7"/>
      <c r="Q5" s="7"/>
      <c r="R5" s="7"/>
      <c r="S5" s="15"/>
      <c r="T5" s="15"/>
      <c r="U5" s="15"/>
      <c r="V5" s="15"/>
      <c r="W5" s="15"/>
      <c r="X5" s="15"/>
      <c r="Y5" s="15"/>
    </row>
    <row r="6" spans="1:25" customFormat="1" ht="15.6" x14ac:dyDescent="0.3">
      <c r="A6" s="42"/>
      <c r="B6" s="18"/>
      <c r="C6" s="10"/>
      <c r="D6" s="7"/>
      <c r="E6" s="7"/>
      <c r="F6" s="7"/>
      <c r="G6" s="7"/>
      <c r="H6" s="7"/>
      <c r="I6" s="9"/>
      <c r="J6" s="7"/>
      <c r="K6" s="7"/>
      <c r="L6" s="7"/>
      <c r="M6" s="7"/>
      <c r="N6" s="7"/>
      <c r="O6" s="7"/>
      <c r="P6" s="7"/>
      <c r="Q6" s="7"/>
      <c r="R6" s="7"/>
      <c r="S6" s="15"/>
      <c r="T6" s="15"/>
      <c r="U6" s="15"/>
      <c r="V6" s="15"/>
      <c r="W6" s="15"/>
      <c r="X6" s="15"/>
      <c r="Y6" s="15"/>
    </row>
    <row r="7" spans="1:25" s="15" customFormat="1" ht="15.6" x14ac:dyDescent="0.3">
      <c r="A7" s="41" t="s">
        <v>3</v>
      </c>
      <c r="B7" s="40"/>
      <c r="C7" s="39"/>
      <c r="D7" s="7"/>
      <c r="E7" s="7"/>
      <c r="F7" s="7"/>
      <c r="G7" s="7"/>
      <c r="H7" s="7"/>
      <c r="I7" s="9"/>
      <c r="J7" s="7"/>
      <c r="K7" s="7"/>
      <c r="L7" s="7"/>
      <c r="M7" s="7"/>
      <c r="N7" s="7"/>
      <c r="O7" s="7"/>
      <c r="P7" s="7"/>
      <c r="Q7" s="7"/>
      <c r="R7" s="7"/>
    </row>
    <row r="8" spans="1:25" s="15" customFormat="1" ht="15.6" x14ac:dyDescent="0.3">
      <c r="A8" s="38" t="s">
        <v>23</v>
      </c>
      <c r="B8" s="8"/>
      <c r="C8" s="25"/>
      <c r="D8" s="7"/>
      <c r="E8" s="7"/>
      <c r="F8" s="7"/>
      <c r="G8" s="7"/>
      <c r="H8" s="7"/>
      <c r="I8" s="9"/>
      <c r="J8" s="7"/>
      <c r="K8" s="7"/>
      <c r="L8" s="7"/>
      <c r="M8" s="7"/>
      <c r="N8" s="7"/>
      <c r="O8" s="7"/>
      <c r="P8" s="7"/>
      <c r="Q8" s="7"/>
      <c r="R8" s="7"/>
    </row>
    <row r="9" spans="1:25" s="15" customFormat="1" ht="15.6" x14ac:dyDescent="0.3">
      <c r="A9" s="37"/>
      <c r="B9" s="6"/>
      <c r="C9" s="10"/>
      <c r="D9" s="7"/>
      <c r="E9" s="7"/>
      <c r="F9" s="7"/>
      <c r="G9" s="7"/>
      <c r="H9" s="7"/>
      <c r="I9" s="9"/>
      <c r="J9" s="7"/>
      <c r="K9" s="7"/>
      <c r="L9" s="7"/>
      <c r="M9" s="7"/>
      <c r="N9" s="7"/>
      <c r="O9" s="7"/>
      <c r="P9" s="7"/>
      <c r="Q9" s="7"/>
      <c r="R9" s="7"/>
    </row>
    <row r="10" spans="1:25" customFormat="1" ht="15.45" customHeight="1" x14ac:dyDescent="0.3">
      <c r="A10" s="36"/>
      <c r="B10" s="5"/>
      <c r="C10" s="26"/>
      <c r="D10" s="245"/>
      <c r="E10" s="245"/>
      <c r="F10" s="246"/>
      <c r="G10" s="247"/>
      <c r="H10" s="247"/>
      <c r="I10" s="247"/>
      <c r="J10" s="247"/>
      <c r="K10" s="247"/>
      <c r="L10" s="247"/>
      <c r="M10" s="247"/>
      <c r="N10" s="247"/>
      <c r="O10" s="247"/>
      <c r="P10" s="247"/>
      <c r="Q10" s="247"/>
      <c r="R10" s="247"/>
      <c r="S10" s="10"/>
      <c r="T10" s="15"/>
      <c r="U10" s="15"/>
    </row>
    <row r="11" spans="1:25" ht="15.6" x14ac:dyDescent="0.3">
      <c r="A11" s="36" t="s">
        <v>0</v>
      </c>
      <c r="B11" s="5" t="s">
        <v>15</v>
      </c>
      <c r="C11" s="26" t="s">
        <v>1</v>
      </c>
      <c r="D11" s="48" t="s">
        <v>35</v>
      </c>
      <c r="E11" s="248" t="s">
        <v>65</v>
      </c>
      <c r="F11" s="249"/>
      <c r="G11" s="23"/>
      <c r="H11" s="54"/>
      <c r="I11" s="54"/>
      <c r="J11" s="23"/>
      <c r="K11" s="54"/>
      <c r="L11" s="54"/>
      <c r="M11" s="10"/>
      <c r="N11" s="54"/>
      <c r="O11" s="54"/>
      <c r="P11" s="23"/>
      <c r="Q11" s="54"/>
      <c r="R11" s="54"/>
      <c r="S11" s="54"/>
      <c r="T11" s="55"/>
      <c r="U11" s="55"/>
    </row>
    <row r="12" spans="1:25" ht="15.6" x14ac:dyDescent="0.3">
      <c r="A12" s="49">
        <v>1</v>
      </c>
      <c r="B12" s="52" t="s">
        <v>72</v>
      </c>
      <c r="C12" s="53" t="s">
        <v>64</v>
      </c>
      <c r="D12" s="50">
        <v>1</v>
      </c>
      <c r="E12" s="262">
        <f>'PRICING SCHEDULE PROJECT'!F48</f>
        <v>0</v>
      </c>
      <c r="F12" s="263"/>
      <c r="G12" s="56"/>
      <c r="H12" s="57"/>
      <c r="I12" s="58"/>
      <c r="J12" s="56"/>
      <c r="K12" s="57"/>
      <c r="L12" s="58"/>
      <c r="M12" s="56"/>
      <c r="N12" s="57"/>
      <c r="O12" s="58"/>
      <c r="P12" s="56"/>
      <c r="Q12" s="57"/>
      <c r="R12" s="58"/>
      <c r="S12" s="59"/>
      <c r="T12" s="60"/>
      <c r="U12" s="60"/>
    </row>
    <row r="13" spans="1:25" ht="15.6" x14ac:dyDescent="0.3">
      <c r="A13" s="49">
        <v>2</v>
      </c>
      <c r="B13" s="52" t="s">
        <v>63</v>
      </c>
      <c r="C13" s="53" t="s">
        <v>64</v>
      </c>
      <c r="D13" s="51">
        <v>1</v>
      </c>
      <c r="E13" s="262">
        <f>'PRICING SCHEDULE MAINTENANCE'!S26</f>
        <v>0</v>
      </c>
      <c r="F13" s="263"/>
      <c r="G13" s="56"/>
      <c r="H13" s="57"/>
      <c r="I13" s="58"/>
      <c r="J13" s="56"/>
      <c r="K13" s="57"/>
      <c r="L13" s="58"/>
      <c r="M13" s="56"/>
      <c r="N13" s="57"/>
      <c r="O13" s="58"/>
      <c r="P13" s="56"/>
      <c r="Q13" s="57"/>
      <c r="R13" s="58"/>
      <c r="S13" s="59"/>
      <c r="T13" s="60"/>
      <c r="U13" s="60"/>
    </row>
    <row r="14" spans="1:25" ht="15.6" x14ac:dyDescent="0.3">
      <c r="A14" s="35"/>
      <c r="B14" s="34" t="s">
        <v>16</v>
      </c>
      <c r="C14" s="33"/>
      <c r="D14" s="29"/>
      <c r="E14" s="264">
        <f>E12+E13</f>
        <v>0</v>
      </c>
      <c r="F14" s="265"/>
      <c r="G14" s="61"/>
      <c r="H14" s="61"/>
      <c r="I14" s="59"/>
      <c r="J14" s="61"/>
      <c r="K14" s="61"/>
      <c r="L14" s="59"/>
      <c r="M14" s="61"/>
      <c r="N14" s="61"/>
      <c r="O14" s="59"/>
      <c r="P14" s="61"/>
      <c r="Q14" s="61"/>
      <c r="R14" s="59"/>
      <c r="S14" s="59"/>
      <c r="T14" s="60"/>
      <c r="U14" s="60"/>
    </row>
    <row r="15" spans="1:25" ht="15.6" x14ac:dyDescent="0.3">
      <c r="A15" s="35"/>
      <c r="B15" s="34" t="s">
        <v>2</v>
      </c>
      <c r="C15" s="33"/>
      <c r="D15" s="62"/>
      <c r="E15" s="264">
        <f>E14*0.15</f>
        <v>0</v>
      </c>
      <c r="F15" s="265">
        <f>E14*0.15</f>
        <v>0</v>
      </c>
      <c r="G15" s="61"/>
      <c r="H15" s="61"/>
      <c r="I15" s="55"/>
      <c r="J15" s="61"/>
      <c r="K15" s="61"/>
      <c r="L15" s="55"/>
      <c r="M15" s="61"/>
      <c r="N15" s="61"/>
      <c r="O15" s="55"/>
      <c r="P15" s="61"/>
      <c r="Q15" s="61"/>
      <c r="R15" s="55"/>
      <c r="S15" s="55"/>
      <c r="T15" s="60"/>
      <c r="U15" s="60"/>
    </row>
    <row r="16" spans="1:25" ht="15.6" x14ac:dyDescent="0.3">
      <c r="A16" s="35"/>
      <c r="B16" s="34" t="s">
        <v>17</v>
      </c>
      <c r="C16" s="33"/>
      <c r="D16" s="29"/>
      <c r="E16" s="266">
        <f>E14+E15</f>
        <v>0</v>
      </c>
      <c r="F16" s="267"/>
      <c r="G16" s="61"/>
      <c r="H16" s="61"/>
      <c r="I16" s="55"/>
      <c r="J16" s="61"/>
      <c r="K16" s="61"/>
      <c r="L16" s="55"/>
      <c r="M16" s="61"/>
      <c r="N16" s="61"/>
      <c r="O16" s="55"/>
      <c r="P16" s="61"/>
      <c r="Q16" s="61"/>
      <c r="R16" s="55"/>
      <c r="S16" s="55"/>
      <c r="T16" s="60"/>
      <c r="U16" s="60"/>
    </row>
    <row r="17" spans="1:20" x14ac:dyDescent="0.3">
      <c r="A17" s="32"/>
      <c r="B17" s="20"/>
      <c r="C17" s="21"/>
      <c r="D17" s="22"/>
      <c r="E17" s="22"/>
      <c r="F17" s="22"/>
      <c r="G17" s="22"/>
      <c r="H17" s="22"/>
      <c r="I17" s="22"/>
      <c r="J17" s="22"/>
      <c r="K17" s="22"/>
      <c r="L17" s="22"/>
      <c r="M17" s="22"/>
      <c r="N17" s="22"/>
      <c r="O17" s="22"/>
      <c r="P17" s="22"/>
      <c r="Q17" s="22"/>
      <c r="R17" s="22"/>
      <c r="S17" s="22"/>
      <c r="T17" s="22"/>
    </row>
    <row r="18" spans="1:20" ht="15" thickBot="1" x14ac:dyDescent="0.35">
      <c r="A18" s="32"/>
      <c r="B18" s="22"/>
      <c r="C18" s="21"/>
      <c r="D18" s="24"/>
      <c r="E18" s="22"/>
      <c r="F18" s="22"/>
      <c r="G18" s="22"/>
      <c r="H18" s="22"/>
    </row>
    <row r="19" spans="1:20" ht="25.8" customHeight="1" x14ac:dyDescent="0.3">
      <c r="A19" s="32"/>
      <c r="B19" s="236" t="s">
        <v>19</v>
      </c>
      <c r="C19" s="239"/>
      <c r="D19" s="240"/>
      <c r="E19" s="240"/>
      <c r="F19" s="240"/>
      <c r="G19" s="241"/>
      <c r="H19" s="239"/>
      <c r="I19" s="240"/>
      <c r="J19" s="240"/>
      <c r="K19" s="241"/>
    </row>
    <row r="20" spans="1:20" ht="17.55" customHeight="1" x14ac:dyDescent="0.3">
      <c r="A20" s="32"/>
      <c r="B20" s="237"/>
      <c r="C20" s="242" t="s">
        <v>18</v>
      </c>
      <c r="D20" s="243"/>
      <c r="E20" s="243"/>
      <c r="F20" s="243"/>
      <c r="G20" s="244"/>
      <c r="H20" s="242" t="s">
        <v>40</v>
      </c>
      <c r="I20" s="243"/>
      <c r="J20" s="243"/>
      <c r="K20" s="244"/>
    </row>
    <row r="21" spans="1:20" ht="34.799999999999997" customHeight="1" x14ac:dyDescent="0.3">
      <c r="A21" s="32"/>
      <c r="B21" s="237"/>
      <c r="C21" s="250"/>
      <c r="D21" s="251"/>
      <c r="E21" s="251"/>
      <c r="F21" s="251"/>
      <c r="G21" s="252"/>
      <c r="H21" s="253"/>
      <c r="I21" s="254"/>
      <c r="J21" s="254"/>
      <c r="K21" s="255"/>
    </row>
    <row r="22" spans="1:20" ht="19.2" customHeight="1" thickBot="1" x14ac:dyDescent="0.35">
      <c r="A22" s="32"/>
      <c r="B22" s="238"/>
      <c r="C22" s="256" t="s">
        <v>22</v>
      </c>
      <c r="D22" s="257"/>
      <c r="E22" s="257"/>
      <c r="F22" s="257"/>
      <c r="G22" s="258"/>
      <c r="H22" s="259" t="s">
        <v>41</v>
      </c>
      <c r="I22" s="260"/>
      <c r="J22" s="260"/>
      <c r="K22" s="261"/>
    </row>
    <row r="23" spans="1:20" x14ac:dyDescent="0.3">
      <c r="N23" s="30"/>
    </row>
    <row r="24" spans="1:20" x14ac:dyDescent="0.3">
      <c r="N24" s="30"/>
    </row>
  </sheetData>
  <sheetProtection formatCells="0" formatColumns="0" formatRows="0" insertRows="0" deleteRows="0"/>
  <protectedRanges>
    <protectedRange sqref="T14:U16" name="Range6"/>
    <protectedRange sqref="T12:U13" name="Range6_1"/>
    <protectedRange sqref="H12:H13" name="Range5_1"/>
    <protectedRange sqref="N12:N13 Q12:Q13 K12:K13" name="Range4_1"/>
    <protectedRange sqref="A12:A13" name="Range3_2"/>
    <protectedRange sqref="D12:D13 P12:P13 G12:G13 J12:J13 M12:M13" name="Range3_1_1"/>
    <protectedRange sqref="B12:C13" name="Range3_2_1"/>
    <protectedRange sqref="C19:F21 H20 I19 I21" name="Range7_2"/>
  </protectedRanges>
  <mergeCells count="20">
    <mergeCell ref="E11:F11"/>
    <mergeCell ref="C21:G21"/>
    <mergeCell ref="H21:K21"/>
    <mergeCell ref="C22:G22"/>
    <mergeCell ref="H22:K22"/>
    <mergeCell ref="E12:F12"/>
    <mergeCell ref="E13:F13"/>
    <mergeCell ref="E14:F14"/>
    <mergeCell ref="E16:F16"/>
    <mergeCell ref="E15:F15"/>
    <mergeCell ref="D10:F10"/>
    <mergeCell ref="G10:I10"/>
    <mergeCell ref="J10:L10"/>
    <mergeCell ref="M10:O10"/>
    <mergeCell ref="P10:R10"/>
    <mergeCell ref="B19:B22"/>
    <mergeCell ref="C19:G19"/>
    <mergeCell ref="H19:K19"/>
    <mergeCell ref="C20:G20"/>
    <mergeCell ref="H20:K20"/>
  </mergeCells>
  <dataValidations count="1">
    <dataValidation type="decimal" operator="greaterThanOrEqual" allowBlank="1" showInputMessage="1" showErrorMessage="1" sqref="G12:H13 M12:N13 J12:K13 P12:Q13 D12:D13" xr:uid="{539D4AA9-DC93-4D42-9068-A28A058F84BA}">
      <formula1>0</formula1>
    </dataValidation>
  </dataValidations>
  <pageMargins left="0.70866141732283472" right="0.70866141732283472" top="0.74803149606299213" bottom="0.74803149606299213" header="0.31496062992125984" footer="0.31496062992125984"/>
  <pageSetup paperSize="8" scale="56"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PRICING SCHEDULE PROJECT</vt:lpstr>
      <vt:lpstr>PRICING SCHEDULE MAINTENANCE</vt:lpstr>
      <vt:lpstr>SUMMARY SHEET</vt:lpstr>
      <vt:lpstr>'PRICING SCHEDULE MAINTENANCE'!Print_Area</vt:lpstr>
      <vt:lpstr>'PRICING SCHEDULE PROJECT'!Print_Area</vt:lpstr>
      <vt:lpstr>'SUMMARY SHEET'!Print_Area</vt:lpstr>
      <vt:lpstr>'PRICING SCHEDULE MAINTENANCE'!Print_Titles</vt:lpstr>
      <vt:lpstr>'PRICING SCHEDULE PROJECT'!Print_Titles</vt:lpstr>
      <vt:lpstr>'SUMMARY SHEET'!Print_Titles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Ntombenhle Mkhize</cp:lastModifiedBy>
  <cp:lastPrinted>2021-03-30T05:56:55Z</cp:lastPrinted>
  <dcterms:created xsi:type="dcterms:W3CDTF">2017-06-15T23:28:53Z</dcterms:created>
  <dcterms:modified xsi:type="dcterms:W3CDTF">2026-05-05T13:35:29Z</dcterms:modified>
</cp:coreProperties>
</file>