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HLekganyane\Desktop\RFB 06 2025 Cleaning\"/>
    </mc:Choice>
  </mc:AlternateContent>
  <xr:revisionPtr revIDLastSave="0" documentId="8_{161B5A68-0250-4F98-BD60-A7EA8496DD58}" xr6:coauthVersionLast="44" xr6:coauthVersionMax="44" xr10:uidLastSave="{00000000-0000-0000-0000-000000000000}"/>
  <workbookProtection workbookAlgorithmName="SHA-512" workbookHashValue="6NlxoeIrXxJx3CH5sdhni7wJjowKNoUQNZbyVknIY+0O+yLeiTeDYwDNTsemQXEeRS6LMxK2Fg3rw9l0FaQ9GQ==" workbookSaltValue="9c10cyaU3eMeXwIm0RQ6WQ==" workbookSpinCount="100000" lockStructure="1"/>
  <bookViews>
    <workbookView xWindow="-110" yWindow="-110" windowWidth="19420" windowHeight="10300" xr2:uid="{00000000-000D-0000-FFFF-FFFF00000000}"/>
  </bookViews>
  <sheets>
    <sheet name="CONSOLIDATED PRICING SCHEDULE " sheetId="8" r:id="rId1"/>
    <sheet name="PROVINCIAL OFFICE &amp;MARLOTH BUIL" sheetId="11" r:id="rId2"/>
    <sheet name="MIDDLEBURG HIGH COURT" sheetId="15" r:id="rId3"/>
    <sheet name="EVANDER MAGISTRATE COURT" sheetId="16" r:id="rId4"/>
    <sheet name="KWAMHLANGA HIGH COURT" sheetId="17" r:id="rId5"/>
    <sheet name="BADPLAAS PERIODIC COURT" sheetId="18" r:id="rId6"/>
    <sheet name="MARAPYANE PERIODIC COURT" sheetId="22" r:id="rId7"/>
  </sheets>
  <definedNames>
    <definedName name="_Hlk141438180" localSheetId="3">'EVANDER MAGISTRATE COURT'!$B$4</definedName>
    <definedName name="_Hlk141438180" localSheetId="4">'KWAMHLANGA HIGH COURT'!$B$4</definedName>
    <definedName name="_Hlk141438180" localSheetId="2">'MIDDLEBURG HIGH COURT'!$B$4</definedName>
    <definedName name="_Hlk141438180" localSheetId="1">'PROVINCIAL OFFICE &amp;MARLOTH BUIL'!$B$4</definedName>
    <definedName name="_xlnm.Print_Area" localSheetId="0">'CONSOLIDATED PRICING SCHEDULE '!$A:$M</definedName>
    <definedName name="_xlnm.Print_Area" localSheetId="3">'EVANDER MAGISTRATE COURT'!$A:$I</definedName>
    <definedName name="_xlnm.Print_Area" localSheetId="4">'KWAMHLANGA HIGH COURT'!$A:$I</definedName>
    <definedName name="_xlnm.Print_Area" localSheetId="2">'MIDDLEBURG HIGH COURT'!$A:$I</definedName>
    <definedName name="_xlnm.Print_Area" localSheetId="1">'PROVINCIAL OFFICE &amp;MARLOTH BUIL'!$A:$I</definedName>
    <definedName name="_xlnm.Print_Titles" localSheetId="0">'CONSOLIDATED PRICING SCHEDULE '!$1:$5</definedName>
    <definedName name="_xlnm.Print_Titles" localSheetId="3">'EVANDER MAGISTRATE COURT'!$1:$5</definedName>
    <definedName name="_xlnm.Print_Titles" localSheetId="4">'KWAMHLANGA HIGH COURT'!$1:$5</definedName>
    <definedName name="_xlnm.Print_Titles" localSheetId="2">'MIDDLEBURG HIGH COURT'!$1:$5</definedName>
    <definedName name="_xlnm.Print_Titles" localSheetId="1">'PROVINCIAL OFFICE &amp;MARLOTH BUIL'!$1:$5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9" i="22" l="1"/>
  <c r="D29" i="18"/>
  <c r="D28" i="11"/>
  <c r="D29" i="15"/>
  <c r="D29" i="16"/>
  <c r="D29" i="17"/>
  <c r="F28" i="18"/>
  <c r="H26" i="18"/>
  <c r="H23" i="18"/>
  <c r="H21" i="18"/>
  <c r="H23" i="16"/>
  <c r="G24" i="11"/>
  <c r="F22" i="15" l="1"/>
  <c r="G22" i="15"/>
  <c r="H22" i="15" s="1"/>
  <c r="G27" i="11" l="1"/>
  <c r="H27" i="11" s="1"/>
  <c r="F27" i="11"/>
  <c r="G26" i="11"/>
  <c r="H26" i="11" s="1"/>
  <c r="F26" i="11"/>
  <c r="H24" i="11"/>
  <c r="F24" i="11"/>
  <c r="G22" i="11"/>
  <c r="H22" i="11" s="1"/>
  <c r="F22" i="11"/>
  <c r="G20" i="11"/>
  <c r="H20" i="11" s="1"/>
  <c r="F20" i="11"/>
  <c r="G19" i="11"/>
  <c r="H19" i="11" s="1"/>
  <c r="F19" i="11"/>
  <c r="G18" i="11"/>
  <c r="H18" i="11" s="1"/>
  <c r="F18" i="11"/>
  <c r="G28" i="22"/>
  <c r="H28" i="22" s="1"/>
  <c r="F28" i="22"/>
  <c r="G27" i="22"/>
  <c r="H27" i="22" s="1"/>
  <c r="F27" i="22"/>
  <c r="G25" i="22"/>
  <c r="H25" i="22" s="1"/>
  <c r="F25" i="22"/>
  <c r="G24" i="22"/>
  <c r="H24" i="22" s="1"/>
  <c r="F24" i="22"/>
  <c r="G22" i="22"/>
  <c r="H22" i="22" s="1"/>
  <c r="F22" i="22"/>
  <c r="G20" i="22"/>
  <c r="H20" i="22" s="1"/>
  <c r="F20" i="22"/>
  <c r="G19" i="22"/>
  <c r="H19" i="22" s="1"/>
  <c r="F19" i="22"/>
  <c r="G18" i="22"/>
  <c r="H18" i="22" s="1"/>
  <c r="F18" i="22"/>
  <c r="G28" i="18"/>
  <c r="H28" i="18" s="1"/>
  <c r="G27" i="18"/>
  <c r="H27" i="18" s="1"/>
  <c r="F27" i="18"/>
  <c r="G25" i="18"/>
  <c r="H25" i="18" s="1"/>
  <c r="F25" i="18"/>
  <c r="G24" i="18"/>
  <c r="H24" i="18" s="1"/>
  <c r="F24" i="18"/>
  <c r="G22" i="18"/>
  <c r="H22" i="18" s="1"/>
  <c r="F22" i="18"/>
  <c r="G20" i="18"/>
  <c r="H20" i="18" s="1"/>
  <c r="F20" i="18"/>
  <c r="G19" i="18"/>
  <c r="H19" i="18" s="1"/>
  <c r="F19" i="18"/>
  <c r="G18" i="18"/>
  <c r="H18" i="18" s="1"/>
  <c r="F18" i="18"/>
  <c r="G28" i="17"/>
  <c r="H28" i="17" s="1"/>
  <c r="F28" i="17"/>
  <c r="G27" i="17"/>
  <c r="H27" i="17" s="1"/>
  <c r="F27" i="17"/>
  <c r="G25" i="17"/>
  <c r="H25" i="17" s="1"/>
  <c r="F25" i="17"/>
  <c r="G24" i="17"/>
  <c r="H24" i="17" s="1"/>
  <c r="F24" i="17"/>
  <c r="G22" i="17"/>
  <c r="H22" i="17" s="1"/>
  <c r="F22" i="17"/>
  <c r="G20" i="17"/>
  <c r="H20" i="17" s="1"/>
  <c r="F20" i="17"/>
  <c r="G19" i="17"/>
  <c r="H19" i="17" s="1"/>
  <c r="F19" i="17"/>
  <c r="G18" i="17"/>
  <c r="H18" i="17" s="1"/>
  <c r="F18" i="17"/>
  <c r="G28" i="16"/>
  <c r="H28" i="16" s="1"/>
  <c r="F28" i="16"/>
  <c r="G27" i="16"/>
  <c r="H27" i="16" s="1"/>
  <c r="F27" i="16"/>
  <c r="G25" i="16"/>
  <c r="H25" i="16" s="1"/>
  <c r="F25" i="16"/>
  <c r="G24" i="16"/>
  <c r="H24" i="16" s="1"/>
  <c r="F24" i="16"/>
  <c r="G22" i="16"/>
  <c r="H22" i="16" s="1"/>
  <c r="F22" i="16"/>
  <c r="G20" i="16"/>
  <c r="H20" i="16" s="1"/>
  <c r="F20" i="16"/>
  <c r="G19" i="16"/>
  <c r="H19" i="16" s="1"/>
  <c r="F19" i="16"/>
  <c r="G18" i="16"/>
  <c r="H18" i="16" s="1"/>
  <c r="F18" i="16"/>
  <c r="H29" i="22" l="1"/>
  <c r="C20" i="8" s="1"/>
  <c r="H29" i="18"/>
  <c r="C19" i="8" s="1"/>
  <c r="H29" i="17"/>
  <c r="C18" i="8" s="1"/>
  <c r="H29" i="16"/>
  <c r="C17" i="8" s="1"/>
  <c r="H28" i="11"/>
  <c r="C15" i="8" s="1"/>
  <c r="F29" i="22"/>
  <c r="F29" i="16"/>
  <c r="F29" i="17"/>
  <c r="F29" i="18"/>
  <c r="F28" i="11"/>
  <c r="G29" i="22"/>
  <c r="G29" i="18"/>
  <c r="G29" i="17"/>
  <c r="G29" i="16"/>
  <c r="G28" i="11"/>
  <c r="G28" i="15"/>
  <c r="H28" i="15" s="1"/>
  <c r="F28" i="15"/>
  <c r="G27" i="15"/>
  <c r="H27" i="15" s="1"/>
  <c r="F27" i="15"/>
  <c r="G25" i="15"/>
  <c r="H25" i="15" s="1"/>
  <c r="F25" i="15"/>
  <c r="G24" i="15"/>
  <c r="H24" i="15" s="1"/>
  <c r="F24" i="15"/>
  <c r="G20" i="15"/>
  <c r="H20" i="15" s="1"/>
  <c r="F20" i="15"/>
  <c r="G19" i="15"/>
  <c r="H19" i="15" s="1"/>
  <c r="F19" i="15"/>
  <c r="G18" i="15"/>
  <c r="H18" i="15" s="1"/>
  <c r="F18" i="15"/>
  <c r="H29" i="15" l="1"/>
  <c r="C16" i="8" s="1"/>
  <c r="F29" i="15"/>
  <c r="G29" i="15"/>
  <c r="C21" i="8" l="1"/>
</calcChain>
</file>

<file path=xl/sharedStrings.xml><?xml version="1.0" encoding="utf-8"?>
<sst xmlns="http://schemas.openxmlformats.org/spreadsheetml/2006/main" count="276" uniqueCount="73">
  <si>
    <t>1. INSTRUCTION FOR COMPLETING THE PRICING SCHEDULE</t>
  </si>
  <si>
    <t>TOTAL</t>
  </si>
  <si>
    <t>RFx No</t>
  </si>
  <si>
    <t>RFx Title</t>
  </si>
  <si>
    <t xml:space="preserve">Bidder Name </t>
  </si>
  <si>
    <t>(a)  THIS PRICING SCHEDULE MUST BE SUBMITTED SEPARATELY FROM THE TECHNICAL RESPONSE, failing which the BID may be DISQUALIFIED.</t>
  </si>
  <si>
    <t>Date</t>
  </si>
  <si>
    <t>Capacity</t>
  </si>
  <si>
    <t>(e) The price must include all cost to deliver the goods or render the service, including all applicable taxes, duty fees, logistics/delivery, storage, labour, overtime and subsistance and travel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</si>
  <si>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</si>
  <si>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Price clarification comment</t>
  </si>
  <si>
    <t>(c)  Unit and Line prices must be VAT EXCLUSIVE and in South African Rand (ZAR) currency.</t>
  </si>
  <si>
    <t>Signature (above)</t>
  </si>
  <si>
    <r>
      <t xml:space="preserve">(b)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</si>
  <si>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 xml:space="preserve">          SUPPLY CHAIN MANAGEMENT</t>
  </si>
  <si>
    <t xml:space="preserve">              Pricing schedule</t>
  </si>
  <si>
    <t>Name (above)</t>
  </si>
  <si>
    <t>ITEM</t>
  </si>
  <si>
    <t>UNIT PRICE
(excl VAT)</t>
  </si>
  <si>
    <t>VAT RATE</t>
  </si>
  <si>
    <t>UNIT PRICE
(incl VAT)</t>
  </si>
  <si>
    <t>TOTAL PRICE
(incl VAT)</t>
  </si>
  <si>
    <t>QUANTITY</t>
  </si>
  <si>
    <t>NAME OF COURT</t>
  </si>
  <si>
    <t>PROVINCIAL OFFICE &amp; MARLOTH BUILDING</t>
  </si>
  <si>
    <t>MIDDELBURG HIGH COURT</t>
  </si>
  <si>
    <t>EVANDER MAGISTRATE COURT</t>
  </si>
  <si>
    <t>KWAMHLANGA HIGH COURT</t>
  </si>
  <si>
    <t>BADPLAAS PERIODICAL  COURT</t>
  </si>
  <si>
    <t xml:space="preserve"> MARAPYANE PERIODIC COURT</t>
  </si>
  <si>
    <t>MARAPYANE PERIODIC COURT</t>
  </si>
  <si>
    <t>APPOINTMENT OF SERVICE PROVIDER FOR PROCUREMENT OF CLEANING AND GARDENING SERVICES FOR VARIOUS MAGISTRATE COURT FOR A PERIOD OF 24 MONTHS: MPUMALANGA PROVINCE</t>
  </si>
  <si>
    <t>Labour:</t>
  </si>
  <si>
    <t>Cleaning Material:</t>
  </si>
  <si>
    <t>BADPLAAS  PERIODIC COURT</t>
  </si>
  <si>
    <t>PROVINCIAL &amp; MARLOTH BUILDING</t>
  </si>
  <si>
    <t>CLEANING AND GARDENING SERVICES</t>
  </si>
  <si>
    <t xml:space="preserve"> CLEANING AND GARDENING SERVICES</t>
  </si>
  <si>
    <t>APPOINTMENT OF SERVICE PROVIDER FOR PROCUREMENT OF CLEANING AND GARDENING SERVICES FOR VARIOUS MAGISTRATE COURT FOR A PERIOD OF 36 MONTHS: MPUMALANGA PROVINCE</t>
  </si>
  <si>
    <t>(b)  Bidder must complete/enter YELLOW cells only</t>
  </si>
  <si>
    <t>Bidders are expected to pay their employees a salary not less than the minimum wage determined by the Department of labour. Cleaners are required to work an average of 22 days a month.</t>
  </si>
  <si>
    <t>Hygiene Services </t>
  </si>
  <si>
    <t>Bidders are expected to pay their employees a salary not less than the minimum wage determined by the Department of labour. Cleaners are required to work an average of 12 days a month.</t>
  </si>
  <si>
    <t>Toiletries:  Toilet paper for ablution areas  must be replenished frequenltly as when needed</t>
  </si>
  <si>
    <t>36-MONTH TOTAL (incl VAT)</t>
  </si>
  <si>
    <r>
      <t xml:space="preserve">Monthly Pricing for all cleaning material for the duration of the contract including compulsory Disinfectants </t>
    </r>
    <r>
      <rPr>
        <b/>
        <i/>
        <sz val="11"/>
        <color theme="1"/>
        <rFont val="Arial"/>
        <family val="2"/>
      </rPr>
      <t>(see attached Schedule D)</t>
    </r>
  </si>
  <si>
    <t>Monthly pricing of  She Bins and with  Bi-Weekly service/maintenance</t>
  </si>
  <si>
    <t xml:space="preserve"> Annual pricing of Anti-bacterial Hand Soap (2x 20l for 12 months)</t>
  </si>
  <si>
    <t>Monthly Salaries / UIF / Compensation fund / Provident fund (cleaners)</t>
  </si>
  <si>
    <t>Monthly Salaries / UIF / Compensation fund / Provident fund (Gardner)</t>
  </si>
  <si>
    <t>Monthly Salaries / UIF / Compensation fund / Provident fund (full time supervisor)</t>
  </si>
  <si>
    <t>Monthly pricing of Two ply, white and good quality toilet paper. Toilet paper to consist of 350 sheets per roll</t>
  </si>
  <si>
    <t>Monthly pricing of Two ply, white and good quality toilet paper. Toilet paper to consist of 350 sheets per roll (2x 48 packs per month)</t>
  </si>
  <si>
    <t>Monthly pricing of Two ply, white and good quality toilet paper. Toilet paper to consist of 350 sheets per roll (5x 48 packs per month)</t>
  </si>
  <si>
    <t>Paper hand towels must be replenished twice a week. Tidy towel folded, good quality, 2 ply white only. (4x8pack per month)</t>
  </si>
  <si>
    <r>
      <t>Monthly pricing of She Bins and with  Bi-</t>
    </r>
    <r>
      <rPr>
        <b/>
        <i/>
        <sz val="11"/>
        <color theme="1"/>
        <rFont val="Arial"/>
        <family val="2"/>
      </rPr>
      <t>Weekly service/maintenance</t>
    </r>
  </si>
  <si>
    <t>Annual pricing of  Anti-bacterial Hand Soap (2x 25l for 12 months)</t>
  </si>
  <si>
    <t>36-MONTH T0TAL (incl VAT)</t>
  </si>
  <si>
    <t>36- MONTH TOTAL ( incl VAT)</t>
  </si>
  <si>
    <t>Annual pricing of Anti-bacterial Hand Soap  (2x 25l for 12 months)</t>
  </si>
  <si>
    <r>
      <t xml:space="preserve">Monthly pricing of She Bins and with  Bi- </t>
    </r>
    <r>
      <rPr>
        <b/>
        <i/>
        <sz val="11"/>
        <color theme="1"/>
        <rFont val="Arial"/>
        <family val="2"/>
      </rPr>
      <t>Weekly service/maintenance</t>
    </r>
  </si>
  <si>
    <r>
      <t xml:space="preserve">Monthly Pricing for all cleaning material for the duration of the contract including compulsory Disinfectants </t>
    </r>
    <r>
      <rPr>
        <b/>
        <i/>
        <sz val="11"/>
        <color theme="1"/>
        <rFont val="Arial"/>
        <family val="2"/>
      </rPr>
      <t>(see attached Schedule D )</t>
    </r>
  </si>
  <si>
    <t>Annual pricing of Anti-bacterial Hand Soap  (1x 25l for 12 months)</t>
  </si>
  <si>
    <t xml:space="preserve"> Monthly pricing of She Bins and with  Bi-Weekly service/maintenance</t>
  </si>
  <si>
    <t>Monthly Picing of Two ply, white and good quality toilet paper. Toilet paper to consist of 350 sheets per roll (2x 48 pack per month)</t>
  </si>
  <si>
    <t>Paper hand towels must be replenished twice a day. Tidy towel folded, good quality, 2 ply white only.( 1x 8 Pack per month)</t>
  </si>
  <si>
    <t>Monthly pricing of Two ply, white and good quality toilet paper. Toilet paper to consist of 350 sheets per roll( 1x 48 pack per month)</t>
  </si>
  <si>
    <t>Monthly pricing of Paper hand towel rolls  must be replenished twice a month. Paper hand towel rolls, good quality, 2 ply white only (1 x 8pack per month)</t>
  </si>
  <si>
    <t>Monthly Salaries / UIF / Compensation fund / Provident fund (full time supervisor</t>
  </si>
  <si>
    <t>Monthly Salaries / UIF / Compensation fund / Provident fund (Gardner</t>
  </si>
  <si>
    <t>Monthly pricing of Paper hand towel rolls  must be replenished twice a month. Paper hand towel rolls, good quality, 2 ply white only (1 x8 pack per month)</t>
  </si>
  <si>
    <t>Monthly pricing of Paper hand towel rolls  must be replenished twice a month. Paper hand towel rolls, good quality, 2 ply white only (1 x 8 pack per month)</t>
  </si>
  <si>
    <t>RFB 07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</si>
</sst>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164" formatCode="_-&quot;R&quot;* #,##0.00_-;\-&quot;R&quot;* #,##0.00_-;_-&quot;R&quot;* &quot;-&quot;??_-;_-@_-"/>
    <numFmt numFmtId="165" formatCode="_-[$R-1C09]* #,##0.00_-;\-[$R-1C09]* #,##0.00_-;_-[$R-1C09]* &quot;-&quot;??_-;_-@_-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11"/>
      <color rgb="FF000066"/>
      <name val="Arial"/>
      <family val="2"/>
    </font>
    <font>
      <b/>
      <u/>
      <sz val="11"/>
      <color theme="1"/>
      <name val="Arial"/>
      <family val="2"/>
    </font>
    <font>
      <b/>
      <i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9FF99"/>
        <bgColor indexed="64"/>
      </patternFill>
    </fill>
  </fills>
  <borders count="33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ck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thick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thin">
        <color theme="4"/>
      </right>
      <top/>
      <bottom style="thin">
        <color theme="4"/>
      </bottom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211">
    <xf numFmtId="0" fontId="0" fillId="0" borderId="0" xfId="0"/>
    <xf numFmtId="0" fontId="6" fillId="2" borderId="0" xfId="0" applyFont="1" applyFill="1"/>
    <xf numFmtId="0" fontId="7" fillId="2" borderId="0" xfId="0" applyFont="1" applyFill="1" applyAlignment="1">
      <alignment horizontal="left" vertical="top"/>
    </xf>
    <xf numFmtId="0" fontId="7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 vertical="top"/>
    </xf>
    <xf numFmtId="0" fontId="2" fillId="3" borderId="0" xfId="0" applyFont="1" applyFill="1"/>
    <xf numFmtId="0" fontId="6" fillId="2" borderId="0" xfId="0" applyFont="1" applyFill="1" applyAlignment="1">
      <alignment horizontal="left" vertical="top"/>
    </xf>
    <xf numFmtId="0" fontId="4" fillId="3" borderId="0" xfId="0" applyFont="1" applyFill="1" applyBorder="1" applyAlignment="1">
      <alignment wrapText="1"/>
    </xf>
    <xf numFmtId="0" fontId="9" fillId="3" borderId="0" xfId="0" applyFont="1" applyFill="1" applyAlignment="1">
      <alignment horizontal="left" vertical="center"/>
    </xf>
    <xf numFmtId="0" fontId="2" fillId="3" borderId="0" xfId="0" applyFont="1" applyFill="1" applyBorder="1" applyAlignment="1">
      <alignment horizontal="left" vertical="center" wrapText="1"/>
    </xf>
    <xf numFmtId="0" fontId="5" fillId="3" borderId="0" xfId="0" applyFont="1" applyFill="1"/>
    <xf numFmtId="0" fontId="5" fillId="3" borderId="0" xfId="0" applyFont="1" applyFill="1" applyBorder="1" applyAlignment="1">
      <alignment horizontal="left" vertical="top"/>
    </xf>
    <xf numFmtId="0" fontId="5" fillId="4" borderId="1" xfId="0" applyFont="1" applyFill="1" applyBorder="1" applyAlignment="1">
      <alignment horizontal="right" vertical="top"/>
    </xf>
    <xf numFmtId="0" fontId="2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top" wrapText="1"/>
    </xf>
    <xf numFmtId="0" fontId="6" fillId="0" borderId="0" xfId="0" applyFont="1" applyFill="1"/>
    <xf numFmtId="0" fontId="4" fillId="0" borderId="1" xfId="0" applyFont="1" applyFill="1" applyBorder="1" applyAlignment="1">
      <alignment horizontal="left" vertical="top"/>
    </xf>
    <xf numFmtId="0" fontId="0" fillId="2" borderId="0" xfId="0" applyFont="1" applyFill="1" applyAlignment="1">
      <alignment horizontal="left" vertical="top"/>
    </xf>
    <xf numFmtId="0" fontId="0" fillId="2" borderId="0" xfId="0" applyFont="1" applyFill="1"/>
    <xf numFmtId="0" fontId="0" fillId="0" borderId="0" xfId="0" applyFont="1" applyFill="1"/>
    <xf numFmtId="0" fontId="0" fillId="3" borderId="0" xfId="0" applyFont="1" applyFill="1"/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5" fillId="4" borderId="2" xfId="0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right" vertical="top"/>
    </xf>
    <xf numFmtId="0" fontId="4" fillId="0" borderId="0" xfId="0" applyFont="1" applyFill="1" applyBorder="1" applyAlignment="1">
      <alignment wrapText="1"/>
    </xf>
    <xf numFmtId="0" fontId="4" fillId="0" borderId="2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/>
    </xf>
    <xf numFmtId="0" fontId="5" fillId="4" borderId="3" xfId="0" applyFont="1" applyFill="1" applyBorder="1" applyAlignment="1">
      <alignment horizontal="right" vertical="top" wrapText="1"/>
    </xf>
    <xf numFmtId="164" fontId="11" fillId="0" borderId="14" xfId="1" applyFont="1" applyFill="1" applyBorder="1" applyProtection="1"/>
    <xf numFmtId="0" fontId="4" fillId="5" borderId="3" xfId="0" applyFont="1" applyFill="1" applyBorder="1" applyAlignment="1" applyProtection="1">
      <alignment horizontal="left" vertical="top" wrapText="1"/>
      <protection locked="0"/>
    </xf>
    <xf numFmtId="0" fontId="13" fillId="0" borderId="14" xfId="0" applyFont="1" applyBorder="1" applyAlignment="1" applyProtection="1">
      <alignment vertical="center"/>
    </xf>
    <xf numFmtId="0" fontId="13" fillId="0" borderId="14" xfId="0" applyFont="1" applyBorder="1" applyAlignment="1" applyProtection="1">
      <alignment vertical="top" wrapText="1"/>
    </xf>
    <xf numFmtId="0" fontId="13" fillId="0" borderId="14" xfId="0" applyFont="1" applyBorder="1" applyAlignment="1" applyProtection="1">
      <alignment horizontal="justify" vertical="top" wrapText="1"/>
    </xf>
    <xf numFmtId="0" fontId="12" fillId="0" borderId="1" xfId="0" applyFont="1" applyFill="1" applyBorder="1" applyAlignment="1">
      <alignment horizontal="left" vertical="top"/>
    </xf>
    <xf numFmtId="0" fontId="12" fillId="0" borderId="2" xfId="0" applyFont="1" applyFill="1" applyBorder="1" applyAlignment="1">
      <alignment horizontal="left" vertical="top" wrapText="1"/>
    </xf>
    <xf numFmtId="0" fontId="12" fillId="5" borderId="3" xfId="0" applyFont="1" applyFill="1" applyBorder="1" applyAlignment="1" applyProtection="1">
      <alignment horizontal="left" vertical="top" wrapText="1"/>
      <protection locked="0"/>
    </xf>
    <xf numFmtId="0" fontId="15" fillId="3" borderId="0" xfId="0" applyFont="1" applyFill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2" fillId="3" borderId="0" xfId="0" applyFont="1" applyFill="1" applyBorder="1" applyAlignment="1">
      <alignment horizontal="left" vertical="top" wrapText="1"/>
    </xf>
    <xf numFmtId="0" fontId="12" fillId="3" borderId="0" xfId="0" applyFont="1" applyFill="1" applyBorder="1" applyAlignment="1">
      <alignment horizontal="left" vertical="top"/>
    </xf>
    <xf numFmtId="0" fontId="12" fillId="3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 wrapText="1"/>
    </xf>
    <xf numFmtId="0" fontId="12" fillId="3" borderId="0" xfId="0" applyFont="1" applyFill="1" applyBorder="1" applyAlignment="1">
      <alignment horizontal="left" wrapText="1"/>
    </xf>
    <xf numFmtId="0" fontId="14" fillId="3" borderId="0" xfId="0" applyFont="1" applyFill="1" applyAlignment="1">
      <alignment horizontal="left"/>
    </xf>
    <xf numFmtId="0" fontId="12" fillId="0" borderId="0" xfId="0" applyFont="1" applyFill="1" applyBorder="1" applyAlignment="1">
      <alignment horizontal="left" vertical="top" wrapText="1"/>
    </xf>
    <xf numFmtId="0" fontId="15" fillId="3" borderId="0" xfId="0" applyFont="1" applyFill="1" applyAlignment="1">
      <alignment horizontal="left" vertical="top"/>
    </xf>
    <xf numFmtId="0" fontId="14" fillId="3" borderId="0" xfId="0" applyFont="1" applyFill="1" applyAlignment="1">
      <alignment horizontal="left" vertical="top"/>
    </xf>
    <xf numFmtId="0" fontId="12" fillId="4" borderId="1" xfId="0" applyFont="1" applyFill="1" applyBorder="1" applyAlignment="1">
      <alignment horizontal="left" vertical="top"/>
    </xf>
    <xf numFmtId="0" fontId="12" fillId="4" borderId="2" xfId="0" applyFont="1" applyFill="1" applyBorder="1" applyAlignment="1">
      <alignment horizontal="left" vertical="top"/>
    </xf>
    <xf numFmtId="0" fontId="12" fillId="4" borderId="3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/>
    </xf>
    <xf numFmtId="0" fontId="14" fillId="3" borderId="0" xfId="0" applyFont="1" applyFill="1" applyBorder="1" applyAlignment="1">
      <alignment horizontal="left" vertical="center" wrapText="1"/>
    </xf>
    <xf numFmtId="0" fontId="14" fillId="3" borderId="0" xfId="0" applyFont="1" applyFill="1" applyBorder="1" applyAlignment="1">
      <alignment horizontal="left" vertical="top"/>
    </xf>
    <xf numFmtId="0" fontId="12" fillId="3" borderId="0" xfId="0" applyFont="1" applyFill="1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vertical="top"/>
    </xf>
    <xf numFmtId="164" fontId="12" fillId="5" borderId="12" xfId="1" applyFont="1" applyFill="1" applyBorder="1" applyAlignment="1" applyProtection="1">
      <alignment horizontal="left"/>
      <protection locked="0"/>
    </xf>
    <xf numFmtId="164" fontId="12" fillId="5" borderId="14" xfId="1" applyFont="1" applyFill="1" applyBorder="1" applyAlignment="1" applyProtection="1">
      <alignment horizontal="left"/>
      <protection locked="0"/>
    </xf>
    <xf numFmtId="0" fontId="14" fillId="3" borderId="0" xfId="0" applyFont="1" applyFill="1" applyBorder="1" applyAlignment="1">
      <alignment horizontal="left" vertical="top" wrapText="1"/>
    </xf>
    <xf numFmtId="0" fontId="12" fillId="3" borderId="0" xfId="0" applyFont="1" applyFill="1" applyAlignment="1">
      <alignment horizontal="left" vertical="top"/>
    </xf>
    <xf numFmtId="164" fontId="12" fillId="5" borderId="12" xfId="1" applyFont="1" applyFill="1" applyBorder="1" applyAlignment="1" applyProtection="1">
      <alignment horizontal="left" vertical="top"/>
      <protection locked="0"/>
    </xf>
    <xf numFmtId="164" fontId="12" fillId="5" borderId="14" xfId="1" applyFont="1" applyFill="1" applyBorder="1" applyAlignment="1" applyProtection="1">
      <alignment horizontal="left" vertical="top"/>
      <protection locked="0"/>
    </xf>
    <xf numFmtId="0" fontId="14" fillId="0" borderId="0" xfId="0" applyFont="1" applyFill="1" applyAlignment="1">
      <alignment horizontal="left"/>
    </xf>
    <xf numFmtId="0" fontId="12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 vertical="center"/>
    </xf>
    <xf numFmtId="164" fontId="12" fillId="0" borderId="14" xfId="1" applyFont="1" applyFill="1" applyBorder="1" applyAlignment="1" applyProtection="1">
      <alignment horizontal="left"/>
      <protection locked="0"/>
    </xf>
    <xf numFmtId="164" fontId="12" fillId="0" borderId="14" xfId="1" applyFont="1" applyFill="1" applyBorder="1" applyAlignment="1" applyProtection="1">
      <alignment horizontal="left" vertical="top"/>
      <protection locked="0"/>
    </xf>
    <xf numFmtId="0" fontId="12" fillId="6" borderId="7" xfId="0" applyFont="1" applyFill="1" applyBorder="1" applyAlignment="1" applyProtection="1">
      <alignment horizontal="left"/>
    </xf>
    <xf numFmtId="0" fontId="12" fillId="6" borderId="10" xfId="0" applyFont="1" applyFill="1" applyBorder="1" applyAlignment="1" applyProtection="1">
      <alignment wrapText="1"/>
    </xf>
    <xf numFmtId="0" fontId="13" fillId="6" borderId="11" xfId="0" applyFont="1" applyFill="1" applyBorder="1" applyAlignment="1" applyProtection="1">
      <alignment wrapText="1"/>
    </xf>
    <xf numFmtId="0" fontId="13" fillId="6" borderId="13" xfId="0" applyFont="1" applyFill="1" applyBorder="1" applyAlignment="1" applyProtection="1">
      <alignment horizontal="center" wrapText="1"/>
    </xf>
    <xf numFmtId="0" fontId="13" fillId="0" borderId="8" xfId="0" applyFont="1" applyBorder="1" applyAlignment="1" applyProtection="1">
      <alignment horizontal="center"/>
    </xf>
    <xf numFmtId="164" fontId="11" fillId="0" borderId="14" xfId="1" applyFont="1" applyBorder="1" applyAlignment="1" applyProtection="1">
      <alignment horizontal="left"/>
    </xf>
    <xf numFmtId="0" fontId="13" fillId="0" borderId="17" xfId="0" applyFont="1" applyBorder="1" applyAlignment="1" applyProtection="1">
      <alignment horizontal="center"/>
    </xf>
    <xf numFmtId="0" fontId="13" fillId="0" borderId="14" xfId="0" applyFont="1" applyBorder="1" applyAlignment="1" applyProtection="1">
      <alignment horizontal="center"/>
    </xf>
    <xf numFmtId="0" fontId="12" fillId="0" borderId="18" xfId="0" applyFont="1" applyBorder="1" applyProtection="1"/>
    <xf numFmtId="0" fontId="13" fillId="0" borderId="6" xfId="0" applyFont="1" applyBorder="1" applyAlignment="1" applyProtection="1">
      <alignment wrapText="1"/>
    </xf>
    <xf numFmtId="164" fontId="12" fillId="0" borderId="16" xfId="1" applyFont="1" applyBorder="1" applyProtection="1"/>
    <xf numFmtId="0" fontId="14" fillId="0" borderId="0" xfId="0" applyFont="1" applyAlignment="1" applyProtection="1">
      <alignment horizontal="left" vertical="top"/>
      <protection locked="0"/>
    </xf>
    <xf numFmtId="0" fontId="12" fillId="6" borderId="10" xfId="0" applyFont="1" applyFill="1" applyBorder="1" applyAlignment="1" applyProtection="1">
      <alignment horizontal="left" vertical="top" wrapText="1"/>
      <protection locked="0"/>
    </xf>
    <xf numFmtId="0" fontId="12" fillId="6" borderId="11" xfId="0" applyFont="1" applyFill="1" applyBorder="1" applyAlignment="1" applyProtection="1">
      <alignment horizontal="left" vertical="top" wrapText="1"/>
      <protection locked="0"/>
    </xf>
    <xf numFmtId="0" fontId="12" fillId="6" borderId="8" xfId="0" applyFont="1" applyFill="1" applyBorder="1" applyAlignment="1" applyProtection="1">
      <alignment horizontal="left" vertical="top" wrapText="1"/>
      <protection locked="0"/>
    </xf>
    <xf numFmtId="0" fontId="12" fillId="6" borderId="12" xfId="0" applyFont="1" applyFill="1" applyBorder="1" applyAlignment="1" applyProtection="1">
      <alignment horizontal="left" vertical="top" wrapText="1"/>
      <protection locked="0"/>
    </xf>
    <xf numFmtId="164" fontId="12" fillId="0" borderId="15" xfId="1" applyFont="1" applyFill="1" applyBorder="1" applyAlignment="1" applyProtection="1">
      <alignment horizontal="left" vertical="top"/>
      <protection locked="0"/>
    </xf>
    <xf numFmtId="164" fontId="12" fillId="0" borderId="15" xfId="1" applyFont="1" applyBorder="1" applyAlignment="1" applyProtection="1">
      <alignment horizontal="left" vertical="top"/>
      <protection locked="0"/>
    </xf>
    <xf numFmtId="164" fontId="12" fillId="0" borderId="21" xfId="1" applyFont="1" applyFill="1" applyBorder="1" applyAlignment="1" applyProtection="1">
      <alignment horizontal="left" vertical="top"/>
      <protection locked="0"/>
    </xf>
    <xf numFmtId="0" fontId="14" fillId="0" borderId="0" xfId="0" applyFont="1" applyAlignment="1" applyProtection="1">
      <alignment horizontal="left" vertical="top"/>
    </xf>
    <xf numFmtId="0" fontId="16" fillId="0" borderId="14" xfId="0" applyFont="1" applyBorder="1" applyAlignment="1" applyProtection="1">
      <alignment horizontal="left" vertical="top"/>
    </xf>
    <xf numFmtId="41" fontId="12" fillId="0" borderId="15" xfId="0" applyNumberFormat="1" applyFont="1" applyFill="1" applyBorder="1" applyAlignment="1" applyProtection="1">
      <alignment horizontal="left" vertical="top"/>
    </xf>
    <xf numFmtId="0" fontId="12" fillId="0" borderId="23" xfId="0" applyFont="1" applyBorder="1" applyAlignment="1" applyProtection="1">
      <alignment horizontal="left" vertical="top"/>
    </xf>
    <xf numFmtId="0" fontId="14" fillId="0" borderId="14" xfId="0" applyFont="1" applyBorder="1" applyAlignment="1" applyProtection="1">
      <alignment horizontal="left" vertical="top"/>
    </xf>
    <xf numFmtId="41" fontId="12" fillId="0" borderId="21" xfId="0" applyNumberFormat="1" applyFont="1" applyFill="1" applyBorder="1" applyAlignment="1" applyProtection="1">
      <alignment horizontal="left" vertical="top"/>
    </xf>
    <xf numFmtId="0" fontId="12" fillId="0" borderId="14" xfId="0" applyFont="1" applyBorder="1" applyAlignment="1" applyProtection="1">
      <alignment horizontal="left" vertical="top"/>
    </xf>
    <xf numFmtId="0" fontId="14" fillId="0" borderId="14" xfId="0" applyFont="1" applyBorder="1" applyAlignment="1" applyProtection="1">
      <alignment horizontal="left" vertical="top" wrapText="1"/>
    </xf>
    <xf numFmtId="41" fontId="12" fillId="0" borderId="24" xfId="0" applyNumberFormat="1" applyFont="1" applyFill="1" applyBorder="1" applyAlignment="1" applyProtection="1">
      <alignment horizontal="left" vertical="top"/>
    </xf>
    <xf numFmtId="0" fontId="12" fillId="0" borderId="17" xfId="0" applyFont="1" applyBorder="1" applyAlignment="1" applyProtection="1">
      <alignment horizontal="left" vertical="top"/>
    </xf>
    <xf numFmtId="41" fontId="12" fillId="7" borderId="25" xfId="0" applyNumberFormat="1" applyFont="1" applyFill="1" applyBorder="1" applyAlignment="1" applyProtection="1">
      <alignment horizontal="left" vertical="top"/>
    </xf>
    <xf numFmtId="41" fontId="12" fillId="7" borderId="26" xfId="0" applyNumberFormat="1" applyFont="1" applyFill="1" applyBorder="1" applyAlignment="1" applyProtection="1">
      <alignment horizontal="left" vertical="top"/>
    </xf>
    <xf numFmtId="41" fontId="12" fillId="0" borderId="26" xfId="0" applyNumberFormat="1" applyFont="1" applyFill="1" applyBorder="1" applyAlignment="1" applyProtection="1">
      <alignment horizontal="left" vertical="top"/>
    </xf>
    <xf numFmtId="0" fontId="14" fillId="3" borderId="14" xfId="0" applyFont="1" applyFill="1" applyBorder="1" applyAlignment="1" applyProtection="1">
      <alignment horizontal="left" vertical="top" wrapText="1"/>
    </xf>
    <xf numFmtId="0" fontId="12" fillId="0" borderId="14" xfId="0" applyFont="1" applyBorder="1" applyAlignment="1" applyProtection="1">
      <alignment horizontal="left" vertical="top" wrapText="1"/>
    </xf>
    <xf numFmtId="0" fontId="12" fillId="0" borderId="18" xfId="0" applyFont="1" applyBorder="1" applyAlignment="1" applyProtection="1">
      <alignment horizontal="left" vertical="top"/>
    </xf>
    <xf numFmtId="0" fontId="12" fillId="0" borderId="28" xfId="0" applyFont="1" applyBorder="1" applyAlignment="1" applyProtection="1">
      <alignment horizontal="left" vertical="top" wrapText="1"/>
    </xf>
    <xf numFmtId="41" fontId="12" fillId="0" borderId="29" xfId="0" applyNumberFormat="1" applyFont="1" applyBorder="1" applyAlignment="1" applyProtection="1">
      <alignment horizontal="left" vertical="top"/>
    </xf>
    <xf numFmtId="0" fontId="12" fillId="6" borderId="12" xfId="0" applyFont="1" applyFill="1" applyBorder="1" applyAlignment="1" applyProtection="1">
      <alignment horizontal="left" vertical="top" wrapText="1"/>
    </xf>
    <xf numFmtId="164" fontId="12" fillId="0" borderId="15" xfId="1" applyFont="1" applyFill="1" applyBorder="1" applyAlignment="1" applyProtection="1">
      <alignment horizontal="left" vertical="top"/>
    </xf>
    <xf numFmtId="164" fontId="12" fillId="0" borderId="15" xfId="1" applyFont="1" applyBorder="1" applyAlignment="1" applyProtection="1">
      <alignment horizontal="left" vertical="top"/>
    </xf>
    <xf numFmtId="164" fontId="12" fillId="0" borderId="21" xfId="1" applyFont="1" applyFill="1" applyBorder="1" applyAlignment="1" applyProtection="1">
      <alignment horizontal="left" vertical="top"/>
    </xf>
    <xf numFmtId="164" fontId="12" fillId="0" borderId="21" xfId="1" applyFont="1" applyBorder="1" applyAlignment="1" applyProtection="1">
      <alignment horizontal="left" vertical="top"/>
    </xf>
    <xf numFmtId="164" fontId="12" fillId="0" borderId="22" xfId="1" applyFont="1" applyBorder="1" applyAlignment="1" applyProtection="1">
      <alignment horizontal="left" vertical="top"/>
    </xf>
    <xf numFmtId="9" fontId="12" fillId="0" borderId="12" xfId="1" applyNumberFormat="1" applyFont="1" applyFill="1" applyBorder="1" applyAlignment="1" applyProtection="1">
      <alignment horizontal="left" vertical="top"/>
    </xf>
    <xf numFmtId="164" fontId="12" fillId="0" borderId="12" xfId="1" applyFont="1" applyFill="1" applyBorder="1" applyAlignment="1" applyProtection="1">
      <alignment horizontal="left" vertical="top"/>
    </xf>
    <xf numFmtId="164" fontId="12" fillId="0" borderId="14" xfId="1" applyFont="1" applyBorder="1" applyAlignment="1" applyProtection="1">
      <alignment horizontal="left" vertical="top"/>
    </xf>
    <xf numFmtId="0" fontId="14" fillId="0" borderId="0" xfId="0" applyFont="1" applyAlignment="1" applyProtection="1">
      <alignment horizontal="left"/>
      <protection locked="0"/>
    </xf>
    <xf numFmtId="0" fontId="12" fillId="6" borderId="10" xfId="0" applyFont="1" applyFill="1" applyBorder="1" applyAlignment="1" applyProtection="1">
      <alignment horizontal="left" wrapText="1"/>
      <protection locked="0"/>
    </xf>
    <xf numFmtId="0" fontId="12" fillId="6" borderId="11" xfId="0" applyFont="1" applyFill="1" applyBorder="1" applyAlignment="1" applyProtection="1">
      <alignment horizontal="left" wrapText="1"/>
      <protection locked="0"/>
    </xf>
    <xf numFmtId="0" fontId="12" fillId="6" borderId="8" xfId="0" applyFont="1" applyFill="1" applyBorder="1" applyAlignment="1" applyProtection="1">
      <alignment horizontal="left" wrapText="1"/>
      <protection locked="0"/>
    </xf>
    <xf numFmtId="0" fontId="12" fillId="6" borderId="12" xfId="0" applyFont="1" applyFill="1" applyBorder="1" applyAlignment="1" applyProtection="1">
      <alignment horizontal="left" wrapText="1"/>
      <protection locked="0"/>
    </xf>
    <xf numFmtId="164" fontId="12" fillId="0" borderId="15" xfId="1" applyFont="1" applyFill="1" applyBorder="1" applyAlignment="1" applyProtection="1">
      <alignment horizontal="left"/>
      <protection locked="0"/>
    </xf>
    <xf numFmtId="164" fontId="12" fillId="0" borderId="15" xfId="1" applyFont="1" applyBorder="1" applyAlignment="1" applyProtection="1">
      <alignment horizontal="left"/>
      <protection locked="0"/>
    </xf>
    <xf numFmtId="164" fontId="12" fillId="0" borderId="21" xfId="1" applyFont="1" applyFill="1" applyBorder="1" applyAlignment="1" applyProtection="1">
      <alignment horizontal="left"/>
      <protection locked="0"/>
    </xf>
    <xf numFmtId="0" fontId="16" fillId="0" borderId="14" xfId="0" applyFont="1" applyBorder="1" applyAlignment="1" applyProtection="1">
      <alignment horizontal="left"/>
    </xf>
    <xf numFmtId="41" fontId="12" fillId="0" borderId="15" xfId="0" applyNumberFormat="1" applyFont="1" applyFill="1" applyBorder="1" applyAlignment="1" applyProtection="1">
      <alignment horizontal="left"/>
    </xf>
    <xf numFmtId="0" fontId="12" fillId="0" borderId="23" xfId="0" applyFont="1" applyBorder="1" applyAlignment="1" applyProtection="1">
      <alignment horizontal="left"/>
    </xf>
    <xf numFmtId="0" fontId="14" fillId="0" borderId="14" xfId="0" applyFont="1" applyBorder="1" applyAlignment="1" applyProtection="1">
      <alignment horizontal="left"/>
    </xf>
    <xf numFmtId="41" fontId="12" fillId="0" borderId="21" xfId="0" applyNumberFormat="1" applyFont="1" applyFill="1" applyBorder="1" applyAlignment="1" applyProtection="1">
      <alignment horizontal="left"/>
    </xf>
    <xf numFmtId="0" fontId="12" fillId="0" borderId="14" xfId="0" applyFont="1" applyBorder="1" applyAlignment="1" applyProtection="1">
      <alignment horizontal="left"/>
    </xf>
    <xf numFmtId="0" fontId="14" fillId="0" borderId="26" xfId="0" applyFont="1" applyBorder="1" applyAlignment="1" applyProtection="1">
      <alignment horizontal="left" vertical="center" wrapText="1"/>
    </xf>
    <xf numFmtId="41" fontId="12" fillId="0" borderId="24" xfId="0" applyNumberFormat="1" applyFont="1" applyFill="1" applyBorder="1" applyAlignment="1" applyProtection="1">
      <alignment horizontal="left"/>
    </xf>
    <xf numFmtId="0" fontId="12" fillId="0" borderId="17" xfId="0" applyFont="1" applyBorder="1" applyAlignment="1" applyProtection="1">
      <alignment horizontal="left"/>
    </xf>
    <xf numFmtId="41" fontId="12" fillId="7" borderId="25" xfId="0" applyNumberFormat="1" applyFont="1" applyFill="1" applyBorder="1" applyAlignment="1" applyProtection="1">
      <alignment horizontal="left" vertical="center"/>
    </xf>
    <xf numFmtId="41" fontId="12" fillId="7" borderId="26" xfId="0" applyNumberFormat="1" applyFont="1" applyFill="1" applyBorder="1" applyAlignment="1" applyProtection="1">
      <alignment horizontal="left" vertical="center"/>
    </xf>
    <xf numFmtId="41" fontId="12" fillId="0" borderId="26" xfId="0" applyNumberFormat="1" applyFont="1" applyFill="1" applyBorder="1" applyAlignment="1" applyProtection="1">
      <alignment horizontal="left" vertical="center"/>
    </xf>
    <xf numFmtId="0" fontId="14" fillId="3" borderId="14" xfId="0" applyFont="1" applyFill="1" applyBorder="1" applyAlignment="1" applyProtection="1">
      <alignment horizontal="left" wrapText="1"/>
    </xf>
    <xf numFmtId="41" fontId="12" fillId="0" borderId="14" xfId="0" applyNumberFormat="1" applyFont="1" applyFill="1" applyBorder="1" applyAlignment="1" applyProtection="1">
      <alignment horizontal="left" vertical="center"/>
    </xf>
    <xf numFmtId="0" fontId="12" fillId="3" borderId="0" xfId="0" applyFont="1" applyFill="1" applyAlignment="1" applyProtection="1">
      <alignment horizontal="left" wrapText="1"/>
    </xf>
    <xf numFmtId="0" fontId="14" fillId="3" borderId="7" xfId="0" applyFont="1" applyFill="1" applyBorder="1" applyAlignment="1" applyProtection="1">
      <alignment horizontal="left" vertical="center" wrapText="1"/>
    </xf>
    <xf numFmtId="0" fontId="12" fillId="3" borderId="27" xfId="0" applyFont="1" applyFill="1" applyBorder="1" applyAlignment="1" applyProtection="1">
      <alignment horizontal="left" vertical="center" wrapText="1"/>
    </xf>
    <xf numFmtId="0" fontId="12" fillId="0" borderId="18" xfId="0" applyFont="1" applyBorder="1" applyAlignment="1" applyProtection="1">
      <alignment horizontal="left"/>
    </xf>
    <xf numFmtId="0" fontId="12" fillId="0" borderId="6" xfId="0" applyFont="1" applyBorder="1" applyAlignment="1" applyProtection="1">
      <alignment horizontal="left" wrapText="1"/>
    </xf>
    <xf numFmtId="41" fontId="12" fillId="0" borderId="15" xfId="0" applyNumberFormat="1" applyFont="1" applyBorder="1" applyAlignment="1" applyProtection="1">
      <alignment horizontal="left"/>
    </xf>
    <xf numFmtId="164" fontId="12" fillId="0" borderId="15" xfId="1" applyFont="1" applyFill="1" applyBorder="1" applyAlignment="1" applyProtection="1">
      <alignment horizontal="left"/>
    </xf>
    <xf numFmtId="164" fontId="12" fillId="0" borderId="15" xfId="1" applyFont="1" applyBorder="1" applyAlignment="1" applyProtection="1">
      <alignment horizontal="left"/>
    </xf>
    <xf numFmtId="164" fontId="12" fillId="0" borderId="21" xfId="1" applyFont="1" applyFill="1" applyBorder="1" applyAlignment="1" applyProtection="1">
      <alignment horizontal="left"/>
    </xf>
    <xf numFmtId="164" fontId="12" fillId="0" borderId="21" xfId="1" applyFont="1" applyBorder="1" applyAlignment="1" applyProtection="1">
      <alignment horizontal="left"/>
    </xf>
    <xf numFmtId="164" fontId="12" fillId="0" borderId="22" xfId="1" applyFont="1" applyBorder="1" applyAlignment="1" applyProtection="1">
      <alignment horizontal="left"/>
    </xf>
    <xf numFmtId="9" fontId="12" fillId="0" borderId="12" xfId="1" applyNumberFormat="1" applyFont="1" applyFill="1" applyBorder="1" applyAlignment="1" applyProtection="1">
      <alignment horizontal="left"/>
    </xf>
    <xf numFmtId="164" fontId="12" fillId="0" borderId="12" xfId="1" applyFont="1" applyFill="1" applyBorder="1" applyAlignment="1" applyProtection="1">
      <alignment horizontal="left"/>
    </xf>
    <xf numFmtId="164" fontId="12" fillId="0" borderId="14" xfId="1" applyFont="1" applyBorder="1" applyAlignment="1" applyProtection="1">
      <alignment horizontal="left"/>
    </xf>
    <xf numFmtId="0" fontId="14" fillId="0" borderId="14" xfId="0" applyFont="1" applyBorder="1" applyAlignment="1" applyProtection="1">
      <alignment horizontal="left" wrapText="1"/>
    </xf>
    <xf numFmtId="41" fontId="12" fillId="3" borderId="14" xfId="0" applyNumberFormat="1" applyFont="1" applyFill="1" applyBorder="1" applyAlignment="1" applyProtection="1">
      <alignment horizontal="left" vertical="center"/>
    </xf>
    <xf numFmtId="0" fontId="12" fillId="0" borderId="27" xfId="0" applyFont="1" applyBorder="1" applyAlignment="1" applyProtection="1">
      <alignment horizontal="left" vertical="center" wrapText="1"/>
    </xf>
    <xf numFmtId="0" fontId="12" fillId="0" borderId="27" xfId="0" applyFont="1" applyFill="1" applyBorder="1" applyAlignment="1" applyProtection="1">
      <alignment horizontal="left" vertical="center" wrapText="1"/>
    </xf>
    <xf numFmtId="41" fontId="12" fillId="0" borderId="14" xfId="0" applyNumberFormat="1" applyFont="1" applyFill="1" applyBorder="1" applyAlignment="1" applyProtection="1">
      <alignment horizontal="left" vertical="top"/>
    </xf>
    <xf numFmtId="0" fontId="14" fillId="0" borderId="7" xfId="0" applyFont="1" applyFill="1" applyBorder="1" applyAlignment="1" applyProtection="1">
      <alignment horizontal="left" vertical="center" wrapText="1"/>
    </xf>
    <xf numFmtId="0" fontId="14" fillId="0" borderId="14" xfId="0" applyFont="1" applyBorder="1" applyAlignment="1" applyProtection="1">
      <alignment horizontal="left" vertical="center" wrapText="1"/>
    </xf>
    <xf numFmtId="0" fontId="12" fillId="0" borderId="14" xfId="0" applyFont="1" applyFill="1" applyBorder="1" applyAlignment="1" applyProtection="1">
      <alignment horizontal="left" wrapText="1"/>
    </xf>
    <xf numFmtId="0" fontId="14" fillId="0" borderId="14" xfId="0" applyFont="1" applyFill="1" applyBorder="1" applyAlignment="1" applyProtection="1">
      <alignment horizontal="left" vertical="center" wrapText="1"/>
    </xf>
    <xf numFmtId="0" fontId="12" fillId="0" borderId="14" xfId="0" applyFont="1" applyBorder="1" applyAlignment="1" applyProtection="1">
      <alignment horizontal="left" vertical="center" wrapText="1"/>
    </xf>
    <xf numFmtId="0" fontId="12" fillId="0" borderId="28" xfId="0" applyFont="1" applyBorder="1" applyAlignment="1" applyProtection="1">
      <alignment horizontal="left" wrapText="1"/>
    </xf>
    <xf numFmtId="41" fontId="12" fillId="0" borderId="29" xfId="0" applyNumberFormat="1" applyFont="1" applyBorder="1" applyAlignment="1" applyProtection="1">
      <alignment horizontal="left"/>
    </xf>
    <xf numFmtId="0" fontId="14" fillId="7" borderId="14" xfId="0" applyFont="1" applyFill="1" applyBorder="1" applyAlignment="1" applyProtection="1">
      <alignment horizontal="left" wrapText="1"/>
    </xf>
    <xf numFmtId="0" fontId="14" fillId="7" borderId="14" xfId="0" applyFont="1" applyFill="1" applyBorder="1" applyAlignment="1" applyProtection="1">
      <alignment horizontal="left" vertical="top" wrapText="1"/>
    </xf>
    <xf numFmtId="0" fontId="12" fillId="6" borderId="9" xfId="0" applyFont="1" applyFill="1" applyBorder="1" applyAlignment="1" applyProtection="1">
      <alignment horizontal="left" vertical="top" wrapText="1"/>
    </xf>
    <xf numFmtId="164" fontId="12" fillId="0" borderId="30" xfId="1" applyFont="1" applyBorder="1" applyAlignment="1" applyProtection="1">
      <alignment horizontal="left" vertical="top"/>
    </xf>
    <xf numFmtId="164" fontId="12" fillId="0" borderId="23" xfId="1" applyFont="1" applyBorder="1" applyAlignment="1" applyProtection="1">
      <alignment horizontal="left" vertical="top"/>
    </xf>
    <xf numFmtId="165" fontId="12" fillId="6" borderId="31" xfId="0" applyNumberFormat="1" applyFont="1" applyFill="1" applyBorder="1" applyAlignment="1" applyProtection="1">
      <alignment horizontal="left" vertical="top" wrapText="1"/>
      <protection locked="0"/>
    </xf>
    <xf numFmtId="0" fontId="12" fillId="5" borderId="32" xfId="0" applyFont="1" applyFill="1" applyBorder="1" applyAlignment="1" applyProtection="1">
      <alignment horizontal="left" vertical="top" wrapText="1"/>
      <protection locked="0"/>
    </xf>
    <xf numFmtId="0" fontId="12" fillId="6" borderId="14" xfId="0" applyFont="1" applyFill="1" applyBorder="1" applyAlignment="1" applyProtection="1">
      <alignment horizontal="left" vertical="top"/>
      <protection locked="0"/>
    </xf>
    <xf numFmtId="0" fontId="12" fillId="6" borderId="14" xfId="0" applyFont="1" applyFill="1" applyBorder="1" applyAlignment="1" applyProtection="1">
      <alignment horizontal="left" vertical="top" wrapText="1"/>
    </xf>
    <xf numFmtId="0" fontId="12" fillId="3" borderId="0" xfId="0" applyFont="1" applyFill="1" applyAlignment="1" applyProtection="1">
      <alignment horizontal="left" vertical="top" wrapText="1"/>
    </xf>
    <xf numFmtId="0" fontId="12" fillId="6" borderId="0" xfId="0" applyFont="1" applyFill="1" applyBorder="1" applyAlignment="1" applyProtection="1">
      <alignment horizontal="left"/>
      <protection locked="0"/>
    </xf>
    <xf numFmtId="0" fontId="12" fillId="6" borderId="9" xfId="0" applyFont="1" applyFill="1" applyBorder="1" applyAlignment="1" applyProtection="1">
      <alignment horizontal="left" wrapText="1"/>
      <protection locked="0"/>
    </xf>
    <xf numFmtId="164" fontId="12" fillId="0" borderId="30" xfId="1" applyFont="1" applyBorder="1" applyAlignment="1" applyProtection="1">
      <alignment horizontal="left"/>
    </xf>
    <xf numFmtId="164" fontId="12" fillId="0" borderId="23" xfId="1" applyFont="1" applyBorder="1" applyAlignment="1" applyProtection="1">
      <alignment horizontal="left"/>
    </xf>
    <xf numFmtId="0" fontId="12" fillId="6" borderId="14" xfId="0" applyFont="1" applyFill="1" applyBorder="1" applyAlignment="1" applyProtection="1">
      <alignment horizontal="left" wrapText="1"/>
      <protection locked="0"/>
    </xf>
    <xf numFmtId="0" fontId="12" fillId="6" borderId="14" xfId="0" applyFont="1" applyFill="1" applyBorder="1" applyAlignment="1" applyProtection="1">
      <alignment horizontal="left"/>
      <protection locked="0"/>
    </xf>
    <xf numFmtId="0" fontId="12" fillId="6" borderId="14" xfId="0" applyFont="1" applyFill="1" applyBorder="1" applyAlignment="1" applyProtection="1">
      <alignment horizontal="left" vertical="top" wrapText="1"/>
      <protection locked="0"/>
    </xf>
    <xf numFmtId="0" fontId="12" fillId="6" borderId="9" xfId="0" applyFont="1" applyFill="1" applyBorder="1" applyAlignment="1" applyProtection="1">
      <alignment horizontal="left" vertical="top" wrapText="1"/>
      <protection locked="0"/>
    </xf>
    <xf numFmtId="0" fontId="14" fillId="3" borderId="7" xfId="0" applyFont="1" applyFill="1" applyBorder="1" applyAlignment="1" applyProtection="1">
      <alignment horizontal="left" vertical="top" wrapText="1"/>
    </xf>
    <xf numFmtId="0" fontId="12" fillId="0" borderId="0" xfId="0" applyFont="1" applyFill="1" applyAlignment="1" applyProtection="1">
      <alignment horizontal="left" vertical="top" wrapText="1"/>
    </xf>
    <xf numFmtId="0" fontId="11" fillId="6" borderId="5" xfId="0" applyFont="1" applyFill="1" applyBorder="1" applyAlignment="1" applyProtection="1">
      <alignment horizontal="center"/>
    </xf>
    <xf numFmtId="0" fontId="11" fillId="6" borderId="6" xfId="0" applyFont="1" applyFill="1" applyBorder="1" applyAlignment="1" applyProtection="1">
      <alignment horizontal="center"/>
    </xf>
    <xf numFmtId="0" fontId="2" fillId="3" borderId="4" xfId="0" applyFont="1" applyFill="1" applyBorder="1" applyAlignment="1">
      <alignment horizontal="left" vertical="top" wrapText="1"/>
    </xf>
    <xf numFmtId="0" fontId="1" fillId="5" borderId="19" xfId="0" applyFont="1" applyFill="1" applyBorder="1" applyAlignment="1" applyProtection="1">
      <alignment horizontal="left" vertical="center" wrapText="1"/>
      <protection locked="0"/>
    </xf>
    <xf numFmtId="0" fontId="1" fillId="5" borderId="20" xfId="0" applyFont="1" applyFill="1" applyBorder="1" applyAlignment="1" applyProtection="1">
      <alignment horizontal="left" vertical="center" wrapText="1"/>
      <protection locked="0"/>
    </xf>
    <xf numFmtId="0" fontId="1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left" vertical="top" wrapText="1"/>
    </xf>
    <xf numFmtId="14" fontId="1" fillId="0" borderId="4" xfId="0" applyNumberFormat="1" applyFont="1" applyFill="1" applyBorder="1" applyAlignment="1">
      <alignment horizontal="left" vertical="top" wrapText="1"/>
    </xf>
    <xf numFmtId="0" fontId="1" fillId="5" borderId="4" xfId="0" applyFont="1" applyFill="1" applyBorder="1" applyAlignment="1" applyProtection="1">
      <alignment horizontal="center" vertical="top" wrapText="1"/>
      <protection locked="0"/>
    </xf>
    <xf numFmtId="1" fontId="1" fillId="5" borderId="4" xfId="0" applyNumberFormat="1" applyFont="1" applyFill="1" applyBorder="1" applyAlignment="1" applyProtection="1">
      <alignment horizontal="center" vertical="top" wrapText="1"/>
      <protection locked="0"/>
    </xf>
    <xf numFmtId="0" fontId="12" fillId="6" borderId="5" xfId="0" applyFont="1" applyFill="1" applyBorder="1" applyAlignment="1" applyProtection="1">
      <alignment horizontal="left" vertical="top"/>
      <protection locked="0"/>
    </xf>
    <xf numFmtId="0" fontId="12" fillId="6" borderId="6" xfId="0" applyFont="1" applyFill="1" applyBorder="1" applyAlignment="1" applyProtection="1">
      <alignment horizontal="left" vertical="top"/>
      <protection locked="0"/>
    </xf>
    <xf numFmtId="0" fontId="12" fillId="6" borderId="7" xfId="0" applyFont="1" applyFill="1" applyBorder="1" applyAlignment="1" applyProtection="1">
      <alignment horizontal="left" vertical="top"/>
      <protection locked="0"/>
    </xf>
    <xf numFmtId="0" fontId="12" fillId="6" borderId="8" xfId="0" applyFont="1" applyFill="1" applyBorder="1" applyAlignment="1" applyProtection="1">
      <alignment horizontal="left" vertical="top"/>
      <protection locked="0"/>
    </xf>
    <xf numFmtId="0" fontId="12" fillId="6" borderId="9" xfId="0" applyFont="1" applyFill="1" applyBorder="1" applyAlignment="1" applyProtection="1">
      <alignment horizontal="left" vertical="top"/>
      <protection locked="0"/>
    </xf>
    <xf numFmtId="0" fontId="14" fillId="3" borderId="4" xfId="0" applyFont="1" applyFill="1" applyBorder="1" applyAlignment="1">
      <alignment horizontal="left" vertical="top" wrapText="1"/>
    </xf>
    <xf numFmtId="0" fontId="14" fillId="5" borderId="4" xfId="0" applyFont="1" applyFill="1" applyBorder="1" applyAlignment="1" applyProtection="1">
      <alignment horizontal="left" vertical="top" wrapText="1"/>
      <protection locked="0"/>
    </xf>
    <xf numFmtId="0" fontId="14" fillId="0" borderId="4" xfId="0" applyFont="1" applyFill="1" applyBorder="1" applyAlignment="1">
      <alignment horizontal="left" vertical="top" wrapText="1"/>
    </xf>
    <xf numFmtId="14" fontId="14" fillId="0" borderId="4" xfId="0" applyNumberFormat="1" applyFont="1" applyFill="1" applyBorder="1" applyAlignment="1">
      <alignment horizontal="left" vertical="top" wrapText="1"/>
    </xf>
    <xf numFmtId="1" fontId="14" fillId="5" borderId="4" xfId="0" applyNumberFormat="1" applyFont="1" applyFill="1" applyBorder="1" applyAlignment="1" applyProtection="1">
      <alignment horizontal="left" vertical="top" wrapText="1"/>
      <protection locked="0"/>
    </xf>
    <xf numFmtId="0" fontId="12" fillId="6" borderId="5" xfId="0" applyFont="1" applyFill="1" applyBorder="1" applyAlignment="1" applyProtection="1">
      <alignment horizontal="left"/>
      <protection locked="0"/>
    </xf>
    <xf numFmtId="0" fontId="12" fillId="6" borderId="6" xfId="0" applyFont="1" applyFill="1" applyBorder="1" applyAlignment="1" applyProtection="1">
      <alignment horizontal="left"/>
      <protection locked="0"/>
    </xf>
    <xf numFmtId="0" fontId="12" fillId="6" borderId="7" xfId="0" applyFont="1" applyFill="1" applyBorder="1" applyAlignment="1" applyProtection="1">
      <alignment horizontal="left"/>
      <protection locked="0"/>
    </xf>
    <xf numFmtId="0" fontId="12" fillId="6" borderId="8" xfId="0" applyFont="1" applyFill="1" applyBorder="1" applyAlignment="1" applyProtection="1">
      <alignment horizontal="left"/>
      <protection locked="0"/>
    </xf>
    <xf numFmtId="0" fontId="12" fillId="6" borderId="9" xfId="0" applyFont="1" applyFill="1" applyBorder="1" applyAlignment="1" applyProtection="1">
      <alignment horizontal="left"/>
      <protection locked="0"/>
    </xf>
    <xf numFmtId="0" fontId="14" fillId="5" borderId="4" xfId="0" applyFont="1" applyFill="1" applyBorder="1" applyAlignment="1" applyProtection="1">
      <alignment horizontal="left" vertical="center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99FF99"/>
      <color rgb="FFFFFF99"/>
      <color rgb="FFFFFF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87474</xdr:colOff>
      <xdr:row>0</xdr:row>
      <xdr:rowOff>68036</xdr:rowOff>
    </xdr:from>
    <xdr:to>
      <xdr:col>1</xdr:col>
      <xdr:colOff>476271</xdr:colOff>
      <xdr:row>1</xdr:row>
      <xdr:rowOff>306446</xdr:rowOff>
    </xdr:to>
    <xdr:pic>
      <xdr:nvPicPr>
        <xdr:cNvPr id="2" name="Picture 1" descr="dojcd logo_A4 small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" r="5236"/>
        <a:stretch/>
      </xdr:blipFill>
      <xdr:spPr bwMode="auto">
        <a:xfrm>
          <a:off x="87474" y="68036"/>
          <a:ext cx="1293672" cy="63846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87474</xdr:colOff>
      <xdr:row>0</xdr:row>
      <xdr:rowOff>68036</xdr:rowOff>
    </xdr:from>
    <xdr:to>
      <xdr:col>1</xdr:col>
      <xdr:colOff>834411</xdr:colOff>
      <xdr:row>1</xdr:row>
      <xdr:rowOff>306446</xdr:rowOff>
    </xdr:to>
    <xdr:pic>
      <xdr:nvPicPr>
        <xdr:cNvPr id="2" name="Picture 1" descr="dojcd logo_A4 small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" r="5236"/>
        <a:stretch/>
      </xdr:blipFill>
      <xdr:spPr bwMode="auto">
        <a:xfrm>
          <a:off x="87474" y="68036"/>
          <a:ext cx="1293672" cy="63846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87474</xdr:colOff>
      <xdr:row>0</xdr:row>
      <xdr:rowOff>68036</xdr:rowOff>
    </xdr:from>
    <xdr:to>
      <xdr:col>1</xdr:col>
      <xdr:colOff>834411</xdr:colOff>
      <xdr:row>1</xdr:row>
      <xdr:rowOff>306446</xdr:rowOff>
    </xdr:to>
    <xdr:pic>
      <xdr:nvPicPr>
        <xdr:cNvPr id="5" name="Picture 4" descr="dojcd logo_A4 smal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" r="5236"/>
        <a:stretch/>
      </xdr:blipFill>
      <xdr:spPr bwMode="auto">
        <a:xfrm>
          <a:off x="87474" y="68036"/>
          <a:ext cx="1318437" cy="6346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99060</xdr:colOff>
      <xdr:row>0</xdr:row>
      <xdr:rowOff>29936</xdr:rowOff>
    </xdr:from>
    <xdr:to>
      <xdr:col>1</xdr:col>
      <xdr:colOff>845997</xdr:colOff>
      <xdr:row>1</xdr:row>
      <xdr:rowOff>268346</xdr:rowOff>
    </xdr:to>
    <xdr:pic>
      <xdr:nvPicPr>
        <xdr:cNvPr id="6" name="Picture 5" descr="dojcd logo_A4 small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" r="5236"/>
        <a:stretch/>
      </xdr:blipFill>
      <xdr:spPr bwMode="auto">
        <a:xfrm>
          <a:off x="99060" y="29936"/>
          <a:ext cx="1318437" cy="6346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87474</xdr:colOff>
      <xdr:row>0</xdr:row>
      <xdr:rowOff>68036</xdr:rowOff>
    </xdr:from>
    <xdr:to>
      <xdr:col>1</xdr:col>
      <xdr:colOff>476271</xdr:colOff>
      <xdr:row>1</xdr:row>
      <xdr:rowOff>306446</xdr:rowOff>
    </xdr:to>
    <xdr:pic>
      <xdr:nvPicPr>
        <xdr:cNvPr id="2" name="Picture 1" descr="dojcd logo_A4 small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" r="5236"/>
        <a:stretch/>
      </xdr:blipFill>
      <xdr:spPr bwMode="auto">
        <a:xfrm>
          <a:off x="87474" y="68036"/>
          <a:ext cx="1293672" cy="63846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87474</xdr:colOff>
      <xdr:row>0</xdr:row>
      <xdr:rowOff>68036</xdr:rowOff>
    </xdr:from>
    <xdr:to>
      <xdr:col>1</xdr:col>
      <xdr:colOff>476271</xdr:colOff>
      <xdr:row>1</xdr:row>
      <xdr:rowOff>306446</xdr:rowOff>
    </xdr:to>
    <xdr:pic>
      <xdr:nvPicPr>
        <xdr:cNvPr id="2" name="Picture 1" descr="dojcd logo_A4 small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" r="5236"/>
        <a:stretch/>
      </xdr:blipFill>
      <xdr:spPr bwMode="auto">
        <a:xfrm>
          <a:off x="87474" y="68036"/>
          <a:ext cx="1293672" cy="63846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87474</xdr:colOff>
      <xdr:row>0</xdr:row>
      <xdr:rowOff>68036</xdr:rowOff>
    </xdr:from>
    <xdr:to>
      <xdr:col>1</xdr:col>
      <xdr:colOff>476271</xdr:colOff>
      <xdr:row>1</xdr:row>
      <xdr:rowOff>306446</xdr:rowOff>
    </xdr:to>
    <xdr:pic>
      <xdr:nvPicPr>
        <xdr:cNvPr id="4" name="Picture 3" descr="dojcd logo_A4 small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" r="5236"/>
        <a:stretch/>
      </xdr:blipFill>
      <xdr:spPr bwMode="auto">
        <a:xfrm>
          <a:off x="87474" y="68036"/>
          <a:ext cx="1318437" cy="6346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87474</xdr:colOff>
      <xdr:row>0</xdr:row>
      <xdr:rowOff>68036</xdr:rowOff>
    </xdr:from>
    <xdr:to>
      <xdr:col>1</xdr:col>
      <xdr:colOff>476271</xdr:colOff>
      <xdr:row>1</xdr:row>
      <xdr:rowOff>306446</xdr:rowOff>
    </xdr:to>
    <xdr:pic>
      <xdr:nvPicPr>
        <xdr:cNvPr id="2" name="Picture 1" descr="dojcd logo_A4 small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" r="5236"/>
        <a:stretch/>
      </xdr:blipFill>
      <xdr:spPr bwMode="auto">
        <a:xfrm>
          <a:off x="87474" y="68036"/>
          <a:ext cx="1293672" cy="63846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87474</xdr:colOff>
      <xdr:row>0</xdr:row>
      <xdr:rowOff>68036</xdr:rowOff>
    </xdr:from>
    <xdr:to>
      <xdr:col>1</xdr:col>
      <xdr:colOff>476271</xdr:colOff>
      <xdr:row>1</xdr:row>
      <xdr:rowOff>306446</xdr:rowOff>
    </xdr:to>
    <xdr:pic>
      <xdr:nvPicPr>
        <xdr:cNvPr id="5" name="Picture 4" descr="dojcd logo_A4 small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" r="5236"/>
        <a:stretch/>
      </xdr:blipFill>
      <xdr:spPr bwMode="auto">
        <a:xfrm>
          <a:off x="87474" y="68036"/>
          <a:ext cx="1318437" cy="6346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87474</xdr:colOff>
      <xdr:row>0</xdr:row>
      <xdr:rowOff>68036</xdr:rowOff>
    </xdr:from>
    <xdr:to>
      <xdr:col>1</xdr:col>
      <xdr:colOff>476271</xdr:colOff>
      <xdr:row>1</xdr:row>
      <xdr:rowOff>320040</xdr:rowOff>
    </xdr:to>
    <xdr:pic>
      <xdr:nvPicPr>
        <xdr:cNvPr id="10" name="Picture 9" descr="dojcd logo_A4 small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" r="5236"/>
        <a:stretch/>
      </xdr:blipFill>
      <xdr:spPr bwMode="auto">
        <a:xfrm>
          <a:off x="87474" y="68036"/>
          <a:ext cx="1318437" cy="64824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87474</xdr:colOff>
      <xdr:row>0</xdr:row>
      <xdr:rowOff>68036</xdr:rowOff>
    </xdr:from>
    <xdr:to>
      <xdr:col>1</xdr:col>
      <xdr:colOff>476271</xdr:colOff>
      <xdr:row>1</xdr:row>
      <xdr:rowOff>306446</xdr:rowOff>
    </xdr:to>
    <xdr:pic>
      <xdr:nvPicPr>
        <xdr:cNvPr id="13" name="Picture 12" descr="dojcd logo_A4 small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" r="5236"/>
        <a:stretch/>
      </xdr:blipFill>
      <xdr:spPr bwMode="auto">
        <a:xfrm>
          <a:off x="87474" y="68036"/>
          <a:ext cx="1318437" cy="6346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87474</xdr:colOff>
      <xdr:row>0</xdr:row>
      <xdr:rowOff>68036</xdr:rowOff>
    </xdr:from>
    <xdr:to>
      <xdr:col>1</xdr:col>
      <xdr:colOff>476271</xdr:colOff>
      <xdr:row>1</xdr:row>
      <xdr:rowOff>306446</xdr:rowOff>
    </xdr:to>
    <xdr:pic>
      <xdr:nvPicPr>
        <xdr:cNvPr id="14" name="Picture 13" descr="dojcd logo_A4 small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" r="5236"/>
        <a:stretch/>
      </xdr:blipFill>
      <xdr:spPr bwMode="auto">
        <a:xfrm>
          <a:off x="87474" y="68036"/>
          <a:ext cx="1318437" cy="6346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87474</xdr:colOff>
      <xdr:row>0</xdr:row>
      <xdr:rowOff>0</xdr:rowOff>
    </xdr:from>
    <xdr:to>
      <xdr:col>1</xdr:col>
      <xdr:colOff>476271</xdr:colOff>
      <xdr:row>1</xdr:row>
      <xdr:rowOff>183424</xdr:rowOff>
    </xdr:to>
    <xdr:pic>
      <xdr:nvPicPr>
        <xdr:cNvPr id="3" name="Picture 2" descr="dojcd logo_A4 small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" r="5236"/>
        <a:stretch/>
      </xdr:blipFill>
      <xdr:spPr bwMode="auto">
        <a:xfrm>
          <a:off x="87474" y="68036"/>
          <a:ext cx="1318437" cy="6558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87474</xdr:colOff>
      <xdr:row>0</xdr:row>
      <xdr:rowOff>68036</xdr:rowOff>
    </xdr:from>
    <xdr:to>
      <xdr:col>1</xdr:col>
      <xdr:colOff>476271</xdr:colOff>
      <xdr:row>1</xdr:row>
      <xdr:rowOff>312420</xdr:rowOff>
    </xdr:to>
    <xdr:pic>
      <xdr:nvPicPr>
        <xdr:cNvPr id="6" name="Picture 5" descr="dojcd logo_A4 small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" r="5236"/>
        <a:stretch/>
      </xdr:blipFill>
      <xdr:spPr bwMode="auto">
        <a:xfrm>
          <a:off x="87474" y="68036"/>
          <a:ext cx="1318437" cy="64062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87474</xdr:colOff>
      <xdr:row>0</xdr:row>
      <xdr:rowOff>68036</xdr:rowOff>
    </xdr:from>
    <xdr:to>
      <xdr:col>1</xdr:col>
      <xdr:colOff>476271</xdr:colOff>
      <xdr:row>1</xdr:row>
      <xdr:rowOff>304800</xdr:rowOff>
    </xdr:to>
    <xdr:pic>
      <xdr:nvPicPr>
        <xdr:cNvPr id="7" name="Picture 6" descr="dojcd logo_A4 small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" r="5236"/>
        <a:stretch/>
      </xdr:blipFill>
      <xdr:spPr bwMode="auto">
        <a:xfrm>
          <a:off x="87474" y="68036"/>
          <a:ext cx="1318437" cy="63300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7"/>
  <sheetViews>
    <sheetView tabSelected="1" topLeftCell="A13" zoomScale="98" zoomScaleNormal="98" workbookViewId="0">
      <selection activeCell="B9" sqref="B9"/>
    </sheetView>
  </sheetViews>
  <sheetFormatPr defaultColWidth="9.08984375" defaultRowHeight="14.5" x14ac:dyDescent="0.35"/>
  <cols>
    <col min="1" max="1" width="13.54296875" style="24" customWidth="1"/>
    <col min="2" max="2" width="59.54296875" style="23" customWidth="1"/>
    <col min="3" max="3" width="21.36328125" style="23" customWidth="1"/>
    <col min="4" max="16384" width="9.08984375" style="23"/>
  </cols>
  <sheetData>
    <row r="1" spans="1:8" s="16" customFormat="1" ht="31" x14ac:dyDescent="0.7">
      <c r="A1" s="6"/>
      <c r="B1" s="2" t="s">
        <v>14</v>
      </c>
      <c r="C1" s="1"/>
    </row>
    <row r="2" spans="1:8" s="20" customFormat="1" ht="29" customHeight="1" x14ac:dyDescent="0.35">
      <c r="A2" s="18"/>
      <c r="B2" s="15" t="s">
        <v>15</v>
      </c>
      <c r="C2" s="19"/>
    </row>
    <row r="3" spans="1:8" s="22" customFormat="1" ht="15.5" x14ac:dyDescent="0.35">
      <c r="A3" s="12" t="s">
        <v>2</v>
      </c>
      <c r="B3" s="17" t="s">
        <v>72</v>
      </c>
      <c r="C3" s="21"/>
      <c r="D3" s="21"/>
      <c r="E3" s="21"/>
      <c r="F3" s="21"/>
      <c r="G3" s="21"/>
      <c r="H3" s="21"/>
    </row>
    <row r="4" spans="1:8" s="22" customFormat="1" ht="62" x14ac:dyDescent="0.35">
      <c r="A4" s="26" t="s">
        <v>3</v>
      </c>
      <c r="B4" s="29" t="s">
        <v>31</v>
      </c>
      <c r="C4" s="21"/>
      <c r="D4" s="21"/>
      <c r="E4" s="21"/>
      <c r="F4" s="21"/>
      <c r="G4" s="21"/>
      <c r="H4" s="21"/>
    </row>
    <row r="5" spans="1:8" s="22" customFormat="1" ht="44.25" customHeight="1" x14ac:dyDescent="0.35">
      <c r="A5" s="31" t="s">
        <v>4</v>
      </c>
      <c r="B5" s="33"/>
      <c r="C5" s="21"/>
      <c r="D5" s="21"/>
      <c r="E5" s="21"/>
      <c r="F5" s="21"/>
      <c r="G5" s="21"/>
      <c r="H5" s="21"/>
    </row>
    <row r="6" spans="1:8" s="20" customFormat="1" ht="15.5" x14ac:dyDescent="0.35">
      <c r="A6" s="27"/>
      <c r="B6" s="28"/>
      <c r="C6" s="21"/>
      <c r="D6" s="21"/>
      <c r="E6" s="21"/>
      <c r="F6" s="21"/>
      <c r="G6" s="21"/>
      <c r="H6" s="21"/>
    </row>
    <row r="7" spans="1:8" s="21" customFormat="1" ht="15.5" x14ac:dyDescent="0.35">
      <c r="A7" s="8" t="s">
        <v>0</v>
      </c>
      <c r="B7" s="9"/>
    </row>
    <row r="8" spans="1:8" s="21" customFormat="1" ht="15.5" x14ac:dyDescent="0.35">
      <c r="A8" s="14" t="s">
        <v>5</v>
      </c>
      <c r="B8" s="5"/>
    </row>
    <row r="9" spans="1:8" s="21" customFormat="1" ht="15.5" x14ac:dyDescent="0.35">
      <c r="A9" s="30" t="s">
        <v>13</v>
      </c>
      <c r="B9" s="10"/>
    </row>
    <row r="10" spans="1:8" s="21" customFormat="1" ht="15.5" x14ac:dyDescent="0.35">
      <c r="A10" s="13" t="s">
        <v>11</v>
      </c>
      <c r="B10" s="5"/>
    </row>
    <row r="11" spans="1:8" s="21" customFormat="1" ht="15.5" x14ac:dyDescent="0.35">
      <c r="A11" s="13" t="s">
        <v>8</v>
      </c>
      <c r="B11" s="5"/>
    </row>
    <row r="12" spans="1:8" s="21" customFormat="1" ht="16" thickBot="1" x14ac:dyDescent="0.4">
      <c r="A12" s="11"/>
      <c r="B12" s="7"/>
    </row>
    <row r="13" spans="1:8" s="22" customFormat="1" ht="15" thickBot="1" x14ac:dyDescent="0.4">
      <c r="A13" s="185"/>
      <c r="B13" s="186"/>
      <c r="C13" s="71"/>
    </row>
    <row r="14" spans="1:8" ht="37.5" customHeight="1" thickBot="1" x14ac:dyDescent="0.4">
      <c r="A14" s="72" t="s">
        <v>17</v>
      </c>
      <c r="B14" s="73" t="s">
        <v>23</v>
      </c>
      <c r="C14" s="74" t="s">
        <v>21</v>
      </c>
    </row>
    <row r="15" spans="1:8" ht="38.25" customHeight="1" x14ac:dyDescent="0.35">
      <c r="A15" s="75">
        <v>1</v>
      </c>
      <c r="B15" s="34" t="s">
        <v>24</v>
      </c>
      <c r="C15" s="76">
        <f>'PROVINCIAL OFFICE &amp;MARLOTH BUIL'!H28</f>
        <v>0</v>
      </c>
    </row>
    <row r="16" spans="1:8" ht="35.25" customHeight="1" x14ac:dyDescent="0.35">
      <c r="A16" s="77">
        <v>2</v>
      </c>
      <c r="B16" s="35" t="s">
        <v>25</v>
      </c>
      <c r="C16" s="76">
        <f>'MIDDLEBURG HIGH COURT'!H29</f>
        <v>0</v>
      </c>
    </row>
    <row r="17" spans="1:6" ht="35.25" customHeight="1" x14ac:dyDescent="0.35">
      <c r="A17" s="78">
        <v>3</v>
      </c>
      <c r="B17" s="36" t="s">
        <v>26</v>
      </c>
      <c r="C17" s="32">
        <f>'EVANDER MAGISTRATE COURT'!H29</f>
        <v>0</v>
      </c>
    </row>
    <row r="18" spans="1:6" ht="35.25" customHeight="1" x14ac:dyDescent="0.35">
      <c r="A18" s="78">
        <v>4</v>
      </c>
      <c r="B18" s="36" t="s">
        <v>27</v>
      </c>
      <c r="C18" s="32">
        <f>'KWAMHLANGA HIGH COURT'!H29</f>
        <v>0</v>
      </c>
    </row>
    <row r="19" spans="1:6" ht="35.25" customHeight="1" x14ac:dyDescent="0.35">
      <c r="A19" s="78">
        <v>5</v>
      </c>
      <c r="B19" s="36" t="s">
        <v>28</v>
      </c>
      <c r="C19" s="32">
        <f>'BADPLAAS PERIODIC COURT'!H29</f>
        <v>0</v>
      </c>
    </row>
    <row r="20" spans="1:6" ht="36" customHeight="1" thickBot="1" x14ac:dyDescent="0.4">
      <c r="A20" s="78">
        <v>6</v>
      </c>
      <c r="B20" s="36" t="s">
        <v>29</v>
      </c>
      <c r="C20" s="32">
        <f>'MARAPYANE PERIODIC COURT'!H29</f>
        <v>0</v>
      </c>
    </row>
    <row r="21" spans="1:6" ht="39.75" customHeight="1" thickBot="1" x14ac:dyDescent="0.4">
      <c r="A21" s="79"/>
      <c r="B21" s="80" t="s">
        <v>1</v>
      </c>
      <c r="C21" s="81">
        <f>SUM(C15:C20)</f>
        <v>0</v>
      </c>
    </row>
    <row r="24" spans="1:6" ht="21.75" customHeight="1" x14ac:dyDescent="0.35">
      <c r="B24" s="187" t="s">
        <v>9</v>
      </c>
      <c r="C24" s="188"/>
      <c r="D24" s="189"/>
      <c r="E24" s="190"/>
      <c r="F24" s="190"/>
    </row>
    <row r="25" spans="1:6" ht="24.75" customHeight="1" x14ac:dyDescent="0.35">
      <c r="B25" s="187"/>
      <c r="C25" s="191" t="s">
        <v>16</v>
      </c>
      <c r="D25" s="191"/>
      <c r="E25" s="192" t="s">
        <v>7</v>
      </c>
      <c r="F25" s="192"/>
    </row>
    <row r="26" spans="1:6" ht="24" customHeight="1" x14ac:dyDescent="0.35">
      <c r="B26" s="187"/>
      <c r="C26" s="193"/>
      <c r="D26" s="193"/>
      <c r="E26" s="194"/>
      <c r="F26" s="194"/>
    </row>
    <row r="27" spans="1:6" ht="62.25" customHeight="1" x14ac:dyDescent="0.35">
      <c r="B27" s="187"/>
      <c r="C27" s="191" t="s">
        <v>12</v>
      </c>
      <c r="D27" s="191"/>
      <c r="E27" s="192" t="s">
        <v>6</v>
      </c>
      <c r="F27" s="192"/>
    </row>
  </sheetData>
  <sheetProtection selectLockedCells="1"/>
  <protectedRanges>
    <protectedRange sqref="A16 A15:B15" name="Range3"/>
    <protectedRange sqref="B3 B5" name="Range1"/>
    <protectedRange sqref="B16" name="Range3_2"/>
    <protectedRange sqref="C24:F26" name="Range7_3"/>
    <protectedRange sqref="B4" name="Range1_2"/>
  </protectedRanges>
  <mergeCells count="10">
    <mergeCell ref="A13:B13"/>
    <mergeCell ref="B24:B27"/>
    <mergeCell ref="C24:D24"/>
    <mergeCell ref="E24:F24"/>
    <mergeCell ref="C25:D25"/>
    <mergeCell ref="E25:F25"/>
    <mergeCell ref="C26:D26"/>
    <mergeCell ref="E26:F26"/>
    <mergeCell ref="C27:D27"/>
    <mergeCell ref="E27:F27"/>
  </mergeCells>
  <pageMargins left="0.70866141732283472" right="0.70866141732283472" top="0.74803149606299213" bottom="0.74803149606299213" header="0.31496062992125984" footer="0.31496062992125984"/>
  <pageSetup paperSize="8" fitToHeight="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4"/>
  <sheetViews>
    <sheetView zoomScaleNormal="100" workbookViewId="0">
      <selection activeCell="B3" sqref="B3"/>
    </sheetView>
  </sheetViews>
  <sheetFormatPr defaultColWidth="9.08984375" defaultRowHeight="14.5" x14ac:dyDescent="0.35"/>
  <cols>
    <col min="1" max="1" width="8.36328125" style="24" customWidth="1"/>
    <col min="2" max="2" width="59.54296875" style="23" customWidth="1"/>
    <col min="3" max="3" width="12.453125" style="25" customWidth="1"/>
    <col min="4" max="4" width="19.36328125" style="25" customWidth="1"/>
    <col min="5" max="5" width="7.6328125" style="23" customWidth="1"/>
    <col min="6" max="6" width="15.6328125" style="23" customWidth="1"/>
    <col min="7" max="7" width="18.36328125" style="23" customWidth="1"/>
    <col min="8" max="8" width="20.54296875" style="23" customWidth="1"/>
    <col min="9" max="9" width="30.08984375" style="23" customWidth="1"/>
    <col min="10" max="16384" width="9.08984375" style="23"/>
  </cols>
  <sheetData>
    <row r="1" spans="1:14" s="16" customFormat="1" ht="31" x14ac:dyDescent="0.7">
      <c r="A1" s="6"/>
      <c r="B1" s="2" t="s">
        <v>14</v>
      </c>
      <c r="C1" s="3"/>
      <c r="D1" s="1"/>
      <c r="E1" s="1"/>
      <c r="F1" s="1"/>
      <c r="G1" s="1"/>
      <c r="H1" s="1"/>
      <c r="I1" s="1"/>
    </row>
    <row r="2" spans="1:14" s="20" customFormat="1" ht="29" customHeight="1" x14ac:dyDescent="0.35">
      <c r="A2" s="18"/>
      <c r="B2" s="15" t="s">
        <v>15</v>
      </c>
      <c r="C2" s="4"/>
      <c r="D2" s="19"/>
      <c r="E2" s="19"/>
      <c r="F2" s="19"/>
      <c r="G2" s="19"/>
      <c r="H2" s="19"/>
      <c r="I2" s="19"/>
    </row>
    <row r="3" spans="1:14" s="22" customFormat="1" x14ac:dyDescent="0.35">
      <c r="A3" s="51" t="s">
        <v>2</v>
      </c>
      <c r="B3" s="37" t="s">
        <v>72</v>
      </c>
      <c r="C3" s="42"/>
      <c r="D3" s="43"/>
      <c r="E3" s="43"/>
      <c r="F3" s="43"/>
      <c r="G3" s="50"/>
      <c r="H3" s="50"/>
      <c r="I3" s="50"/>
      <c r="J3" s="50"/>
      <c r="K3" s="21"/>
      <c r="L3" s="21"/>
      <c r="M3" s="21"/>
      <c r="N3" s="21"/>
    </row>
    <row r="4" spans="1:14" s="22" customFormat="1" ht="56" x14ac:dyDescent="0.35">
      <c r="A4" s="52" t="s">
        <v>3</v>
      </c>
      <c r="B4" s="38" t="s">
        <v>38</v>
      </c>
      <c r="C4" s="42"/>
      <c r="D4" s="42"/>
      <c r="E4" s="42"/>
      <c r="F4" s="42"/>
      <c r="G4" s="50"/>
      <c r="H4" s="50"/>
      <c r="I4" s="50"/>
      <c r="J4" s="50"/>
      <c r="K4" s="21"/>
      <c r="L4" s="21"/>
      <c r="M4" s="21"/>
      <c r="N4" s="21"/>
    </row>
    <row r="5" spans="1:14" s="22" customFormat="1" ht="31.5" customHeight="1" x14ac:dyDescent="0.35">
      <c r="A5" s="53" t="s">
        <v>4</v>
      </c>
      <c r="B5" s="39"/>
      <c r="C5" s="42"/>
      <c r="D5" s="43"/>
      <c r="E5" s="43"/>
      <c r="F5" s="43"/>
      <c r="G5" s="50"/>
      <c r="H5" s="50"/>
      <c r="I5" s="50"/>
      <c r="J5" s="50"/>
      <c r="K5" s="21"/>
      <c r="L5" s="21"/>
      <c r="M5" s="21"/>
      <c r="N5" s="21"/>
    </row>
    <row r="6" spans="1:14" s="20" customFormat="1" x14ac:dyDescent="0.35">
      <c r="A6" s="54"/>
      <c r="B6" s="48"/>
      <c r="C6" s="42"/>
      <c r="D6" s="43"/>
      <c r="E6" s="43"/>
      <c r="F6" s="43"/>
      <c r="G6" s="50"/>
      <c r="H6" s="50"/>
      <c r="I6" s="50"/>
      <c r="J6" s="50"/>
      <c r="K6" s="21"/>
      <c r="L6" s="21"/>
      <c r="M6" s="21"/>
      <c r="N6" s="21"/>
    </row>
    <row r="7" spans="1:14" s="21" customFormat="1" x14ac:dyDescent="0.35">
      <c r="A7" s="49" t="s">
        <v>0</v>
      </c>
      <c r="B7" s="62"/>
      <c r="C7" s="62"/>
      <c r="D7" s="43"/>
      <c r="E7" s="43"/>
      <c r="F7" s="43"/>
      <c r="G7" s="50"/>
      <c r="H7" s="50"/>
      <c r="I7" s="50"/>
      <c r="J7" s="50"/>
    </row>
    <row r="8" spans="1:14" s="21" customFormat="1" x14ac:dyDescent="0.35">
      <c r="A8" s="50" t="s">
        <v>5</v>
      </c>
      <c r="B8" s="50"/>
      <c r="C8" s="50"/>
      <c r="D8" s="43"/>
      <c r="E8" s="43"/>
      <c r="F8" s="43"/>
      <c r="G8" s="50"/>
      <c r="H8" s="50"/>
      <c r="I8" s="50"/>
      <c r="J8" s="50"/>
    </row>
    <row r="9" spans="1:14" s="21" customFormat="1" x14ac:dyDescent="0.35">
      <c r="A9" s="56" t="s">
        <v>39</v>
      </c>
      <c r="B9" s="63"/>
      <c r="C9" s="43"/>
      <c r="D9" s="43"/>
      <c r="E9" s="43"/>
      <c r="F9" s="43"/>
      <c r="G9" s="50"/>
      <c r="H9" s="50"/>
      <c r="I9" s="50"/>
      <c r="J9" s="50"/>
    </row>
    <row r="10" spans="1:14" s="21" customFormat="1" x14ac:dyDescent="0.35">
      <c r="A10" s="50" t="s">
        <v>11</v>
      </c>
      <c r="B10" s="50"/>
      <c r="C10" s="50"/>
      <c r="D10" s="43"/>
      <c r="E10" s="43"/>
      <c r="F10" s="43"/>
      <c r="G10" s="50"/>
      <c r="H10" s="50"/>
      <c r="I10" s="50"/>
      <c r="J10" s="50"/>
    </row>
    <row r="11" spans="1:14" s="21" customFormat="1" x14ac:dyDescent="0.35">
      <c r="A11" s="50" t="s">
        <v>8</v>
      </c>
      <c r="B11" s="50"/>
      <c r="C11" s="50"/>
      <c r="D11" s="43"/>
      <c r="E11" s="43"/>
      <c r="F11" s="43"/>
      <c r="G11" s="50"/>
      <c r="H11" s="50"/>
      <c r="I11" s="50"/>
      <c r="J11" s="50"/>
    </row>
    <row r="12" spans="1:14" s="21" customFormat="1" ht="15" thickBot="1" x14ac:dyDescent="0.4">
      <c r="A12" s="43"/>
      <c r="B12" s="42"/>
      <c r="C12" s="42"/>
      <c r="D12" s="43"/>
      <c r="E12" s="43"/>
      <c r="F12" s="43"/>
      <c r="G12" s="50"/>
      <c r="H12" s="50"/>
      <c r="I12" s="50"/>
      <c r="J12" s="50"/>
    </row>
    <row r="13" spans="1:14" s="22" customFormat="1" ht="15" thickBot="1" x14ac:dyDescent="0.4">
      <c r="A13" s="195"/>
      <c r="B13" s="196"/>
      <c r="C13" s="197"/>
      <c r="D13" s="198" t="s">
        <v>37</v>
      </c>
      <c r="E13" s="199"/>
      <c r="F13" s="199"/>
      <c r="G13" s="196"/>
      <c r="H13" s="172"/>
      <c r="I13" s="82"/>
      <c r="J13" s="59"/>
    </row>
    <row r="14" spans="1:14" ht="28.5" thickBot="1" x14ac:dyDescent="0.4">
      <c r="A14" s="83" t="s">
        <v>17</v>
      </c>
      <c r="B14" s="84" t="s">
        <v>23</v>
      </c>
      <c r="C14" s="85" t="s">
        <v>22</v>
      </c>
      <c r="D14" s="86" t="s">
        <v>18</v>
      </c>
      <c r="E14" s="108" t="s">
        <v>19</v>
      </c>
      <c r="F14" s="108" t="s">
        <v>20</v>
      </c>
      <c r="G14" s="167" t="s">
        <v>21</v>
      </c>
      <c r="H14" s="173" t="s">
        <v>44</v>
      </c>
      <c r="I14" s="170" t="s">
        <v>10</v>
      </c>
      <c r="J14" s="59"/>
    </row>
    <row r="15" spans="1:14" ht="15" thickBot="1" x14ac:dyDescent="0.4">
      <c r="A15" s="90"/>
      <c r="B15" s="91" t="s">
        <v>35</v>
      </c>
      <c r="C15" s="92"/>
      <c r="D15" s="87"/>
      <c r="E15" s="109"/>
      <c r="F15" s="110"/>
      <c r="G15" s="168"/>
      <c r="H15" s="116"/>
      <c r="I15" s="171"/>
      <c r="J15" s="59"/>
    </row>
    <row r="16" spans="1:14" x14ac:dyDescent="0.35">
      <c r="A16" s="93">
        <v>1</v>
      </c>
      <c r="B16" s="94" t="s">
        <v>32</v>
      </c>
      <c r="C16" s="95"/>
      <c r="D16" s="89"/>
      <c r="E16" s="111"/>
      <c r="F16" s="112"/>
      <c r="G16" s="113"/>
      <c r="H16" s="116"/>
      <c r="I16" s="171"/>
      <c r="J16" s="59"/>
    </row>
    <row r="17" spans="1:10" ht="56" x14ac:dyDescent="0.35">
      <c r="A17" s="96"/>
      <c r="B17" s="97" t="s">
        <v>40</v>
      </c>
      <c r="C17" s="98"/>
      <c r="D17" s="89"/>
      <c r="E17" s="111"/>
      <c r="F17" s="112"/>
      <c r="G17" s="113"/>
      <c r="H17" s="116"/>
      <c r="I17" s="171"/>
      <c r="J17" s="59"/>
    </row>
    <row r="18" spans="1:10" ht="30.65" customHeight="1" x14ac:dyDescent="0.35">
      <c r="A18" s="99"/>
      <c r="B18" s="166" t="s">
        <v>48</v>
      </c>
      <c r="C18" s="100">
        <v>6</v>
      </c>
      <c r="D18" s="64">
        <v>0</v>
      </c>
      <c r="E18" s="114">
        <v>0</v>
      </c>
      <c r="F18" s="115">
        <f>D18 * (1+E18)</f>
        <v>0</v>
      </c>
      <c r="G18" s="169">
        <f>(D18 * (1+E18)) * C18</f>
        <v>0</v>
      </c>
      <c r="H18" s="116">
        <f>G18*36</f>
        <v>0</v>
      </c>
      <c r="I18" s="171"/>
      <c r="J18" s="59"/>
    </row>
    <row r="19" spans="1:10" ht="35.4" customHeight="1" x14ac:dyDescent="0.35">
      <c r="A19" s="93"/>
      <c r="B19" s="166" t="s">
        <v>49</v>
      </c>
      <c r="C19" s="101">
        <v>2</v>
      </c>
      <c r="D19" s="65">
        <v>0</v>
      </c>
      <c r="E19" s="114">
        <v>0</v>
      </c>
      <c r="F19" s="115">
        <f t="shared" ref="F19:F27" si="0">D19 * (1+E19)</f>
        <v>0</v>
      </c>
      <c r="G19" s="169">
        <f t="shared" ref="G19:G27" si="1">(D19 * (1+E19)) * C19</f>
        <v>0</v>
      </c>
      <c r="H19" s="116">
        <f t="shared" ref="H19:H26" si="2">G19*36</f>
        <v>0</v>
      </c>
      <c r="I19" s="171"/>
      <c r="J19" s="59"/>
    </row>
    <row r="20" spans="1:10" ht="32.4" customHeight="1" x14ac:dyDescent="0.35">
      <c r="A20" s="93"/>
      <c r="B20" s="166" t="s">
        <v>50</v>
      </c>
      <c r="C20" s="101">
        <v>1</v>
      </c>
      <c r="D20" s="65">
        <v>0</v>
      </c>
      <c r="E20" s="114">
        <v>0</v>
      </c>
      <c r="F20" s="115">
        <f t="shared" si="0"/>
        <v>0</v>
      </c>
      <c r="G20" s="169">
        <f t="shared" si="1"/>
        <v>0</v>
      </c>
      <c r="H20" s="116">
        <f t="shared" si="2"/>
        <v>0</v>
      </c>
      <c r="I20" s="171"/>
      <c r="J20" s="59"/>
    </row>
    <row r="21" spans="1:10" ht="24" customHeight="1" x14ac:dyDescent="0.35">
      <c r="A21" s="93"/>
      <c r="B21" s="94" t="s">
        <v>33</v>
      </c>
      <c r="C21" s="102"/>
      <c r="D21" s="70"/>
      <c r="E21" s="114"/>
      <c r="F21" s="115"/>
      <c r="G21" s="169"/>
      <c r="H21" s="116"/>
      <c r="I21" s="171"/>
      <c r="J21" s="59"/>
    </row>
    <row r="22" spans="1:10" ht="48" customHeight="1" x14ac:dyDescent="0.35">
      <c r="A22" s="93"/>
      <c r="B22" s="97" t="s">
        <v>45</v>
      </c>
      <c r="C22" s="102">
        <v>1</v>
      </c>
      <c r="D22" s="65">
        <v>0</v>
      </c>
      <c r="E22" s="114">
        <v>0.15</v>
      </c>
      <c r="F22" s="115">
        <f t="shared" si="0"/>
        <v>0</v>
      </c>
      <c r="G22" s="169">
        <f t="shared" si="1"/>
        <v>0</v>
      </c>
      <c r="H22" s="116">
        <f>G22*36</f>
        <v>0</v>
      </c>
      <c r="I22" s="171"/>
      <c r="J22" s="59"/>
    </row>
    <row r="23" spans="1:10" ht="34.25" customHeight="1" x14ac:dyDescent="0.35">
      <c r="A23" s="93"/>
      <c r="B23" s="97" t="s">
        <v>43</v>
      </c>
      <c r="C23" s="102"/>
      <c r="D23" s="70"/>
      <c r="E23" s="114"/>
      <c r="F23" s="115"/>
      <c r="G23" s="169"/>
      <c r="H23" s="116"/>
      <c r="I23" s="171"/>
      <c r="J23" s="59"/>
    </row>
    <row r="24" spans="1:10" ht="60" customHeight="1" x14ac:dyDescent="0.35">
      <c r="A24" s="96"/>
      <c r="B24" s="97" t="s">
        <v>52</v>
      </c>
      <c r="C24" s="102">
        <v>2</v>
      </c>
      <c r="D24" s="65">
        <v>0</v>
      </c>
      <c r="E24" s="114">
        <v>0.15</v>
      </c>
      <c r="F24" s="115">
        <f t="shared" si="0"/>
        <v>0</v>
      </c>
      <c r="G24" s="169">
        <f t="shared" si="1"/>
        <v>0</v>
      </c>
      <c r="H24" s="116">
        <f t="shared" si="2"/>
        <v>0</v>
      </c>
      <c r="I24" s="171"/>
      <c r="J24" s="59"/>
    </row>
    <row r="25" spans="1:10" ht="21" customHeight="1" x14ac:dyDescent="0.35">
      <c r="A25" s="96"/>
      <c r="B25" s="94" t="s">
        <v>41</v>
      </c>
      <c r="C25" s="102"/>
      <c r="D25" s="70"/>
      <c r="E25" s="114"/>
      <c r="F25" s="115"/>
      <c r="G25" s="169"/>
      <c r="H25" s="116"/>
      <c r="I25" s="171"/>
      <c r="J25" s="59"/>
    </row>
    <row r="26" spans="1:10" ht="31.75" customHeight="1" x14ac:dyDescent="0.35">
      <c r="A26" s="96"/>
      <c r="B26" s="103" t="s">
        <v>46</v>
      </c>
      <c r="C26" s="102">
        <v>5</v>
      </c>
      <c r="D26" s="65">
        <v>0</v>
      </c>
      <c r="E26" s="114">
        <v>0.15</v>
      </c>
      <c r="F26" s="115">
        <f t="shared" si="0"/>
        <v>0</v>
      </c>
      <c r="G26" s="169">
        <f t="shared" si="1"/>
        <v>0</v>
      </c>
      <c r="H26" s="116">
        <f t="shared" si="2"/>
        <v>0</v>
      </c>
      <c r="I26" s="171"/>
      <c r="J26" s="59"/>
    </row>
    <row r="27" spans="1:10" ht="33" customHeight="1" thickBot="1" x14ac:dyDescent="0.4">
      <c r="A27" s="96"/>
      <c r="B27" s="104" t="s">
        <v>47</v>
      </c>
      <c r="C27" s="102">
        <v>2</v>
      </c>
      <c r="D27" s="65">
        <v>0</v>
      </c>
      <c r="E27" s="114">
        <v>0.15</v>
      </c>
      <c r="F27" s="115">
        <f t="shared" si="0"/>
        <v>0</v>
      </c>
      <c r="G27" s="169">
        <f t="shared" si="1"/>
        <v>0</v>
      </c>
      <c r="H27" s="116">
        <f>G27*3</f>
        <v>0</v>
      </c>
      <c r="I27" s="171"/>
      <c r="J27" s="59"/>
    </row>
    <row r="28" spans="1:10" ht="28.5" customHeight="1" thickBot="1" x14ac:dyDescent="0.4">
      <c r="A28" s="105"/>
      <c r="B28" s="106" t="s">
        <v>1</v>
      </c>
      <c r="C28" s="107"/>
      <c r="D28" s="88">
        <f>SUM(D18:D27)</f>
        <v>0</v>
      </c>
      <c r="E28" s="110"/>
      <c r="F28" s="110">
        <f>SUM(F18:F27)</f>
        <v>0</v>
      </c>
      <c r="G28" s="168">
        <f>SUM(G18:G27)</f>
        <v>0</v>
      </c>
      <c r="H28" s="116">
        <f>SUM(H18:H27)</f>
        <v>0</v>
      </c>
      <c r="I28" s="82"/>
      <c r="J28" s="59"/>
    </row>
    <row r="29" spans="1:10" x14ac:dyDescent="0.35">
      <c r="A29" s="59"/>
      <c r="B29" s="59"/>
      <c r="C29" s="59"/>
      <c r="D29" s="59"/>
      <c r="E29" s="59"/>
      <c r="F29" s="59"/>
      <c r="G29" s="59"/>
      <c r="H29" s="59"/>
      <c r="I29" s="59"/>
      <c r="J29" s="59"/>
    </row>
    <row r="30" spans="1:10" x14ac:dyDescent="0.35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0" ht="21.75" customHeight="1" x14ac:dyDescent="0.35">
      <c r="A31" s="59"/>
      <c r="B31" s="200" t="s">
        <v>9</v>
      </c>
      <c r="C31" s="201"/>
      <c r="D31" s="201"/>
      <c r="E31" s="201"/>
      <c r="F31" s="201"/>
      <c r="G31" s="59"/>
      <c r="H31" s="59"/>
      <c r="I31" s="59"/>
      <c r="J31" s="59"/>
    </row>
    <row r="32" spans="1:10" ht="24.75" customHeight="1" x14ac:dyDescent="0.35">
      <c r="A32" s="59"/>
      <c r="B32" s="200"/>
      <c r="C32" s="202" t="s">
        <v>16</v>
      </c>
      <c r="D32" s="202"/>
      <c r="E32" s="203" t="s">
        <v>7</v>
      </c>
      <c r="F32" s="203"/>
      <c r="G32" s="59"/>
      <c r="H32" s="59"/>
      <c r="I32" s="59"/>
      <c r="J32" s="59"/>
    </row>
    <row r="33" spans="1:10" ht="24" customHeight="1" x14ac:dyDescent="0.35">
      <c r="A33" s="59"/>
      <c r="B33" s="200"/>
      <c r="C33" s="201"/>
      <c r="D33" s="201"/>
      <c r="E33" s="204"/>
      <c r="F33" s="204"/>
      <c r="G33" s="59"/>
      <c r="H33" s="59"/>
      <c r="I33" s="59"/>
      <c r="J33" s="59"/>
    </row>
    <row r="34" spans="1:10" ht="62.25" customHeight="1" x14ac:dyDescent="0.35">
      <c r="A34" s="59"/>
      <c r="B34" s="200"/>
      <c r="C34" s="202" t="s">
        <v>12</v>
      </c>
      <c r="D34" s="202"/>
      <c r="E34" s="203" t="s">
        <v>6</v>
      </c>
      <c r="F34" s="203"/>
      <c r="G34" s="59"/>
      <c r="H34" s="59"/>
      <c r="I34" s="59"/>
      <c r="J34" s="59"/>
    </row>
  </sheetData>
  <sheetProtection selectLockedCells="1"/>
  <protectedRanges>
    <protectedRange sqref="C18 A16:A18 C15:E17 B15 E18:E27" name="Range3_4_1"/>
    <protectedRange sqref="B3:B5" name="Range1_2_1"/>
    <protectedRange sqref="B16:B17" name="Range3_2_2_1"/>
    <protectedRange sqref="D18" name="Range3_3_2_1"/>
    <protectedRange sqref="C31:F33 C26:D27" name="Range7_3_2_1"/>
  </protectedRanges>
  <mergeCells count="11">
    <mergeCell ref="A13:C13"/>
    <mergeCell ref="D13:G13"/>
    <mergeCell ref="B31:B34"/>
    <mergeCell ref="C31:D31"/>
    <mergeCell ref="E31:F31"/>
    <mergeCell ref="C32:D32"/>
    <mergeCell ref="E32:F32"/>
    <mergeCell ref="C33:D33"/>
    <mergeCell ref="E33:F33"/>
    <mergeCell ref="C34:D34"/>
    <mergeCell ref="E34:F34"/>
  </mergeCells>
  <dataValidations count="1">
    <dataValidation type="decimal" operator="greaterThanOrEqual" allowBlank="1" showInputMessage="1" showErrorMessage="1" sqref="D18:E18 E19:E27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8" fitToHeight="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35"/>
  <sheetViews>
    <sheetView zoomScaleNormal="100" workbookViewId="0">
      <selection activeCell="B3" sqref="B3"/>
    </sheetView>
  </sheetViews>
  <sheetFormatPr defaultColWidth="9.08984375" defaultRowHeight="14.5" x14ac:dyDescent="0.35"/>
  <cols>
    <col min="1" max="1" width="13.54296875" style="24" customWidth="1"/>
    <col min="2" max="2" width="59.54296875" style="23" customWidth="1"/>
    <col min="3" max="3" width="12.453125" style="25" customWidth="1"/>
    <col min="4" max="4" width="19.36328125" style="25" customWidth="1"/>
    <col min="5" max="5" width="7.6328125" style="23" customWidth="1"/>
    <col min="6" max="6" width="19.54296875" style="23" customWidth="1"/>
    <col min="7" max="7" width="17" style="23" customWidth="1"/>
    <col min="8" max="8" width="21.08984375" style="23" customWidth="1"/>
    <col min="9" max="9" width="29.08984375" style="23" customWidth="1"/>
    <col min="10" max="16384" width="9.08984375" style="23"/>
  </cols>
  <sheetData>
    <row r="1" spans="1:14" s="16" customFormat="1" ht="31" x14ac:dyDescent="0.7">
      <c r="A1" s="6"/>
      <c r="B1" s="2" t="s">
        <v>14</v>
      </c>
      <c r="C1" s="3"/>
      <c r="D1" s="1"/>
      <c r="E1" s="1"/>
      <c r="F1" s="1"/>
      <c r="G1" s="1"/>
      <c r="H1" s="1"/>
      <c r="I1" s="1"/>
    </row>
    <row r="2" spans="1:14" s="20" customFormat="1" ht="29" customHeight="1" x14ac:dyDescent="0.35">
      <c r="A2" s="18"/>
      <c r="B2" s="15" t="s">
        <v>15</v>
      </c>
      <c r="C2" s="4"/>
      <c r="D2" s="19"/>
      <c r="E2" s="19"/>
      <c r="F2" s="19"/>
      <c r="G2" s="19"/>
      <c r="H2" s="19"/>
      <c r="I2" s="19"/>
    </row>
    <row r="3" spans="1:14" s="22" customFormat="1" x14ac:dyDescent="0.35">
      <c r="A3" s="51" t="s">
        <v>2</v>
      </c>
      <c r="B3" s="37" t="s">
        <v>72</v>
      </c>
      <c r="C3" s="42"/>
      <c r="D3" s="43"/>
      <c r="E3" s="43"/>
      <c r="F3" s="43"/>
      <c r="G3" s="47"/>
      <c r="H3" s="47"/>
      <c r="I3" s="47"/>
      <c r="J3" s="47"/>
      <c r="K3" s="47"/>
      <c r="L3" s="21"/>
      <c r="M3" s="21"/>
      <c r="N3" s="21"/>
    </row>
    <row r="4" spans="1:14" s="22" customFormat="1" ht="56" x14ac:dyDescent="0.35">
      <c r="A4" s="52" t="s">
        <v>3</v>
      </c>
      <c r="B4" s="38" t="s">
        <v>38</v>
      </c>
      <c r="C4" s="42"/>
      <c r="D4" s="42"/>
      <c r="E4" s="42"/>
      <c r="F4" s="42"/>
      <c r="G4" s="47"/>
      <c r="H4" s="47"/>
      <c r="I4" s="47"/>
      <c r="J4" s="47"/>
      <c r="K4" s="47"/>
      <c r="L4" s="21"/>
      <c r="M4" s="21"/>
      <c r="N4" s="21"/>
    </row>
    <row r="5" spans="1:14" s="22" customFormat="1" ht="31.5" customHeight="1" x14ac:dyDescent="0.35">
      <c r="A5" s="53" t="s">
        <v>4</v>
      </c>
      <c r="B5" s="39"/>
      <c r="C5" s="42"/>
      <c r="D5" s="44"/>
      <c r="E5" s="44"/>
      <c r="F5" s="44"/>
      <c r="G5" s="47"/>
      <c r="H5" s="47"/>
      <c r="I5" s="47"/>
      <c r="J5" s="47"/>
      <c r="K5" s="47"/>
      <c r="L5" s="21"/>
      <c r="M5" s="21"/>
      <c r="N5" s="21"/>
    </row>
    <row r="6" spans="1:14" s="20" customFormat="1" x14ac:dyDescent="0.35">
      <c r="A6" s="54"/>
      <c r="B6" s="45"/>
      <c r="C6" s="42"/>
      <c r="D6" s="44"/>
      <c r="E6" s="44"/>
      <c r="F6" s="44"/>
      <c r="G6" s="47"/>
      <c r="H6" s="47"/>
      <c r="I6" s="47"/>
      <c r="J6" s="47"/>
      <c r="K6" s="47"/>
      <c r="L6" s="21"/>
      <c r="M6" s="21"/>
      <c r="N6" s="21"/>
    </row>
    <row r="7" spans="1:14" s="21" customFormat="1" x14ac:dyDescent="0.35">
      <c r="A7" s="40" t="s">
        <v>0</v>
      </c>
      <c r="B7" s="55"/>
      <c r="C7" s="55"/>
      <c r="D7" s="44"/>
      <c r="E7" s="44"/>
      <c r="F7" s="44"/>
      <c r="G7" s="47"/>
      <c r="H7" s="47"/>
      <c r="I7" s="47"/>
      <c r="J7" s="47"/>
      <c r="K7" s="47"/>
    </row>
    <row r="8" spans="1:14" s="21" customFormat="1" x14ac:dyDescent="0.35">
      <c r="A8" s="41" t="s">
        <v>5</v>
      </c>
      <c r="B8" s="47"/>
      <c r="C8" s="47"/>
      <c r="D8" s="44"/>
      <c r="E8" s="44"/>
      <c r="F8" s="44"/>
      <c r="G8" s="47"/>
      <c r="H8" s="47"/>
      <c r="I8" s="47"/>
      <c r="J8" s="47"/>
      <c r="K8" s="47"/>
    </row>
    <row r="9" spans="1:14" s="21" customFormat="1" x14ac:dyDescent="0.35">
      <c r="A9" s="56" t="s">
        <v>39</v>
      </c>
      <c r="B9" s="57"/>
      <c r="C9" s="43"/>
      <c r="D9" s="44"/>
      <c r="E9" s="44"/>
      <c r="F9" s="44"/>
      <c r="G9" s="47"/>
      <c r="H9" s="47"/>
      <c r="I9" s="47"/>
      <c r="J9" s="47"/>
      <c r="K9" s="47"/>
    </row>
    <row r="10" spans="1:14" s="21" customFormat="1" x14ac:dyDescent="0.35">
      <c r="A10" s="41" t="s">
        <v>11</v>
      </c>
      <c r="B10" s="47"/>
      <c r="C10" s="47"/>
      <c r="D10" s="44"/>
      <c r="E10" s="44"/>
      <c r="F10" s="44"/>
      <c r="G10" s="47"/>
      <c r="H10" s="47"/>
      <c r="I10" s="47"/>
      <c r="J10" s="47"/>
      <c r="K10" s="47"/>
    </row>
    <row r="11" spans="1:14" s="21" customFormat="1" x14ac:dyDescent="0.35">
      <c r="A11" s="41" t="s">
        <v>8</v>
      </c>
      <c r="B11" s="47"/>
      <c r="C11" s="47"/>
      <c r="D11" s="44"/>
      <c r="E11" s="44"/>
      <c r="F11" s="44"/>
      <c r="G11" s="47"/>
      <c r="H11" s="47"/>
      <c r="I11" s="47"/>
      <c r="J11" s="47"/>
      <c r="K11" s="47"/>
    </row>
    <row r="12" spans="1:14" s="21" customFormat="1" ht="15" thickBot="1" x14ac:dyDescent="0.4">
      <c r="A12" s="43"/>
      <c r="B12" s="46"/>
      <c r="C12" s="42"/>
      <c r="D12" s="44"/>
      <c r="E12" s="44"/>
      <c r="F12" s="44"/>
      <c r="G12" s="47"/>
      <c r="H12" s="47"/>
      <c r="I12" s="47"/>
      <c r="J12" s="47"/>
      <c r="K12" s="47"/>
    </row>
    <row r="13" spans="1:14" s="22" customFormat="1" ht="15" thickBot="1" x14ac:dyDescent="0.4">
      <c r="A13" s="205"/>
      <c r="B13" s="206"/>
      <c r="C13" s="207"/>
      <c r="D13" s="208" t="s">
        <v>36</v>
      </c>
      <c r="E13" s="209"/>
      <c r="F13" s="209"/>
      <c r="G13" s="207"/>
      <c r="H13" s="175"/>
      <c r="I13" s="117"/>
      <c r="J13" s="58"/>
      <c r="K13" s="58"/>
    </row>
    <row r="14" spans="1:14" ht="38.4" customHeight="1" thickBot="1" x14ac:dyDescent="0.35">
      <c r="A14" s="118" t="s">
        <v>17</v>
      </c>
      <c r="B14" s="119" t="s">
        <v>23</v>
      </c>
      <c r="C14" s="120" t="s">
        <v>22</v>
      </c>
      <c r="D14" s="121" t="s">
        <v>18</v>
      </c>
      <c r="E14" s="121" t="s">
        <v>19</v>
      </c>
      <c r="F14" s="121" t="s">
        <v>20</v>
      </c>
      <c r="G14" s="176" t="s">
        <v>21</v>
      </c>
      <c r="H14" s="179" t="s">
        <v>57</v>
      </c>
      <c r="I14" s="170" t="s">
        <v>10</v>
      </c>
      <c r="J14" s="59"/>
      <c r="K14" s="59"/>
    </row>
    <row r="15" spans="1:14" ht="15" thickBot="1" x14ac:dyDescent="0.35">
      <c r="A15" s="90"/>
      <c r="B15" s="125" t="s">
        <v>25</v>
      </c>
      <c r="C15" s="126"/>
      <c r="D15" s="122"/>
      <c r="E15" s="145"/>
      <c r="F15" s="146"/>
      <c r="G15" s="177"/>
      <c r="H15" s="152"/>
      <c r="I15" s="171"/>
      <c r="J15" s="59"/>
      <c r="K15" s="59"/>
    </row>
    <row r="16" spans="1:14" x14ac:dyDescent="0.3">
      <c r="A16" s="127">
        <v>1</v>
      </c>
      <c r="B16" s="128" t="s">
        <v>32</v>
      </c>
      <c r="C16" s="129"/>
      <c r="D16" s="124"/>
      <c r="E16" s="147"/>
      <c r="F16" s="148"/>
      <c r="G16" s="149"/>
      <c r="H16" s="152"/>
      <c r="I16" s="171"/>
      <c r="J16" s="59"/>
      <c r="K16" s="59"/>
    </row>
    <row r="17" spans="1:11" ht="56" x14ac:dyDescent="0.3">
      <c r="A17" s="130"/>
      <c r="B17" s="131" t="s">
        <v>40</v>
      </c>
      <c r="C17" s="132"/>
      <c r="D17" s="124"/>
      <c r="E17" s="147"/>
      <c r="F17" s="148"/>
      <c r="G17" s="149"/>
      <c r="H17" s="152"/>
      <c r="I17" s="171"/>
      <c r="J17" s="59"/>
      <c r="K17" s="59"/>
    </row>
    <row r="18" spans="1:11" ht="37.25" customHeight="1" x14ac:dyDescent="0.3">
      <c r="A18" s="133"/>
      <c r="B18" s="166" t="s">
        <v>48</v>
      </c>
      <c r="C18" s="134">
        <v>4</v>
      </c>
      <c r="D18" s="60">
        <v>0</v>
      </c>
      <c r="E18" s="150">
        <v>0</v>
      </c>
      <c r="F18" s="151">
        <f>D18 * (1+E18)</f>
        <v>0</v>
      </c>
      <c r="G18" s="178">
        <f>(D18 * (1+E18)) * C18</f>
        <v>0</v>
      </c>
      <c r="H18" s="152">
        <f>G18*36</f>
        <v>0</v>
      </c>
      <c r="I18" s="171"/>
      <c r="J18" s="59"/>
      <c r="K18" s="59"/>
    </row>
    <row r="19" spans="1:11" ht="36" customHeight="1" x14ac:dyDescent="0.3">
      <c r="A19" s="127"/>
      <c r="B19" s="165" t="s">
        <v>49</v>
      </c>
      <c r="C19" s="135">
        <v>2</v>
      </c>
      <c r="D19" s="61">
        <v>0</v>
      </c>
      <c r="E19" s="150">
        <v>0</v>
      </c>
      <c r="F19" s="151">
        <f t="shared" ref="F19:F28" si="0">D19 * (1+E19)</f>
        <v>0</v>
      </c>
      <c r="G19" s="178">
        <f t="shared" ref="G19:G28" si="1">(D19 * (1+E19)) * C19</f>
        <v>0</v>
      </c>
      <c r="H19" s="152">
        <f t="shared" ref="H19:H27" si="2">G19*36</f>
        <v>0</v>
      </c>
      <c r="I19" s="171"/>
      <c r="J19" s="59"/>
      <c r="K19" s="59"/>
    </row>
    <row r="20" spans="1:11" ht="38.4" customHeight="1" x14ac:dyDescent="0.3">
      <c r="A20" s="127"/>
      <c r="B20" s="165" t="s">
        <v>50</v>
      </c>
      <c r="C20" s="135">
        <v>1</v>
      </c>
      <c r="D20" s="61">
        <v>0</v>
      </c>
      <c r="E20" s="150">
        <v>0</v>
      </c>
      <c r="F20" s="151">
        <f t="shared" si="0"/>
        <v>0</v>
      </c>
      <c r="G20" s="178">
        <f t="shared" si="1"/>
        <v>0</v>
      </c>
      <c r="H20" s="152">
        <f t="shared" si="2"/>
        <v>0</v>
      </c>
      <c r="I20" s="171"/>
      <c r="J20" s="59"/>
      <c r="K20" s="59"/>
    </row>
    <row r="21" spans="1:11" ht="23.4" customHeight="1" x14ac:dyDescent="0.3">
      <c r="A21" s="127"/>
      <c r="B21" s="128" t="s">
        <v>33</v>
      </c>
      <c r="C21" s="136"/>
      <c r="D21" s="69"/>
      <c r="E21" s="150"/>
      <c r="F21" s="151"/>
      <c r="G21" s="178"/>
      <c r="H21" s="152"/>
      <c r="I21" s="171"/>
      <c r="J21" s="59"/>
      <c r="K21" s="59"/>
    </row>
    <row r="22" spans="1:11" ht="51" customHeight="1" x14ac:dyDescent="0.3">
      <c r="A22" s="127"/>
      <c r="B22" s="137" t="s">
        <v>45</v>
      </c>
      <c r="C22" s="136">
        <v>1</v>
      </c>
      <c r="D22" s="61">
        <v>0</v>
      </c>
      <c r="E22" s="150">
        <v>0.15</v>
      </c>
      <c r="F22" s="151">
        <f>D22 * (1+E22)</f>
        <v>0</v>
      </c>
      <c r="G22" s="178">
        <f>D22 * (1+E22)</f>
        <v>0</v>
      </c>
      <c r="H22" s="152">
        <f t="shared" si="2"/>
        <v>0</v>
      </c>
      <c r="I22" s="171"/>
      <c r="J22" s="59"/>
      <c r="K22" s="59"/>
    </row>
    <row r="23" spans="1:11" ht="38.4" customHeight="1" x14ac:dyDescent="0.3">
      <c r="A23" s="127"/>
      <c r="B23" s="97" t="s">
        <v>43</v>
      </c>
      <c r="C23" s="136"/>
      <c r="D23" s="69"/>
      <c r="E23" s="150"/>
      <c r="F23" s="151"/>
      <c r="G23" s="178"/>
      <c r="H23" s="152"/>
      <c r="I23" s="171"/>
      <c r="J23" s="59"/>
      <c r="K23" s="59"/>
    </row>
    <row r="24" spans="1:11" ht="51.65" customHeight="1" x14ac:dyDescent="0.3">
      <c r="A24" s="130"/>
      <c r="B24" s="103" t="s">
        <v>53</v>
      </c>
      <c r="C24" s="138">
        <v>5</v>
      </c>
      <c r="D24" s="61">
        <v>0</v>
      </c>
      <c r="E24" s="150">
        <v>0.15</v>
      </c>
      <c r="F24" s="151">
        <f t="shared" si="0"/>
        <v>0</v>
      </c>
      <c r="G24" s="178">
        <f t="shared" si="1"/>
        <v>0</v>
      </c>
      <c r="H24" s="152">
        <f t="shared" si="2"/>
        <v>0</v>
      </c>
      <c r="I24" s="171"/>
      <c r="J24" s="59"/>
      <c r="K24" s="59"/>
    </row>
    <row r="25" spans="1:11" ht="48" customHeight="1" x14ac:dyDescent="0.3">
      <c r="A25" s="130"/>
      <c r="B25" s="174" t="s">
        <v>54</v>
      </c>
      <c r="C25" s="138">
        <v>4</v>
      </c>
      <c r="D25" s="61">
        <v>0</v>
      </c>
      <c r="E25" s="150">
        <v>0.15</v>
      </c>
      <c r="F25" s="151">
        <f t="shared" si="0"/>
        <v>0</v>
      </c>
      <c r="G25" s="178">
        <f t="shared" si="1"/>
        <v>0</v>
      </c>
      <c r="H25" s="152">
        <f t="shared" si="2"/>
        <v>0</v>
      </c>
      <c r="I25" s="171"/>
      <c r="J25" s="59"/>
      <c r="K25" s="59"/>
    </row>
    <row r="26" spans="1:11" ht="30" customHeight="1" thickBot="1" x14ac:dyDescent="0.35">
      <c r="A26" s="130"/>
      <c r="B26" s="128" t="s">
        <v>41</v>
      </c>
      <c r="C26" s="138"/>
      <c r="D26" s="69"/>
      <c r="E26" s="150"/>
      <c r="F26" s="151"/>
      <c r="G26" s="178"/>
      <c r="H26" s="152"/>
      <c r="I26" s="171"/>
      <c r="J26" s="59"/>
      <c r="K26" s="59"/>
    </row>
    <row r="27" spans="1:11" ht="34.25" customHeight="1" thickBot="1" x14ac:dyDescent="0.35">
      <c r="A27" s="130"/>
      <c r="B27" s="140" t="s">
        <v>55</v>
      </c>
      <c r="C27" s="138">
        <v>9</v>
      </c>
      <c r="D27" s="61">
        <v>0</v>
      </c>
      <c r="E27" s="150">
        <v>0.15</v>
      </c>
      <c r="F27" s="151">
        <f t="shared" si="0"/>
        <v>0</v>
      </c>
      <c r="G27" s="178">
        <f t="shared" si="1"/>
        <v>0</v>
      </c>
      <c r="H27" s="152">
        <f t="shared" si="2"/>
        <v>0</v>
      </c>
      <c r="I27" s="171"/>
      <c r="J27" s="59"/>
      <c r="K27" s="59"/>
    </row>
    <row r="28" spans="1:11" ht="31.75" customHeight="1" thickBot="1" x14ac:dyDescent="0.35">
      <c r="A28" s="130"/>
      <c r="B28" s="141" t="s">
        <v>56</v>
      </c>
      <c r="C28" s="138">
        <v>2</v>
      </c>
      <c r="D28" s="61">
        <v>0</v>
      </c>
      <c r="E28" s="150">
        <v>0.15</v>
      </c>
      <c r="F28" s="151">
        <f t="shared" si="0"/>
        <v>0</v>
      </c>
      <c r="G28" s="178">
        <f t="shared" si="1"/>
        <v>0</v>
      </c>
      <c r="H28" s="152">
        <f>G28*3</f>
        <v>0</v>
      </c>
      <c r="I28" s="171"/>
      <c r="J28" s="59"/>
      <c r="K28" s="59"/>
    </row>
    <row r="29" spans="1:11" ht="28.5" customHeight="1" thickBot="1" x14ac:dyDescent="0.35">
      <c r="A29" s="142"/>
      <c r="B29" s="143" t="s">
        <v>1</v>
      </c>
      <c r="C29" s="144"/>
      <c r="D29" s="123">
        <f>SUM(D18:D28)</f>
        <v>0</v>
      </c>
      <c r="E29" s="146"/>
      <c r="F29" s="146">
        <f>SUM(F18:F28)</f>
        <v>0</v>
      </c>
      <c r="G29" s="177">
        <f>SUM(G18:G28)</f>
        <v>0</v>
      </c>
      <c r="H29" s="152">
        <f>SUM(H18:H28)</f>
        <v>0</v>
      </c>
      <c r="I29" s="82"/>
      <c r="J29" s="59"/>
      <c r="K29" s="59"/>
    </row>
    <row r="30" spans="1:11" x14ac:dyDescent="0.35">
      <c r="A30" s="59"/>
      <c r="B30" s="59"/>
      <c r="C30" s="59"/>
      <c r="D30" s="59"/>
      <c r="E30" s="59"/>
      <c r="F30" s="59"/>
      <c r="G30" s="59"/>
      <c r="H30" s="59"/>
      <c r="I30" s="59"/>
      <c r="J30" s="59"/>
      <c r="K30" s="59"/>
    </row>
    <row r="31" spans="1:11" x14ac:dyDescent="0.35">
      <c r="A31" s="59"/>
      <c r="B31" s="59"/>
      <c r="C31" s="59"/>
      <c r="D31" s="59"/>
      <c r="E31" s="59"/>
      <c r="F31" s="59"/>
      <c r="G31" s="59"/>
      <c r="H31" s="59"/>
      <c r="I31" s="59"/>
      <c r="J31" s="59"/>
      <c r="K31" s="59"/>
    </row>
    <row r="32" spans="1:11" ht="21.75" customHeight="1" x14ac:dyDescent="0.35">
      <c r="A32" s="59"/>
      <c r="B32" s="200" t="s">
        <v>9</v>
      </c>
      <c r="C32" s="210"/>
      <c r="D32" s="210"/>
      <c r="E32" s="210"/>
      <c r="F32" s="210"/>
      <c r="G32" s="59"/>
      <c r="H32" s="59"/>
      <c r="I32" s="59"/>
      <c r="J32" s="59"/>
      <c r="K32" s="59"/>
    </row>
    <row r="33" spans="1:11" ht="24.75" customHeight="1" x14ac:dyDescent="0.35">
      <c r="A33" s="59"/>
      <c r="B33" s="200"/>
      <c r="C33" s="202" t="s">
        <v>16</v>
      </c>
      <c r="D33" s="202"/>
      <c r="E33" s="203" t="s">
        <v>7</v>
      </c>
      <c r="F33" s="203"/>
      <c r="G33" s="59"/>
      <c r="H33" s="59"/>
      <c r="I33" s="59"/>
      <c r="J33" s="59"/>
      <c r="K33" s="59"/>
    </row>
    <row r="34" spans="1:11" ht="24" customHeight="1" x14ac:dyDescent="0.35">
      <c r="A34" s="59"/>
      <c r="B34" s="200"/>
      <c r="C34" s="201"/>
      <c r="D34" s="201"/>
      <c r="E34" s="204"/>
      <c r="F34" s="204"/>
      <c r="G34" s="59"/>
      <c r="H34" s="59"/>
      <c r="I34" s="59"/>
      <c r="J34" s="59"/>
      <c r="K34" s="59"/>
    </row>
    <row r="35" spans="1:11" ht="62.25" customHeight="1" x14ac:dyDescent="0.35">
      <c r="A35" s="59"/>
      <c r="B35" s="200"/>
      <c r="C35" s="202" t="s">
        <v>12</v>
      </c>
      <c r="D35" s="202"/>
      <c r="E35" s="203" t="s">
        <v>6</v>
      </c>
      <c r="F35" s="203"/>
      <c r="G35" s="59"/>
      <c r="H35" s="59"/>
      <c r="I35" s="59"/>
      <c r="J35" s="59"/>
      <c r="K35" s="59"/>
    </row>
  </sheetData>
  <sheetProtection selectLockedCells="1"/>
  <protectedRanges>
    <protectedRange sqref="C18 A16:A18 C15:E17 B15 E18:E28" name="Range3"/>
    <protectedRange sqref="B3:B5" name="Range1"/>
    <protectedRange sqref="B16:B17" name="Range3_2"/>
    <protectedRange sqref="D18" name="Range3_3"/>
    <protectedRange sqref="C32:F34 C27:D28" name="Range7_3"/>
  </protectedRanges>
  <mergeCells count="11">
    <mergeCell ref="E35:F35"/>
    <mergeCell ref="A13:C13"/>
    <mergeCell ref="D13:G13"/>
    <mergeCell ref="B32:B35"/>
    <mergeCell ref="C32:D32"/>
    <mergeCell ref="E32:F32"/>
    <mergeCell ref="C33:D33"/>
    <mergeCell ref="E33:F33"/>
    <mergeCell ref="C34:D34"/>
    <mergeCell ref="E34:F34"/>
    <mergeCell ref="C35:D35"/>
  </mergeCells>
  <dataValidations count="1">
    <dataValidation type="decimal" operator="greaterThanOrEqual" allowBlank="1" showInputMessage="1" showErrorMessage="1" sqref="D18:E18 E19:E28" xr:uid="{00000000-0002-0000-02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8" fitToHeight="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35"/>
  <sheetViews>
    <sheetView zoomScaleNormal="100" workbookViewId="0">
      <selection activeCell="B3" sqref="B3"/>
    </sheetView>
  </sheetViews>
  <sheetFormatPr defaultColWidth="9.08984375" defaultRowHeight="14.5" x14ac:dyDescent="0.35"/>
  <cols>
    <col min="1" max="1" width="13.54296875" style="24" customWidth="1"/>
    <col min="2" max="2" width="59.54296875" style="23" customWidth="1"/>
    <col min="3" max="3" width="11.453125" style="25" customWidth="1"/>
    <col min="4" max="4" width="14.90625" style="25" customWidth="1"/>
    <col min="5" max="5" width="7.6328125" style="23" customWidth="1"/>
    <col min="6" max="6" width="14.81640625" style="23" customWidth="1"/>
    <col min="7" max="7" width="17.36328125" style="23" customWidth="1"/>
    <col min="8" max="8" width="19.1796875" style="23" customWidth="1"/>
    <col min="9" max="9" width="30.1796875" style="23" customWidth="1"/>
    <col min="10" max="16384" width="9.08984375" style="23"/>
  </cols>
  <sheetData>
    <row r="1" spans="1:14" s="16" customFormat="1" ht="31" x14ac:dyDescent="0.7">
      <c r="A1" s="6"/>
      <c r="B1" s="2" t="s">
        <v>14</v>
      </c>
      <c r="C1" s="3"/>
      <c r="D1" s="1"/>
      <c r="E1" s="1"/>
      <c r="F1" s="1"/>
      <c r="G1" s="1"/>
      <c r="H1" s="1"/>
      <c r="I1" s="1"/>
    </row>
    <row r="2" spans="1:14" s="20" customFormat="1" ht="29" customHeight="1" x14ac:dyDescent="0.35">
      <c r="A2" s="18"/>
      <c r="B2" s="15" t="s">
        <v>15</v>
      </c>
      <c r="C2" s="4"/>
      <c r="D2" s="19"/>
      <c r="E2" s="19"/>
      <c r="F2" s="19"/>
      <c r="G2" s="19"/>
      <c r="H2" s="19"/>
      <c r="I2" s="19"/>
    </row>
    <row r="3" spans="1:14" s="22" customFormat="1" x14ac:dyDescent="0.35">
      <c r="A3" s="51" t="s">
        <v>2</v>
      </c>
      <c r="B3" s="37" t="s">
        <v>72</v>
      </c>
      <c r="C3" s="42"/>
      <c r="D3" s="43"/>
      <c r="E3" s="43"/>
      <c r="F3" s="43"/>
      <c r="G3" s="47"/>
      <c r="H3" s="47"/>
      <c r="I3" s="47"/>
      <c r="J3" s="47"/>
      <c r="K3" s="47"/>
      <c r="L3" s="47"/>
      <c r="M3" s="47"/>
      <c r="N3" s="21"/>
    </row>
    <row r="4" spans="1:14" s="22" customFormat="1" ht="56" x14ac:dyDescent="0.35">
      <c r="A4" s="52" t="s">
        <v>3</v>
      </c>
      <c r="B4" s="38" t="s">
        <v>38</v>
      </c>
      <c r="C4" s="42"/>
      <c r="D4" s="42"/>
      <c r="E4" s="42"/>
      <c r="F4" s="42"/>
      <c r="G4" s="47"/>
      <c r="H4" s="47"/>
      <c r="I4" s="47"/>
      <c r="J4" s="47"/>
      <c r="K4" s="47"/>
      <c r="L4" s="47"/>
      <c r="M4" s="47"/>
      <c r="N4" s="21"/>
    </row>
    <row r="5" spans="1:14" s="22" customFormat="1" ht="31.5" customHeight="1" x14ac:dyDescent="0.35">
      <c r="A5" s="53" t="s">
        <v>4</v>
      </c>
      <c r="B5" s="39"/>
      <c r="C5" s="42"/>
      <c r="D5" s="44"/>
      <c r="E5" s="44"/>
      <c r="F5" s="44"/>
      <c r="G5" s="47"/>
      <c r="H5" s="47"/>
      <c r="I5" s="47"/>
      <c r="J5" s="47"/>
      <c r="K5" s="47"/>
      <c r="L5" s="47"/>
      <c r="M5" s="47"/>
      <c r="N5" s="21"/>
    </row>
    <row r="6" spans="1:14" s="20" customFormat="1" x14ac:dyDescent="0.35">
      <c r="A6" s="54"/>
      <c r="B6" s="45"/>
      <c r="C6" s="42"/>
      <c r="D6" s="44"/>
      <c r="E6" s="44"/>
      <c r="F6" s="44"/>
      <c r="G6" s="47"/>
      <c r="H6" s="47"/>
      <c r="I6" s="47"/>
      <c r="J6" s="47"/>
      <c r="K6" s="47"/>
      <c r="L6" s="47"/>
      <c r="M6" s="47"/>
      <c r="N6" s="21"/>
    </row>
    <row r="7" spans="1:14" s="21" customFormat="1" x14ac:dyDescent="0.35">
      <c r="A7" s="40" t="s">
        <v>0</v>
      </c>
      <c r="B7" s="55"/>
      <c r="C7" s="55"/>
      <c r="D7" s="44"/>
      <c r="E7" s="44"/>
      <c r="F7" s="44"/>
      <c r="G7" s="47"/>
      <c r="H7" s="47"/>
      <c r="I7" s="47"/>
      <c r="J7" s="47"/>
      <c r="K7" s="47"/>
      <c r="L7" s="47"/>
      <c r="M7" s="47"/>
    </row>
    <row r="8" spans="1:14" s="21" customFormat="1" x14ac:dyDescent="0.35">
      <c r="A8" s="41" t="s">
        <v>5</v>
      </c>
      <c r="B8" s="47"/>
      <c r="C8" s="47"/>
      <c r="D8" s="44"/>
      <c r="E8" s="44"/>
      <c r="F8" s="44"/>
      <c r="G8" s="47"/>
      <c r="H8" s="47"/>
      <c r="I8" s="47"/>
      <c r="J8" s="47"/>
      <c r="K8" s="47"/>
      <c r="L8" s="47"/>
      <c r="M8" s="47"/>
    </row>
    <row r="9" spans="1:14" s="21" customFormat="1" x14ac:dyDescent="0.35">
      <c r="A9" s="56" t="s">
        <v>39</v>
      </c>
      <c r="B9" s="57"/>
      <c r="C9" s="43"/>
      <c r="D9" s="44"/>
      <c r="E9" s="44"/>
      <c r="F9" s="44"/>
      <c r="G9" s="47"/>
      <c r="H9" s="47"/>
      <c r="I9" s="47"/>
      <c r="J9" s="47"/>
      <c r="K9" s="47"/>
      <c r="L9" s="47"/>
      <c r="M9" s="47"/>
    </row>
    <row r="10" spans="1:14" s="21" customFormat="1" x14ac:dyDescent="0.35">
      <c r="A10" s="41" t="s">
        <v>11</v>
      </c>
      <c r="B10" s="47"/>
      <c r="C10" s="47"/>
      <c r="D10" s="44"/>
      <c r="E10" s="44"/>
      <c r="F10" s="44"/>
      <c r="G10" s="47"/>
      <c r="H10" s="47"/>
      <c r="I10" s="47"/>
      <c r="J10" s="47"/>
      <c r="K10" s="47"/>
      <c r="L10" s="47"/>
      <c r="M10" s="47"/>
    </row>
    <row r="11" spans="1:14" s="21" customFormat="1" x14ac:dyDescent="0.35">
      <c r="A11" s="41" t="s">
        <v>8</v>
      </c>
      <c r="B11" s="47"/>
      <c r="C11" s="47"/>
      <c r="D11" s="44"/>
      <c r="E11" s="44"/>
      <c r="F11" s="44"/>
      <c r="G11" s="47"/>
      <c r="H11" s="47"/>
      <c r="I11" s="47"/>
      <c r="J11" s="47"/>
      <c r="K11" s="47"/>
      <c r="L11" s="47"/>
      <c r="M11" s="47"/>
    </row>
    <row r="12" spans="1:14" s="21" customFormat="1" ht="15" thickBot="1" x14ac:dyDescent="0.4">
      <c r="A12" s="43"/>
      <c r="B12" s="46"/>
      <c r="C12" s="42"/>
      <c r="D12" s="44"/>
      <c r="E12" s="44"/>
      <c r="F12" s="44"/>
      <c r="G12" s="47"/>
      <c r="H12" s="47"/>
      <c r="I12" s="47"/>
      <c r="J12" s="47"/>
      <c r="K12" s="47"/>
      <c r="L12" s="47"/>
      <c r="M12" s="47"/>
    </row>
    <row r="13" spans="1:14" s="22" customFormat="1" ht="15" thickBot="1" x14ac:dyDescent="0.4">
      <c r="A13" s="205"/>
      <c r="B13" s="206"/>
      <c r="C13" s="207"/>
      <c r="D13" s="208" t="s">
        <v>36</v>
      </c>
      <c r="E13" s="209"/>
      <c r="F13" s="209"/>
      <c r="G13" s="206"/>
      <c r="H13" s="180"/>
      <c r="I13" s="117"/>
      <c r="J13" s="58"/>
      <c r="K13" s="58"/>
      <c r="L13" s="58"/>
      <c r="M13" s="58"/>
    </row>
    <row r="14" spans="1:14" ht="51" customHeight="1" thickBot="1" x14ac:dyDescent="0.35">
      <c r="A14" s="118" t="s">
        <v>17</v>
      </c>
      <c r="B14" s="84" t="s">
        <v>23</v>
      </c>
      <c r="C14" s="85" t="s">
        <v>22</v>
      </c>
      <c r="D14" s="86" t="s">
        <v>18</v>
      </c>
      <c r="E14" s="86" t="s">
        <v>19</v>
      </c>
      <c r="F14" s="86" t="s">
        <v>20</v>
      </c>
      <c r="G14" s="182" t="s">
        <v>21</v>
      </c>
      <c r="H14" s="181" t="s">
        <v>58</v>
      </c>
      <c r="I14" s="170" t="s">
        <v>10</v>
      </c>
      <c r="J14" s="59"/>
      <c r="K14" s="59"/>
      <c r="L14" s="59"/>
      <c r="M14" s="59"/>
    </row>
    <row r="15" spans="1:14" ht="15" thickBot="1" x14ac:dyDescent="0.35">
      <c r="A15" s="90"/>
      <c r="B15" s="125" t="s">
        <v>26</v>
      </c>
      <c r="C15" s="126"/>
      <c r="D15" s="122"/>
      <c r="E15" s="145"/>
      <c r="F15" s="146"/>
      <c r="G15" s="177"/>
      <c r="H15" s="152"/>
      <c r="I15" s="171"/>
      <c r="J15" s="59"/>
      <c r="K15" s="59"/>
      <c r="L15" s="59"/>
      <c r="M15" s="59"/>
    </row>
    <row r="16" spans="1:14" x14ac:dyDescent="0.3">
      <c r="A16" s="127">
        <v>1</v>
      </c>
      <c r="B16" s="128" t="s">
        <v>32</v>
      </c>
      <c r="C16" s="129"/>
      <c r="D16" s="124"/>
      <c r="E16" s="147"/>
      <c r="F16" s="148"/>
      <c r="G16" s="149"/>
      <c r="H16" s="152"/>
      <c r="I16" s="171"/>
      <c r="J16" s="59"/>
      <c r="K16" s="59"/>
      <c r="L16" s="59"/>
      <c r="M16" s="59"/>
    </row>
    <row r="17" spans="1:13" ht="56" x14ac:dyDescent="0.3">
      <c r="A17" s="130"/>
      <c r="B17" s="131" t="s">
        <v>40</v>
      </c>
      <c r="C17" s="132"/>
      <c r="D17" s="124"/>
      <c r="E17" s="147"/>
      <c r="F17" s="148"/>
      <c r="G17" s="149"/>
      <c r="H17" s="152"/>
      <c r="I17" s="171"/>
      <c r="J17" s="59"/>
      <c r="K17" s="59"/>
      <c r="L17" s="59"/>
      <c r="M17" s="59"/>
    </row>
    <row r="18" spans="1:13" ht="39" customHeight="1" x14ac:dyDescent="0.3">
      <c r="A18" s="133"/>
      <c r="B18" s="166" t="s">
        <v>48</v>
      </c>
      <c r="C18" s="134">
        <v>4</v>
      </c>
      <c r="D18" s="60">
        <v>0</v>
      </c>
      <c r="E18" s="150">
        <v>0</v>
      </c>
      <c r="F18" s="151">
        <f>D18 * (1+E18)</f>
        <v>0</v>
      </c>
      <c r="G18" s="178">
        <f>(D18 * (1+E18)) * C18</f>
        <v>0</v>
      </c>
      <c r="H18" s="152">
        <f>G18*36</f>
        <v>0</v>
      </c>
      <c r="I18" s="171"/>
      <c r="J18" s="59"/>
      <c r="K18" s="59"/>
      <c r="L18" s="59"/>
      <c r="M18" s="59"/>
    </row>
    <row r="19" spans="1:13" ht="26.4" customHeight="1" x14ac:dyDescent="0.3">
      <c r="A19" s="127"/>
      <c r="B19" s="165" t="s">
        <v>49</v>
      </c>
      <c r="C19" s="135">
        <v>2</v>
      </c>
      <c r="D19" s="61">
        <v>0</v>
      </c>
      <c r="E19" s="150">
        <v>0</v>
      </c>
      <c r="F19" s="151">
        <f t="shared" ref="F19:F28" si="0">D19 * (1+E19)</f>
        <v>0</v>
      </c>
      <c r="G19" s="178">
        <f t="shared" ref="G19:G28" si="1">(D19 * (1+E19)) * C19</f>
        <v>0</v>
      </c>
      <c r="H19" s="152">
        <f t="shared" ref="H19:H27" si="2">G19*36</f>
        <v>0</v>
      </c>
      <c r="I19" s="171"/>
      <c r="J19" s="59"/>
      <c r="K19" s="59"/>
      <c r="L19" s="59"/>
      <c r="M19" s="59"/>
    </row>
    <row r="20" spans="1:13" ht="42" customHeight="1" x14ac:dyDescent="0.3">
      <c r="A20" s="127"/>
      <c r="B20" s="165" t="s">
        <v>50</v>
      </c>
      <c r="C20" s="135">
        <v>1</v>
      </c>
      <c r="D20" s="61">
        <v>0</v>
      </c>
      <c r="E20" s="150">
        <v>0</v>
      </c>
      <c r="F20" s="151">
        <f t="shared" si="0"/>
        <v>0</v>
      </c>
      <c r="G20" s="178">
        <f t="shared" si="1"/>
        <v>0</v>
      </c>
      <c r="H20" s="152">
        <f t="shared" si="2"/>
        <v>0</v>
      </c>
      <c r="I20" s="171"/>
      <c r="J20" s="59"/>
      <c r="K20" s="59"/>
      <c r="L20" s="59"/>
      <c r="M20" s="59"/>
    </row>
    <row r="21" spans="1:13" ht="32.4" customHeight="1" x14ac:dyDescent="0.3">
      <c r="A21" s="127"/>
      <c r="B21" s="128" t="s">
        <v>33</v>
      </c>
      <c r="C21" s="136"/>
      <c r="D21" s="69"/>
      <c r="E21" s="150"/>
      <c r="F21" s="151"/>
      <c r="G21" s="178"/>
      <c r="H21" s="152"/>
      <c r="I21" s="171"/>
      <c r="J21" s="59"/>
      <c r="K21" s="59"/>
      <c r="L21" s="59"/>
      <c r="M21" s="59"/>
    </row>
    <row r="22" spans="1:13" ht="42" x14ac:dyDescent="0.3">
      <c r="A22" s="127"/>
      <c r="B22" s="153" t="s">
        <v>61</v>
      </c>
      <c r="C22" s="136">
        <v>1</v>
      </c>
      <c r="D22" s="61">
        <v>0</v>
      </c>
      <c r="E22" s="150">
        <v>0.15</v>
      </c>
      <c r="F22" s="151">
        <f t="shared" si="0"/>
        <v>0</v>
      </c>
      <c r="G22" s="178">
        <f t="shared" si="1"/>
        <v>0</v>
      </c>
      <c r="H22" s="152">
        <f t="shared" si="2"/>
        <v>0</v>
      </c>
      <c r="I22" s="171"/>
      <c r="J22" s="59"/>
      <c r="K22" s="59"/>
      <c r="L22" s="59"/>
      <c r="M22" s="59"/>
    </row>
    <row r="23" spans="1:13" ht="34.25" customHeight="1" x14ac:dyDescent="0.3">
      <c r="A23" s="127"/>
      <c r="B23" s="97" t="s">
        <v>43</v>
      </c>
      <c r="C23" s="136"/>
      <c r="D23" s="69"/>
      <c r="E23" s="150"/>
      <c r="F23" s="151"/>
      <c r="G23" s="178"/>
      <c r="H23" s="152">
        <f t="shared" si="2"/>
        <v>0</v>
      </c>
      <c r="I23" s="171"/>
      <c r="J23" s="59"/>
      <c r="K23" s="59"/>
      <c r="L23" s="59"/>
      <c r="M23" s="59"/>
    </row>
    <row r="24" spans="1:13" ht="42.65" customHeight="1" x14ac:dyDescent="0.3">
      <c r="A24" s="130"/>
      <c r="B24" s="97" t="s">
        <v>64</v>
      </c>
      <c r="C24" s="138">
        <v>2</v>
      </c>
      <c r="D24" s="61">
        <v>0</v>
      </c>
      <c r="E24" s="150">
        <v>0.15</v>
      </c>
      <c r="F24" s="151">
        <f t="shared" si="0"/>
        <v>0</v>
      </c>
      <c r="G24" s="178">
        <f t="shared" si="1"/>
        <v>0</v>
      </c>
      <c r="H24" s="152">
        <f t="shared" si="2"/>
        <v>0</v>
      </c>
      <c r="I24" s="171"/>
      <c r="J24" s="59"/>
      <c r="K24" s="59"/>
      <c r="L24" s="59"/>
      <c r="M24" s="59"/>
    </row>
    <row r="25" spans="1:13" ht="41.4" customHeight="1" x14ac:dyDescent="0.3">
      <c r="A25" s="130"/>
      <c r="B25" s="174" t="s">
        <v>65</v>
      </c>
      <c r="C25" s="154">
        <v>1</v>
      </c>
      <c r="D25" s="61">
        <v>0</v>
      </c>
      <c r="E25" s="150">
        <v>0.15</v>
      </c>
      <c r="F25" s="151">
        <f t="shared" si="0"/>
        <v>0</v>
      </c>
      <c r="G25" s="178">
        <f t="shared" si="1"/>
        <v>0</v>
      </c>
      <c r="H25" s="152">
        <f t="shared" si="2"/>
        <v>0</v>
      </c>
      <c r="I25" s="171"/>
      <c r="J25" s="59"/>
      <c r="K25" s="59"/>
      <c r="L25" s="59"/>
      <c r="M25" s="59"/>
    </row>
    <row r="26" spans="1:13" ht="29.4" customHeight="1" thickBot="1" x14ac:dyDescent="0.35">
      <c r="A26" s="130"/>
      <c r="B26" s="128" t="s">
        <v>41</v>
      </c>
      <c r="C26" s="138"/>
      <c r="D26" s="69"/>
      <c r="E26" s="150"/>
      <c r="F26" s="151"/>
      <c r="G26" s="178"/>
      <c r="H26" s="152"/>
      <c r="I26" s="171"/>
      <c r="J26" s="59"/>
      <c r="K26" s="59"/>
      <c r="L26" s="59"/>
      <c r="M26" s="59"/>
    </row>
    <row r="27" spans="1:13" ht="46.25" customHeight="1" thickBot="1" x14ac:dyDescent="0.35">
      <c r="A27" s="130"/>
      <c r="B27" s="140" t="s">
        <v>60</v>
      </c>
      <c r="C27" s="138">
        <v>7</v>
      </c>
      <c r="D27" s="61">
        <v>0</v>
      </c>
      <c r="E27" s="150">
        <v>0.15</v>
      </c>
      <c r="F27" s="151">
        <f t="shared" si="0"/>
        <v>0</v>
      </c>
      <c r="G27" s="178">
        <f t="shared" si="1"/>
        <v>0</v>
      </c>
      <c r="H27" s="152">
        <f t="shared" si="2"/>
        <v>0</v>
      </c>
      <c r="I27" s="171"/>
      <c r="J27" s="59"/>
      <c r="K27" s="59"/>
      <c r="L27" s="59"/>
      <c r="M27" s="59"/>
    </row>
    <row r="28" spans="1:13" ht="39" customHeight="1" thickBot="1" x14ac:dyDescent="0.35">
      <c r="A28" s="130"/>
      <c r="B28" s="155" t="s">
        <v>59</v>
      </c>
      <c r="C28" s="138">
        <v>2</v>
      </c>
      <c r="D28" s="61">
        <v>0</v>
      </c>
      <c r="E28" s="150">
        <v>0.15</v>
      </c>
      <c r="F28" s="151">
        <f t="shared" si="0"/>
        <v>0</v>
      </c>
      <c r="G28" s="178">
        <f t="shared" si="1"/>
        <v>0</v>
      </c>
      <c r="H28" s="152">
        <f>G28*3</f>
        <v>0</v>
      </c>
      <c r="I28" s="171"/>
      <c r="J28" s="59"/>
      <c r="K28" s="59"/>
      <c r="L28" s="59"/>
      <c r="M28" s="59"/>
    </row>
    <row r="29" spans="1:13" ht="28.5" customHeight="1" thickBot="1" x14ac:dyDescent="0.35">
      <c r="A29" s="142"/>
      <c r="B29" s="143" t="s">
        <v>1</v>
      </c>
      <c r="C29" s="144"/>
      <c r="D29" s="123">
        <f>SUM(D18:D28)</f>
        <v>0</v>
      </c>
      <c r="E29" s="146"/>
      <c r="F29" s="146">
        <f>SUM(F18:F28)</f>
        <v>0</v>
      </c>
      <c r="G29" s="177">
        <f>SUM(G18:G28)</f>
        <v>0</v>
      </c>
      <c r="H29" s="152">
        <f>SUM(H18:H28)</f>
        <v>0</v>
      </c>
      <c r="I29" s="82"/>
      <c r="J29" s="59"/>
      <c r="K29" s="59"/>
      <c r="L29" s="59"/>
      <c r="M29" s="59"/>
    </row>
    <row r="30" spans="1:13" x14ac:dyDescent="0.35">
      <c r="A30" s="59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</row>
    <row r="31" spans="1:13" x14ac:dyDescent="0.35">
      <c r="A31" s="59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</row>
    <row r="32" spans="1:13" ht="21.75" customHeight="1" x14ac:dyDescent="0.35">
      <c r="A32" s="59"/>
      <c r="B32" s="200" t="s">
        <v>9</v>
      </c>
      <c r="C32" s="210"/>
      <c r="D32" s="210"/>
      <c r="E32" s="210"/>
      <c r="F32" s="210"/>
      <c r="G32" s="59"/>
      <c r="H32" s="59"/>
      <c r="I32" s="59"/>
      <c r="J32" s="59"/>
      <c r="K32" s="59"/>
      <c r="L32" s="59"/>
      <c r="M32" s="59"/>
    </row>
    <row r="33" spans="1:13" ht="24.75" customHeight="1" x14ac:dyDescent="0.35">
      <c r="A33" s="59"/>
      <c r="B33" s="200"/>
      <c r="C33" s="202" t="s">
        <v>16</v>
      </c>
      <c r="D33" s="202"/>
      <c r="E33" s="203" t="s">
        <v>7</v>
      </c>
      <c r="F33" s="203"/>
      <c r="G33" s="59"/>
      <c r="H33" s="59"/>
      <c r="I33" s="59"/>
      <c r="J33" s="59"/>
      <c r="K33" s="59"/>
      <c r="L33" s="59"/>
      <c r="M33" s="59"/>
    </row>
    <row r="34" spans="1:13" ht="24" customHeight="1" x14ac:dyDescent="0.35">
      <c r="A34" s="59"/>
      <c r="B34" s="200"/>
      <c r="C34" s="201"/>
      <c r="D34" s="201"/>
      <c r="E34" s="204"/>
      <c r="F34" s="204"/>
      <c r="G34" s="59"/>
      <c r="H34" s="59"/>
      <c r="I34" s="59"/>
      <c r="J34" s="59"/>
      <c r="K34" s="59"/>
      <c r="L34" s="59"/>
      <c r="M34" s="59"/>
    </row>
    <row r="35" spans="1:13" ht="62.25" customHeight="1" x14ac:dyDescent="0.35">
      <c r="A35" s="59"/>
      <c r="B35" s="200"/>
      <c r="C35" s="202" t="s">
        <v>12</v>
      </c>
      <c r="D35" s="202"/>
      <c r="E35" s="203" t="s">
        <v>6</v>
      </c>
      <c r="F35" s="203"/>
      <c r="G35" s="59"/>
      <c r="H35" s="59"/>
      <c r="I35" s="59"/>
      <c r="J35" s="59"/>
      <c r="K35" s="59"/>
      <c r="L35" s="59"/>
      <c r="M35" s="59"/>
    </row>
  </sheetData>
  <sheetProtection selectLockedCells="1"/>
  <protectedRanges>
    <protectedRange sqref="C18 A16:A18 C15:E17 B15 E18:E28" name="Range3_4"/>
    <protectedRange sqref="B3:B5" name="Range1_2"/>
    <protectedRange sqref="B16:B17" name="Range3_2_2"/>
    <protectedRange sqref="D18" name="Range3_3_2"/>
    <protectedRange sqref="C32:F34 C27:D28" name="Range7_3_2"/>
  </protectedRanges>
  <mergeCells count="11">
    <mergeCell ref="A13:C13"/>
    <mergeCell ref="D13:G13"/>
    <mergeCell ref="B32:B35"/>
    <mergeCell ref="C32:D32"/>
    <mergeCell ref="E32:F32"/>
    <mergeCell ref="C33:D33"/>
    <mergeCell ref="E33:F33"/>
    <mergeCell ref="C34:D34"/>
    <mergeCell ref="E34:F34"/>
    <mergeCell ref="C35:D35"/>
    <mergeCell ref="E35:F35"/>
  </mergeCells>
  <dataValidations count="1">
    <dataValidation type="decimal" operator="greaterThanOrEqual" allowBlank="1" showInputMessage="1" showErrorMessage="1" sqref="D18:E18 E19:E28" xr:uid="{00000000-0002-0000-03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8" fitToHeight="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35"/>
  <sheetViews>
    <sheetView topLeftCell="A2" zoomScaleNormal="100" workbookViewId="0">
      <selection activeCell="B3" sqref="B3"/>
    </sheetView>
  </sheetViews>
  <sheetFormatPr defaultColWidth="9.08984375" defaultRowHeight="14.5" x14ac:dyDescent="0.35"/>
  <cols>
    <col min="1" max="1" width="13.54296875" style="24" customWidth="1"/>
    <col min="2" max="2" width="59.54296875" style="23" customWidth="1"/>
    <col min="3" max="3" width="12.453125" style="25" customWidth="1"/>
    <col min="4" max="4" width="15.453125" style="25" customWidth="1"/>
    <col min="5" max="5" width="7.6328125" style="23" customWidth="1"/>
    <col min="6" max="6" width="14.453125" style="23" customWidth="1"/>
    <col min="7" max="7" width="16.453125" style="23" customWidth="1"/>
    <col min="8" max="8" width="17.453125" style="23" customWidth="1"/>
    <col min="9" max="9" width="36.6328125" style="23" customWidth="1"/>
    <col min="10" max="16384" width="9.08984375" style="23"/>
  </cols>
  <sheetData>
    <row r="1" spans="1:15" s="16" customFormat="1" ht="31" x14ac:dyDescent="0.7">
      <c r="A1" s="6"/>
      <c r="B1" s="2" t="s">
        <v>14</v>
      </c>
      <c r="C1" s="3"/>
      <c r="D1" s="1"/>
      <c r="E1" s="1"/>
      <c r="F1" s="1"/>
      <c r="G1" s="1"/>
      <c r="H1" s="1"/>
      <c r="I1" s="1"/>
    </row>
    <row r="2" spans="1:15" s="20" customFormat="1" ht="29" customHeight="1" x14ac:dyDescent="0.35">
      <c r="A2" s="18"/>
      <c r="B2" s="15" t="s">
        <v>15</v>
      </c>
      <c r="C2" s="4"/>
      <c r="D2" s="19"/>
      <c r="E2" s="19"/>
      <c r="F2" s="19"/>
      <c r="G2" s="19"/>
      <c r="H2" s="19"/>
      <c r="I2" s="19"/>
    </row>
    <row r="3" spans="1:15" s="22" customFormat="1" x14ac:dyDescent="0.35">
      <c r="A3" s="51" t="s">
        <v>2</v>
      </c>
      <c r="B3" s="37" t="s">
        <v>72</v>
      </c>
      <c r="C3" s="42"/>
      <c r="D3" s="43"/>
      <c r="E3" s="43"/>
      <c r="F3" s="43"/>
      <c r="G3" s="47"/>
      <c r="H3" s="47"/>
      <c r="I3" s="47"/>
      <c r="J3" s="47"/>
      <c r="K3" s="47"/>
      <c r="L3" s="47"/>
      <c r="M3" s="47"/>
      <c r="N3" s="47"/>
      <c r="O3" s="58"/>
    </row>
    <row r="4" spans="1:15" s="22" customFormat="1" ht="56" x14ac:dyDescent="0.35">
      <c r="A4" s="52" t="s">
        <v>3</v>
      </c>
      <c r="B4" s="38" t="s">
        <v>38</v>
      </c>
      <c r="C4" s="42"/>
      <c r="D4" s="42"/>
      <c r="E4" s="42"/>
      <c r="F4" s="42"/>
      <c r="G4" s="47"/>
      <c r="H4" s="47"/>
      <c r="I4" s="47"/>
      <c r="J4" s="47"/>
      <c r="K4" s="47"/>
      <c r="L4" s="47"/>
      <c r="M4" s="47"/>
      <c r="N4" s="47"/>
      <c r="O4" s="58"/>
    </row>
    <row r="5" spans="1:15" s="22" customFormat="1" ht="31.5" customHeight="1" x14ac:dyDescent="0.35">
      <c r="A5" s="53" t="s">
        <v>4</v>
      </c>
      <c r="B5" s="39"/>
      <c r="C5" s="42"/>
      <c r="D5" s="44"/>
      <c r="E5" s="44"/>
      <c r="F5" s="44"/>
      <c r="G5" s="47"/>
      <c r="H5" s="47"/>
      <c r="I5" s="47"/>
      <c r="J5" s="47"/>
      <c r="K5" s="47"/>
      <c r="L5" s="47"/>
      <c r="M5" s="47"/>
      <c r="N5" s="47"/>
      <c r="O5" s="58"/>
    </row>
    <row r="6" spans="1:15" s="20" customFormat="1" x14ac:dyDescent="0.35">
      <c r="A6" s="54"/>
      <c r="B6" s="45"/>
      <c r="C6" s="42"/>
      <c r="D6" s="44"/>
      <c r="E6" s="44"/>
      <c r="F6" s="44"/>
      <c r="G6" s="47"/>
      <c r="H6" s="47"/>
      <c r="I6" s="47"/>
      <c r="J6" s="47"/>
      <c r="K6" s="47"/>
      <c r="L6" s="47"/>
      <c r="M6" s="47"/>
      <c r="N6" s="47"/>
      <c r="O6" s="66"/>
    </row>
    <row r="7" spans="1:15" s="21" customFormat="1" x14ac:dyDescent="0.35">
      <c r="A7" s="40" t="s">
        <v>0</v>
      </c>
      <c r="B7" s="55"/>
      <c r="C7" s="55"/>
      <c r="D7" s="44"/>
      <c r="E7" s="44"/>
      <c r="F7" s="44"/>
      <c r="G7" s="47"/>
      <c r="H7" s="47"/>
      <c r="I7" s="47"/>
      <c r="J7" s="47"/>
      <c r="K7" s="47"/>
      <c r="L7" s="47"/>
      <c r="M7" s="47"/>
      <c r="N7" s="47"/>
      <c r="O7" s="47"/>
    </row>
    <row r="8" spans="1:15" s="21" customFormat="1" x14ac:dyDescent="0.35">
      <c r="A8" s="41" t="s">
        <v>5</v>
      </c>
      <c r="B8" s="47"/>
      <c r="C8" s="47"/>
      <c r="D8" s="44"/>
      <c r="E8" s="44"/>
      <c r="F8" s="44"/>
      <c r="G8" s="47"/>
      <c r="H8" s="47"/>
      <c r="I8" s="47"/>
      <c r="J8" s="47"/>
      <c r="K8" s="47"/>
      <c r="L8" s="47"/>
      <c r="M8" s="47"/>
      <c r="N8" s="47"/>
      <c r="O8" s="47"/>
    </row>
    <row r="9" spans="1:15" s="21" customFormat="1" x14ac:dyDescent="0.35">
      <c r="A9" s="56" t="s">
        <v>39</v>
      </c>
      <c r="B9" s="57"/>
      <c r="C9" s="43"/>
      <c r="D9" s="44"/>
      <c r="E9" s="44"/>
      <c r="F9" s="44"/>
      <c r="G9" s="47"/>
      <c r="H9" s="47"/>
      <c r="I9" s="47"/>
      <c r="J9" s="47"/>
      <c r="K9" s="47"/>
      <c r="L9" s="47"/>
      <c r="M9" s="47"/>
      <c r="N9" s="47"/>
      <c r="O9" s="47"/>
    </row>
    <row r="10" spans="1:15" s="21" customFormat="1" x14ac:dyDescent="0.35">
      <c r="A10" s="41" t="s">
        <v>11</v>
      </c>
      <c r="B10" s="47"/>
      <c r="C10" s="47"/>
      <c r="D10" s="44"/>
      <c r="E10" s="44"/>
      <c r="F10" s="44"/>
      <c r="G10" s="47"/>
      <c r="H10" s="47"/>
      <c r="I10" s="47"/>
      <c r="J10" s="47"/>
      <c r="K10" s="47"/>
      <c r="L10" s="47"/>
      <c r="M10" s="47"/>
      <c r="N10" s="47"/>
      <c r="O10" s="47"/>
    </row>
    <row r="11" spans="1:15" s="21" customFormat="1" x14ac:dyDescent="0.35">
      <c r="A11" s="41" t="s">
        <v>8</v>
      </c>
      <c r="B11" s="47"/>
      <c r="C11" s="47"/>
      <c r="D11" s="44"/>
      <c r="E11" s="44"/>
      <c r="F11" s="44"/>
      <c r="G11" s="47"/>
      <c r="H11" s="47"/>
      <c r="I11" s="47"/>
      <c r="J11" s="47"/>
      <c r="K11" s="47"/>
      <c r="L11" s="47"/>
      <c r="M11" s="47"/>
      <c r="N11" s="47"/>
      <c r="O11" s="47"/>
    </row>
    <row r="12" spans="1:15" s="21" customFormat="1" ht="15" thickBot="1" x14ac:dyDescent="0.4">
      <c r="A12" s="43"/>
      <c r="B12" s="46"/>
      <c r="C12" s="42"/>
      <c r="D12" s="44"/>
      <c r="E12" s="44"/>
      <c r="F12" s="44"/>
      <c r="G12" s="47"/>
      <c r="H12" s="47"/>
      <c r="I12" s="47"/>
      <c r="J12" s="47"/>
      <c r="K12" s="47"/>
      <c r="L12" s="47"/>
      <c r="M12" s="47"/>
      <c r="N12" s="47"/>
      <c r="O12" s="47"/>
    </row>
    <row r="13" spans="1:15" s="22" customFormat="1" ht="15" thickBot="1" x14ac:dyDescent="0.4">
      <c r="A13" s="205"/>
      <c r="B13" s="206"/>
      <c r="C13" s="207"/>
      <c r="D13" s="208" t="s">
        <v>36</v>
      </c>
      <c r="E13" s="209"/>
      <c r="F13" s="209"/>
      <c r="G13" s="206"/>
      <c r="H13" s="180"/>
      <c r="I13" s="117"/>
      <c r="J13" s="58"/>
      <c r="K13" s="58"/>
      <c r="L13" s="58"/>
      <c r="M13" s="58"/>
      <c r="N13" s="58"/>
      <c r="O13" s="58"/>
    </row>
    <row r="14" spans="1:15" ht="28.5" thickBot="1" x14ac:dyDescent="0.4">
      <c r="A14" s="83" t="s">
        <v>17</v>
      </c>
      <c r="B14" s="84" t="s">
        <v>23</v>
      </c>
      <c r="C14" s="85" t="s">
        <v>22</v>
      </c>
      <c r="D14" s="86" t="s">
        <v>18</v>
      </c>
      <c r="E14" s="86" t="s">
        <v>19</v>
      </c>
      <c r="F14" s="86" t="s">
        <v>20</v>
      </c>
      <c r="G14" s="182" t="s">
        <v>21</v>
      </c>
      <c r="H14" s="181" t="s">
        <v>44</v>
      </c>
      <c r="I14" s="170" t="s">
        <v>10</v>
      </c>
      <c r="J14" s="59"/>
      <c r="K14" s="59"/>
      <c r="L14" s="59"/>
      <c r="M14" s="59"/>
      <c r="N14" s="59"/>
      <c r="O14" s="59"/>
    </row>
    <row r="15" spans="1:15" ht="15" thickBot="1" x14ac:dyDescent="0.35">
      <c r="A15" s="90"/>
      <c r="B15" s="125" t="s">
        <v>27</v>
      </c>
      <c r="C15" s="126"/>
      <c r="D15" s="122"/>
      <c r="E15" s="145"/>
      <c r="F15" s="146"/>
      <c r="G15" s="177"/>
      <c r="H15" s="152"/>
      <c r="I15" s="171"/>
      <c r="J15" s="59"/>
      <c r="K15" s="59"/>
      <c r="L15" s="59"/>
      <c r="M15" s="59"/>
      <c r="N15" s="59"/>
      <c r="O15" s="59"/>
    </row>
    <row r="16" spans="1:15" x14ac:dyDescent="0.3">
      <c r="A16" s="127">
        <v>1</v>
      </c>
      <c r="B16" s="128" t="s">
        <v>32</v>
      </c>
      <c r="C16" s="129"/>
      <c r="D16" s="124"/>
      <c r="E16" s="147"/>
      <c r="F16" s="148"/>
      <c r="G16" s="149"/>
      <c r="H16" s="152"/>
      <c r="I16" s="171"/>
      <c r="J16" s="59"/>
      <c r="K16" s="59"/>
      <c r="L16" s="59"/>
      <c r="M16" s="59"/>
      <c r="N16" s="59"/>
      <c r="O16" s="59"/>
    </row>
    <row r="17" spans="1:15" ht="58.25" customHeight="1" x14ac:dyDescent="0.3">
      <c r="A17" s="130"/>
      <c r="B17" s="131" t="s">
        <v>42</v>
      </c>
      <c r="C17" s="132"/>
      <c r="D17" s="124"/>
      <c r="E17" s="147"/>
      <c r="F17" s="148"/>
      <c r="G17" s="149"/>
      <c r="H17" s="152"/>
      <c r="I17" s="171"/>
      <c r="J17" s="59"/>
      <c r="K17" s="59"/>
      <c r="L17" s="59"/>
      <c r="M17" s="59"/>
      <c r="N17" s="59"/>
      <c r="O17" s="59"/>
    </row>
    <row r="18" spans="1:15" ht="32.4" customHeight="1" x14ac:dyDescent="0.3">
      <c r="A18" s="133"/>
      <c r="B18" s="166" t="s">
        <v>48</v>
      </c>
      <c r="C18" s="134">
        <v>1</v>
      </c>
      <c r="D18" s="60">
        <v>0</v>
      </c>
      <c r="E18" s="150">
        <v>0</v>
      </c>
      <c r="F18" s="151">
        <f>D18 * (1+E18)</f>
        <v>0</v>
      </c>
      <c r="G18" s="178">
        <f>(D18 * (1+E18)) * C18</f>
        <v>0</v>
      </c>
      <c r="H18" s="152">
        <f>G18*36</f>
        <v>0</v>
      </c>
      <c r="I18" s="171"/>
      <c r="J18" s="59"/>
      <c r="K18" s="59"/>
      <c r="L18" s="59"/>
      <c r="M18" s="59"/>
      <c r="N18" s="59"/>
      <c r="O18" s="59"/>
    </row>
    <row r="19" spans="1:15" ht="39" customHeight="1" x14ac:dyDescent="0.3">
      <c r="A19" s="127"/>
      <c r="B19" s="165" t="s">
        <v>49</v>
      </c>
      <c r="C19" s="135">
        <v>1</v>
      </c>
      <c r="D19" s="61">
        <v>0</v>
      </c>
      <c r="E19" s="150">
        <v>0</v>
      </c>
      <c r="F19" s="151">
        <f t="shared" ref="F19:F28" si="0">D19 * (1+E19)</f>
        <v>0</v>
      </c>
      <c r="G19" s="178">
        <f t="shared" ref="G19:G28" si="1">(D19 * (1+E19)) * C19</f>
        <v>0</v>
      </c>
      <c r="H19" s="152">
        <f t="shared" ref="H19:H27" si="2">G19*36</f>
        <v>0</v>
      </c>
      <c r="I19" s="171"/>
      <c r="J19" s="59"/>
      <c r="K19" s="59"/>
      <c r="L19" s="59"/>
      <c r="M19" s="59"/>
      <c r="N19" s="59"/>
      <c r="O19" s="59"/>
    </row>
    <row r="20" spans="1:15" ht="42.65" customHeight="1" x14ac:dyDescent="0.3">
      <c r="A20" s="127"/>
      <c r="B20" s="165" t="s">
        <v>50</v>
      </c>
      <c r="C20" s="135">
        <v>1</v>
      </c>
      <c r="D20" s="61">
        <v>0</v>
      </c>
      <c r="E20" s="150">
        <v>0</v>
      </c>
      <c r="F20" s="151">
        <f t="shared" si="0"/>
        <v>0</v>
      </c>
      <c r="G20" s="178">
        <f t="shared" si="1"/>
        <v>0</v>
      </c>
      <c r="H20" s="152">
        <f t="shared" si="2"/>
        <v>0</v>
      </c>
      <c r="I20" s="171"/>
      <c r="J20" s="59"/>
      <c r="K20" s="59"/>
      <c r="L20" s="59"/>
      <c r="M20" s="59"/>
      <c r="N20" s="59"/>
      <c r="O20" s="59"/>
    </row>
    <row r="21" spans="1:15" ht="31.25" customHeight="1" x14ac:dyDescent="0.3">
      <c r="A21" s="127"/>
      <c r="B21" s="128" t="s">
        <v>33</v>
      </c>
      <c r="C21" s="136"/>
      <c r="D21" s="69"/>
      <c r="E21" s="150"/>
      <c r="F21" s="151"/>
      <c r="G21" s="178"/>
      <c r="H21" s="152"/>
      <c r="I21" s="171"/>
      <c r="J21" s="59"/>
      <c r="K21" s="59"/>
      <c r="L21" s="59"/>
      <c r="M21" s="59"/>
      <c r="N21" s="59"/>
      <c r="O21" s="59"/>
    </row>
    <row r="22" spans="1:15" ht="44.4" customHeight="1" x14ac:dyDescent="0.3">
      <c r="A22" s="127"/>
      <c r="B22" s="137" t="s">
        <v>45</v>
      </c>
      <c r="C22" s="136">
        <v>1</v>
      </c>
      <c r="D22" s="61">
        <v>0</v>
      </c>
      <c r="E22" s="150">
        <v>0.15</v>
      </c>
      <c r="F22" s="151">
        <f t="shared" si="0"/>
        <v>0</v>
      </c>
      <c r="G22" s="178">
        <f t="shared" si="1"/>
        <v>0</v>
      </c>
      <c r="H22" s="152">
        <f t="shared" si="2"/>
        <v>0</v>
      </c>
      <c r="I22" s="171"/>
      <c r="J22" s="59"/>
      <c r="K22" s="59"/>
      <c r="L22" s="59"/>
      <c r="M22" s="59"/>
      <c r="N22" s="59"/>
      <c r="O22" s="59"/>
    </row>
    <row r="23" spans="1:15" ht="28" x14ac:dyDescent="0.3">
      <c r="A23" s="127"/>
      <c r="B23" s="153" t="s">
        <v>43</v>
      </c>
      <c r="C23" s="136"/>
      <c r="D23" s="69"/>
      <c r="E23" s="150"/>
      <c r="F23" s="151"/>
      <c r="G23" s="178"/>
      <c r="H23" s="152"/>
      <c r="I23" s="171"/>
      <c r="J23" s="59"/>
      <c r="K23" s="59"/>
      <c r="L23" s="59"/>
      <c r="M23" s="59"/>
      <c r="N23" s="59"/>
      <c r="O23" s="59"/>
    </row>
    <row r="24" spans="1:15" ht="48" customHeight="1" x14ac:dyDescent="0.3">
      <c r="A24" s="130"/>
      <c r="B24" s="103" t="s">
        <v>66</v>
      </c>
      <c r="C24" s="138">
        <v>1</v>
      </c>
      <c r="D24" s="61">
        <v>0</v>
      </c>
      <c r="E24" s="150">
        <v>0.15</v>
      </c>
      <c r="F24" s="151">
        <f t="shared" si="0"/>
        <v>0</v>
      </c>
      <c r="G24" s="178">
        <f t="shared" si="1"/>
        <v>0</v>
      </c>
      <c r="H24" s="152">
        <f t="shared" si="2"/>
        <v>0</v>
      </c>
      <c r="I24" s="171"/>
      <c r="J24" s="59"/>
      <c r="K24" s="59"/>
      <c r="L24" s="59"/>
      <c r="M24" s="59"/>
      <c r="N24" s="59"/>
      <c r="O24" s="59"/>
    </row>
    <row r="25" spans="1:15" ht="42" x14ac:dyDescent="0.3">
      <c r="A25" s="130"/>
      <c r="B25" s="139" t="s">
        <v>71</v>
      </c>
      <c r="C25" s="138">
        <v>1</v>
      </c>
      <c r="D25" s="61">
        <v>0</v>
      </c>
      <c r="E25" s="150">
        <v>0.15</v>
      </c>
      <c r="F25" s="151">
        <f t="shared" si="0"/>
        <v>0</v>
      </c>
      <c r="G25" s="178">
        <f t="shared" si="1"/>
        <v>0</v>
      </c>
      <c r="H25" s="152">
        <f t="shared" si="2"/>
        <v>0</v>
      </c>
      <c r="I25" s="171"/>
      <c r="J25" s="59"/>
      <c r="K25" s="59"/>
      <c r="L25" s="59"/>
      <c r="M25" s="59"/>
      <c r="N25" s="59"/>
      <c r="O25" s="59"/>
    </row>
    <row r="26" spans="1:15" ht="24" customHeight="1" thickBot="1" x14ac:dyDescent="0.35">
      <c r="A26" s="130"/>
      <c r="B26" s="128" t="s">
        <v>41</v>
      </c>
      <c r="C26" s="138"/>
      <c r="D26" s="69"/>
      <c r="E26" s="150"/>
      <c r="F26" s="151"/>
      <c r="G26" s="178"/>
      <c r="H26" s="152"/>
      <c r="I26" s="171"/>
      <c r="J26" s="59"/>
      <c r="K26" s="59"/>
      <c r="L26" s="59"/>
      <c r="M26" s="59"/>
      <c r="N26" s="59"/>
      <c r="O26" s="59"/>
    </row>
    <row r="27" spans="1:15" ht="42.65" customHeight="1" thickBot="1" x14ac:dyDescent="0.35">
      <c r="A27" s="130"/>
      <c r="B27" s="183" t="s">
        <v>63</v>
      </c>
      <c r="C27" s="138">
        <v>2</v>
      </c>
      <c r="D27" s="61">
        <v>0</v>
      </c>
      <c r="E27" s="150">
        <v>0.15</v>
      </c>
      <c r="F27" s="151">
        <f t="shared" si="0"/>
        <v>0</v>
      </c>
      <c r="G27" s="178">
        <f t="shared" si="1"/>
        <v>0</v>
      </c>
      <c r="H27" s="152">
        <f t="shared" si="2"/>
        <v>0</v>
      </c>
      <c r="I27" s="171"/>
      <c r="J27" s="59"/>
      <c r="K27" s="59"/>
      <c r="L27" s="59"/>
      <c r="M27" s="59"/>
      <c r="N27" s="59"/>
      <c r="O27" s="59"/>
    </row>
    <row r="28" spans="1:15" ht="40.25" customHeight="1" thickBot="1" x14ac:dyDescent="0.35">
      <c r="A28" s="130"/>
      <c r="B28" s="156" t="s">
        <v>62</v>
      </c>
      <c r="C28" s="138">
        <v>1</v>
      </c>
      <c r="D28" s="61">
        <v>0</v>
      </c>
      <c r="E28" s="150">
        <v>0.15</v>
      </c>
      <c r="F28" s="151">
        <f t="shared" si="0"/>
        <v>0</v>
      </c>
      <c r="G28" s="178">
        <f t="shared" si="1"/>
        <v>0</v>
      </c>
      <c r="H28" s="152">
        <f>G28*3</f>
        <v>0</v>
      </c>
      <c r="I28" s="171"/>
      <c r="J28" s="59"/>
      <c r="K28" s="59"/>
      <c r="L28" s="59"/>
      <c r="M28" s="59"/>
      <c r="N28" s="59"/>
      <c r="O28" s="59"/>
    </row>
    <row r="29" spans="1:15" ht="28.5" customHeight="1" thickBot="1" x14ac:dyDescent="0.35">
      <c r="A29" s="142"/>
      <c r="B29" s="143" t="s">
        <v>1</v>
      </c>
      <c r="C29" s="144"/>
      <c r="D29" s="123">
        <f>SUM(D18:D28)</f>
        <v>0</v>
      </c>
      <c r="E29" s="146"/>
      <c r="F29" s="146">
        <f>SUM(F18:F28)</f>
        <v>0</v>
      </c>
      <c r="G29" s="177">
        <f>SUM(G18:G28)</f>
        <v>0</v>
      </c>
      <c r="H29" s="152">
        <f>SUM(H18:H28)</f>
        <v>0</v>
      </c>
      <c r="I29" s="82"/>
      <c r="J29" s="59"/>
      <c r="K29" s="59"/>
      <c r="L29" s="59"/>
      <c r="M29" s="59"/>
      <c r="N29" s="59"/>
      <c r="O29" s="59"/>
    </row>
    <row r="30" spans="1:15" x14ac:dyDescent="0.35">
      <c r="A30" s="59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</row>
    <row r="31" spans="1:15" x14ac:dyDescent="0.35">
      <c r="A31" s="59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</row>
    <row r="32" spans="1:15" ht="21.75" customHeight="1" x14ac:dyDescent="0.35">
      <c r="A32" s="59"/>
      <c r="B32" s="200" t="s">
        <v>9</v>
      </c>
      <c r="C32" s="210"/>
      <c r="D32" s="210"/>
      <c r="E32" s="210"/>
      <c r="F32" s="210"/>
      <c r="G32" s="59"/>
      <c r="H32" s="59"/>
      <c r="I32" s="59"/>
      <c r="J32" s="59"/>
      <c r="K32" s="59"/>
      <c r="L32" s="59"/>
      <c r="M32" s="59"/>
      <c r="N32" s="59"/>
      <c r="O32" s="59"/>
    </row>
    <row r="33" spans="1:15" ht="24.75" customHeight="1" x14ac:dyDescent="0.35">
      <c r="A33" s="59"/>
      <c r="B33" s="200"/>
      <c r="C33" s="202" t="s">
        <v>16</v>
      </c>
      <c r="D33" s="202"/>
      <c r="E33" s="203" t="s">
        <v>7</v>
      </c>
      <c r="F33" s="203"/>
      <c r="G33" s="59"/>
      <c r="H33" s="59"/>
      <c r="I33" s="59"/>
      <c r="J33" s="59"/>
      <c r="K33" s="59"/>
      <c r="L33" s="59"/>
      <c r="M33" s="59"/>
      <c r="N33" s="59"/>
      <c r="O33" s="59"/>
    </row>
    <row r="34" spans="1:15" ht="24" customHeight="1" x14ac:dyDescent="0.35">
      <c r="A34" s="59"/>
      <c r="B34" s="200"/>
      <c r="C34" s="201"/>
      <c r="D34" s="201"/>
      <c r="E34" s="204"/>
      <c r="F34" s="204"/>
      <c r="G34" s="59"/>
      <c r="H34" s="59"/>
      <c r="I34" s="59"/>
      <c r="J34" s="59"/>
      <c r="K34" s="59"/>
      <c r="L34" s="59"/>
      <c r="M34" s="59"/>
      <c r="N34" s="59"/>
      <c r="O34" s="59"/>
    </row>
    <row r="35" spans="1:15" ht="62.25" customHeight="1" x14ac:dyDescent="0.35">
      <c r="A35" s="59"/>
      <c r="B35" s="200"/>
      <c r="C35" s="202" t="s">
        <v>12</v>
      </c>
      <c r="D35" s="202"/>
      <c r="E35" s="203" t="s">
        <v>6</v>
      </c>
      <c r="F35" s="203"/>
      <c r="G35" s="59"/>
      <c r="H35" s="59"/>
      <c r="I35" s="59"/>
      <c r="J35" s="59"/>
      <c r="K35" s="59"/>
      <c r="L35" s="59"/>
      <c r="M35" s="59"/>
      <c r="N35" s="59"/>
      <c r="O35" s="59"/>
    </row>
  </sheetData>
  <sheetProtection selectLockedCells="1"/>
  <protectedRanges>
    <protectedRange sqref="C18 A16:A18 C15:E17 B15 E18:E28" name="Range3_6"/>
    <protectedRange sqref="B3:B5" name="Range1_4"/>
    <protectedRange sqref="B16:B17" name="Range3_2_4"/>
    <protectedRange sqref="D18" name="Range3_3_4"/>
    <protectedRange sqref="C32:F34 C27:D28" name="Range7_3_4"/>
  </protectedRanges>
  <mergeCells count="11">
    <mergeCell ref="A13:C13"/>
    <mergeCell ref="D13:G13"/>
    <mergeCell ref="B32:B35"/>
    <mergeCell ref="C32:D32"/>
    <mergeCell ref="E32:F32"/>
    <mergeCell ref="C33:D33"/>
    <mergeCell ref="E33:F33"/>
    <mergeCell ref="C34:D34"/>
    <mergeCell ref="E34:F34"/>
    <mergeCell ref="C35:D35"/>
    <mergeCell ref="E35:F35"/>
  </mergeCells>
  <dataValidations count="1">
    <dataValidation type="decimal" operator="greaterThanOrEqual" allowBlank="1" showInputMessage="1" showErrorMessage="1" sqref="D18:E18 E19:E28" xr:uid="{00000000-0002-0000-04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8" fitToHeight="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35"/>
  <sheetViews>
    <sheetView workbookViewId="0">
      <selection activeCell="B3" sqref="B3"/>
    </sheetView>
  </sheetViews>
  <sheetFormatPr defaultColWidth="9.08984375" defaultRowHeight="14.5" x14ac:dyDescent="0.35"/>
  <cols>
    <col min="1" max="1" width="13.54296875" customWidth="1"/>
    <col min="2" max="2" width="59.54296875" customWidth="1"/>
    <col min="3" max="3" width="11.6328125" customWidth="1"/>
    <col min="4" max="4" width="14.453125" customWidth="1"/>
    <col min="5" max="5" width="7.6328125" customWidth="1"/>
    <col min="6" max="6" width="15" customWidth="1"/>
    <col min="7" max="8" width="15.36328125" customWidth="1"/>
    <col min="9" max="9" width="36.6328125" customWidth="1"/>
  </cols>
  <sheetData>
    <row r="1" spans="1:14" s="16" customFormat="1" ht="31" x14ac:dyDescent="0.7">
      <c r="A1" s="6"/>
      <c r="B1" s="2" t="s">
        <v>14</v>
      </c>
      <c r="C1" s="3"/>
      <c r="D1" s="1"/>
      <c r="E1" s="1"/>
      <c r="F1" s="1"/>
      <c r="G1" s="1"/>
      <c r="H1" s="1"/>
      <c r="I1" s="1"/>
    </row>
    <row r="2" spans="1:14" s="20" customFormat="1" ht="29" customHeight="1" x14ac:dyDescent="0.35">
      <c r="A2" s="18"/>
      <c r="B2" s="15" t="s">
        <v>15</v>
      </c>
      <c r="C2" s="4"/>
      <c r="D2" s="19"/>
      <c r="E2" s="19"/>
      <c r="F2" s="19"/>
      <c r="G2" s="19"/>
      <c r="H2" s="19"/>
      <c r="I2" s="19"/>
    </row>
    <row r="3" spans="1:14" s="22" customFormat="1" x14ac:dyDescent="0.35">
      <c r="A3" s="51" t="s">
        <v>2</v>
      </c>
      <c r="B3" s="37" t="s">
        <v>72</v>
      </c>
      <c r="C3" s="42"/>
      <c r="D3" s="43"/>
      <c r="E3" s="43"/>
      <c r="F3" s="43"/>
      <c r="G3" s="47"/>
      <c r="H3" s="47"/>
      <c r="I3" s="47"/>
      <c r="J3" s="47"/>
      <c r="K3" s="47"/>
      <c r="L3" s="21"/>
      <c r="M3" s="21"/>
      <c r="N3" s="21"/>
    </row>
    <row r="4" spans="1:14" s="22" customFormat="1" ht="56" x14ac:dyDescent="0.35">
      <c r="A4" s="52" t="s">
        <v>3</v>
      </c>
      <c r="B4" s="38" t="s">
        <v>38</v>
      </c>
      <c r="C4" s="42"/>
      <c r="D4" s="42"/>
      <c r="E4" s="42"/>
      <c r="F4" s="42"/>
      <c r="G4" s="47"/>
      <c r="H4" s="47"/>
      <c r="I4" s="47"/>
      <c r="J4" s="47"/>
      <c r="K4" s="47"/>
      <c r="L4" s="21"/>
      <c r="M4" s="21"/>
      <c r="N4" s="21"/>
    </row>
    <row r="5" spans="1:14" s="22" customFormat="1" ht="31.5" customHeight="1" x14ac:dyDescent="0.35">
      <c r="A5" s="53" t="s">
        <v>4</v>
      </c>
      <c r="B5" s="39"/>
      <c r="C5" s="42"/>
      <c r="D5" s="44"/>
      <c r="E5" s="44"/>
      <c r="F5" s="44"/>
      <c r="G5" s="47"/>
      <c r="H5" s="47"/>
      <c r="I5" s="47"/>
      <c r="J5" s="47"/>
      <c r="K5" s="47"/>
      <c r="L5" s="21"/>
      <c r="M5" s="21"/>
      <c r="N5" s="21"/>
    </row>
    <row r="6" spans="1:14" s="20" customFormat="1" x14ac:dyDescent="0.35">
      <c r="A6" s="54"/>
      <c r="B6" s="45"/>
      <c r="C6" s="42"/>
      <c r="D6" s="44"/>
      <c r="E6" s="44"/>
      <c r="F6" s="44"/>
      <c r="G6" s="47"/>
      <c r="H6" s="47"/>
      <c r="I6" s="47"/>
      <c r="J6" s="47"/>
      <c r="K6" s="47"/>
      <c r="L6" s="21"/>
      <c r="M6" s="21"/>
      <c r="N6" s="21"/>
    </row>
    <row r="7" spans="1:14" s="21" customFormat="1" x14ac:dyDescent="0.35">
      <c r="A7" s="40" t="s">
        <v>0</v>
      </c>
      <c r="B7" s="55"/>
      <c r="C7" s="55"/>
      <c r="D7" s="44"/>
      <c r="E7" s="44"/>
      <c r="F7" s="44"/>
      <c r="G7" s="47"/>
      <c r="H7" s="47"/>
      <c r="I7" s="47"/>
      <c r="J7" s="47"/>
      <c r="K7" s="47"/>
    </row>
    <row r="8" spans="1:14" s="21" customFormat="1" x14ac:dyDescent="0.35">
      <c r="A8" s="41" t="s">
        <v>5</v>
      </c>
      <c r="B8" s="47"/>
      <c r="C8" s="47"/>
      <c r="D8" s="44"/>
      <c r="E8" s="44"/>
      <c r="F8" s="44"/>
      <c r="G8" s="47"/>
      <c r="H8" s="47"/>
      <c r="I8" s="47"/>
      <c r="J8" s="47"/>
      <c r="K8" s="47"/>
    </row>
    <row r="9" spans="1:14" s="21" customFormat="1" x14ac:dyDescent="0.35">
      <c r="A9" s="56" t="s">
        <v>39</v>
      </c>
      <c r="B9" s="57"/>
      <c r="C9" s="43"/>
      <c r="D9" s="44"/>
      <c r="E9" s="44"/>
      <c r="F9" s="44"/>
      <c r="G9" s="47"/>
      <c r="H9" s="47"/>
      <c r="I9" s="47"/>
      <c r="J9" s="47"/>
      <c r="K9" s="47"/>
    </row>
    <row r="10" spans="1:14" s="21" customFormat="1" x14ac:dyDescent="0.35">
      <c r="A10" s="41" t="s">
        <v>11</v>
      </c>
      <c r="B10" s="47"/>
      <c r="C10" s="47"/>
      <c r="D10" s="44"/>
      <c r="E10" s="44"/>
      <c r="F10" s="44"/>
      <c r="G10" s="47"/>
      <c r="H10" s="47"/>
      <c r="I10" s="47"/>
      <c r="J10" s="47"/>
      <c r="K10" s="47"/>
    </row>
    <row r="11" spans="1:14" s="21" customFormat="1" x14ac:dyDescent="0.35">
      <c r="A11" s="41" t="s">
        <v>8</v>
      </c>
      <c r="B11" s="47"/>
      <c r="C11" s="47"/>
      <c r="D11" s="44"/>
      <c r="E11" s="44"/>
      <c r="F11" s="44"/>
      <c r="G11" s="47"/>
      <c r="H11" s="47"/>
      <c r="I11" s="47"/>
      <c r="J11" s="47"/>
      <c r="K11" s="47"/>
    </row>
    <row r="12" spans="1:14" s="21" customFormat="1" ht="15" thickBot="1" x14ac:dyDescent="0.4">
      <c r="A12" s="43"/>
      <c r="B12" s="46"/>
      <c r="C12" s="42"/>
      <c r="D12" s="44"/>
      <c r="E12" s="44"/>
      <c r="F12" s="44"/>
      <c r="G12" s="47"/>
      <c r="H12" s="47"/>
      <c r="I12" s="47"/>
      <c r="J12" s="47"/>
      <c r="K12" s="47"/>
    </row>
    <row r="13" spans="1:14" s="22" customFormat="1" ht="15" thickBot="1" x14ac:dyDescent="0.4">
      <c r="A13" s="205"/>
      <c r="B13" s="206"/>
      <c r="C13" s="207"/>
      <c r="D13" s="208" t="s">
        <v>36</v>
      </c>
      <c r="E13" s="209"/>
      <c r="F13" s="209"/>
      <c r="G13" s="206"/>
      <c r="H13" s="180"/>
      <c r="I13" s="117"/>
      <c r="J13" s="58"/>
      <c r="K13" s="58"/>
    </row>
    <row r="14" spans="1:14" s="23" customFormat="1" ht="28.5" thickBot="1" x14ac:dyDescent="0.35">
      <c r="A14" s="118" t="s">
        <v>17</v>
      </c>
      <c r="B14" s="119" t="s">
        <v>23</v>
      </c>
      <c r="C14" s="120" t="s">
        <v>22</v>
      </c>
      <c r="D14" s="121" t="s">
        <v>18</v>
      </c>
      <c r="E14" s="121" t="s">
        <v>19</v>
      </c>
      <c r="F14" s="121" t="s">
        <v>20</v>
      </c>
      <c r="G14" s="176" t="s">
        <v>21</v>
      </c>
      <c r="H14" s="179"/>
      <c r="I14" s="170" t="s">
        <v>10</v>
      </c>
      <c r="J14" s="59"/>
      <c r="K14" s="59"/>
    </row>
    <row r="15" spans="1:14" s="23" customFormat="1" ht="15" thickBot="1" x14ac:dyDescent="0.35">
      <c r="A15" s="90"/>
      <c r="B15" s="125" t="s">
        <v>34</v>
      </c>
      <c r="C15" s="126"/>
      <c r="D15" s="122"/>
      <c r="E15" s="145"/>
      <c r="F15" s="146"/>
      <c r="G15" s="177"/>
      <c r="H15" s="152"/>
      <c r="I15" s="171"/>
      <c r="J15" s="59"/>
      <c r="K15" s="59"/>
    </row>
    <row r="16" spans="1:14" s="23" customFormat="1" x14ac:dyDescent="0.3">
      <c r="A16" s="127">
        <v>1</v>
      </c>
      <c r="B16" s="128" t="s">
        <v>32</v>
      </c>
      <c r="C16" s="129"/>
      <c r="D16" s="124"/>
      <c r="E16" s="147"/>
      <c r="F16" s="148"/>
      <c r="G16" s="149"/>
      <c r="H16" s="152"/>
      <c r="I16" s="171"/>
      <c r="J16" s="59"/>
      <c r="K16" s="59"/>
    </row>
    <row r="17" spans="1:11" s="23" customFormat="1" ht="56" x14ac:dyDescent="0.3">
      <c r="A17" s="130"/>
      <c r="B17" s="131" t="s">
        <v>42</v>
      </c>
      <c r="C17" s="132"/>
      <c r="D17" s="124"/>
      <c r="E17" s="147"/>
      <c r="F17" s="148"/>
      <c r="G17" s="149"/>
      <c r="H17" s="152"/>
      <c r="I17" s="171"/>
      <c r="J17" s="59"/>
      <c r="K17" s="59"/>
    </row>
    <row r="18" spans="1:11" s="23" customFormat="1" ht="34.75" customHeight="1" x14ac:dyDescent="0.3">
      <c r="A18" s="133"/>
      <c r="B18" s="166" t="s">
        <v>48</v>
      </c>
      <c r="C18" s="134">
        <v>1</v>
      </c>
      <c r="D18" s="60">
        <v>0</v>
      </c>
      <c r="E18" s="150">
        <v>0</v>
      </c>
      <c r="F18" s="151">
        <f>D18 * (1+E18)</f>
        <v>0</v>
      </c>
      <c r="G18" s="178">
        <f>(D18 * (1+E18)) * C18</f>
        <v>0</v>
      </c>
      <c r="H18" s="152">
        <f>G18*36</f>
        <v>0</v>
      </c>
      <c r="I18" s="171"/>
      <c r="J18" s="59"/>
      <c r="K18" s="59"/>
    </row>
    <row r="19" spans="1:11" s="23" customFormat="1" ht="30.65" customHeight="1" x14ac:dyDescent="0.3">
      <c r="A19" s="127"/>
      <c r="B19" s="165" t="s">
        <v>49</v>
      </c>
      <c r="C19" s="135">
        <v>2</v>
      </c>
      <c r="D19" s="61">
        <v>0</v>
      </c>
      <c r="E19" s="150">
        <v>0</v>
      </c>
      <c r="F19" s="151">
        <f t="shared" ref="F19:F28" si="0">D19 * (1+E19)</f>
        <v>0</v>
      </c>
      <c r="G19" s="178">
        <f t="shared" ref="G19:G28" si="1">(D19 * (1+E19)) * C19</f>
        <v>0</v>
      </c>
      <c r="H19" s="152">
        <f t="shared" ref="H19:H27" si="2">G19*36</f>
        <v>0</v>
      </c>
      <c r="I19" s="171"/>
      <c r="J19" s="59"/>
      <c r="K19" s="59"/>
    </row>
    <row r="20" spans="1:11" s="23" customFormat="1" ht="44.4" customHeight="1" x14ac:dyDescent="0.3">
      <c r="A20" s="127"/>
      <c r="B20" s="165" t="s">
        <v>50</v>
      </c>
      <c r="C20" s="135">
        <v>1</v>
      </c>
      <c r="D20" s="61">
        <v>0</v>
      </c>
      <c r="E20" s="150">
        <v>0</v>
      </c>
      <c r="F20" s="151">
        <f t="shared" si="0"/>
        <v>0</v>
      </c>
      <c r="G20" s="178">
        <f t="shared" si="1"/>
        <v>0</v>
      </c>
      <c r="H20" s="152">
        <f t="shared" si="2"/>
        <v>0</v>
      </c>
      <c r="I20" s="171"/>
      <c r="J20" s="59"/>
      <c r="K20" s="59"/>
    </row>
    <row r="21" spans="1:11" s="23" customFormat="1" ht="27" customHeight="1" x14ac:dyDescent="0.3">
      <c r="A21" s="127"/>
      <c r="B21" s="128" t="s">
        <v>33</v>
      </c>
      <c r="C21" s="136"/>
      <c r="D21" s="69"/>
      <c r="E21" s="150"/>
      <c r="F21" s="151"/>
      <c r="G21" s="178"/>
      <c r="H21" s="152">
        <f t="shared" si="2"/>
        <v>0</v>
      </c>
      <c r="I21" s="171"/>
      <c r="J21" s="59"/>
      <c r="K21" s="59"/>
    </row>
    <row r="22" spans="1:11" s="23" customFormat="1" ht="54.65" customHeight="1" x14ac:dyDescent="0.3">
      <c r="A22" s="127"/>
      <c r="B22" s="97" t="s">
        <v>45</v>
      </c>
      <c r="C22" s="136">
        <v>1</v>
      </c>
      <c r="D22" s="61">
        <v>0</v>
      </c>
      <c r="E22" s="150">
        <v>0.15</v>
      </c>
      <c r="F22" s="151">
        <f t="shared" si="0"/>
        <v>0</v>
      </c>
      <c r="G22" s="178">
        <f t="shared" si="1"/>
        <v>0</v>
      </c>
      <c r="H22" s="152">
        <f t="shared" si="2"/>
        <v>0</v>
      </c>
      <c r="I22" s="171"/>
      <c r="J22" s="59"/>
      <c r="K22" s="59"/>
    </row>
    <row r="23" spans="1:11" s="23" customFormat="1" ht="52.25" customHeight="1" x14ac:dyDescent="0.3">
      <c r="A23" s="127"/>
      <c r="B23" s="97" t="s">
        <v>43</v>
      </c>
      <c r="C23" s="136"/>
      <c r="D23" s="69"/>
      <c r="E23" s="150"/>
      <c r="F23" s="151"/>
      <c r="G23" s="178"/>
      <c r="H23" s="152">
        <f t="shared" si="2"/>
        <v>0</v>
      </c>
      <c r="I23" s="171"/>
      <c r="J23" s="59"/>
      <c r="K23" s="59"/>
    </row>
    <row r="24" spans="1:11" s="23" customFormat="1" ht="64.75" customHeight="1" x14ac:dyDescent="0.3">
      <c r="A24" s="130"/>
      <c r="B24" s="97" t="s">
        <v>66</v>
      </c>
      <c r="C24" s="157">
        <v>1</v>
      </c>
      <c r="D24" s="61">
        <v>0</v>
      </c>
      <c r="E24" s="150">
        <v>0.15</v>
      </c>
      <c r="F24" s="151">
        <f t="shared" si="0"/>
        <v>0</v>
      </c>
      <c r="G24" s="178">
        <f t="shared" si="1"/>
        <v>0</v>
      </c>
      <c r="H24" s="152">
        <f t="shared" si="2"/>
        <v>0</v>
      </c>
      <c r="I24" s="171"/>
      <c r="J24" s="59"/>
      <c r="K24" s="59"/>
    </row>
    <row r="25" spans="1:11" s="23" customFormat="1" ht="60" customHeight="1" x14ac:dyDescent="0.3">
      <c r="A25" s="130"/>
      <c r="B25" s="184" t="s">
        <v>67</v>
      </c>
      <c r="C25" s="138">
        <v>1</v>
      </c>
      <c r="D25" s="61">
        <v>0</v>
      </c>
      <c r="E25" s="150">
        <v>0.15</v>
      </c>
      <c r="F25" s="151">
        <f t="shared" si="0"/>
        <v>0</v>
      </c>
      <c r="G25" s="178">
        <f t="shared" si="1"/>
        <v>0</v>
      </c>
      <c r="H25" s="152">
        <f t="shared" si="2"/>
        <v>0</v>
      </c>
      <c r="I25" s="171"/>
      <c r="J25" s="59"/>
      <c r="K25" s="59"/>
    </row>
    <row r="26" spans="1:11" s="23" customFormat="1" ht="30" customHeight="1" thickBot="1" x14ac:dyDescent="0.35">
      <c r="A26" s="130"/>
      <c r="B26" s="128" t="s">
        <v>41</v>
      </c>
      <c r="C26" s="138"/>
      <c r="D26" s="69"/>
      <c r="E26" s="150"/>
      <c r="F26" s="151"/>
      <c r="G26" s="178"/>
      <c r="H26" s="152">
        <f t="shared" si="2"/>
        <v>0</v>
      </c>
      <c r="I26" s="171"/>
      <c r="J26" s="59"/>
      <c r="K26" s="59"/>
    </row>
    <row r="27" spans="1:11" s="23" customFormat="1" ht="41.4" customHeight="1" thickBot="1" x14ac:dyDescent="0.35">
      <c r="A27" s="130"/>
      <c r="B27" s="158" t="s">
        <v>63</v>
      </c>
      <c r="C27" s="138">
        <v>4</v>
      </c>
      <c r="D27" s="61">
        <v>0</v>
      </c>
      <c r="E27" s="150">
        <v>0.15</v>
      </c>
      <c r="F27" s="151">
        <f t="shared" si="0"/>
        <v>0</v>
      </c>
      <c r="G27" s="178">
        <f t="shared" si="1"/>
        <v>0</v>
      </c>
      <c r="H27" s="152">
        <f t="shared" si="2"/>
        <v>0</v>
      </c>
      <c r="I27" s="171"/>
      <c r="J27" s="59"/>
      <c r="K27" s="59"/>
    </row>
    <row r="28" spans="1:11" s="23" customFormat="1" ht="42" customHeight="1" thickBot="1" x14ac:dyDescent="0.35">
      <c r="A28" s="130"/>
      <c r="B28" s="155" t="s">
        <v>62</v>
      </c>
      <c r="C28" s="138">
        <v>1</v>
      </c>
      <c r="D28" s="61">
        <v>0</v>
      </c>
      <c r="E28" s="150">
        <v>0.15</v>
      </c>
      <c r="F28" s="151">
        <f t="shared" si="0"/>
        <v>0</v>
      </c>
      <c r="G28" s="178">
        <f t="shared" si="1"/>
        <v>0</v>
      </c>
      <c r="H28" s="152">
        <f>G28*3</f>
        <v>0</v>
      </c>
      <c r="I28" s="171"/>
      <c r="J28" s="59"/>
      <c r="K28" s="59"/>
    </row>
    <row r="29" spans="1:11" s="23" customFormat="1" ht="28.5" customHeight="1" thickBot="1" x14ac:dyDescent="0.35">
      <c r="A29" s="142"/>
      <c r="B29" s="143" t="s">
        <v>1</v>
      </c>
      <c r="C29" s="144"/>
      <c r="D29" s="123">
        <f>SUM(D18:D28)</f>
        <v>0</v>
      </c>
      <c r="E29" s="146"/>
      <c r="F29" s="146">
        <f>SUM(F18:F28)</f>
        <v>0</v>
      </c>
      <c r="G29" s="177">
        <f>SUM(G18:G28)</f>
        <v>0</v>
      </c>
      <c r="H29" s="152">
        <f>SUM(H18:H28)</f>
        <v>0</v>
      </c>
      <c r="I29" s="82"/>
      <c r="J29" s="59"/>
      <c r="K29" s="59"/>
    </row>
    <row r="30" spans="1:11" s="23" customFormat="1" x14ac:dyDescent="0.35">
      <c r="A30" s="59"/>
      <c r="B30" s="59"/>
      <c r="C30" s="59"/>
      <c r="D30" s="59"/>
      <c r="E30" s="59"/>
      <c r="F30" s="59"/>
      <c r="G30" s="59"/>
      <c r="H30" s="59"/>
      <c r="I30" s="59"/>
      <c r="J30" s="59"/>
      <c r="K30" s="59"/>
    </row>
    <row r="31" spans="1:11" s="23" customFormat="1" x14ac:dyDescent="0.35">
      <c r="A31" s="59"/>
      <c r="B31" s="59"/>
      <c r="C31" s="59"/>
      <c r="D31" s="59"/>
      <c r="E31" s="59"/>
      <c r="F31" s="59"/>
      <c r="G31" s="59"/>
      <c r="H31" s="59"/>
      <c r="I31" s="59"/>
      <c r="J31" s="59"/>
      <c r="K31" s="59"/>
    </row>
    <row r="32" spans="1:11" s="23" customFormat="1" ht="21.75" customHeight="1" x14ac:dyDescent="0.35">
      <c r="A32" s="59"/>
      <c r="B32" s="200" t="s">
        <v>9</v>
      </c>
      <c r="C32" s="210"/>
      <c r="D32" s="210"/>
      <c r="E32" s="210"/>
      <c r="F32" s="210"/>
      <c r="G32" s="59"/>
      <c r="H32" s="59"/>
      <c r="I32" s="59"/>
      <c r="J32" s="59"/>
      <c r="K32" s="59"/>
    </row>
    <row r="33" spans="1:11" s="23" customFormat="1" ht="24.75" customHeight="1" x14ac:dyDescent="0.35">
      <c r="A33" s="59"/>
      <c r="B33" s="200"/>
      <c r="C33" s="202" t="s">
        <v>16</v>
      </c>
      <c r="D33" s="202"/>
      <c r="E33" s="203" t="s">
        <v>7</v>
      </c>
      <c r="F33" s="203"/>
      <c r="G33" s="59"/>
      <c r="H33" s="59"/>
      <c r="I33" s="59"/>
      <c r="J33" s="59"/>
      <c r="K33" s="59"/>
    </row>
    <row r="34" spans="1:11" s="23" customFormat="1" ht="24" customHeight="1" x14ac:dyDescent="0.35">
      <c r="A34" s="59"/>
      <c r="B34" s="200"/>
      <c r="C34" s="201"/>
      <c r="D34" s="201"/>
      <c r="E34" s="204"/>
      <c r="F34" s="204"/>
      <c r="G34" s="59"/>
      <c r="H34" s="59"/>
      <c r="I34" s="59"/>
      <c r="J34" s="59"/>
      <c r="K34" s="59"/>
    </row>
    <row r="35" spans="1:11" s="23" customFormat="1" ht="62.25" customHeight="1" x14ac:dyDescent="0.35">
      <c r="A35" s="59"/>
      <c r="B35" s="200"/>
      <c r="C35" s="202" t="s">
        <v>12</v>
      </c>
      <c r="D35" s="202"/>
      <c r="E35" s="203" t="s">
        <v>6</v>
      </c>
      <c r="F35" s="203"/>
      <c r="G35" s="59"/>
      <c r="H35" s="59"/>
      <c r="I35" s="59"/>
      <c r="J35" s="59"/>
      <c r="K35" s="59"/>
    </row>
  </sheetData>
  <sheetProtection selectLockedCells="1"/>
  <protectedRanges>
    <protectedRange sqref="C18 A16:A18 C15:E17 B15 E18:E28" name="Range3_6_1"/>
    <protectedRange sqref="B3:B5" name="Range1_4_1"/>
    <protectedRange sqref="B16:B17" name="Range3_2_4_1"/>
    <protectedRange sqref="D18" name="Range3_3_4_1"/>
    <protectedRange sqref="C32:F34 C27:D28" name="Range7_3_4_1"/>
  </protectedRanges>
  <mergeCells count="11">
    <mergeCell ref="A13:C13"/>
    <mergeCell ref="D13:G13"/>
    <mergeCell ref="B32:B35"/>
    <mergeCell ref="C32:D32"/>
    <mergeCell ref="E32:F32"/>
    <mergeCell ref="C33:D33"/>
    <mergeCell ref="E33:F33"/>
    <mergeCell ref="C34:D34"/>
    <mergeCell ref="E34:F34"/>
    <mergeCell ref="C35:D35"/>
    <mergeCell ref="E35:F35"/>
  </mergeCells>
  <dataValidations count="1">
    <dataValidation type="decimal" operator="greaterThanOrEqual" allowBlank="1" showInputMessage="1" showErrorMessage="1" sqref="D18:E18 E19:E28" xr:uid="{00000000-0002-0000-0500-000000000000}">
      <formula1>0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35"/>
  <sheetViews>
    <sheetView topLeftCell="A7" workbookViewId="0">
      <selection activeCell="B9" sqref="B9"/>
    </sheetView>
  </sheetViews>
  <sheetFormatPr defaultColWidth="9.08984375" defaultRowHeight="14.5" x14ac:dyDescent="0.35"/>
  <cols>
    <col min="1" max="1" width="13.54296875" customWidth="1"/>
    <col min="2" max="2" width="59.54296875" customWidth="1"/>
    <col min="3" max="3" width="12.36328125" customWidth="1"/>
    <col min="4" max="4" width="15.36328125" customWidth="1"/>
    <col min="5" max="5" width="7.6328125" customWidth="1"/>
    <col min="6" max="6" width="14.08984375" customWidth="1"/>
    <col min="7" max="8" width="14.6328125" customWidth="1"/>
    <col min="9" max="9" width="36.6328125" customWidth="1"/>
  </cols>
  <sheetData>
    <row r="1" spans="1:14" s="16" customFormat="1" ht="31" x14ac:dyDescent="0.7">
      <c r="A1" s="6"/>
      <c r="B1" s="2" t="s">
        <v>14</v>
      </c>
      <c r="C1" s="3"/>
      <c r="D1" s="1"/>
      <c r="E1" s="1"/>
      <c r="F1" s="1"/>
      <c r="G1" s="1"/>
      <c r="H1" s="1"/>
      <c r="I1" s="1"/>
    </row>
    <row r="2" spans="1:14" s="20" customFormat="1" ht="29" customHeight="1" x14ac:dyDescent="0.35">
      <c r="A2" s="18"/>
      <c r="B2" s="15" t="s">
        <v>15</v>
      </c>
      <c r="C2" s="4"/>
      <c r="D2" s="19"/>
      <c r="E2" s="19"/>
      <c r="F2" s="19"/>
      <c r="G2" s="19"/>
      <c r="H2" s="19"/>
      <c r="I2" s="19"/>
    </row>
    <row r="3" spans="1:14" s="22" customFormat="1" x14ac:dyDescent="0.35">
      <c r="A3" s="51" t="s">
        <v>2</v>
      </c>
      <c r="B3" s="37" t="s">
        <v>72</v>
      </c>
      <c r="C3" s="42"/>
      <c r="D3" s="43"/>
      <c r="E3" s="43"/>
      <c r="F3" s="43"/>
      <c r="G3" s="47"/>
      <c r="H3" s="47"/>
      <c r="I3" s="47"/>
      <c r="J3" s="21"/>
      <c r="K3" s="21"/>
      <c r="L3" s="21"/>
      <c r="M3" s="21"/>
      <c r="N3" s="21"/>
    </row>
    <row r="4" spans="1:14" s="22" customFormat="1" ht="56" x14ac:dyDescent="0.35">
      <c r="A4" s="52" t="s">
        <v>3</v>
      </c>
      <c r="B4" s="38" t="s">
        <v>38</v>
      </c>
      <c r="C4" s="42"/>
      <c r="D4" s="42"/>
      <c r="E4" s="42"/>
      <c r="F4" s="42"/>
      <c r="G4" s="47"/>
      <c r="H4" s="47"/>
      <c r="I4" s="47"/>
      <c r="J4" s="21"/>
      <c r="K4" s="21"/>
      <c r="L4" s="21"/>
      <c r="M4" s="21"/>
      <c r="N4" s="21"/>
    </row>
    <row r="5" spans="1:14" s="22" customFormat="1" ht="31.5" customHeight="1" x14ac:dyDescent="0.35">
      <c r="A5" s="53" t="s">
        <v>4</v>
      </c>
      <c r="B5" s="39"/>
      <c r="C5" s="42"/>
      <c r="D5" s="44"/>
      <c r="E5" s="44"/>
      <c r="F5" s="44"/>
      <c r="G5" s="47"/>
      <c r="H5" s="47"/>
      <c r="I5" s="47"/>
      <c r="J5" s="21"/>
      <c r="K5" s="21"/>
      <c r="L5" s="21"/>
      <c r="M5" s="21"/>
      <c r="N5" s="21"/>
    </row>
    <row r="6" spans="1:14" s="20" customFormat="1" x14ac:dyDescent="0.35">
      <c r="A6" s="54"/>
      <c r="B6" s="45"/>
      <c r="C6" s="42"/>
      <c r="D6" s="44"/>
      <c r="E6" s="44"/>
      <c r="F6" s="44"/>
      <c r="G6" s="47"/>
      <c r="H6" s="47"/>
      <c r="I6" s="47"/>
      <c r="J6" s="21"/>
      <c r="K6" s="21"/>
      <c r="L6" s="21"/>
      <c r="M6" s="21"/>
      <c r="N6" s="21"/>
    </row>
    <row r="7" spans="1:14" s="21" customFormat="1" x14ac:dyDescent="0.35">
      <c r="A7" s="40" t="s">
        <v>0</v>
      </c>
      <c r="B7" s="55"/>
      <c r="C7" s="55"/>
      <c r="D7" s="44"/>
      <c r="E7" s="44"/>
      <c r="F7" s="44"/>
      <c r="G7" s="47"/>
      <c r="H7" s="47"/>
      <c r="I7" s="47"/>
    </row>
    <row r="8" spans="1:14" s="21" customFormat="1" x14ac:dyDescent="0.35">
      <c r="A8" s="41" t="s">
        <v>5</v>
      </c>
      <c r="B8" s="47"/>
      <c r="C8" s="47"/>
      <c r="D8" s="44"/>
      <c r="E8" s="44"/>
      <c r="F8" s="44"/>
      <c r="G8" s="47"/>
      <c r="H8" s="47"/>
      <c r="I8" s="47"/>
    </row>
    <row r="9" spans="1:14" s="21" customFormat="1" x14ac:dyDescent="0.35">
      <c r="A9" s="56" t="s">
        <v>39</v>
      </c>
      <c r="B9" s="57"/>
      <c r="C9" s="43"/>
      <c r="D9" s="44"/>
      <c r="E9" s="44"/>
      <c r="F9" s="44"/>
      <c r="G9" s="47"/>
      <c r="H9" s="47"/>
      <c r="I9" s="47"/>
    </row>
    <row r="10" spans="1:14" s="21" customFormat="1" x14ac:dyDescent="0.35">
      <c r="A10" s="68" t="s">
        <v>11</v>
      </c>
      <c r="B10" s="66"/>
      <c r="C10" s="66"/>
      <c r="D10" s="67"/>
      <c r="E10" s="44"/>
      <c r="F10" s="44"/>
      <c r="G10" s="47"/>
      <c r="H10" s="47"/>
      <c r="I10" s="47"/>
    </row>
    <row r="11" spans="1:14" s="21" customFormat="1" x14ac:dyDescent="0.35">
      <c r="A11" s="41" t="s">
        <v>8</v>
      </c>
      <c r="B11" s="47"/>
      <c r="C11" s="47"/>
      <c r="D11" s="44"/>
      <c r="E11" s="44"/>
      <c r="F11" s="44"/>
      <c r="G11" s="47"/>
      <c r="H11" s="47"/>
      <c r="I11" s="47"/>
    </row>
    <row r="12" spans="1:14" s="21" customFormat="1" ht="15" thickBot="1" x14ac:dyDescent="0.4">
      <c r="A12" s="43"/>
      <c r="B12" s="46"/>
      <c r="C12" s="42"/>
      <c r="D12" s="44"/>
      <c r="E12" s="44"/>
      <c r="F12" s="44"/>
      <c r="G12" s="47"/>
      <c r="H12" s="47"/>
      <c r="I12" s="47"/>
    </row>
    <row r="13" spans="1:14" s="22" customFormat="1" ht="15" thickBot="1" x14ac:dyDescent="0.4">
      <c r="A13" s="205"/>
      <c r="B13" s="206"/>
      <c r="C13" s="207"/>
      <c r="D13" s="208" t="s">
        <v>36</v>
      </c>
      <c r="E13" s="209"/>
      <c r="F13" s="209"/>
      <c r="G13" s="207"/>
      <c r="H13" s="175"/>
      <c r="I13" s="117"/>
    </row>
    <row r="14" spans="1:14" s="23" customFormat="1" ht="28.5" thickBot="1" x14ac:dyDescent="0.35">
      <c r="A14" s="118" t="s">
        <v>17</v>
      </c>
      <c r="B14" s="119" t="s">
        <v>23</v>
      </c>
      <c r="C14" s="120" t="s">
        <v>22</v>
      </c>
      <c r="D14" s="121" t="s">
        <v>18</v>
      </c>
      <c r="E14" s="121" t="s">
        <v>19</v>
      </c>
      <c r="F14" s="121" t="s">
        <v>20</v>
      </c>
      <c r="G14" s="176" t="s">
        <v>21</v>
      </c>
      <c r="H14" s="179"/>
      <c r="I14" s="170" t="s">
        <v>10</v>
      </c>
    </row>
    <row r="15" spans="1:14" s="23" customFormat="1" ht="15" thickBot="1" x14ac:dyDescent="0.35">
      <c r="A15" s="90"/>
      <c r="B15" s="125" t="s">
        <v>30</v>
      </c>
      <c r="C15" s="126"/>
      <c r="D15" s="122"/>
      <c r="E15" s="145"/>
      <c r="F15" s="146"/>
      <c r="G15" s="177"/>
      <c r="H15" s="152"/>
      <c r="I15" s="171"/>
    </row>
    <row r="16" spans="1:14" s="23" customFormat="1" x14ac:dyDescent="0.3">
      <c r="A16" s="127">
        <v>1</v>
      </c>
      <c r="B16" s="128" t="s">
        <v>32</v>
      </c>
      <c r="C16" s="129"/>
      <c r="D16" s="124"/>
      <c r="E16" s="147"/>
      <c r="F16" s="148"/>
      <c r="G16" s="149"/>
      <c r="H16" s="152"/>
      <c r="I16" s="171"/>
    </row>
    <row r="17" spans="1:9" s="23" customFormat="1" ht="59.4" customHeight="1" x14ac:dyDescent="0.3">
      <c r="A17" s="130"/>
      <c r="B17" s="159" t="s">
        <v>42</v>
      </c>
      <c r="C17" s="132"/>
      <c r="D17" s="124"/>
      <c r="E17" s="147"/>
      <c r="F17" s="148"/>
      <c r="G17" s="149"/>
      <c r="H17" s="152"/>
      <c r="I17" s="171"/>
    </row>
    <row r="18" spans="1:9" s="23" customFormat="1" ht="31.25" customHeight="1" x14ac:dyDescent="0.3">
      <c r="A18" s="133"/>
      <c r="B18" s="166" t="s">
        <v>48</v>
      </c>
      <c r="C18" s="134">
        <v>1</v>
      </c>
      <c r="D18" s="60">
        <v>0</v>
      </c>
      <c r="E18" s="150">
        <v>0</v>
      </c>
      <c r="F18" s="151">
        <f>D18 * (1+E18)</f>
        <v>0</v>
      </c>
      <c r="G18" s="178">
        <f>(D18 * (1+E18)) * C18</f>
        <v>0</v>
      </c>
      <c r="H18" s="152">
        <f>G18*36</f>
        <v>0</v>
      </c>
      <c r="I18" s="171"/>
    </row>
    <row r="19" spans="1:9" s="23" customFormat="1" ht="34.25" customHeight="1" x14ac:dyDescent="0.3">
      <c r="A19" s="127"/>
      <c r="B19" s="165" t="s">
        <v>69</v>
      </c>
      <c r="C19" s="135">
        <v>3</v>
      </c>
      <c r="D19" s="61">
        <v>0</v>
      </c>
      <c r="E19" s="150">
        <v>0</v>
      </c>
      <c r="F19" s="151">
        <f t="shared" ref="F19:F28" si="0">D19 * (1+E19)</f>
        <v>0</v>
      </c>
      <c r="G19" s="178">
        <f t="shared" ref="G19:G28" si="1">(D19 * (1+E19)) * C19</f>
        <v>0</v>
      </c>
      <c r="H19" s="152">
        <f t="shared" ref="H19:H27" si="2">G19*36</f>
        <v>0</v>
      </c>
      <c r="I19" s="171"/>
    </row>
    <row r="20" spans="1:9" s="23" customFormat="1" ht="39" customHeight="1" x14ac:dyDescent="0.3">
      <c r="A20" s="127"/>
      <c r="B20" s="165" t="s">
        <v>68</v>
      </c>
      <c r="C20" s="135">
        <v>1</v>
      </c>
      <c r="D20" s="61">
        <v>0</v>
      </c>
      <c r="E20" s="150">
        <v>0</v>
      </c>
      <c r="F20" s="151">
        <f t="shared" si="0"/>
        <v>0</v>
      </c>
      <c r="G20" s="178">
        <f t="shared" si="1"/>
        <v>0</v>
      </c>
      <c r="H20" s="152">
        <f t="shared" si="2"/>
        <v>0</v>
      </c>
      <c r="I20" s="171"/>
    </row>
    <row r="21" spans="1:9" s="23" customFormat="1" ht="26.4" customHeight="1" x14ac:dyDescent="0.3">
      <c r="A21" s="127"/>
      <c r="B21" s="128" t="s">
        <v>33</v>
      </c>
      <c r="C21" s="136"/>
      <c r="D21" s="69"/>
      <c r="E21" s="150"/>
      <c r="F21" s="151"/>
      <c r="G21" s="178"/>
      <c r="H21" s="152"/>
      <c r="I21" s="171"/>
    </row>
    <row r="22" spans="1:9" s="23" customFormat="1" ht="42" x14ac:dyDescent="0.3">
      <c r="A22" s="127"/>
      <c r="B22" s="153" t="s">
        <v>45</v>
      </c>
      <c r="C22" s="136">
        <v>1</v>
      </c>
      <c r="D22" s="61">
        <v>0</v>
      </c>
      <c r="E22" s="150">
        <v>0.15</v>
      </c>
      <c r="F22" s="151">
        <f t="shared" si="0"/>
        <v>0</v>
      </c>
      <c r="G22" s="178">
        <f t="shared" si="1"/>
        <v>0</v>
      </c>
      <c r="H22" s="152">
        <f t="shared" si="2"/>
        <v>0</v>
      </c>
      <c r="I22" s="171"/>
    </row>
    <row r="23" spans="1:9" s="23" customFormat="1" ht="35.4" customHeight="1" x14ac:dyDescent="0.3">
      <c r="A23" s="127"/>
      <c r="B23" s="153" t="s">
        <v>43</v>
      </c>
      <c r="C23" s="136"/>
      <c r="D23" s="69"/>
      <c r="E23" s="150"/>
      <c r="F23" s="151"/>
      <c r="G23" s="178"/>
      <c r="H23" s="152"/>
      <c r="I23" s="171"/>
    </row>
    <row r="24" spans="1:9" s="23" customFormat="1" ht="37.75" customHeight="1" x14ac:dyDescent="0.3">
      <c r="A24" s="130"/>
      <c r="B24" s="153" t="s">
        <v>51</v>
      </c>
      <c r="C24" s="136">
        <v>1</v>
      </c>
      <c r="D24" s="61">
        <v>0</v>
      </c>
      <c r="E24" s="150">
        <v>0.15</v>
      </c>
      <c r="F24" s="151">
        <f t="shared" si="0"/>
        <v>0</v>
      </c>
      <c r="G24" s="178">
        <f t="shared" si="1"/>
        <v>0</v>
      </c>
      <c r="H24" s="152">
        <f t="shared" si="2"/>
        <v>0</v>
      </c>
      <c r="I24" s="171"/>
    </row>
    <row r="25" spans="1:9" s="23" customFormat="1" ht="55.25" customHeight="1" x14ac:dyDescent="0.3">
      <c r="A25" s="130"/>
      <c r="B25" s="160" t="s">
        <v>70</v>
      </c>
      <c r="C25" s="136">
        <v>1</v>
      </c>
      <c r="D25" s="61">
        <v>0</v>
      </c>
      <c r="E25" s="150">
        <v>0.15</v>
      </c>
      <c r="F25" s="151">
        <f t="shared" si="0"/>
        <v>0</v>
      </c>
      <c r="G25" s="178">
        <f t="shared" si="1"/>
        <v>0</v>
      </c>
      <c r="H25" s="152">
        <f t="shared" si="2"/>
        <v>0</v>
      </c>
      <c r="I25" s="171"/>
    </row>
    <row r="26" spans="1:9" s="23" customFormat="1" ht="24.65" customHeight="1" x14ac:dyDescent="0.3">
      <c r="A26" s="130"/>
      <c r="B26" s="153" t="s">
        <v>41</v>
      </c>
      <c r="C26" s="136"/>
      <c r="D26" s="69"/>
      <c r="E26" s="150"/>
      <c r="F26" s="151"/>
      <c r="G26" s="178"/>
      <c r="H26" s="152"/>
      <c r="I26" s="171"/>
    </row>
    <row r="27" spans="1:9" s="23" customFormat="1" ht="31.25" customHeight="1" x14ac:dyDescent="0.3">
      <c r="A27" s="130"/>
      <c r="B27" s="161" t="s">
        <v>63</v>
      </c>
      <c r="C27" s="136">
        <v>4</v>
      </c>
      <c r="D27" s="61">
        <v>0</v>
      </c>
      <c r="E27" s="150">
        <v>0.15</v>
      </c>
      <c r="F27" s="151">
        <f t="shared" si="0"/>
        <v>0</v>
      </c>
      <c r="G27" s="178">
        <f t="shared" si="1"/>
        <v>0</v>
      </c>
      <c r="H27" s="152">
        <f t="shared" si="2"/>
        <v>0</v>
      </c>
      <c r="I27" s="171"/>
    </row>
    <row r="28" spans="1:9" s="23" customFormat="1" ht="28.25" customHeight="1" thickBot="1" x14ac:dyDescent="0.35">
      <c r="A28" s="130"/>
      <c r="B28" s="162" t="s">
        <v>62</v>
      </c>
      <c r="C28" s="136">
        <v>1</v>
      </c>
      <c r="D28" s="61">
        <v>0</v>
      </c>
      <c r="E28" s="150">
        <v>0.15</v>
      </c>
      <c r="F28" s="151">
        <f t="shared" si="0"/>
        <v>0</v>
      </c>
      <c r="G28" s="178">
        <f t="shared" si="1"/>
        <v>0</v>
      </c>
      <c r="H28" s="152">
        <f>G28*3</f>
        <v>0</v>
      </c>
      <c r="I28" s="171"/>
    </row>
    <row r="29" spans="1:9" s="23" customFormat="1" ht="28.5" customHeight="1" thickBot="1" x14ac:dyDescent="0.35">
      <c r="A29" s="142"/>
      <c r="B29" s="163" t="s">
        <v>1</v>
      </c>
      <c r="C29" s="164"/>
      <c r="D29" s="123">
        <f>SUM(D18:D28)</f>
        <v>0</v>
      </c>
      <c r="E29" s="146"/>
      <c r="F29" s="146">
        <f>SUM(F18:F28)</f>
        <v>0</v>
      </c>
      <c r="G29" s="177">
        <f>SUM(G18:G28)</f>
        <v>0</v>
      </c>
      <c r="H29" s="152">
        <f>SUM(H18:H28)</f>
        <v>0</v>
      </c>
      <c r="I29" s="82"/>
    </row>
    <row r="30" spans="1:9" s="23" customFormat="1" x14ac:dyDescent="0.35">
      <c r="A30" s="59"/>
      <c r="B30" s="59"/>
      <c r="C30" s="59"/>
      <c r="D30" s="59"/>
      <c r="E30" s="59"/>
      <c r="F30" s="59"/>
      <c r="G30" s="59"/>
      <c r="H30" s="59"/>
      <c r="I30" s="59"/>
    </row>
    <row r="31" spans="1:9" s="23" customFormat="1" x14ac:dyDescent="0.35">
      <c r="A31" s="59"/>
      <c r="B31" s="59"/>
      <c r="C31" s="59"/>
      <c r="D31" s="59"/>
      <c r="E31" s="59"/>
      <c r="F31" s="59"/>
      <c r="G31" s="59"/>
      <c r="H31" s="59"/>
      <c r="I31" s="59"/>
    </row>
    <row r="32" spans="1:9" s="23" customFormat="1" ht="21.75" customHeight="1" x14ac:dyDescent="0.35">
      <c r="A32" s="59"/>
      <c r="B32" s="200" t="s">
        <v>9</v>
      </c>
      <c r="C32" s="210"/>
      <c r="D32" s="210"/>
      <c r="E32" s="210"/>
      <c r="F32" s="210"/>
      <c r="G32" s="59"/>
      <c r="H32" s="59"/>
      <c r="I32" s="59"/>
    </row>
    <row r="33" spans="1:9" s="23" customFormat="1" ht="24.75" customHeight="1" x14ac:dyDescent="0.35">
      <c r="A33" s="59"/>
      <c r="B33" s="200"/>
      <c r="C33" s="202" t="s">
        <v>16</v>
      </c>
      <c r="D33" s="202"/>
      <c r="E33" s="203" t="s">
        <v>7</v>
      </c>
      <c r="F33" s="203"/>
      <c r="G33" s="59"/>
      <c r="H33" s="59"/>
      <c r="I33" s="59"/>
    </row>
    <row r="34" spans="1:9" s="23" customFormat="1" ht="24" customHeight="1" x14ac:dyDescent="0.35">
      <c r="A34" s="59"/>
      <c r="B34" s="200"/>
      <c r="C34" s="201"/>
      <c r="D34" s="201"/>
      <c r="E34" s="204"/>
      <c r="F34" s="204"/>
      <c r="G34" s="59"/>
      <c r="H34" s="59"/>
      <c r="I34" s="59"/>
    </row>
    <row r="35" spans="1:9" s="23" customFormat="1" ht="62.25" customHeight="1" x14ac:dyDescent="0.35">
      <c r="A35" s="59"/>
      <c r="B35" s="200"/>
      <c r="C35" s="202" t="s">
        <v>12</v>
      </c>
      <c r="D35" s="202"/>
      <c r="E35" s="203" t="s">
        <v>6</v>
      </c>
      <c r="F35" s="203"/>
      <c r="G35" s="59"/>
      <c r="H35" s="59"/>
      <c r="I35" s="59"/>
    </row>
  </sheetData>
  <sheetProtection selectLockedCells="1"/>
  <protectedRanges>
    <protectedRange sqref="C18 A16:A18 C15:E17 B15 E18:E28" name="Range3_6_1"/>
    <protectedRange sqref="B3:B5" name="Range1_4_1"/>
    <protectedRange sqref="B16:B17" name="Range3_2_4_1"/>
    <protectedRange sqref="D18" name="Range3_3_4_1"/>
    <protectedRange sqref="C32:F34 C27:D28" name="Range7_3_4_1"/>
  </protectedRanges>
  <mergeCells count="11">
    <mergeCell ref="A13:C13"/>
    <mergeCell ref="D13:G13"/>
    <mergeCell ref="B32:B35"/>
    <mergeCell ref="C32:D32"/>
    <mergeCell ref="E32:F32"/>
    <mergeCell ref="C33:D33"/>
    <mergeCell ref="E33:F33"/>
    <mergeCell ref="C34:D34"/>
    <mergeCell ref="E34:F34"/>
    <mergeCell ref="C35:D35"/>
    <mergeCell ref="E35:F35"/>
  </mergeCells>
  <dataValidations count="1">
    <dataValidation type="decimal" operator="greaterThanOrEqual" allowBlank="1" showInputMessage="1" showErrorMessage="1" sqref="D18:E18 E19:E28" xr:uid="{00000000-0002-0000-0600-000000000000}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14</vt:i4>
      </vt:variant>
    </vt:vector>
  </HeadingPairs>
  <TitlesOfParts>
    <vt:vector size="21" baseType="lpstr">
      <vt:lpstr>CONSOLIDATED PRICING SCHEDULE </vt:lpstr>
      <vt:lpstr>PROVINCIAL OFFICE &amp;MARLOTH BUIL</vt:lpstr>
      <vt:lpstr>MIDDLEBURG HIGH COURT</vt:lpstr>
      <vt:lpstr>EVANDER MAGISTRATE COURT</vt:lpstr>
      <vt:lpstr>KWAMHLANGA HIGH COURT</vt:lpstr>
      <vt:lpstr>BADPLAAS PERIODIC COURT</vt:lpstr>
      <vt:lpstr>MARAPYANE PERIODIC COURT</vt:lpstr>
      <vt:lpstr>'EVANDER MAGISTRATE COURT'!_Hlk141438180</vt:lpstr>
      <vt:lpstr>'KWAMHLANGA HIGH COURT'!_Hlk141438180</vt:lpstr>
      <vt:lpstr>'MIDDLEBURG HIGH COURT'!_Hlk141438180</vt:lpstr>
      <vt:lpstr>'PROVINCIAL OFFICE &amp;MARLOTH BUIL'!_Hlk141438180</vt:lpstr>
      <vt:lpstr>'CONSOLIDATED PRICING SCHEDULE '!Print_Area</vt:lpstr>
      <vt:lpstr>'EVANDER MAGISTRATE COURT'!Print_Area</vt:lpstr>
      <vt:lpstr>'KWAMHLANGA HIGH COURT'!Print_Area</vt:lpstr>
      <vt:lpstr>'MIDDLEBURG HIGH COURT'!Print_Area</vt:lpstr>
      <vt:lpstr>'PROVINCIAL OFFICE &amp;MARLOTH BUIL'!Print_Area</vt:lpstr>
      <vt:lpstr>'CONSOLIDATED PRICING SCHEDULE '!Print_Titles</vt:lpstr>
      <vt:lpstr>'EVANDER MAGISTRATE COURT'!Print_Titles</vt:lpstr>
      <vt:lpstr>'KWAMHLANGA HIGH COURT'!Print_Titles</vt:lpstr>
      <vt:lpstr>'MIDDLEBURG HIGH COURT'!Print_Titles</vt:lpstr>
      <vt:lpstr>'PROVINCIAL OFFICE &amp;MARLOTH BUIL'!Print_Titles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Lekganyane Hector</cp:lastModifiedBy>
  <cp:lastPrinted>2023-08-30T13:03:37Z</cp:lastPrinted>
  <dcterms:created xsi:type="dcterms:W3CDTF">2017-06-15T23:28:53Z</dcterms:created>
  <dcterms:modified xsi:type="dcterms:W3CDTF">2025-12-11T12:49:32Z</dcterms:modified>
</cp:coreProperties>
</file>