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C:\Users\buthancm\Documents\2025\9. PRODUCTION ASSETS\"/>
    </mc:Choice>
  </mc:AlternateContent>
  <xr:revisionPtr revIDLastSave="0" documentId="8_{791C3EAD-C295-4254-8DB3-13955959754D}" xr6:coauthVersionLast="47" xr6:coauthVersionMax="47" xr10:uidLastSave="{00000000-0000-0000-0000-000000000000}"/>
  <bookViews>
    <workbookView xWindow="-120" yWindow="-120" windowWidth="20730" windowHeight="11040" firstSheet="1" activeTab="2" xr2:uid="{00000000-000D-0000-FFFF-FFFF00000000}"/>
  </bookViews>
  <sheets>
    <sheet name="QS Report" sheetId="1" state="hidden" r:id="rId1"/>
    <sheet name="SUMMARY" sheetId="9" r:id="rId2"/>
    <sheet name="EAL" sheetId="10" r:id="rId3"/>
    <sheet name="MWP" sheetId="11" r:id="rId4"/>
    <sheet name="ERIC" sheetId="12" r:id="rId5"/>
  </sheets>
  <definedNames>
    <definedName name="_CPA1">[0]!_CPA1</definedName>
    <definedName name="_CXX1">#REF!</definedName>
    <definedName name="_CXX2">#REF!</definedName>
    <definedName name="_CXX3">#REF!</definedName>
    <definedName name="_CXX4">#REF!</definedName>
    <definedName name="_CXX5">#REF!</definedName>
    <definedName name="_CXX6">#REF!</definedName>
    <definedName name="_CXX7">#REF!</definedName>
    <definedName name="_CXX8">#REF!</definedName>
    <definedName name="_CXX9">#REF!</definedName>
    <definedName name="_EXX1">#REF!</definedName>
    <definedName name="_EXX2">#REF!</definedName>
    <definedName name="_EXX3">#REF!</definedName>
    <definedName name="_EXX4">#REF!</definedName>
    <definedName name="_EXX5">#REF!</definedName>
    <definedName name="_EXX6">#REF!</definedName>
    <definedName name="_EXX7">#REF!</definedName>
    <definedName name="_EXX8">#REF!</definedName>
    <definedName name="_EXX9">#REF!</definedName>
    <definedName name="_Key1" hidden="1">#REF!</definedName>
    <definedName name="_Key2" hidden="1">#REF!</definedName>
    <definedName name="_MXX1">#REF!</definedName>
    <definedName name="_MXX2">#REF!</definedName>
    <definedName name="_MXX3">#REF!</definedName>
    <definedName name="_MXX4">#REF!</definedName>
    <definedName name="_MXX5">#REF!</definedName>
    <definedName name="_MXX6">#REF!</definedName>
    <definedName name="_MXX7">#REF!</definedName>
    <definedName name="_MXX8">#REF!</definedName>
    <definedName name="_MXX9">#REF!</definedName>
    <definedName name="_Order1" hidden="1">255</definedName>
    <definedName name="_Order2" hidden="1">255</definedName>
    <definedName name="_Sort" hidden="1">#REF!</definedName>
    <definedName name="_SXX1">#REF!</definedName>
    <definedName name="_SXX2">#REF!</definedName>
    <definedName name="_SXX3">#REF!</definedName>
    <definedName name="_SXX4">#REF!</definedName>
    <definedName name="_SXX5">#REF!</definedName>
    <definedName name="_SXX6">#REF!</definedName>
    <definedName name="_SXX7">#REF!</definedName>
    <definedName name="_SXX8">#REF!</definedName>
    <definedName name="_SXX9">#REF!</definedName>
    <definedName name="ACwvu.all." hidden="1">#REF!</definedName>
    <definedName name="ACwvu.prices." hidden="1">#REF!</definedName>
    <definedName name="ACwvu.summary." hidden="1">#REF!</definedName>
    <definedName name="All_Data">#REF!</definedName>
    <definedName name="Area_Print" localSheetId="0">#REF!</definedName>
    <definedName name="Area_Print">#REF!</definedName>
    <definedName name="BOQ">#REF!</definedName>
    <definedName name="BPL">#REF!</definedName>
    <definedName name="Calc_A">#REF!</definedName>
    <definedName name="Calc_B">#REF!</definedName>
    <definedName name="Calc_C">#REF!</definedName>
    <definedName name="Calc_D">#REF!</definedName>
    <definedName name="Calc_E">#REF!</definedName>
    <definedName name="Calc_F">#REF!</definedName>
    <definedName name="Calc_G">#REF!</definedName>
    <definedName name="Calc_H">#REF!</definedName>
    <definedName name="Calc_I">#REF!</definedName>
    <definedName name="Calc_J">#REF!</definedName>
    <definedName name="Calc_K">#REF!</definedName>
    <definedName name="Calc_k1">#REF!</definedName>
    <definedName name="Calc_k10">#REF!</definedName>
    <definedName name="Calc_k11">#REF!</definedName>
    <definedName name="Calc_k12">#REF!</definedName>
    <definedName name="Calc_k13">#REF!</definedName>
    <definedName name="Calc_k14">#REF!</definedName>
    <definedName name="Calc_k15">#REF!</definedName>
    <definedName name="Calc_k16">#REF!</definedName>
    <definedName name="Calc_k2">#REF!</definedName>
    <definedName name="Calc_k3">#REF!</definedName>
    <definedName name="Calc_k4">#REF!</definedName>
    <definedName name="Calc_k5">#REF!</definedName>
    <definedName name="Calc_k6">#REF!</definedName>
    <definedName name="Calc_k7">#REF!</definedName>
    <definedName name="Calc_k8">#REF!</definedName>
    <definedName name="Calc_k9">#REF!</definedName>
    <definedName name="Calc_L">#REF!</definedName>
    <definedName name="Calc_M">#REF!</definedName>
    <definedName name="Calc_N">#REF!</definedName>
    <definedName name="Calc_O">#REF!</definedName>
    <definedName name="Calc_P">#REF!</definedName>
    <definedName name="CalcInternal">#REF!</definedName>
    <definedName name="CCC">#REF!</definedName>
    <definedName name="ch"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lear_CAST_Price_Summary">[0]!Clear_CAST_Price_Summary</definedName>
    <definedName name="Cost_Centre">#REF!</definedName>
    <definedName name="CPA_A">#REF!</definedName>
    <definedName name="CPA_B">#REF!</definedName>
    <definedName name="CPA_C">#REF!</definedName>
    <definedName name="CPA_D">#REF!</definedName>
    <definedName name="CPA_Data">#REF!</definedName>
    <definedName name="CPA_E">#REF!</definedName>
    <definedName name="CPA_F">#REF!</definedName>
    <definedName name="CPA_G">#REF!</definedName>
    <definedName name="CPA_H">#REF!</definedName>
    <definedName name="CPA_I">#REF!</definedName>
    <definedName name="CPA_J">#REF!</definedName>
    <definedName name="CPA_K">#REF!</definedName>
    <definedName name="CPA_L">#REF!</definedName>
    <definedName name="CPA_M">#REF!</definedName>
    <definedName name="CPA_N">#REF!</definedName>
    <definedName name="CPA_O">#REF!</definedName>
    <definedName name="CPA_P">#REF!</definedName>
    <definedName name="CPACalculations">#REF!</definedName>
    <definedName name="CPAFormulae">#REF!</definedName>
    <definedName name="CR" localSheetId="0">#REF!</definedName>
    <definedName name="CR">#REF!</definedName>
    <definedName name="CS">#REF!</definedName>
    <definedName name="Cwvu.summary." hidden="1">#REF!</definedName>
    <definedName name="CXXX">#REF!</definedName>
    <definedName name="Data" localSheetId="0">#REF!</definedName>
    <definedName name="Data">#REF!</definedName>
    <definedName name="Data_Daywork" localSheetId="0">#REF!</definedName>
    <definedName name="Data_Daywork">#REF!</definedName>
    <definedName name="Data_Opt_Bill5" localSheetId="0">#REF!</definedName>
    <definedName name="Data_Opt_Bill5">#REF!</definedName>
    <definedName name="DATA1">#REF!,#REF!,#REF!,#REF!,#REF!,#REF!,#REF!</definedName>
    <definedName name="DATA10">#REF!,#REF!,#REF!,#REF!,#REF!,#REF!,#REF!</definedName>
    <definedName name="DATA11">#REF!,#REF!,#REF!,#REF!,#REF!,#REF!,#REF!,#REF!,#REF!,#REF!,#REF!</definedName>
    <definedName name="DATA12">#REF!,#REF!,#REF!,#REF!,#REF!</definedName>
    <definedName name="DATA13">#REF!,#REF!,#REF!,#REF!,#REF!,#REF!,#REF!,#REF!</definedName>
    <definedName name="DATA14">#REF!,#REF!,#REF!,#REF!,#REF!,#REF!,#REF!</definedName>
    <definedName name="DATA2">#REF!,#REF!,#REF!,#REF!,#REF!,#REF!,#REF!,#REF!</definedName>
    <definedName name="DATA3">#REF!,#REF!,#REF!,#REF!,#REF!,#REF!,#REF!,#REF!,#REF!,#REF!</definedName>
    <definedName name="DATA4">#REF!,#REF!,#REF!,#REF!,#REF!</definedName>
    <definedName name="DATA5">#REF!,#REF!,#REF!,#REF!,#REF!,#REF!,#REF!,#REF!,#REF!,#REF!</definedName>
    <definedName name="DATA6">#REF!,#REF!,#REF!,#REF!,#REF!</definedName>
    <definedName name="DATA7">#REF!,#REF!,#REF!,#REF!,#REF!,#REF!,#REF!,#REF!,#REF!,#REF!</definedName>
    <definedName name="DATA8">#REF!,#REF!,#REF!,#REF!,#REF!</definedName>
    <definedName name="DATA9">#REF!,#REF!,#REF!,#REF!,#REF!,#REF!,#REF!,#REF!,#REF!,#REF!</definedName>
    <definedName name="DEF_SH">#REF!</definedName>
    <definedName name="DEF_SHL">#REF!</definedName>
    <definedName name="Dls">#REF!</definedName>
    <definedName name="DUC">#REF!</definedName>
    <definedName name="EEE">#REF!</definedName>
    <definedName name="ELC">#REF!</definedName>
    <definedName name="ELE">#REF!</definedName>
    <definedName name="ELM">#REF!</definedName>
    <definedName name="ELS">#REF!</definedName>
    <definedName name="END_of_PRICE_FIX_SUMMARY">#REF!</definedName>
    <definedName name="Ennd">#REF!</definedName>
    <definedName name="ER" localSheetId="0">#REF!</definedName>
    <definedName name="ER">#REF!</definedName>
    <definedName name="EUR">#REF!</definedName>
    <definedName name="EXXX">#REF!</definedName>
    <definedName name="Fees" localSheetId="0">SUM(#REF!)</definedName>
    <definedName name="Fees">SUM(#REF!)</definedName>
    <definedName name="fldAward">#REF!</definedName>
    <definedName name="fri_bl" localSheetId="0">#REF!</definedName>
    <definedName name="fri_bl">#REF!</definedName>
    <definedName name="fri_br" localSheetId="0">#REF!</definedName>
    <definedName name="fri_br">#REF!</definedName>
    <definedName name="fri_tl" localSheetId="0">#REF!</definedName>
    <definedName name="fri_tl">#REF!</definedName>
    <definedName name="fri_tr" localSheetId="0">#REF!</definedName>
    <definedName name="fri_tr">#REF!</definedName>
    <definedName name="GBP">#REF!</definedName>
    <definedName name="GENERAL_SETTINGS_AND_CONVEYOR__INFORMATION">#REF!</definedName>
    <definedName name="GenSetConInfo">#REF!</definedName>
    <definedName name="GK">#REF!</definedName>
    <definedName name="HBL">#REF!</definedName>
    <definedName name="HSC">#REF!</definedName>
    <definedName name="HTML_CodePage" hidden="1">1252</definedName>
    <definedName name="HTML_Control" hidden="1">{"'4.0 Financial'!$A$1:$M$79"}</definedName>
    <definedName name="HTML_Control_1" hidden="1">{"'4.0 Financial'!$A$1:$M$79"}</definedName>
    <definedName name="HTML_Description" hidden="1">"Here is where the Description is below the header"</definedName>
    <definedName name="HTML_Email" hidden="1">"heroldsc@bv.com"</definedName>
    <definedName name="HTML_Header" hidden="1">"4.0 Financial"</definedName>
    <definedName name="HTML_LastUpdate" hidden="1">"01/23/2001"</definedName>
    <definedName name="HTML_LineAfter" hidden="1">TRUE</definedName>
    <definedName name="HTML_LineBefore" hidden="1">TRUE</definedName>
    <definedName name="HTML_Name" hidden="1">"Black &amp; Veatch"</definedName>
    <definedName name="HTML_OBDlg2" hidden="1">TRUE</definedName>
    <definedName name="HTML_OBDlg4" hidden="1">TRUE</definedName>
    <definedName name="HTML_OS" hidden="1">0</definedName>
    <definedName name="HTML_PathFile" hidden="1">"C:\Bv-users\MyHTML.htm"</definedName>
    <definedName name="HTML_Title" hidden="1">"NewReportFormatsIssued"</definedName>
    <definedName name="Impact_Codes" localSheetId="0">#REF!</definedName>
    <definedName name="Impact_Codes">#REF!</definedName>
    <definedName name="LSC">#REF!</definedName>
    <definedName name="MMM">#REF!</definedName>
    <definedName name="Module1.CF_Data">[0]!Module1.CF_Data</definedName>
    <definedName name="Module1.Collect_Data">[0]!Module1.Collect_Data</definedName>
    <definedName name="MotorLocalCost">#REF!</definedName>
    <definedName name="MXXX">#REF!</definedName>
    <definedName name="Operating_Instructions">#REF!</definedName>
    <definedName name="OpInst">#REF!</definedName>
    <definedName name="oppps">#REF!</definedName>
    <definedName name="PR" localSheetId="0">#REF!</definedName>
    <definedName name="PR">#REF!</definedName>
    <definedName name="_xlnm.Print_Area" localSheetId="0">'QS Report'!$A$1:$J$52</definedName>
    <definedName name="_xlnm.Print_Area" localSheetId="1">SUMMARY!$A$1:$E$10</definedName>
    <definedName name="prot4">[0]!prot4</definedName>
    <definedName name="prot5">[0]!prot5</definedName>
    <definedName name="PS">#REF!</definedName>
    <definedName name="RBL">#REF!</definedName>
    <definedName name="RED">#REF!</definedName>
    <definedName name="Ress">#REF!</definedName>
    <definedName name="Rwvu.all." hidden="1">#REF!,#REF!</definedName>
    <definedName name="Rwvu.prices." hidden="1">#REF!,#REF!</definedName>
    <definedName name="Rwvu.summary." hidden="1">#REF!</definedName>
    <definedName name="SCOPE_OF_SUPPLY___RESPONSIBILITIES">#REF!</definedName>
    <definedName name="ScSupRes">#REF!</definedName>
    <definedName name="Seeeet">#REF!</definedName>
    <definedName name="SHE">#REF!</definedName>
    <definedName name="_xlnm.Sheet_Title">#REF!</definedName>
    <definedName name="Siemens" localSheetId="0">#REF!</definedName>
    <definedName name="Siemens">#REF!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_Data" localSheetId="0">#REF!</definedName>
    <definedName name="Sort_Data">#REF!</definedName>
    <definedName name="Sortall">#REF!</definedName>
    <definedName name="Source3">#REF!</definedName>
    <definedName name="Source4">#REF!</definedName>
    <definedName name="SR" localSheetId="0">#REF!</definedName>
    <definedName name="SR">#REF!</definedName>
    <definedName name="SSS">#REF!</definedName>
    <definedName name="SumFixEnd">#REF!</definedName>
    <definedName name="Swvu.all." hidden="1">#REF!</definedName>
    <definedName name="Swvu.prices." hidden="1">#REF!</definedName>
    <definedName name="Swvu.summary." hidden="1">#REF!</definedName>
    <definedName name="SXXX">#REF!</definedName>
    <definedName name="Txdata">#REF!</definedName>
    <definedName name="Txdataall">#REF!</definedName>
    <definedName name="unprot4">[0]!unprot4</definedName>
    <definedName name="update2">[0]!update2</definedName>
    <definedName name="VI">#REF!</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Z_07E28E77_F6FA_11D1_8C51_444553540000_.wvu.Cols" hidden="1">#REF!,#REF!</definedName>
    <definedName name="Z_07E28E80_F6FA_11D1_8C51_444553540000_.wvu.Cols" hidden="1">#REF!,#REF!</definedName>
    <definedName name="Z_07E28E85_F6FA_11D1_8C51_444553540000_.wvu.Cols" hidden="1">#REF!</definedName>
    <definedName name="Z_0F778F74_F6F1_11D1_8C51_444553540000_.wvu.Cols" hidden="1">#REF!,#REF!</definedName>
    <definedName name="Z_0F778F7D_F6F1_11D1_8C51_444553540000_.wvu.Cols" hidden="1">#REF!,#REF!</definedName>
    <definedName name="Z_0F778F82_F6F1_11D1_8C51_444553540000_.wvu.Cols" hidden="1">#REF!</definedName>
    <definedName name="Z_1BB37995_F9EC_11D1_8C51_444553540000_.wvu.Cols" hidden="1">#REF!,#REF!</definedName>
    <definedName name="Z_1BB3799E_F9EC_11D1_8C51_444553540000_.wvu.Cols" hidden="1">#REF!,#REF!</definedName>
    <definedName name="Z_1BB379A3_F9EC_11D1_8C51_444553540000_.wvu.Cols" hidden="1">#REF!</definedName>
    <definedName name="Z_1C8D1AB5_F70D_11D1_8C51_444553540000_.wvu.Cols" hidden="1">#REF!,#REF!</definedName>
    <definedName name="Z_1C8D1ABE_F70D_11D1_8C51_444553540000_.wvu.Cols" hidden="1">#REF!,#REF!</definedName>
    <definedName name="Z_1C8D1AC3_F70D_11D1_8C51_444553540000_.wvu.Cols" hidden="1">#REF!</definedName>
    <definedName name="Z_201040E3_EFFE_11D1_A0B0_00A0246C5A5D_.wvu.Cols" hidden="1">#REF!,#REF!</definedName>
    <definedName name="Z_201040EC_EFFE_11D1_A0B0_00A0246C5A5D_.wvu.Cols" hidden="1">#REF!,#REF!</definedName>
    <definedName name="Z_201040F1_EFFE_11D1_A0B0_00A0246C5A5D_.wvu.Cols" hidden="1">#REF!</definedName>
    <definedName name="Z_2F9A8219_FAB3_11D1_8C51_444553540000_.wvu.Cols" hidden="1">#REF!,#REF!</definedName>
    <definedName name="Z_2F9A8222_FAB3_11D1_8C51_444553540000_.wvu.Cols" hidden="1">#REF!,#REF!</definedName>
    <definedName name="Z_2F9A8227_FAB3_11D1_8C51_444553540000_.wvu.Cols" hidden="1">#REF!</definedName>
    <definedName name="Z_36EC52B6_F657_11D1_8C51_444553540000_.wvu.Cols" hidden="1">#REF!,#REF!</definedName>
    <definedName name="Z_36EC52C0_F657_11D1_8C51_444553540000_.wvu.Cols" hidden="1">#REF!,#REF!</definedName>
    <definedName name="Z_36EC52C6_F657_11D1_8C51_444553540000_.wvu.Cols" hidden="1">#REF!</definedName>
    <definedName name="Z_42D42DD2_F3CA_11D1_8C51_444553540000_.wvu.Cols" hidden="1">#REF!,#REF!</definedName>
    <definedName name="Z_42D42DDB_F3CA_11D1_8C51_444553540000_.wvu.Cols" hidden="1">#REF!,#REF!</definedName>
    <definedName name="Z_42D42DE0_F3CA_11D1_8C51_444553540000_.wvu.Cols" hidden="1">#REF!</definedName>
    <definedName name="Z_5488E252_F3A7_11D1_8C51_444553540000_.wvu.Cols" hidden="1">#REF!,#REF!</definedName>
    <definedName name="Z_5488E25B_F3A7_11D1_8C51_444553540000_.wvu.Cols" hidden="1">#REF!,#REF!</definedName>
    <definedName name="Z_5488E260_F3A7_11D1_8C51_444553540000_.wvu.Cols" hidden="1">#REF!</definedName>
    <definedName name="Z_57011824_F624_11D1_8C51_444553540000_.wvu.Cols" hidden="1">#REF!,#REF!</definedName>
    <definedName name="Z_5701182E_F624_11D1_8C51_444553540000_.wvu.Cols" hidden="1">#REF!,#REF!</definedName>
    <definedName name="Z_57011834_F624_11D1_8C51_444553540000_.wvu.Cols" hidden="1">#REF!</definedName>
    <definedName name="Z_7C7048D6_F613_11D1_8C51_444553540000_.wvu.Cols" hidden="1">#REF!,#REF!</definedName>
    <definedName name="Z_7C7048E0_F613_11D1_8C51_444553540000_.wvu.Cols" hidden="1">#REF!,#REF!</definedName>
    <definedName name="Z_7C7048E6_F613_11D1_8C51_444553540000_.wvu.Cols" hidden="1">#REF!</definedName>
    <definedName name="Z_88CD029A_F928_11D1_8C51_444553540000_.wvu.Cols" hidden="1">#REF!,#REF!</definedName>
    <definedName name="Z_88CD02A3_F928_11D1_8C51_444553540000_.wvu.Cols" hidden="1">#REF!,#REF!</definedName>
    <definedName name="Z_88CD02A8_F928_11D1_8C51_444553540000_.wvu.Cols" hidden="1">#REF!</definedName>
    <definedName name="Z_96929736_F6C3_11D1_8C51_444553540000_.wvu.Cols" hidden="1">#REF!,#REF!</definedName>
    <definedName name="Z_96929740_F6C3_11D1_8C51_444553540000_.wvu.Cols" hidden="1">#REF!,#REF!</definedName>
    <definedName name="Z_96929746_F6C3_11D1_8C51_444553540000_.wvu.Cols" hidden="1">#REF!</definedName>
    <definedName name="Z_98F27197_11A4_11D2_8C51_444553540000_.wvu.Cols" hidden="1">#REF!,#REF!</definedName>
    <definedName name="Z_98F271A0_11A4_11D2_8C51_444553540000_.wvu.Cols" hidden="1">#REF!,#REF!</definedName>
    <definedName name="Z_98F271A5_11A4_11D2_8C51_444553540000_.wvu.Cols" hidden="1">#REF!</definedName>
    <definedName name="Z_AD5D9037_FB84_11D1_8C51_444553540000_.wvu.Cols" hidden="1">#REF!,#REF!</definedName>
    <definedName name="Z_AD5D9040_FB84_11D1_8C51_444553540000_.wvu.Cols" hidden="1">#REF!,#REF!</definedName>
    <definedName name="Z_AD5D9045_FB84_11D1_8C51_444553540000_.wvu.Cols" hidden="1">#REF!</definedName>
    <definedName name="Z_ADC94474_F55C_11D1_8C51_444553540000_.wvu.Cols" hidden="1">#REF!,#REF!</definedName>
    <definedName name="Z_ADC9447D_F55C_11D1_8C51_444553540000_.wvu.Cols" hidden="1">#REF!,#REF!</definedName>
    <definedName name="Z_ADC94482_F55C_11D1_8C51_444553540000_.wvu.Cols" hidden="1">#REF!</definedName>
    <definedName name="Z_C772F4DA_F46C_11D1_8C51_444553540000_.wvu.Cols" hidden="1">#REF!,#REF!</definedName>
    <definedName name="Z_C772F4E3_F46C_11D1_8C51_444553540000_.wvu.Cols" hidden="1">#REF!,#REF!</definedName>
    <definedName name="Z_C772F4E8_F46C_11D1_8C51_444553540000_.wvu.Cols" hidden="1">#REF!</definedName>
    <definedName name="Z_DD23A3E7_1197_11D2_8C51_444553540000_.wvu.Cols" hidden="1">#REF!,#REF!</definedName>
    <definedName name="Z_DD23A3F0_1197_11D2_8C51_444553540000_.wvu.Cols" hidden="1">#REF!,#REF!</definedName>
    <definedName name="Z_DD23A3F5_1197_11D2_8C51_444553540000_.wvu.Cols" hidden="1">#REF!</definedName>
    <definedName name="Z_E1908297_FB98_11D1_8C51_444553540000_.wvu.Cols" hidden="1">#REF!,#REF!</definedName>
    <definedName name="Z_E19082A0_FB98_11D1_8C51_444553540000_.wvu.Cols" hidden="1">#REF!,#REF!</definedName>
    <definedName name="Z_E19082A5_FB98_11D1_8C51_444553540000_.wvu.Cols" hidden="1">#REF!</definedName>
    <definedName name="Z_E23C3916_F64C_11D1_8C51_444553540000_.wvu.Cols" hidden="1">#REF!,#REF!</definedName>
    <definedName name="Z_E23C3920_F64C_11D1_8C51_444553540000_.wvu.Cols" hidden="1">#REF!,#REF!</definedName>
    <definedName name="Z_E23C3926_F64C_11D1_8C51_444553540000_.wvu.Cols" hidden="1">#REF!</definedName>
    <definedName name="Z_E23C3926_F64C_11D1_8C51_444553540000_.wvu.Rows" hidden="1">#REF!</definedName>
    <definedName name="Z_E9F13515_FA03_11D1_8C51_444553540000_.wvu.Cols" hidden="1">#REF!,#REF!</definedName>
    <definedName name="Z_E9F1351E_FA03_11D1_8C51_444553540000_.wvu.Cols" hidden="1">#REF!,#REF!</definedName>
    <definedName name="Z_E9F13523_FA03_11D1_8C51_444553540000_.wvu.Cols" hidden="1">#REF!</definedName>
    <definedName name="Z_F7CC403E_074D_11D2_8C51_444553540000_.wvu.Cols" hidden="1">#REF!,#REF!</definedName>
    <definedName name="Z_F7CC4047_074D_11D2_8C51_444553540000_.wvu.Cols" hidden="1">#REF!,#REF!</definedName>
    <definedName name="Z_F7CC404C_074D_11D2_8C51_444553540000_.wvu.Cols" hidden="1">#REF!</definedName>
    <definedName name="ZAR">#REF!</definedName>
    <definedName name="エスカレ">#REF!</definedName>
    <definedName name="エンジ">#REF!</definedName>
    <definedName name="コンテ">#REF!</definedName>
    <definedName name="一般費">#REF!</definedName>
    <definedName name="据付計">#REF!</definedName>
    <definedName name="機器計">#REF!</definedName>
    <definedName name="輸送費">#REF!</definedName>
    <definedName name="鉄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9" i="12" l="1"/>
  <c r="G32" i="11"/>
  <c r="A30" i="10"/>
  <c r="F33" i="10"/>
  <c r="A31" i="10"/>
  <c r="H19" i="10"/>
  <c r="F28" i="1" l="1"/>
  <c r="F27" i="1" l="1"/>
  <c r="F26" i="1" l="1"/>
  <c r="F30" i="1" s="1"/>
  <c r="D34" i="1" s="1"/>
  <c r="D35" i="1" s="1"/>
  <c r="B51" i="1" l="1"/>
  <c r="E35" i="1" l="1"/>
  <c r="D36" i="1"/>
  <c r="E36" i="1" s="1"/>
  <c r="D37" i="1"/>
  <c r="E37" i="1" s="1"/>
</calcChain>
</file>

<file path=xl/sharedStrings.xml><?xml version="1.0" encoding="utf-8"?>
<sst xmlns="http://schemas.openxmlformats.org/spreadsheetml/2006/main" count="368" uniqueCount="202">
  <si>
    <t>Phone:</t>
  </si>
  <si>
    <t xml:space="preserve">Email: </t>
  </si>
  <si>
    <t xml:space="preserve">To: </t>
  </si>
  <si>
    <t>Project:</t>
  </si>
  <si>
    <t>Subject</t>
  </si>
  <si>
    <t>SUMMARY</t>
  </si>
  <si>
    <t>Description</t>
  </si>
  <si>
    <t>Item</t>
  </si>
  <si>
    <t>ESTIMATE</t>
  </si>
  <si>
    <t>Estimating parameters:</t>
  </si>
  <si>
    <t>QS estimate</t>
  </si>
  <si>
    <t>Estimate Value</t>
  </si>
  <si>
    <t>Lower parameter-5%</t>
  </si>
  <si>
    <t>Upper parameter-5%</t>
  </si>
  <si>
    <t>Scope description</t>
  </si>
  <si>
    <t>PRICES AND RATES</t>
  </si>
  <si>
    <t>Detailed estimate is attached and below is the summary</t>
  </si>
  <si>
    <t>Eskom Real Estate</t>
  </si>
  <si>
    <t>Chairperson</t>
  </si>
  <si>
    <t>ESKOM REAL ESTATE</t>
  </si>
  <si>
    <t>+27 76 511 6100</t>
  </si>
  <si>
    <t>dlabana@eskom.co.za</t>
  </si>
  <si>
    <t xml:space="preserve">Megawatt Park </t>
  </si>
  <si>
    <t>Eskom Academy of Learning</t>
  </si>
  <si>
    <t>Eskom Research and Innovation Centre</t>
  </si>
  <si>
    <t>Atams Mdledle</t>
  </si>
  <si>
    <t>Middle Manager Real Estate</t>
  </si>
  <si>
    <t xml:space="preserve">Total Cost </t>
  </si>
  <si>
    <t>Ear muffs (shooting)</t>
  </si>
  <si>
    <t>Cost Estimate Report for Eskom Real Estate Investment Committee</t>
  </si>
  <si>
    <t>COST ESTIMATE</t>
  </si>
  <si>
    <t>Cost Estimate</t>
  </si>
  <si>
    <t xml:space="preserve">Bullet vests </t>
  </si>
  <si>
    <t xml:space="preserve">Eskom Real Estate provide facilities management services for Megawatt Park, Eskom Academy of Learning, and Eskom Research and Innovation Centre. Facilities management is a strategic enabler and operational discipline that focuses on the effective and efficient management of the physical workplace and infrastructure to support Eskom special purpose sites including the head office site.
The sites are currently operating with outdated equipment that has far exceeded its recommended operational lifespan. This aging infrastructure presents numerous challenges, including the need for frequent repairs, escalating maintenance costs, and, in some cases, complete inoperability. The continued use of these outdated systems is increasingly inefficient, resulting in operational disruptions and a growing financial burden due to the constant need for repairs and replacements. 
To support the sites and improve overall efficiency, a plan has been developed to invest in modern equipment. This upgrade is essential for reducing maintenance costs associated with outdated equipment and for addressing the increasing demand for services.
</t>
  </si>
  <si>
    <t>Production Assets for Megawatt Park, Eskom Academy of Learning, and Eskom Research and Innovation Centre</t>
  </si>
  <si>
    <t>The activities used in the estimate is base on the total number of production assets required and the rate used is base the market related .CPA will not be applicable.</t>
  </si>
  <si>
    <t>PREPARED BY</t>
  </si>
  <si>
    <t xml:space="preserve">Purchase of production assets for Megawatt Park, Eskom Academy of Learning, and Eskom Research and Innovation Centre. The production assets encompass a wide range of equipment, including but not limited to kitchen appliances, digital devices, industrial machinery &amp; small tools, gym equipment, and other related assets. </t>
  </si>
  <si>
    <t>Item no.</t>
  </si>
  <si>
    <t>Qty</t>
  </si>
  <si>
    <t>Rate</t>
  </si>
  <si>
    <t>Unit</t>
  </si>
  <si>
    <t>Amount</t>
  </si>
  <si>
    <t>No</t>
  </si>
  <si>
    <t>No.</t>
  </si>
  <si>
    <t>Set</t>
  </si>
  <si>
    <t>EAL Production Asset</t>
  </si>
  <si>
    <r>
      <rPr>
        <b/>
        <sz val="11"/>
        <color theme="1"/>
        <rFont val="Century Gothic"/>
        <family val="2"/>
      </rPr>
      <t>65 Inch smart screen (TV)</t>
    </r>
    <r>
      <rPr>
        <sz val="11"/>
        <color theme="1"/>
        <rFont val="Century Gothic"/>
        <family val="2"/>
      </rPr>
      <t xml:space="preserve">
HISENSE 55″ 4K QUANTUM 120Hz ULED SMART TV</t>
    </r>
  </si>
  <si>
    <t>Transport</t>
  </si>
  <si>
    <r>
      <rPr>
        <b/>
        <sz val="11"/>
        <rFont val="Century Gothic"/>
        <family val="2"/>
      </rPr>
      <t>Portable fridge</t>
    </r>
    <r>
      <rPr>
        <sz val="11"/>
        <rFont val="Century Gothic"/>
        <family val="2"/>
      </rPr>
      <t xml:space="preserve">
3000 Length x 1500 Width x 1800 Height
Container type door
Galvanized floor
9 000 BTU cooling unit
-8°C chiller unit
75mm panels
2000kg Natis</t>
    </r>
  </si>
  <si>
    <r>
      <rPr>
        <b/>
        <sz val="11"/>
        <rFont val="Century Gothic"/>
        <family val="2"/>
      </rPr>
      <t>Jack hammer 1750w</t>
    </r>
    <r>
      <rPr>
        <sz val="11"/>
        <rFont val="Century Gothic"/>
        <family val="2"/>
      </rPr>
      <t xml:space="preserve">
Engine: 80cc 2 Stroke Power: 2kW @ 4400rpm Impact Frequency: 1300/min Impact Energy: 55J
 </t>
    </r>
  </si>
  <si>
    <r>
      <rPr>
        <b/>
        <sz val="11"/>
        <rFont val="Century Gothic"/>
        <family val="2"/>
      </rPr>
      <t>Drilling rotary hammer 1250w</t>
    </r>
    <r>
      <rPr>
        <sz val="11"/>
        <rFont val="Century Gothic"/>
        <family val="2"/>
      </rPr>
      <t xml:space="preserve">
RATING	Industrial
BATTERY TYPE	Lithium Ion
VOLTAGE	18V
BATTERIES INCLUDED	
Bare - No Battery
MOTOR TYPE	Brushless
HAMMER ACTION	With Hammer
CHUCK	SDS Plus
MODE SELECTOR	
3 Mode (Chipping)
IMPACT ENERGY	2.6 Joules
NO LOAD SPEED (1ST)	1550rpm
IMPACT RATE (1ST GEAR)	5680bpm
DRILLING CAPACITY [WOOD]	30mm
DRILLING CAPACITY [METAL]	13mm
DRILLING CAPACITY [MASONRY]	26mm
CORE DRILL CAPACITY	50mm
CARRY CASE	Carry Case
LENGTH (CM)	38
WIDTH (CM)	16
WEIGHT (KG)	2.3
Includes
1x DCH133 Rotary Hammer Drill
1 x Carry Case</t>
    </r>
  </si>
  <si>
    <r>
      <rPr>
        <b/>
        <sz val="11"/>
        <rFont val="Century Gothic"/>
        <family val="2"/>
      </rPr>
      <t xml:space="preserve">Circular saw 1500 w185mm blade </t>
    </r>
    <r>
      <rPr>
        <sz val="11"/>
        <rFont val="Century Gothic"/>
        <family val="2"/>
      </rPr>
      <t xml:space="preserve">
Circular Saw 185 mm 1500 W RCS-1500</t>
    </r>
  </si>
  <si>
    <r>
      <rPr>
        <b/>
        <sz val="11"/>
        <rFont val="Century Gothic"/>
        <family val="2"/>
      </rPr>
      <t>Gedor ratchet spanners 60pcs</t>
    </r>
    <r>
      <rPr>
        <sz val="11"/>
        <rFont val="Century Gothic"/>
        <family val="2"/>
      </rPr>
      <t xml:space="preserve">
product type
Spanners
product
Gedore Spanner Set 1b/17m
</t>
    </r>
  </si>
  <si>
    <r>
      <rPr>
        <b/>
        <sz val="11"/>
        <rFont val="Century Gothic"/>
        <family val="2"/>
      </rPr>
      <t>Extension mts reel steel 40x25</t>
    </r>
    <r>
      <rPr>
        <sz val="11"/>
        <rFont val="Century Gothic"/>
        <family val="2"/>
      </rPr>
      <t xml:space="preserve">
40 M Extension Cord with Reel 2.5 MM</t>
    </r>
  </si>
  <si>
    <r>
      <rPr>
        <b/>
        <sz val="11"/>
        <rFont val="Century Gothic"/>
        <family val="2"/>
      </rPr>
      <t>Rechargable lanted led</t>
    </r>
    <r>
      <rPr>
        <sz val="11"/>
        <rFont val="Century Gothic"/>
        <family val="2"/>
      </rPr>
      <t xml:space="preserve">
Switched Rechargable Hand-Held Lantern Black 12 W</t>
    </r>
  </si>
  <si>
    <r>
      <rPr>
        <b/>
        <sz val="11"/>
        <rFont val="Century Gothic"/>
        <family val="2"/>
      </rPr>
      <t>Caliper</t>
    </r>
    <r>
      <rPr>
        <sz val="11"/>
        <rFont val="Century Gothic"/>
        <family val="2"/>
      </rPr>
      <t xml:space="preserve">
Angle Grinder 230Mm 2200W</t>
    </r>
  </si>
  <si>
    <r>
      <rPr>
        <b/>
        <sz val="11"/>
        <rFont val="Century Gothic"/>
        <family val="2"/>
      </rPr>
      <t>Grinder 2200-230</t>
    </r>
    <r>
      <rPr>
        <sz val="11"/>
        <rFont val="Century Gothic"/>
        <family val="2"/>
      </rPr>
      <t xml:space="preserve">
Grind and cut to perfection with the DEWALT DWE492 Industrial Angle Grinder 230mm 2200W</t>
    </r>
  </si>
  <si>
    <r>
      <rPr>
        <b/>
        <sz val="11"/>
        <rFont val="Century Gothic"/>
        <family val="2"/>
      </rPr>
      <t>Floor cable protector  cover cablepro gp1 50meters</t>
    </r>
    <r>
      <rPr>
        <sz val="11"/>
        <rFont val="Century Gothic"/>
        <family val="2"/>
      </rPr>
      <t xml:space="preserve">
Abrasion protected motor for increased durability</t>
    </r>
  </si>
  <si>
    <r>
      <rPr>
        <b/>
        <sz val="11"/>
        <rFont val="Century Gothic"/>
        <family val="2"/>
      </rPr>
      <t>Portable toilet</t>
    </r>
    <r>
      <rPr>
        <sz val="11"/>
        <rFont val="Century Gothic"/>
        <family val="2"/>
      </rPr>
      <t xml:space="preserve">
Catering for approx. 300 – 350 people, this trailer mounted unit is fully self-contained making it ideal for gardens and remote areas. It requires no electricity or water as it runs off solar power and self-contained water tanks. With its sleek and stylish interior, comprising of 4 toilets with hand basins and lights, the quad portable toilet block also comes with hand soap, hand sanitiser, toilet paper, hand paper towel &amp; bin.
Dimensions: 6m L x 2.8m W x 2.9m H plus clearance</t>
    </r>
  </si>
  <si>
    <r>
      <rPr>
        <b/>
        <sz val="11"/>
        <rFont val="Century Gothic"/>
        <family val="2"/>
      </rPr>
      <t>Portable lights trailer</t>
    </r>
    <r>
      <rPr>
        <sz val="11"/>
        <rFont val="Century Gothic"/>
        <family val="2"/>
      </rPr>
      <t xml:space="preserve">
Model	LUX M11
Mast	9m telescopic rotatable 340 degrees
Floodlight	4 x 320W
Lamps	LED
Wind stability	80km/h
Rated output	230V
Engine	Kubota Z482 2cyl liquid cooled
Fuel	Diesel
Rpm	1500
Tank capacity	80L
Running time	145 hr
Fuel consumption	0.55 L/h</t>
    </r>
  </si>
  <si>
    <r>
      <rPr>
        <b/>
        <sz val="11"/>
        <rFont val="Century Gothic"/>
        <family val="2"/>
      </rPr>
      <t>Microwaves</t>
    </r>
    <r>
      <rPr>
        <sz val="11"/>
        <rFont val="Century Gothic"/>
        <family val="2"/>
      </rPr>
      <t xml:space="preserve">
CMO Capacity: 1.4 Cu.Ft / 40 L Heat Source: Grill Power Output Power (Max): 900 W Power Consumption (Microwave): 1,500 W: Power Source 230 V / 50 Hz: Power Level: 10 Display Type: LED Control Method: Membrane Door Opening Type: Button Microwave Distribution: Turntable Cavity Interior: Ceramic Enamel</t>
    </r>
  </si>
  <si>
    <r>
      <rPr>
        <b/>
        <sz val="11"/>
        <rFont val="Century Gothic"/>
        <family val="2"/>
      </rPr>
      <t>Dicing machine</t>
    </r>
    <r>
      <rPr>
        <sz val="11"/>
        <rFont val="Century Gothic"/>
        <family val="2"/>
      </rPr>
      <t xml:space="preserve">
Description Upgrade your tool collection with the TAP AND DIE TORK CRAFT SET 16PCE IN PLASTIC CASE. This comprehensive set is perfect for any DIY enthusiast or professional mechanic looking to tackle threading tasks with ease. The durable plastic case ensures that your tools stay</t>
    </r>
  </si>
  <si>
    <t>Total Excl. VAT</t>
  </si>
  <si>
    <t>LDV</t>
  </si>
  <si>
    <t>4X4</t>
  </si>
  <si>
    <t>Smaller truck (1-2 tons)</t>
  </si>
  <si>
    <t>km</t>
  </si>
  <si>
    <t>Rate Only</t>
  </si>
  <si>
    <t>Rate only</t>
  </si>
  <si>
    <r>
      <rPr>
        <b/>
        <sz val="11"/>
        <color theme="1"/>
        <rFont val="Century Gothic"/>
        <family val="2"/>
      </rPr>
      <t xml:space="preserve">Cherry picker
</t>
    </r>
    <r>
      <rPr>
        <sz val="11"/>
        <color theme="1"/>
        <rFont val="Century Gothic"/>
        <family val="2"/>
      </rPr>
      <t>HA41 RTJ PRO DIESEL ARTICULATING BOOM LIFT 39,5 m</t>
    </r>
  </si>
  <si>
    <r>
      <rPr>
        <b/>
        <sz val="11"/>
        <color theme="1"/>
        <rFont val="Century Gothic"/>
        <family val="2"/>
      </rPr>
      <t xml:space="preserve">Cable Detector </t>
    </r>
    <r>
      <rPr>
        <sz val="11"/>
        <color theme="1"/>
        <rFont val="Century Gothic"/>
        <family val="2"/>
      </rPr>
      <t xml:space="preserve">
Technical specifications – LKD-2500 detector</t>
    </r>
  </si>
  <si>
    <r>
      <rPr>
        <b/>
        <sz val="11"/>
        <rFont val="Century Gothic"/>
        <family val="2"/>
      </rPr>
      <t>Hole saw kits for conncrete,marble and steel</t>
    </r>
    <r>
      <rPr>
        <sz val="11"/>
        <rFont val="Century Gothic"/>
        <family val="2"/>
      </rPr>
      <t xml:space="preserve">
High speed bi-metal edge for heavy duty cutting
Variable tooth pattern for “chatter-free” cutting – 4/6 TPI
Spare drill bit included
High speed bi-metal for heavy duty cutting
Variable tooth pattern for “chatter-free” cutting – 4/6 TPI. Suitable for general timber and wood
What’s in the box
•20mm Hole saw (30mm cutting depth)
•22mm Hole saw (30mm cutting depth)
•25mm Hole saw (30mm cutting depth)
•32mm Hole saw (38mm cutting depth)
•38mm Hole saw (38mm cutting depth)
•40mm Hole saw (38mm cutting depth)
•WARB1 Arbor
•WARB2 Arbor
•WADAP Adaptor</t>
    </r>
  </si>
  <si>
    <r>
      <rPr>
        <b/>
        <sz val="11"/>
        <rFont val="Century Gothic"/>
        <family val="2"/>
      </rPr>
      <t>Water leak deactector</t>
    </r>
    <r>
      <rPr>
        <sz val="11"/>
        <rFont val="Century Gothic"/>
        <family val="2"/>
      </rPr>
      <t xml:space="preserve">
Gas Detector
Hydrogen, H2 gas
PPM Readings Resolution
1 PPM H2
Gas Sensor Heat-Up Time
1.5-10 minutes (vary under different environmental conditions)
Gas Sensor Pump Flow Rate
1.5 liters/min
Sensor-to-Device Communication
Wireless (Bluetooth BLE4), 10-meter communication distance in open space
Screen Size &amp; Type
Capacitive touchscreen, 7-inch
Power
Replaceable Li-Ion 3.7V 3000mAh 18650 batteries (2 units in Device and 1 unit in H2 Sensor, not included) 
Power adaptor: Input: AC 100-240V 50-60Hz
Output: DC12V 5A
Electric plug type: EU (2 pins)
PPM Update Rate
sec1 
Operational Temperature Range
-10deg C to 50deg C
Device Dimensions
197 x 121 x 36 mm without a silicone cover
H2 Sensor Dimensions
Total length: 800 mm
Sensor diameter: 60 mm
Rubber suction cup diameter: 100 mm
Sniffer430 System Package
• Sniffer430 Device.
• Sniffer430 H2 Sensor.
• AC power adapter.
• Silicon rubber protection case for
• Sniffer430 Device.
• Neck strip and hand strip.
• Rugged plastic case.
Package Dimensions
46x 34x 19cm
Package Weight
5.3kg</t>
    </r>
  </si>
  <si>
    <r>
      <rPr>
        <b/>
        <sz val="11"/>
        <rFont val="Century Gothic"/>
        <family val="2"/>
      </rPr>
      <t>Golf cart</t>
    </r>
    <r>
      <rPr>
        <sz val="11"/>
        <rFont val="Century Gothic"/>
        <family val="2"/>
      </rPr>
      <t xml:space="preserve">
Abrasion protected motor for increased durability</t>
    </r>
  </si>
  <si>
    <r>
      <rPr>
        <b/>
        <sz val="11"/>
        <color theme="1"/>
        <rFont val="Century Gothic"/>
        <family val="2"/>
      </rPr>
      <t xml:space="preserve">Coffee Machine (2) </t>
    </r>
    <r>
      <rPr>
        <sz val="11"/>
        <color theme="1"/>
        <rFont val="Century Gothic"/>
        <family val="2"/>
      </rPr>
      <t xml:space="preserve"> 
120 cups per day
Single phase 220 - 240V
24 Beverage selection per cup size
15g Brewing Chamber
Small/Meduim/Large cup size selections available
Steam jet
Height adjustable spout
7 touch display
Dimensions W325xD670xH574mm </t>
    </r>
  </si>
  <si>
    <r>
      <rPr>
        <b/>
        <sz val="11"/>
        <rFont val="Century Gothic"/>
        <family val="2"/>
      </rPr>
      <t xml:space="preserve">Water pump sp9.500 dirty  </t>
    </r>
    <r>
      <rPr>
        <sz val="11"/>
        <rFont val="Century Gothic"/>
        <family val="2"/>
      </rPr>
      <t xml:space="preserve">
Package Weight (kg)	21.050000
Package Length (cm)	47,24
Package Width (cm)	22,1
Package Height (cm)	27,18                                                                                                                                The Taifu Submersible Sewage Pump 0.55KW (WFD6-12-0.55A) is a powerful and efficient solution for wastewater management. Designed for durability, it offers a max flow of 16m³/h and a max head of 15M, making it ideal for residential and industrial applications.</t>
    </r>
  </si>
  <si>
    <t>Supply and Deliver</t>
  </si>
  <si>
    <r>
      <t xml:space="preserve">Centre Pole Umbrellas                                                      </t>
    </r>
    <r>
      <rPr>
        <sz val="11"/>
        <color theme="1"/>
        <rFont val="Century Gothic"/>
        <family val="2"/>
      </rPr>
      <t>Application: Outdoor
Size Option: 2,5m octagon
Base Option: 36kg Base (Not for strong wind)
55kg Base</t>
    </r>
  </si>
  <si>
    <t>MWP Production Asset</t>
  </si>
  <si>
    <t>Supply</t>
  </si>
  <si>
    <t>Install</t>
  </si>
  <si>
    <t>Yes</t>
  </si>
  <si>
    <t>Sum</t>
  </si>
  <si>
    <t>ERIC Production Asset</t>
  </si>
  <si>
    <t>Supply and Installation</t>
  </si>
  <si>
    <t>Specifications</t>
  </si>
  <si>
    <r>
      <rPr>
        <b/>
        <sz val="11"/>
        <color theme="1"/>
        <rFont val="Century Gothic"/>
        <family val="2"/>
      </rPr>
      <t xml:space="preserve">Supply and install Cash Kiosk Machine </t>
    </r>
    <r>
      <rPr>
        <sz val="11"/>
        <color theme="1"/>
        <rFont val="Century Gothic"/>
        <family val="2"/>
      </rPr>
      <t xml:space="preserve"> 
Full Height Metal Kiosk 
PC intense 2 i5 with 8 Gb RAM, 256GB SSD
15” Panel mount, industrial type touch monitor
OEM Win10 pro
Network Enabled
Falcon/Aurora Note Acceptor with Stacker
600Va UPS with Switched Multi-Plug
Custom Industrial Slip Printer</t>
    </r>
  </si>
  <si>
    <t>Stainless
Dimension: 1440.X867mmX940mm
Voltage: 380V+N
Power: 14.4kw
Capacity: 120lt
Weight: 390kg</t>
  </si>
  <si>
    <r>
      <rPr>
        <b/>
        <sz val="11"/>
        <color theme="1"/>
        <rFont val="Century Gothic"/>
        <family val="2"/>
      </rPr>
      <t xml:space="preserve">Supply and install Tilting Pan </t>
    </r>
    <r>
      <rPr>
        <sz val="11"/>
        <color theme="1"/>
        <rFont val="Century Gothic"/>
        <family val="2"/>
      </rPr>
      <t xml:space="preserve"> 
Stainless
Dimension: 1440.X867mmX940mm
Voltage: 380V+N
Power: 14.4kw
Capacity: 120lt
Weight: 390kg</t>
    </r>
  </si>
  <si>
    <t>Dimensions	MM	D1100 X H1060
Power Supply	 	Electric
Voltage	V	380+N
Capacity	LT	225
Weight	KG	180
Heavy duty-stainless steel</t>
  </si>
  <si>
    <r>
      <rPr>
        <b/>
        <sz val="11"/>
        <color theme="1"/>
        <rFont val="Century Gothic"/>
        <family val="2"/>
      </rPr>
      <t xml:space="preserve">Supply and install of Oil Jacketed Pot (225L)  </t>
    </r>
    <r>
      <rPr>
        <sz val="11"/>
        <color theme="1"/>
        <rFont val="Century Gothic"/>
        <family val="2"/>
      </rPr>
      <t xml:space="preserve">
Dimensions	MM	D1100 X H1060
Power Supply	 	Electric
Voltage	V	380+N
Capacity	LT	225
Weight	KG	180
Heavy duty-stainless steel</t>
    </r>
  </si>
  <si>
    <t>Power:	2.15kW
Voltage: 230V
Cooking Surface: 330 x 355mm
Dimensions: 355 x 466 x 327mm
Weight: 11Kg</t>
  </si>
  <si>
    <r>
      <rPr>
        <b/>
        <sz val="11"/>
        <color theme="1"/>
        <rFont val="Century Gothic"/>
        <family val="2"/>
      </rPr>
      <t>Supply and install of 20-Pan Rational Oven</t>
    </r>
    <r>
      <rPr>
        <sz val="11"/>
        <color theme="1"/>
        <rFont val="Century Gothic"/>
        <family val="2"/>
      </rPr>
      <t xml:space="preserve">
Rational Oven  Rational ICOMBI Classic 20-1/1 Electric 37.2kw 3nac
400v Cf2erre.0001437 231kg (20x1/1gn Or 40x1/2gn)</t>
    </r>
  </si>
  <si>
    <t>Power Supply: 220Volt /50hz
Power: 1.8Kw
N.W: 30kg
G.W: 34kg
Dimensions:660mm x 500mm x 660mm
Packing Dimensions:660mm x 510mm x 660mm</t>
  </si>
  <si>
    <r>
      <rPr>
        <b/>
        <sz val="11"/>
        <color theme="1"/>
        <rFont val="Century Gothic"/>
        <family val="2"/>
      </rPr>
      <t xml:space="preserve">Supply of and install Dishwasher Machine (Commercial Freestanding Automatic)  </t>
    </r>
    <r>
      <rPr>
        <sz val="11"/>
        <color theme="1"/>
        <rFont val="Century Gothic"/>
        <family val="2"/>
      </rPr>
      <t xml:space="preserve">
Automatic Electric Freestanding Dishwasher Machine Data.
Features	Single Pump Without Window
Voltage(V)	220/380	
Power (Kw)	7/9	/9
Size(mm)	760*810*1500	
Exterior Material  304 Stainless steel	
Rinse Water Consumption/Basket  2.5-3L Control System	Time control/temperature control
Cleaning volume/h	60 Basket/h
Main wash	             60℃-65℃
Rinse temperature	82℃-90℃</t>
    </r>
  </si>
  <si>
    <t>170 litre net capacity
A+ energy
Large balcony
Balcony fits 3 x 2,5L bottles
Direct cooling
116L net capacity fridge
54L net capacity freezer</t>
  </si>
  <si>
    <r>
      <rPr>
        <b/>
        <sz val="11"/>
        <color theme="1"/>
        <rFont val="Century Gothic"/>
        <family val="2"/>
      </rPr>
      <t xml:space="preserve">Supply and install Till Register  </t>
    </r>
    <r>
      <rPr>
        <sz val="11"/>
        <color theme="1"/>
        <rFont val="Century Gothic"/>
        <family val="2"/>
      </rPr>
      <t xml:space="preserve">
Easy Pos X30 Point Of Sale Computer (Windows 10 OEM)
19 Inch LED Monitor (Samsung, AOC, Mecer Depending on stock availability)
Easy Pos Point Of Sale Software
Easy Scan 2000 Barcode Scanner
Cash Drawer 8 Coin 4 Note
Easy Print 58mm Thermal Point Of Sale Printer
Wired Keyboard and Mouse</t>
    </r>
  </si>
  <si>
    <t>Hot and Cold Water
Cooling Type: Compressor Model
Voltage: 220V 50Hz
Plug: South African 3 Point Plug
Gross Weight: 14Kg
Nett Weight: 13Kg
Dimensions: 325 x 335 x 980mm</t>
  </si>
  <si>
    <r>
      <rPr>
        <b/>
        <sz val="11"/>
        <color theme="1"/>
        <rFont val="Century Gothic"/>
        <family val="2"/>
      </rPr>
      <t xml:space="preserve">Water Dispensers (38)  </t>
    </r>
    <r>
      <rPr>
        <sz val="11"/>
        <color theme="1"/>
        <rFont val="Century Gothic"/>
        <family val="2"/>
      </rPr>
      <t xml:space="preserve">
Hot and Cold Water
Cooling Type: Compressor Model
Voltage: 220V 50Hz
Plug: South African 3 Point Plug
Gross Weight: 14Kg
Nett Weight: 13Kg
Dimensions: 325 x 335 x 980mm</t>
    </r>
  </si>
  <si>
    <t>Compact design
15L capacity
Efficient heating
Quick hot water supply
Space-saving over basin installation</t>
  </si>
  <si>
    <t>Supply and install HVAC Split Type Units (9000 BTU, 12000 BTU, 24 000 BTU)</t>
  </si>
  <si>
    <t>Split Type Air Conditioner Units (9000 BTU) x 10</t>
  </si>
  <si>
    <t>Split Type Air Conditioner Units (12000 BTU) x 3</t>
  </si>
  <si>
    <t>Cassette Air Conditioner Units (24000 BTU) x 1</t>
  </si>
  <si>
    <r>
      <rPr>
        <b/>
        <sz val="11"/>
        <color theme="1"/>
        <rFont val="Century Gothic"/>
        <family val="2"/>
      </rPr>
      <t xml:space="preserve">Supply of Portable Geysers (34) </t>
    </r>
    <r>
      <rPr>
        <sz val="11"/>
        <color theme="1"/>
        <rFont val="Century Gothic"/>
        <family val="2"/>
      </rPr>
      <t xml:space="preserve">
 Compact design
15L capacity
Efficient heating
Quick hot water supply
Space-saving over basin installation</t>
    </r>
  </si>
  <si>
    <t>1.7L Water Capacity
Easy view water level indicator
Automatic switch off once boiled
Boil dry safety cut out feature</t>
  </si>
  <si>
    <t>Supply Only</t>
  </si>
  <si>
    <r>
      <rPr>
        <b/>
        <sz val="11"/>
        <color theme="1"/>
        <rFont val="Century Gothic"/>
        <family val="2"/>
      </rPr>
      <t xml:space="preserve">Supply of Toaster Flat Plate  </t>
    </r>
    <r>
      <rPr>
        <sz val="11"/>
        <color theme="1"/>
        <rFont val="Century Gothic"/>
        <family val="2"/>
      </rPr>
      <t xml:space="preserve">
Power:	2.15kW
Voltage: 230V
Cooking Surface: 330 x 355mm
Dimensions: 355 x 466 x 327mm
Weight: 11Kg</t>
    </r>
  </si>
  <si>
    <t>Deep Fryer, 2200 W High Voltage 3 Liters with Stainless Steel Chassis and Side Handles</t>
  </si>
  <si>
    <r>
      <rPr>
        <b/>
        <sz val="11"/>
        <color theme="1"/>
        <rFont val="Century Gothic"/>
        <family val="2"/>
      </rPr>
      <t xml:space="preserve">Supply of Deep-Frying Pan  </t>
    </r>
    <r>
      <rPr>
        <sz val="11"/>
        <color theme="1"/>
        <rFont val="Century Gothic"/>
        <family val="2"/>
      </rPr>
      <t xml:space="preserve">
Deep Fryer, 2200 W High Voltage 3 Liters with Stainless Steel Chassis and Side Handles</t>
    </r>
  </si>
  <si>
    <t>Rational ICOMBI Classic 20-1/1 Electric 37.2kw 3nac
400v Cf2erre.0001437 231kg (20x1/1gn Or 40x1/2gn)</t>
  </si>
  <si>
    <r>
      <rPr>
        <b/>
        <sz val="11"/>
        <color theme="1"/>
        <rFont val="Century Gothic"/>
        <family val="2"/>
      </rPr>
      <t>Supply of Pie Warmer Oven</t>
    </r>
    <r>
      <rPr>
        <sz val="11"/>
        <color theme="1"/>
        <rFont val="Century Gothic"/>
        <family val="2"/>
      </rPr>
      <t xml:space="preserve"> 
Power Supply: 220Volt /50hz
Power: 1.8Kw
N.W: 30kg
G.W: 34kg
Dimensions:660mm x 500mm x 660mm
Packing Dimensions:660mm x 510mm x 660mm</t>
    </r>
  </si>
  <si>
    <t>Colour: Silver
Material: Metal
Dimensions: 51.7 x 31 x 47.5cm
Weight: 14kg
Wattage: 1000W
Capacity: 32 Litre
Warranty: 24 Months</t>
  </si>
  <si>
    <r>
      <rPr>
        <b/>
        <sz val="11"/>
        <color theme="1"/>
        <rFont val="Century Gothic"/>
        <family val="2"/>
      </rPr>
      <t xml:space="preserve">Supply of Cooldrink Fridge  </t>
    </r>
    <r>
      <rPr>
        <sz val="11"/>
        <color theme="1"/>
        <rFont val="Century Gothic"/>
        <family val="2"/>
      </rPr>
      <t xml:space="preserve">
Storage Capacity:748L
Doors: 2 Glass Doors
Number of Shelves - 8 (4 Per Door - Adjustable)
Shelf Size - 495mm × 425mm (0.2 m2)
Double Stacked - 852 × 330ml cans
Single Stacked - 426 × 330ml cans
Number of Doors - 2
Size of Doors - 525mm x 1395mm
Lighting: LED
Cooling System: Finned Evaporator - Fan Forced
Temperature Control: Electronic
Energy: Start Current - 9.19 Amps
Run Current - 2.75 Amps
Feet: Adjustable levelling Feet</t>
    </r>
  </si>
  <si>
    <t>Storage Capacity:748L
Doors: 2 Glass Doors
Number of Shelves - 8 (4 Per Door - Adjustable)
Shelf Size - 495mm × 425mm (0.2 m2)
Double Stacked - 852 × 330ml cans
Single Stacked - 426 × 330ml cans
Number of Doors - 2
Size of Doors - 525mm x 1395mm
Lighting: LED
Cooling System: Finned Evaporator - Fan Forced
Temperature Control: Electronic
Energy: Start Current - 9.19 Amps
Run Current - 2.75 Amps
Feet: Adjustable levelling Feet</t>
  </si>
  <si>
    <r>
      <rPr>
        <b/>
        <sz val="11"/>
        <color theme="1"/>
        <rFont val="Century Gothic"/>
        <family val="2"/>
      </rPr>
      <t xml:space="preserve">Supply of Microwaves (5)  </t>
    </r>
    <r>
      <rPr>
        <sz val="11"/>
        <color theme="1"/>
        <rFont val="Century Gothic"/>
        <family val="2"/>
      </rPr>
      <t xml:space="preserve">
Colour: Silver
Material: Metal
Dimensions: 51.7 x 31 x 47.5cm
Weight: 14kg
Wattage: 1000W
Capacity: 32 Litre
Warranty: 24 Months</t>
    </r>
  </si>
  <si>
    <t xml:space="preserve">120 cups per day
Single phase 220 - 240V
24 Beverage selection per cup size
15g Brewing Chamber
Small/Meduim/Large cup size selections available
Steam jet
Height adjustable spout
7 touch display
Dimensions W325xD670xH574mm </t>
  </si>
  <si>
    <r>
      <rPr>
        <b/>
        <sz val="11"/>
        <color theme="1"/>
        <rFont val="Century Gothic"/>
        <family val="2"/>
      </rPr>
      <t xml:space="preserve">Supply of Pause Area Fridge (13)  R5000 </t>
    </r>
    <r>
      <rPr>
        <sz val="11"/>
        <color theme="1"/>
        <rFont val="Century Gothic"/>
        <family val="2"/>
      </rPr>
      <t xml:space="preserve">
170 litre net capacity
A+ energy
Large balcony
Balcony fits 3 x 2,5L bottles
Direct cooling
116L net capacity fridge
54L net capacity freezer</t>
    </r>
  </si>
  <si>
    <t>Automatic Electric Freestanding Dishwasher Machine Data.
Features	Single Pump Without Window
Voltage(V)	220/380	
Power (Kw)	7/9	/9
Size(mm)	760*810*1500	
Exterior Material  304 Stainless steel	
Rinse Water Consumption/Basket  2.5-3L Control System	Time control/temperature control
Cleaning volume/h	60 Basket/h
Main wash	             60℃-65℃
Rinse temperature	82℃-90℃</t>
  </si>
  <si>
    <r>
      <rPr>
        <b/>
        <sz val="11"/>
        <color theme="1"/>
        <rFont val="Century Gothic"/>
        <family val="2"/>
      </rPr>
      <t>Electrical Kettle (2)  R250</t>
    </r>
    <r>
      <rPr>
        <sz val="11"/>
        <color theme="1"/>
        <rFont val="Century Gothic"/>
        <family val="2"/>
      </rPr>
      <t xml:space="preserve">
1.7L Water Capacity
Easy view water level indicator
Automatic switch off once boiled
Boil dry safety cut out feature</t>
    </r>
  </si>
  <si>
    <t>Full Height Metal Kiosk 
PC intense 2 i5 with 8 Gb RAM, 256GB SSD
15” Panel mount, industrial type touch monitor
OEM Win10 pro
Network Enabled
Falcon/Aurora Note Acceptor with Stacker
600Va UPS with Switched Multi-Plug
Custom Industrial Slip Printer</t>
  </si>
  <si>
    <t>Easy Pos X30 Point Of Sale Computer (Windows 10 OEM)
19 Inch LED Monitor (Samsung, AOC, Mecer Depending on stock availability)
Easy Pos Point Of Sale Software
Easy Scan 2000 Barcode Scanner
Cash Drawer 8 Coin 4 Note
Easy Print 58mm Thermal Point Of Sale Printer
Wired Keyboard and Mouse</t>
  </si>
  <si>
    <t>Portable air conditions (X8) (12000BTU)</t>
  </si>
  <si>
    <t>Spec document attached on the email (Doc name: spec for the SAP PM Tablets/Handheld devices)</t>
  </si>
  <si>
    <r>
      <t xml:space="preserve">URN (20L)
</t>
    </r>
    <r>
      <rPr>
        <sz val="11"/>
        <color theme="1"/>
        <rFont val="Century Gothic"/>
        <family val="2"/>
      </rPr>
      <t>220V , 16A, 200W.
Type stainless steel</t>
    </r>
  </si>
  <si>
    <t>TOTAL</t>
  </si>
  <si>
    <t>Material Number</t>
  </si>
  <si>
    <t xml:space="preserve">All equipment Installations </t>
  </si>
  <si>
    <t xml:space="preserve">07319424 </t>
  </si>
  <si>
    <t>0770164</t>
  </si>
  <si>
    <t>0770879</t>
  </si>
  <si>
    <t>0770885</t>
  </si>
  <si>
    <t>0770877</t>
  </si>
  <si>
    <t>0770876</t>
  </si>
  <si>
    <t>0770878</t>
  </si>
  <si>
    <t>0770165</t>
  </si>
  <si>
    <t>0770126</t>
  </si>
  <si>
    <t>0770168</t>
  </si>
  <si>
    <t>0770167</t>
  </si>
  <si>
    <t>0770124</t>
  </si>
  <si>
    <t>0770880</t>
  </si>
  <si>
    <t xml:space="preserve">0754719 </t>
  </si>
  <si>
    <t xml:space="preserve">0703577 </t>
  </si>
  <si>
    <t xml:space="preserve">0687994 </t>
  </si>
  <si>
    <t xml:space="preserve">0671554 </t>
  </si>
  <si>
    <t xml:space="preserve">0752658 </t>
  </si>
  <si>
    <t xml:space="preserve">0770124 </t>
  </si>
  <si>
    <t xml:space="preserve">0726258 </t>
  </si>
  <si>
    <t xml:space="preserve">0714631 </t>
  </si>
  <si>
    <t>0764335</t>
  </si>
  <si>
    <t xml:space="preserve">0758101 / '0670135 </t>
  </si>
  <si>
    <t xml:space="preserve">0722117 </t>
  </si>
  <si>
    <t>0766624</t>
  </si>
  <si>
    <t xml:space="preserve">0731924 </t>
  </si>
  <si>
    <t>0771806</t>
  </si>
  <si>
    <t>0771807</t>
  </si>
  <si>
    <t>0771805</t>
  </si>
  <si>
    <t>0772156</t>
  </si>
  <si>
    <t>0772157</t>
  </si>
  <si>
    <t>0772270</t>
  </si>
  <si>
    <t>0772189</t>
  </si>
  <si>
    <t>0772213</t>
  </si>
  <si>
    <t>0772188</t>
  </si>
  <si>
    <t>0772268</t>
  </si>
  <si>
    <t>0772269</t>
  </si>
  <si>
    <t>0772263</t>
  </si>
  <si>
    <t>0771847</t>
  </si>
  <si>
    <t>0770884</t>
  </si>
  <si>
    <t>0773002</t>
  </si>
  <si>
    <t>0773004</t>
  </si>
  <si>
    <t>0773001</t>
  </si>
  <si>
    <t>0773003</t>
  </si>
  <si>
    <r>
      <rPr>
        <b/>
        <sz val="11"/>
        <color theme="1"/>
        <rFont val="Century Gothic"/>
        <family val="2"/>
      </rPr>
      <t>Portable Air-conditioner</t>
    </r>
    <r>
      <rPr>
        <sz val="11"/>
        <color theme="1"/>
        <rFont val="Century Gothic"/>
        <family val="2"/>
      </rPr>
      <t xml:space="preserve">
Alliance
Floor Standing
INVERTER
FOUFSI96 - 96 000Btu: </t>
    </r>
  </si>
  <si>
    <r>
      <rPr>
        <b/>
        <sz val="11"/>
        <rFont val="Century Gothic"/>
        <family val="2"/>
      </rPr>
      <t>Industrial shredder</t>
    </r>
    <r>
      <rPr>
        <sz val="11"/>
        <rFont val="Century Gothic"/>
        <family val="2"/>
      </rPr>
      <t xml:space="preserve">
Kobra 430 TS TOSHIBA: </t>
    </r>
  </si>
  <si>
    <t xml:space="preserve">Mobile  tuff trolley holder to hold tuff upright with 600 trays with shelves on castors; </t>
  </si>
  <si>
    <t>Bain marie 3 division, BMHC 1130E bain marie hot cupboard with provision fo 3 * 1/1 GN inserts Dimensions: 1105*750*915:</t>
  </si>
  <si>
    <t xml:space="preserve">Bain marie 5 division, BMHC 1130E bain marie hot cupboard with provision fo 35* 1/1 GN inserts Dimensions: 1105*750*915: </t>
  </si>
  <si>
    <r>
      <rPr>
        <b/>
        <sz val="11"/>
        <color theme="1"/>
        <rFont val="Century Gothic"/>
        <family val="2"/>
      </rPr>
      <t xml:space="preserve">Mobile Guardhouse </t>
    </r>
    <r>
      <rPr>
        <sz val="11"/>
        <color theme="1"/>
        <rFont val="Century Gothic"/>
        <family val="2"/>
      </rPr>
      <t xml:space="preserve">
Guard hut 1,2 X 2,4 with a 1,2 X 2,4 Veranda extension: </t>
    </r>
  </si>
  <si>
    <r>
      <rPr>
        <b/>
        <sz val="11"/>
        <color theme="1"/>
        <rFont val="Century Gothic"/>
        <family val="2"/>
      </rPr>
      <t>Canteen Geysors</t>
    </r>
    <r>
      <rPr>
        <sz val="11"/>
        <color theme="1"/>
        <rFont val="Century Gothic"/>
        <family val="2"/>
      </rPr>
      <t xml:space="preserve">
500lt 12kw 200kPa 750 x 2150: </t>
    </r>
  </si>
  <si>
    <r>
      <rPr>
        <b/>
        <sz val="11"/>
        <color theme="1"/>
        <rFont val="Century Gothic"/>
        <family val="2"/>
      </rPr>
      <t>Drill machine (no Cord)</t>
    </r>
    <r>
      <rPr>
        <sz val="11"/>
        <color theme="1"/>
        <rFont val="Century Gothic"/>
        <family val="2"/>
      </rPr>
      <t xml:space="preserve">
Battery voltage 18v Torque (soft/hard/max.) 21/56/56 Nm No-load speed (1st gear / 2nd gear) 374 – 484 / 1,402 – 1,815 rpm Weight incl. battery 1,5 kg Torque settings 20: </t>
    </r>
  </si>
  <si>
    <r>
      <rPr>
        <b/>
        <sz val="11"/>
        <color theme="1"/>
        <rFont val="Century Gothic"/>
        <family val="2"/>
      </rPr>
      <t xml:space="preserve">Drill machine </t>
    </r>
    <r>
      <rPr>
        <sz val="11"/>
        <color theme="1"/>
        <rFont val="Century Gothic"/>
        <family val="2"/>
      </rPr>
      <t xml:space="preserve">
(CORD)Rated power input 350 W No-load speed 0 - 2500 rpm Weight without cable 1.2 kg Impact rate at no-load speed 1 - 10 bpm:</t>
    </r>
  </si>
  <si>
    <r>
      <rPr>
        <b/>
        <sz val="11"/>
        <color theme="1"/>
        <rFont val="Century Gothic"/>
        <family val="2"/>
      </rPr>
      <t>Grinder</t>
    </r>
    <r>
      <rPr>
        <sz val="11"/>
        <color theme="1"/>
        <rFont val="Century Gothic"/>
        <family val="2"/>
      </rPr>
      <t xml:space="preserve">
Air Angle Grinder 6.2Bar 5mm 550L/min DW 125 – 601556000: </t>
    </r>
  </si>
  <si>
    <r>
      <rPr>
        <b/>
        <sz val="11"/>
        <color theme="1"/>
        <rFont val="Century Gothic"/>
        <family val="2"/>
      </rPr>
      <t xml:space="preserve">Welding machine </t>
    </r>
    <r>
      <rPr>
        <sz val="11"/>
        <color theme="1"/>
        <rFont val="Century Gothic"/>
        <family val="2"/>
      </rPr>
      <t xml:space="preserve">
With one more MMA function Single-phase, portable, fan-cooling and wire welding machine for flux(no gas) and MIG/MAG(gas) welding With thermal protection, complete with MIG welding accessories For welding different types of materials such as steel, stainless steel and aluminium is available on request Can weld silicon, TIG LIFT function is available:</t>
    </r>
    <r>
      <rPr>
        <b/>
        <sz val="11"/>
        <color rgb="FFFF0000"/>
        <rFont val="Century Gothic"/>
        <family val="2"/>
      </rPr>
      <t xml:space="preserve"> </t>
    </r>
  </si>
  <si>
    <r>
      <rPr>
        <b/>
        <sz val="11"/>
        <color theme="1"/>
        <rFont val="Century Gothic"/>
        <family val="2"/>
      </rPr>
      <t>Infra red scanner</t>
    </r>
    <r>
      <rPr>
        <sz val="11"/>
        <color theme="1"/>
        <rFont val="Century Gothic"/>
        <family val="2"/>
      </rPr>
      <t xml:space="preserve">
Thermal IR camera advanced 384x 288 pxl: </t>
    </r>
  </si>
  <si>
    <r>
      <rPr>
        <b/>
        <sz val="11"/>
        <color theme="1"/>
        <rFont val="Century Gothic"/>
        <family val="2"/>
      </rPr>
      <t>Hydraulic crimper</t>
    </r>
    <r>
      <rPr>
        <sz val="11"/>
        <color theme="1"/>
        <rFont val="Century Gothic"/>
        <family val="2"/>
      </rPr>
      <t xml:space="preserve">
Hydraulic crimp tool 10- 185 mm( HYCP185) </t>
    </r>
  </si>
  <si>
    <r>
      <rPr>
        <b/>
        <sz val="11"/>
        <color theme="1"/>
        <rFont val="Century Gothic"/>
        <family val="2"/>
      </rPr>
      <t>Insualation resistant tester</t>
    </r>
    <r>
      <rPr>
        <sz val="11"/>
        <color theme="1"/>
        <rFont val="Century Gothic"/>
        <family val="2"/>
      </rPr>
      <t xml:space="preserve">
Insulation Test Voltages from 500V to 15kV in 500V steps Short circuit current up to 5mA PI – Polarization Index indication Measurement of AC and DC voltage up to 600V Auto ranging on all insulation ranges Adjustable test time from 1 minute to 30 minutes Visual and audible warning of external voltage greater than 30V AC and DC Auto Power Off Optical USB data transmission to PC’s: </t>
    </r>
  </si>
  <si>
    <r>
      <rPr>
        <b/>
        <sz val="11"/>
        <color theme="1"/>
        <rFont val="Century Gothic"/>
        <family val="2"/>
      </rPr>
      <t xml:space="preserve">Cable Detector </t>
    </r>
    <r>
      <rPr>
        <sz val="11"/>
        <color theme="1"/>
        <rFont val="Century Gothic"/>
        <family val="2"/>
      </rPr>
      <t xml:space="preserve">
Technical specifications – LKD-2500 detector: </t>
    </r>
  </si>
  <si>
    <r>
      <rPr>
        <b/>
        <sz val="11"/>
        <color theme="1"/>
        <rFont val="Century Gothic"/>
        <family val="2"/>
      </rPr>
      <t>Temp measuring tool</t>
    </r>
    <r>
      <rPr>
        <sz val="11"/>
        <color theme="1"/>
        <rFont val="Century Gothic"/>
        <family val="2"/>
      </rPr>
      <t xml:space="preserve">
Power Supply 4×1.5V AAA Batteries Size 184mm×60mm×29mm Weight 190g(0.41lb)
Ambient temperature -20 to 60°C (-4 to 140°F) ±0.5°C (0 to 45°C) ±1.0°C(-20 to 0°C, 45 to 60°C) 0.1°C/°F Relative Humidity 0 to 100%RH ±2.0% RH(10% to 90%) ±3.0% RH(0% to 10%, 90% to 100%) 0.1% Wet Bulb Temperature -20 to 60°C (-4 to 140°F) ±0.5°C (0 to 45°C)</t>
    </r>
    <r>
      <rPr>
        <b/>
        <sz val="11"/>
        <color rgb="FFFF0000"/>
        <rFont val="Century Gothic"/>
        <family val="2"/>
      </rPr>
      <t xml:space="preserve"> </t>
    </r>
  </si>
  <si>
    <r>
      <rPr>
        <b/>
        <sz val="11"/>
        <color theme="1"/>
        <rFont val="Century Gothic"/>
        <family val="2"/>
      </rPr>
      <t>Screen Mockup (main and west gates)</t>
    </r>
    <r>
      <rPr>
        <sz val="11"/>
        <color theme="1"/>
        <rFont val="Century Gothic"/>
        <family val="2"/>
      </rPr>
      <t xml:space="preserve">
P4 Outdoor LED Display Screen:</t>
    </r>
  </si>
  <si>
    <r>
      <rPr>
        <b/>
        <sz val="11"/>
        <color theme="1"/>
        <rFont val="Century Gothic"/>
        <family val="2"/>
      </rPr>
      <t>Screen Mockup (mobile)</t>
    </r>
    <r>
      <rPr>
        <sz val="11"/>
        <color theme="1"/>
        <rFont val="Century Gothic"/>
        <family val="2"/>
      </rPr>
      <t xml:space="preserve">
P4 Outdoor LED Display Screen: </t>
    </r>
  </si>
  <si>
    <r>
      <rPr>
        <b/>
        <sz val="11"/>
        <color theme="1"/>
        <rFont val="Century Gothic"/>
        <family val="2"/>
      </rPr>
      <t xml:space="preserve">Portable Projector </t>
    </r>
    <r>
      <rPr>
        <sz val="11"/>
        <color theme="1"/>
        <rFont val="Century Gothic"/>
        <family val="2"/>
      </rPr>
      <t xml:space="preserve">
Epson EB-W51 Standard throw projector 4000 ANSI lumens 3LCD WXGA (1280x800) :Epson EB-W51. Projector brightness: 4000 ANSI lumens, Projection technology: 3LCD, Projector native resolution: WXGA (1280x800). Light source type: Lamp, Service life of light source: 6000 h, Service life of light source (economic mode): 12000 h. Focus: Manual, Focal length range: 16.9 - 20.28 mm, Aperture range (F-F): 1.49 - 1.72. Video processing: 10 bit, Video colour modes: Blackboard, Cinema, Dynamic, Presentation, sRGB. Noise level: 37 dB, Noise level (economic mode): 28 dB, Country of origin: Philippines: </t>
    </r>
  </si>
  <si>
    <r>
      <rPr>
        <b/>
        <sz val="11"/>
        <color theme="1"/>
        <rFont val="Century Gothic"/>
        <family val="2"/>
      </rPr>
      <t xml:space="preserve">55 Inch smart screen (TV) </t>
    </r>
    <r>
      <rPr>
        <sz val="11"/>
        <color theme="1"/>
        <rFont val="Century Gothic"/>
        <family val="2"/>
      </rPr>
      <t xml:space="preserve">
Hisense 139 cm (55 inch) LED Ultra HD (4K) Android TV 2024 Edition</t>
    </r>
  </si>
  <si>
    <r>
      <rPr>
        <b/>
        <sz val="11"/>
        <color theme="1"/>
        <rFont val="Century Gothic"/>
        <family val="2"/>
      </rPr>
      <t>65 Inch smart screen (TV)</t>
    </r>
    <r>
      <rPr>
        <sz val="11"/>
        <color theme="1"/>
        <rFont val="Century Gothic"/>
        <family val="2"/>
      </rPr>
      <t xml:space="preserve">
HISENSE 55″ 4K QUANTUM 120Hz ULED SMART TV:</t>
    </r>
  </si>
  <si>
    <r>
      <rPr>
        <b/>
        <sz val="11"/>
        <color theme="1"/>
        <rFont val="Century Gothic"/>
        <family val="2"/>
      </rPr>
      <t>Dishwasher canteen big</t>
    </r>
    <r>
      <rPr>
        <sz val="11"/>
        <color theme="1"/>
        <rFont val="Century Gothic"/>
        <family val="2"/>
      </rPr>
      <t xml:space="preserve">
COMENDA -rack conveyor dishwashing machine - AC2E2LP9: </t>
    </r>
  </si>
  <si>
    <r>
      <rPr>
        <b/>
        <sz val="11"/>
        <color theme="1"/>
        <rFont val="Century Gothic"/>
        <family val="2"/>
      </rPr>
      <t xml:space="preserve">Cherry picker
</t>
    </r>
    <r>
      <rPr>
        <sz val="11"/>
        <color theme="1"/>
        <rFont val="Century Gothic"/>
        <family val="2"/>
      </rPr>
      <t xml:space="preserve">HA41 RTJ PRO DIESEL ARTICULATING BOOM LIFT 39,5 m: </t>
    </r>
  </si>
  <si>
    <r>
      <rPr>
        <b/>
        <sz val="11"/>
        <color theme="1"/>
        <rFont val="Century Gothic"/>
        <family val="2"/>
      </rPr>
      <t xml:space="preserve">Multimeters measuring tool: </t>
    </r>
    <r>
      <rPr>
        <sz val="11"/>
        <color theme="1"/>
        <rFont val="Century Gothic"/>
        <family val="2"/>
      </rPr>
      <t xml:space="preserve">
Fluke 179 digital multimeter, true RMS, 10A ac Max, 10A dc Max, 100V ac Max</t>
    </r>
  </si>
  <si>
    <t>Do not add to list</t>
  </si>
  <si>
    <t>SUPPLYAND DELIVERY OF PRODUCTION ASSETS</t>
  </si>
  <si>
    <t>EAL</t>
  </si>
  <si>
    <t>MWP</t>
  </si>
  <si>
    <t>ERIC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</si>
</sst>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3">
    <numFmt numFmtId="44" formatCode="_-&quot;R&quot;* #,##0.00_-;\-&quot;R&quot;* #,##0.00_-;_-&quot;R&quot;* &quot;-&quot;??_-;_-@_-"/>
    <numFmt numFmtId="43" formatCode="_-* #,##0.00_-;\-* #,##0.00_-;_-* &quot;-&quot;??_-;_-@_-"/>
    <numFmt numFmtId="164" formatCode="&quot;R&quot;\ #,##0;[Red]&quot;R&quot;\ \-#,##0"/>
    <numFmt numFmtId="165" formatCode="&quot;R&quot;\ #,##0.00;&quot;R&quot;\ \-#,##0.00"/>
    <numFmt numFmtId="166" formatCode="&quot;R&quot;\ #,##0.00;[Red]&quot;R&quot;\ \-#,##0.00"/>
    <numFmt numFmtId="167" formatCode="_ &quot;R&quot;\ * #,##0_ ;_ &quot;R&quot;\ * \-#,##0_ ;_ &quot;R&quot;\ * &quot;-&quot;_ ;_ @_ "/>
    <numFmt numFmtId="168" formatCode="_ * #,##0_ ;_ * \-#,##0_ ;_ * &quot;-&quot;_ ;_ @_ "/>
    <numFmt numFmtId="169" formatCode="_ &quot;R&quot;\ * #,##0.00_ ;_ &quot;R&quot;\ * \-#,##0.00_ ;_ &quot;R&quot;\ * &quot;-&quot;??_ ;_ @_ "/>
    <numFmt numFmtId="170" formatCode="_ * #,##0.00_ ;_ * \-#,##0.00_ ;_ * &quot;-&quot;??_ ;_ @_ "/>
    <numFmt numFmtId="171" formatCode="dd\-mmm\-yyyy"/>
    <numFmt numFmtId="172" formatCode="&quot;R&quot;\ #,##0.00"/>
    <numFmt numFmtId="173" formatCode="0.00_)"/>
    <numFmt numFmtId="174" formatCode="##\ ##"/>
    <numFmt numFmtId="175" formatCode="##\ ##\ #"/>
    <numFmt numFmtId="176" formatCode="##\ ##\ ##"/>
    <numFmt numFmtId="177" formatCode="##\ ##\ ##\ ###"/>
    <numFmt numFmtId="178" formatCode="000"/>
    <numFmt numFmtId="179" formatCode="0.000_)"/>
    <numFmt numFmtId="180" formatCode="_(* #,##0.00_);_(* \(#,##0.00\);_(* &quot;-&quot;??_);_(@_)"/>
    <numFmt numFmtId="181" formatCode="_(&quot;$&quot;* #,##0.00_);_(&quot;$&quot;* \(#,##0.00\);_(&quot;$&quot;* &quot;-&quot;??_);_(@_)"/>
    <numFmt numFmtId="182" formatCode="[$R-436]\ #,##0.00"/>
    <numFmt numFmtId="183" formatCode="_ &quot;R&quot;* #,##0.00_ ;_ &quot;R&quot;* \-#,##0.00_ ;_ &quot;R&quot;* &quot;-&quot;??_ ;_ @_ "/>
    <numFmt numFmtId="184" formatCode="_ * #,##0.00_)_£_ ;_ * \(#,##0.00\)_£_ ;_ * &quot;-&quot;??_)_£_ ;_ @_ "/>
    <numFmt numFmtId="185" formatCode="mmmm\ d\,\ yyyy"/>
    <numFmt numFmtId="186" formatCode="d/m/yy"/>
    <numFmt numFmtId="187" formatCode="_-* #,##0\ _€_-;\-* #,##0\ _€_-;_-* &quot;-&quot;\ _€_-;_-@_-"/>
    <numFmt numFmtId="188" formatCode="_-* #,##0.00\ _€_-;\-* #,##0.00\ _€_-;_-* &quot;-&quot;??\ _€_-;_-@_-"/>
    <numFmt numFmtId="189" formatCode="_-* #,##0.00\ &quot;€&quot;_-;\-* #,##0.00\ &quot;€&quot;_-;_-* &quot;-&quot;??\ &quot;€&quot;_-;_-@_-"/>
    <numFmt numFmtId="190" formatCode="#,##0.000"/>
    <numFmt numFmtId="191" formatCode="[$EUR]\ #,##0.0000"/>
    <numFmt numFmtId="192" formatCode="#,##0.0_);\(#,##0.0\)"/>
    <numFmt numFmtId="193" formatCode="#,##0.000_);[Red]\(#,##0.000\)"/>
    <numFmt numFmtId="194" formatCode="_-* #,##0_-;\-* #,##0_-;_-* \-_-;_-@_-"/>
    <numFmt numFmtId="195" formatCode="_-* #,##0.00_-;\-* #,##0.00_-;_-* \-??_-;_-@_-"/>
    <numFmt numFmtId="196" formatCode="_-\£* #,##0_-;&quot;-£&quot;* #,##0_-;_-\£* \-_-;_-@_-"/>
    <numFmt numFmtId="197" formatCode="_-\£* #,##0.00_-;&quot;-£&quot;* #,##0.00_-;_-\£* \-??_-;_-@_-"/>
    <numFmt numFmtId="198" formatCode="0.0"/>
    <numFmt numFmtId="199" formatCode="#.##0"/>
    <numFmt numFmtId="200" formatCode="_ [$R-1C09]\ * #,##0.00_ ;_ [$R-1C09]\ * \-#,##0.00_ ;_ [$R-1C09]\ * &quot;-&quot;??_ ;_ @_ "/>
    <numFmt numFmtId="201" formatCode="m/d"/>
    <numFmt numFmtId="202" formatCode="_-* #,##0\ &quot;€&quot;_-;\-* #,##0\ &quot;€&quot;_-;_-* &quot;-&quot;\ &quot;€&quot;_-;_-@_-"/>
    <numFmt numFmtId="203" formatCode="&quot;R&quot;\ #,##0.00;[Red]&quot;R&quot;\ #,##0.00"/>
    <numFmt numFmtId="204" formatCode="_-[$R-1C09]* #,##0.00_-;\-[$R-1C09]* #,##0.00_-;_-[$R-1C09]* &quot;-&quot;??_-;_-@_-"/>
  </numFmts>
  <fonts count="8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6"/>
      <color theme="1"/>
      <name val="Calibri"/>
      <family val="2"/>
      <scheme val="minor"/>
    </font>
    <font>
      <b/>
      <sz val="14"/>
      <color theme="1"/>
      <name val="Calibri"/>
      <family val="2"/>
      <scheme val="minor"/>
    </font>
    <font>
      <b/>
      <sz val="11"/>
      <name val="Calibri"/>
      <family val="2"/>
      <scheme val="minor"/>
    </font>
    <font>
      <sz val="11"/>
      <name val="Calibri"/>
      <family val="2"/>
      <scheme val="minor"/>
    </font>
    <font>
      <u/>
      <sz val="11"/>
      <color theme="10"/>
      <name val="Calibri"/>
      <family val="2"/>
      <scheme val="minor"/>
    </font>
    <font>
      <u/>
      <sz val="10"/>
      <color indexed="12"/>
      <name val="Arial"/>
      <family val="2"/>
    </font>
    <font>
      <b/>
      <sz val="12"/>
      <name val="Calibri"/>
      <family val="2"/>
      <scheme val="minor"/>
    </font>
    <font>
      <sz val="12"/>
      <name val="Calibri"/>
      <family val="2"/>
      <scheme val="minor"/>
    </font>
    <font>
      <b/>
      <u/>
      <sz val="11"/>
      <color theme="1"/>
      <name val="Calibri"/>
      <family val="2"/>
      <scheme val="minor"/>
    </font>
    <font>
      <b/>
      <sz val="12"/>
      <color theme="1"/>
      <name val="Calibri"/>
      <family val="2"/>
      <scheme val="minor"/>
    </font>
    <font>
      <sz val="12"/>
      <color theme="1"/>
      <name val="Calibri"/>
      <family val="2"/>
      <scheme val="minor"/>
    </font>
    <font>
      <b/>
      <sz val="11"/>
      <color indexed="8"/>
      <name val="Calibri"/>
      <family val="2"/>
    </font>
    <font>
      <u/>
      <sz val="11"/>
      <color theme="1"/>
      <name val="Calibri"/>
      <family val="2"/>
      <scheme val="minor"/>
    </font>
    <font>
      <sz val="12"/>
      <name val="Times New Roman"/>
      <family val="1"/>
    </font>
    <font>
      <sz val="12"/>
      <name val="Arial"/>
      <family val="2"/>
    </font>
    <font>
      <sz val="10"/>
      <color indexed="8"/>
      <name val="Arial"/>
      <family val="2"/>
    </font>
    <font>
      <sz val="10"/>
      <name val="Times New Roman"/>
      <family val="1"/>
    </font>
    <font>
      <b/>
      <sz val="10"/>
      <name val="Times New Roman"/>
      <family val="1"/>
    </font>
    <font>
      <b/>
      <sz val="8"/>
      <name val="Times New Roman"/>
      <family val="1"/>
    </font>
    <font>
      <sz val="8"/>
      <name val="Times New Roman"/>
      <family val="1"/>
    </font>
    <font>
      <sz val="8"/>
      <name val="Helv"/>
    </font>
    <font>
      <sz val="10"/>
      <name val="Helv"/>
    </font>
    <font>
      <sz val="11"/>
      <name val="Tms Rmn"/>
    </font>
    <font>
      <sz val="10"/>
      <color indexed="39"/>
      <name val="Arial"/>
      <family val="2"/>
    </font>
    <font>
      <sz val="12"/>
      <color indexed="24"/>
      <name val="Arial"/>
      <family val="2"/>
    </font>
    <font>
      <b/>
      <sz val="11"/>
      <color indexed="12"/>
      <name val="Arial"/>
      <family val="2"/>
    </font>
    <font>
      <sz val="11"/>
      <color indexed="8"/>
      <name val="Calibri"/>
      <family val="2"/>
    </font>
    <font>
      <sz val="8"/>
      <name val="Century Gothic"/>
      <family val="2"/>
    </font>
    <font>
      <sz val="10"/>
      <name val="MS Sans"/>
    </font>
    <font>
      <b/>
      <sz val="14"/>
      <name val="MS Sans Serif"/>
      <family val="2"/>
    </font>
    <font>
      <sz val="8"/>
      <name val="MS Sans Serif"/>
      <family val="2"/>
    </font>
    <font>
      <sz val="18"/>
      <name val="Arial"/>
      <family val="2"/>
    </font>
    <font>
      <sz val="8"/>
      <name val="Arial"/>
      <family val="2"/>
    </font>
    <font>
      <i/>
      <sz val="12"/>
      <name val="Arial"/>
      <family val="2"/>
    </font>
    <font>
      <sz val="8.25"/>
      <name val="Helv"/>
    </font>
    <font>
      <sz val="8"/>
      <name val="Book Antiqua"/>
      <family val="1"/>
    </font>
    <font>
      <sz val="11"/>
      <color rgb="FF006100"/>
      <name val="Arial"/>
      <family val="2"/>
    </font>
    <font>
      <b/>
      <sz val="12"/>
      <name val="Arial"/>
      <family val="2"/>
    </font>
    <font>
      <b/>
      <sz val="8"/>
      <name val="Arial"/>
      <family val="2"/>
    </font>
    <font>
      <b/>
      <sz val="18"/>
      <name val="Arial"/>
      <family val="2"/>
    </font>
    <font>
      <u/>
      <sz val="9"/>
      <color theme="10"/>
      <name val="Arial"/>
      <family val="2"/>
    </font>
    <font>
      <sz val="12"/>
      <name val="Helv"/>
    </font>
    <font>
      <sz val="10"/>
      <name val="Courier"/>
      <family val="3"/>
    </font>
    <font>
      <sz val="10"/>
      <name val="MS Sans Serif"/>
      <family val="2"/>
    </font>
    <font>
      <sz val="10"/>
      <name val="Arial MT"/>
      <family val="2"/>
    </font>
    <font>
      <sz val="12"/>
      <name val="SWISS"/>
      <family val="2"/>
    </font>
    <font>
      <b/>
      <i/>
      <sz val="16"/>
      <name val="Helv"/>
    </font>
    <font>
      <b/>
      <sz val="8.25"/>
      <name val="Helv"/>
    </font>
    <font>
      <b/>
      <u/>
      <sz val="10"/>
      <name val="Times New Roman"/>
      <family val="1"/>
    </font>
    <font>
      <sz val="9"/>
      <name val="MS Sans Serif"/>
      <family val="2"/>
    </font>
    <font>
      <b/>
      <sz val="6"/>
      <name val="Helv"/>
    </font>
    <font>
      <b/>
      <sz val="10"/>
      <name val="Book Antiqua"/>
      <family val="1"/>
    </font>
    <font>
      <sz val="8"/>
      <color indexed="10"/>
      <name val="Arial Narrow"/>
      <family val="2"/>
    </font>
    <font>
      <u/>
      <sz val="10"/>
      <name val="Times New Roman"/>
      <family val="1"/>
    </font>
    <font>
      <sz val="11"/>
      <name val="Calibri"/>
      <family val="2"/>
    </font>
    <font>
      <b/>
      <sz val="11"/>
      <name val="Calibri"/>
      <family val="2"/>
    </font>
    <font>
      <sz val="11"/>
      <color theme="1"/>
      <name val="Arial"/>
      <family val="2"/>
    </font>
    <font>
      <b/>
      <sz val="11"/>
      <color theme="1"/>
      <name val="Arial"/>
      <family val="2"/>
    </font>
    <font>
      <b/>
      <sz val="10"/>
      <color theme="1"/>
      <name val="Arial"/>
      <family val="2"/>
    </font>
    <font>
      <sz val="9"/>
      <color theme="1"/>
      <name val="Arial"/>
      <family val="2"/>
    </font>
    <font>
      <sz val="11"/>
      <name val="Arial"/>
      <family val="2"/>
    </font>
    <font>
      <b/>
      <sz val="9"/>
      <color theme="1"/>
      <name val="Arial"/>
      <family val="2"/>
    </font>
    <font>
      <sz val="9"/>
      <name val="Arial"/>
      <family val="2"/>
    </font>
    <font>
      <b/>
      <sz val="10"/>
      <name val="Calibri"/>
      <family val="2"/>
      <scheme val="minor"/>
    </font>
    <font>
      <b/>
      <sz val="11"/>
      <name val="Arial"/>
      <family val="2"/>
    </font>
    <font>
      <b/>
      <sz val="11"/>
      <color theme="1"/>
      <name val="Century Gothic"/>
      <family val="2"/>
    </font>
    <font>
      <sz val="11"/>
      <color theme="1"/>
      <name val="Century Gothic"/>
      <family val="2"/>
    </font>
    <font>
      <b/>
      <sz val="11"/>
      <name val="Century Gothic"/>
      <family val="2"/>
    </font>
    <font>
      <sz val="11"/>
      <name val="Century Gothic"/>
      <family val="2"/>
    </font>
    <font>
      <b/>
      <u/>
      <sz val="14"/>
      <color theme="1"/>
      <name val="Century Gothic"/>
      <family val="2"/>
    </font>
    <font>
      <sz val="12"/>
      <color rgb="FF000000"/>
      <name val="Aptos"/>
      <family val="2"/>
    </font>
    <font>
      <sz val="11"/>
      <color theme="1"/>
      <name val="Calibri"/>
      <family val="2"/>
    </font>
    <font>
      <sz val="11"/>
      <color rgb="FF515C66"/>
      <name val="Calibri"/>
      <family val="2"/>
      <scheme val="minor"/>
    </font>
    <font>
      <sz val="11"/>
      <color rgb="FF000000"/>
      <name val="Calibri"/>
      <family val="2"/>
    </font>
    <font>
      <sz val="11"/>
      <color rgb="FF000000"/>
      <name val="Aptos"/>
      <family val="2"/>
    </font>
    <font>
      <sz val="11"/>
      <color rgb="FF515C66"/>
      <name val="Calibri"/>
      <family val="2"/>
    </font>
    <font>
      <b/>
      <sz val="11"/>
      <color rgb="FFFF0000"/>
      <name val="Century Gothic"/>
      <family val="2"/>
    </font>
  </fonts>
  <fills count="21">
    <fill>
      <patternFill patternType="none"/>
    </fill>
    <fill>
      <patternFill patternType="gray125"/>
    </fill>
    <fill>
      <patternFill patternType="solid">
        <fgColor rgb="FFC6EFCE"/>
      </patternFill>
    </fill>
    <fill>
      <patternFill patternType="solid">
        <fgColor theme="0" tint="-0.34998626667073579"/>
        <bgColor indexed="64"/>
      </patternFill>
    </fill>
    <fill>
      <patternFill patternType="solid">
        <fgColor indexed="26"/>
        <bgColor indexed="64"/>
      </patternFill>
    </fill>
    <fill>
      <patternFill patternType="solid">
        <fgColor indexed="9"/>
        <bgColor indexed="9"/>
      </patternFill>
    </fill>
    <fill>
      <patternFill patternType="solid">
        <fgColor indexed="22"/>
        <bgColor indexed="64"/>
      </patternFill>
    </fill>
    <fill>
      <patternFill patternType="solid">
        <fgColor indexed="1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6"/>
      </patternFill>
    </fill>
    <fill>
      <patternFill patternType="solid">
        <fgColor theme="0"/>
        <bgColor indexed="64"/>
      </patternFill>
    </fill>
    <fill>
      <patternFill patternType="solid">
        <fgColor rgb="FFFFFF00"/>
        <bgColor indexed="64"/>
      </patternFill>
    </fill>
  </fills>
  <borders count="48">
    <border>
      <left/>
      <right/>
      <top/>
      <bottom/>
      <diagonal/>
    </border>
    <border>
      <left style="thin">
        <color auto="1"/>
      </left>
      <right/>
      <top style="thin">
        <color auto="1"/>
      </top>
      <bottom style="thin">
        <color auto="1"/>
      </bottom>
      <diagonal/>
    </border>
    <border>
      <left style="thin">
        <color indexed="64"/>
      </left>
      <right/>
      <top/>
      <bottom/>
      <diagonal/>
    </border>
    <border>
      <left/>
      <right style="thin">
        <color indexed="64"/>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auto="1"/>
      </left>
      <right style="medium">
        <color auto="1"/>
      </right>
      <top style="medium">
        <color auto="1"/>
      </top>
      <bottom style="medium">
        <color auto="1"/>
      </bottom>
      <diagonal/>
    </border>
    <border>
      <left style="medium">
        <color indexed="64"/>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thick">
        <color indexed="64"/>
      </left>
      <right style="thick">
        <color indexed="64"/>
      </right>
      <top style="thick">
        <color indexed="64"/>
      </top>
      <bottom style="thick">
        <color indexed="64"/>
      </bottom>
      <diagonal/>
    </border>
    <border>
      <left/>
      <right/>
      <top style="thin">
        <color auto="1"/>
      </top>
      <bottom style="thin">
        <color auto="1"/>
      </bottom>
      <diagonal/>
    </border>
    <border>
      <left/>
      <right style="dotted">
        <color indexed="64"/>
      </right>
      <top/>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right/>
      <top style="medium">
        <color indexed="64"/>
      </top>
      <bottom style="hair">
        <color indexed="64"/>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medium">
        <color indexed="64"/>
      </right>
      <top style="hair">
        <color indexed="64"/>
      </top>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hair">
        <color auto="1"/>
      </bottom>
      <diagonal/>
    </border>
    <border>
      <left style="thin">
        <color auto="1"/>
      </left>
      <right style="thin">
        <color auto="1"/>
      </right>
      <top style="hair">
        <color auto="1"/>
      </top>
      <bottom style="thin">
        <color auto="1"/>
      </bottom>
      <diagonal/>
    </border>
    <border>
      <left style="medium">
        <color indexed="64"/>
      </left>
      <right/>
      <top style="thin">
        <color indexed="64"/>
      </top>
      <bottom style="thin">
        <color indexed="64"/>
      </bottom>
      <diagonal/>
    </border>
    <border>
      <left style="medium">
        <color indexed="64"/>
      </left>
      <right style="medium">
        <color indexed="64"/>
      </right>
      <top style="thin">
        <color auto="1"/>
      </top>
      <bottom style="thin">
        <color auto="1"/>
      </bottom>
      <diagonal/>
    </border>
    <border>
      <left style="medium">
        <color indexed="64"/>
      </left>
      <right/>
      <top style="hair">
        <color indexed="64"/>
      </top>
      <bottom style="thin">
        <color auto="1"/>
      </bottom>
      <diagonal/>
    </border>
    <border>
      <left/>
      <right/>
      <top style="hair">
        <color indexed="64"/>
      </top>
      <bottom style="thin">
        <color auto="1"/>
      </bottom>
      <diagonal/>
    </border>
    <border>
      <left/>
      <right style="medium">
        <color indexed="64"/>
      </right>
      <top style="hair">
        <color indexed="64"/>
      </top>
      <bottom style="thin">
        <color auto="1"/>
      </bottom>
      <diagonal/>
    </border>
    <border>
      <left/>
      <right style="medium">
        <color indexed="64"/>
      </right>
      <top style="hair">
        <color indexed="64"/>
      </top>
      <bottom style="hair">
        <color indexed="64"/>
      </bottom>
      <diagonal/>
    </border>
    <border>
      <left/>
      <right style="medium">
        <color auto="1"/>
      </right>
      <top style="medium">
        <color indexed="64"/>
      </top>
      <bottom style="medium">
        <color indexed="64"/>
      </bottom>
      <diagonal/>
    </border>
    <border>
      <left style="thin">
        <color indexed="64"/>
      </left>
      <right/>
      <top style="thin">
        <color indexed="64"/>
      </top>
      <bottom style="hair">
        <color auto="1"/>
      </bottom>
      <diagonal/>
    </border>
    <border>
      <left style="thin">
        <color auto="1"/>
      </left>
      <right/>
      <top style="hair">
        <color auto="1"/>
      </top>
      <bottom style="thin">
        <color auto="1"/>
      </bottom>
      <diagonal/>
    </border>
    <border>
      <left style="hair">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auto="1"/>
      </right>
      <top style="thin">
        <color auto="1"/>
      </top>
      <bottom style="thin">
        <color auto="1"/>
      </bottom>
      <diagonal/>
    </border>
    <border>
      <left style="double">
        <color auto="1"/>
      </left>
      <right style="thin">
        <color auto="1"/>
      </right>
      <top style="thin">
        <color auto="1"/>
      </top>
      <bottom style="thin">
        <color auto="1"/>
      </bottom>
      <diagonal/>
    </border>
    <border>
      <left style="double">
        <color auto="1"/>
      </left>
      <right style="thin">
        <color auto="1"/>
      </right>
      <top/>
      <bottom style="thin">
        <color auto="1"/>
      </bottom>
      <diagonal/>
    </border>
    <border>
      <left style="thin">
        <color auto="1"/>
      </left>
      <right style="double">
        <color auto="1"/>
      </right>
      <top/>
      <bottom style="thin">
        <color auto="1"/>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1202">
    <xf numFmtId="0" fontId="0" fillId="0" borderId="0"/>
    <xf numFmtId="170" fontId="1" fillId="0" borderId="0" applyFont="0" applyFill="0" applyBorder="0" applyAlignment="0" applyProtection="0"/>
    <xf numFmtId="169" fontId="1" fillId="0" borderId="0" applyFont="0" applyFill="0" applyBorder="0" applyAlignment="0" applyProtection="0"/>
    <xf numFmtId="0" fontId="3" fillId="0" borderId="0"/>
    <xf numFmtId="170" fontId="3" fillId="0" borderId="0" applyFon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alignment vertical="top"/>
      <protection locked="0"/>
    </xf>
    <xf numFmtId="0" fontId="3" fillId="0" borderId="0"/>
    <xf numFmtId="0" fontId="17" fillId="0" borderId="0"/>
    <xf numFmtId="0" fontId="3" fillId="0" borderId="0"/>
    <xf numFmtId="0" fontId="18" fillId="0" borderId="0"/>
    <xf numFmtId="0" fontId="3" fillId="0" borderId="0"/>
    <xf numFmtId="0" fontId="3" fillId="0" borderId="0"/>
    <xf numFmtId="0" fontId="19" fillId="0" borderId="0">
      <alignment vertical="top"/>
    </xf>
    <xf numFmtId="0" fontId="20" fillId="0" borderId="0">
      <alignment horizontal="left" vertical="top" wrapText="1"/>
    </xf>
    <xf numFmtId="0" fontId="17" fillId="0" borderId="0"/>
    <xf numFmtId="0" fontId="21" fillId="0" borderId="0">
      <alignment horizontal="left" vertical="top" wrapText="1"/>
    </xf>
    <xf numFmtId="0" fontId="19" fillId="0" borderId="0">
      <alignment vertical="top"/>
    </xf>
    <xf numFmtId="0" fontId="19" fillId="0" borderId="0">
      <alignment vertical="top"/>
    </xf>
    <xf numFmtId="0" fontId="22" fillId="0" borderId="0">
      <alignment horizontal="left" vertical="top" wrapText="1"/>
    </xf>
    <xf numFmtId="174" fontId="23" fillId="0" borderId="4">
      <alignment horizontal="left"/>
    </xf>
    <xf numFmtId="174" fontId="23" fillId="0" borderId="4">
      <alignment horizontal="left"/>
    </xf>
    <xf numFmtId="175" fontId="23" fillId="0" borderId="4">
      <alignment horizontal="left"/>
    </xf>
    <xf numFmtId="175" fontId="23" fillId="0" borderId="4">
      <alignment horizontal="left"/>
    </xf>
    <xf numFmtId="176" fontId="23" fillId="0" borderId="4">
      <alignment horizontal="left"/>
    </xf>
    <xf numFmtId="176" fontId="23" fillId="0" borderId="4">
      <alignment horizontal="left"/>
    </xf>
    <xf numFmtId="177" fontId="23" fillId="0" borderId="4">
      <alignment horizontal="left"/>
    </xf>
    <xf numFmtId="177" fontId="23" fillId="0" borderId="4">
      <alignment horizontal="left"/>
    </xf>
    <xf numFmtId="0" fontId="24" fillId="0" borderId="6">
      <alignment horizontal="left"/>
    </xf>
    <xf numFmtId="0" fontId="23" fillId="0" borderId="0">
      <alignment horizontal="center" wrapText="1"/>
      <protection locked="0"/>
    </xf>
    <xf numFmtId="178" fontId="25" fillId="0" borderId="2"/>
    <xf numFmtId="0" fontId="3" fillId="0" borderId="0" applyFill="0" applyBorder="0" applyAlignment="0"/>
    <xf numFmtId="164" fontId="3" fillId="0" borderId="0" applyFill="0" applyBorder="0" applyAlignment="0"/>
    <xf numFmtId="165" fontId="3" fillId="0" borderId="0" applyFill="0" applyBorder="0" applyAlignment="0"/>
    <xf numFmtId="166" fontId="3" fillId="0" borderId="0" applyFill="0" applyBorder="0" applyAlignment="0"/>
    <xf numFmtId="167" fontId="3" fillId="0" borderId="0" applyFill="0" applyBorder="0" applyAlignment="0"/>
    <xf numFmtId="0" fontId="3" fillId="0" borderId="0" applyFill="0" applyBorder="0" applyAlignment="0"/>
    <xf numFmtId="169" fontId="3" fillId="0" borderId="0" applyFill="0" applyBorder="0" applyAlignment="0"/>
    <xf numFmtId="164" fontId="3" fillId="0" borderId="0" applyFill="0" applyBorder="0" applyAlignment="0"/>
    <xf numFmtId="179" fontId="26" fillId="0" borderId="0"/>
    <xf numFmtId="179" fontId="26" fillId="0" borderId="0"/>
    <xf numFmtId="179" fontId="26" fillId="0" borderId="0"/>
    <xf numFmtId="179" fontId="26" fillId="0" borderId="0"/>
    <xf numFmtId="179" fontId="26" fillId="0" borderId="0"/>
    <xf numFmtId="179" fontId="26" fillId="0" borderId="0"/>
    <xf numFmtId="179" fontId="26" fillId="0" borderId="0"/>
    <xf numFmtId="179" fontId="26" fillId="0" borderId="0"/>
    <xf numFmtId="3" fontId="27" fillId="4" borderId="0">
      <protection locked="0"/>
    </xf>
    <xf numFmtId="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1"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0" borderId="0" applyFont="0" applyFill="0" applyBorder="0" applyAlignment="0" applyProtection="0"/>
    <xf numFmtId="180" fontId="3" fillId="4" borderId="0">
      <protection locked="0"/>
    </xf>
    <xf numFmtId="3" fontId="28" fillId="0" borderId="0" applyFont="0" applyFill="0" applyBorder="0" applyAlignment="0" applyProtection="0"/>
    <xf numFmtId="0" fontId="29" fillId="0" borderId="0">
      <alignment horizontal="left" vertical="center" indent="1"/>
    </xf>
    <xf numFmtId="164" fontId="3" fillId="0" borderId="0" applyFont="0" applyFill="0" applyBorder="0" applyAlignment="0" applyProtection="0"/>
    <xf numFmtId="169" fontId="30"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2" fontId="18" fillId="5"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69" fontId="1" fillId="0" borderId="0" applyFont="0" applyFill="0" applyBorder="0" applyAlignment="0" applyProtection="0"/>
    <xf numFmtId="169" fontId="3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3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2" fontId="31" fillId="0" borderId="4" applyBorder="0">
      <alignment horizontal="center" vertical="center" wrapText="1"/>
    </xf>
    <xf numFmtId="184" fontId="3" fillId="0" borderId="0" applyFont="0" applyFill="0" applyBorder="0" applyAlignment="0" applyProtection="0"/>
    <xf numFmtId="184" fontId="3" fillId="0" borderId="0" applyFont="0" applyFill="0" applyBorder="0" applyAlignment="0" applyProtection="0"/>
    <xf numFmtId="0" fontId="18" fillId="5" borderId="0" applyFont="0" applyFill="0" applyBorder="0" applyAlignment="0" applyProtection="0"/>
    <xf numFmtId="14" fontId="19" fillId="0" borderId="0" applyFill="0" applyBorder="0" applyAlignment="0"/>
    <xf numFmtId="185" fontId="3" fillId="0" borderId="0" applyFill="0" applyBorder="0" applyAlignment="0" applyProtection="0"/>
    <xf numFmtId="186" fontId="32" fillId="0" borderId="3">
      <alignment horizontal="center"/>
    </xf>
    <xf numFmtId="187" fontId="3" fillId="0" borderId="0" applyFont="0" applyFill="0" applyBorder="0" applyAlignment="0" applyProtection="0"/>
    <xf numFmtId="188" fontId="3" fillId="0" borderId="0" applyFont="0" applyFill="0" applyBorder="0" applyAlignment="0" applyProtection="0"/>
    <xf numFmtId="0" fontId="33" fillId="0" borderId="12">
      <alignment horizontal="centerContinuous" vertical="center" wrapText="1"/>
    </xf>
    <xf numFmtId="0" fontId="34" fillId="0" borderId="9">
      <alignment horizontal="centerContinuous" vertical="center" wrapText="1"/>
    </xf>
    <xf numFmtId="0" fontId="3" fillId="0" borderId="0" applyFill="0" applyBorder="0" applyAlignment="0"/>
    <xf numFmtId="164" fontId="3" fillId="0" borderId="0" applyFill="0" applyBorder="0" applyAlignment="0"/>
    <xf numFmtId="0" fontId="3" fillId="0" borderId="0" applyFill="0" applyBorder="0" applyAlignment="0"/>
    <xf numFmtId="169" fontId="3" fillId="0" borderId="0" applyFill="0" applyBorder="0" applyAlignment="0"/>
    <xf numFmtId="164" fontId="3" fillId="0" borderId="0" applyFill="0" applyBorder="0" applyAlignment="0"/>
    <xf numFmtId="189" fontId="3" fillId="0" borderId="0" applyFont="0" applyFill="0" applyBorder="0" applyAlignment="0" applyProtection="0"/>
    <xf numFmtId="0" fontId="35" fillId="5" borderId="0" applyFont="0" applyFill="0" applyBorder="0" applyAlignment="0" applyProtection="0"/>
    <xf numFmtId="0" fontId="36" fillId="5" borderId="0" applyFont="0" applyFill="0" applyBorder="0" applyAlignment="0" applyProtection="0"/>
    <xf numFmtId="0" fontId="37" fillId="5" borderId="0" applyFont="0" applyFill="0" applyBorder="0" applyAlignment="0" applyProtection="0"/>
    <xf numFmtId="0" fontId="18" fillId="5" borderId="0" applyFont="0" applyFill="0" applyBorder="0" applyAlignment="0" applyProtection="0"/>
    <xf numFmtId="0" fontId="35" fillId="5" borderId="0" applyFont="0" applyFill="0" applyBorder="0" applyAlignment="0" applyProtection="0"/>
    <xf numFmtId="0" fontId="36" fillId="5" borderId="0" applyFont="0" applyFill="0" applyBorder="0" applyAlignment="0" applyProtection="0"/>
    <xf numFmtId="0" fontId="37" fillId="5" borderId="0" applyFont="0" applyFill="0" applyBorder="0" applyAlignment="0" applyProtection="0"/>
    <xf numFmtId="190" fontId="38" fillId="0" borderId="3"/>
    <xf numFmtId="40" fontId="39" fillId="0" borderId="6" applyBorder="0"/>
    <xf numFmtId="2" fontId="18" fillId="5" borderId="0" applyFont="0" applyFill="0" applyBorder="0" applyAlignment="0" applyProtection="0"/>
    <xf numFmtId="191" fontId="24" fillId="0" borderId="0" applyFont="0" applyFill="0" applyBorder="0" applyAlignment="0" applyProtection="0"/>
    <xf numFmtId="0" fontId="40" fillId="2" borderId="0" applyNumberFormat="0" applyBorder="0" applyAlignment="0" applyProtection="0"/>
    <xf numFmtId="0" fontId="40" fillId="2" borderId="0" applyNumberFormat="0" applyBorder="0" applyAlignment="0" applyProtection="0"/>
    <xf numFmtId="38" fontId="36" fillId="6" borderId="0" applyNumberFormat="0" applyBorder="0" applyAlignment="0" applyProtection="0"/>
    <xf numFmtId="0" fontId="41" fillId="0" borderId="8" applyNumberFormat="0" applyAlignment="0" applyProtection="0">
      <alignment horizontal="left" vertical="center"/>
    </xf>
    <xf numFmtId="0" fontId="41" fillId="0" borderId="13">
      <alignment horizontal="left" vertical="center"/>
    </xf>
    <xf numFmtId="0" fontId="42" fillId="0" borderId="0">
      <alignment horizontal="center" vertical="center" wrapText="1"/>
    </xf>
    <xf numFmtId="0" fontId="43" fillId="5" borderId="0" applyFont="0" applyFill="0" applyBorder="0" applyAlignment="0" applyProtection="0"/>
    <xf numFmtId="0" fontId="41" fillId="5" borderId="0" applyFont="0" applyFill="0" applyBorder="0" applyAlignment="0" applyProtection="0"/>
    <xf numFmtId="0" fontId="44" fillId="0" borderId="0" applyNumberFormat="0" applyFill="0" applyBorder="0" applyAlignment="0" applyProtection="0">
      <alignment vertical="top"/>
      <protection locked="0"/>
    </xf>
    <xf numFmtId="10" fontId="36" fillId="4" borderId="4" applyNumberFormat="0" applyBorder="0" applyAlignment="0" applyProtection="0"/>
    <xf numFmtId="192" fontId="45" fillId="7" borderId="0"/>
    <xf numFmtId="193" fontId="46" fillId="0" borderId="0"/>
    <xf numFmtId="0" fontId="3" fillId="0" borderId="0" applyFill="0" applyBorder="0" applyAlignment="0"/>
    <xf numFmtId="164" fontId="3" fillId="0" borderId="0" applyFill="0" applyBorder="0" applyAlignment="0"/>
    <xf numFmtId="0" fontId="3" fillId="0" borderId="0" applyFill="0" applyBorder="0" applyAlignment="0"/>
    <xf numFmtId="169" fontId="3" fillId="0" borderId="0" applyFill="0" applyBorder="0" applyAlignment="0"/>
    <xf numFmtId="164" fontId="3" fillId="0" borderId="0" applyFill="0" applyBorder="0" applyAlignment="0"/>
    <xf numFmtId="38" fontId="47" fillId="0" borderId="6"/>
    <xf numFmtId="194" fontId="48" fillId="0" borderId="0" applyFill="0" applyBorder="0" applyAlignment="0" applyProtection="0"/>
    <xf numFmtId="195" fontId="48" fillId="0" borderId="0" applyFill="0" applyBorder="0" applyAlignment="0" applyProtection="0"/>
    <xf numFmtId="196" fontId="48" fillId="0" borderId="0" applyFill="0" applyBorder="0" applyAlignment="0" applyProtection="0"/>
    <xf numFmtId="197" fontId="48" fillId="0" borderId="0" applyFill="0" applyBorder="0" applyAlignment="0" applyProtection="0"/>
    <xf numFmtId="198" fontId="36" fillId="0" borderId="0">
      <alignment horizontal="right"/>
    </xf>
    <xf numFmtId="0" fontId="49" fillId="0" borderId="0"/>
    <xf numFmtId="173" fontId="50" fillId="0" borderId="0"/>
    <xf numFmtId="0" fontId="17"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0" fontId="31" fillId="0" borderId="0"/>
    <xf numFmtId="0" fontId="3" fillId="0" borderId="0"/>
    <xf numFmtId="0" fontId="51" fillId="0" borderId="2">
      <alignment horizontal="left"/>
    </xf>
    <xf numFmtId="0" fontId="52" fillId="0" borderId="0"/>
    <xf numFmtId="14" fontId="23" fillId="0" borderId="0">
      <alignment horizontal="center" wrapText="1"/>
      <protection locked="0"/>
    </xf>
    <xf numFmtId="167" fontId="3" fillId="0" borderId="0" applyFont="0" applyFill="0" applyBorder="0" applyAlignment="0" applyProtection="0"/>
    <xf numFmtId="0" fontId="3" fillId="0" borderId="0" applyFont="0" applyFill="0" applyBorder="0" applyAlignment="0" applyProtection="0"/>
    <xf numFmtId="10"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4" fillId="0" borderId="0" applyNumberFormat="0" applyFont="0" applyFill="0" applyBorder="0" applyAlignment="0" applyProtection="0">
      <alignment horizontal="left"/>
    </xf>
    <xf numFmtId="199" fontId="38" fillId="0" borderId="3"/>
    <xf numFmtId="4" fontId="38" fillId="0" borderId="14"/>
    <xf numFmtId="0" fontId="3" fillId="0" borderId="0" applyFill="0" applyBorder="0" applyAlignment="0"/>
    <xf numFmtId="164" fontId="3" fillId="0" borderId="0" applyFill="0" applyBorder="0" applyAlignment="0"/>
    <xf numFmtId="0" fontId="3" fillId="0" borderId="0" applyFill="0" applyBorder="0" applyAlignment="0"/>
    <xf numFmtId="169" fontId="3" fillId="0" borderId="0" applyFill="0" applyBorder="0" applyAlignment="0"/>
    <xf numFmtId="164" fontId="3" fillId="0" borderId="0" applyFill="0" applyBorder="0" applyAlignment="0"/>
    <xf numFmtId="0" fontId="47" fillId="0" borderId="0" applyNumberFormat="0" applyFont="0" applyFill="0" applyBorder="0" applyAlignment="0" applyProtection="0">
      <alignment horizontal="left"/>
    </xf>
    <xf numFmtId="200" fontId="3" fillId="0" borderId="0"/>
    <xf numFmtId="200" fontId="3" fillId="0" borderId="0"/>
    <xf numFmtId="200" fontId="3" fillId="0" borderId="0"/>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200" fontId="3" fillId="0" borderId="0"/>
    <xf numFmtId="200" fontId="3" fillId="0" borderId="0"/>
    <xf numFmtId="200" fontId="3" fillId="0" borderId="0"/>
    <xf numFmtId="200" fontId="3" fillId="0" borderId="0"/>
    <xf numFmtId="200" fontId="3" fillId="0" borderId="0"/>
    <xf numFmtId="200" fontId="3" fillId="0" borderId="0"/>
    <xf numFmtId="200" fontId="3" fillId="0" borderId="0"/>
    <xf numFmtId="200" fontId="3" fillId="0" borderId="0"/>
    <xf numFmtId="200" fontId="3" fillId="0" borderId="0"/>
    <xf numFmtId="200" fontId="3" fillId="0" borderId="0"/>
    <xf numFmtId="200" fontId="3" fillId="0" borderId="0"/>
    <xf numFmtId="200" fontId="3" fillId="0" borderId="0"/>
    <xf numFmtId="200" fontId="3" fillId="0" borderId="0"/>
    <xf numFmtId="200" fontId="3" fillId="0" borderId="0"/>
    <xf numFmtId="200" fontId="3" fillId="0" borderId="0"/>
    <xf numFmtId="200" fontId="3" fillId="0" borderId="0"/>
    <xf numFmtId="200" fontId="3" fillId="0" borderId="0"/>
    <xf numFmtId="200" fontId="3" fillId="0" borderId="0"/>
    <xf numFmtId="200" fontId="3" fillId="0" borderId="0"/>
    <xf numFmtId="200" fontId="3" fillId="0" borderId="0"/>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200" fontId="3" fillId="0" borderId="0"/>
    <xf numFmtId="200" fontId="3" fillId="0" borderId="0"/>
    <xf numFmtId="200" fontId="3" fillId="0" borderId="0"/>
    <xf numFmtId="200" fontId="3" fillId="0" borderId="0"/>
    <xf numFmtId="200" fontId="3" fillId="0" borderId="0"/>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0" fontId="53" fillId="0" borderId="4">
      <protection locked="0"/>
    </xf>
    <xf numFmtId="200" fontId="3" fillId="0" borderId="0"/>
    <xf numFmtId="200" fontId="3" fillId="0" borderId="0"/>
    <xf numFmtId="200" fontId="3" fillId="0" borderId="0"/>
    <xf numFmtId="200" fontId="3" fillId="0" borderId="0"/>
    <xf numFmtId="200" fontId="3" fillId="0" borderId="0"/>
    <xf numFmtId="200" fontId="3" fillId="0" borderId="0"/>
    <xf numFmtId="200" fontId="3" fillId="0" borderId="0"/>
    <xf numFmtId="200" fontId="3" fillId="0" borderId="0"/>
    <xf numFmtId="200" fontId="3" fillId="0" borderId="0"/>
    <xf numFmtId="200" fontId="3" fillId="0" borderId="0"/>
    <xf numFmtId="200" fontId="3" fillId="0" borderId="0"/>
    <xf numFmtId="200" fontId="3" fillId="0" borderId="0"/>
    <xf numFmtId="200" fontId="3" fillId="0" borderId="0"/>
    <xf numFmtId="200" fontId="3" fillId="0" borderId="0"/>
    <xf numFmtId="200" fontId="3" fillId="0" borderId="0"/>
    <xf numFmtId="200" fontId="3" fillId="0" borderId="0"/>
    <xf numFmtId="200" fontId="3" fillId="0" borderId="0"/>
    <xf numFmtId="200" fontId="3" fillId="0" borderId="0"/>
    <xf numFmtId="200" fontId="3" fillId="0" borderId="0"/>
    <xf numFmtId="200" fontId="3" fillId="0" borderId="0"/>
    <xf numFmtId="200" fontId="3" fillId="0" borderId="0"/>
    <xf numFmtId="200" fontId="3" fillId="0" borderId="0"/>
    <xf numFmtId="200" fontId="3" fillId="0" borderId="0"/>
    <xf numFmtId="200" fontId="3" fillId="0" borderId="0"/>
    <xf numFmtId="200" fontId="3" fillId="0" borderId="0"/>
    <xf numFmtId="200" fontId="3" fillId="0" borderId="0"/>
    <xf numFmtId="200" fontId="3" fillId="0" borderId="0"/>
    <xf numFmtId="200" fontId="3" fillId="0" borderId="0"/>
    <xf numFmtId="200" fontId="3" fillId="0" borderId="0"/>
    <xf numFmtId="200" fontId="3" fillId="0" borderId="0"/>
    <xf numFmtId="200" fontId="3" fillId="0" borderId="0"/>
    <xf numFmtId="200" fontId="3" fillId="0" borderId="0"/>
    <xf numFmtId="3" fontId="47" fillId="1" borderId="1" applyFill="0" applyBorder="0" applyAlignment="0" applyProtection="0"/>
    <xf numFmtId="0" fontId="38" fillId="0" borderId="3"/>
    <xf numFmtId="4" fontId="3" fillId="0" borderId="0"/>
    <xf numFmtId="190" fontId="54" fillId="0" borderId="3"/>
    <xf numFmtId="0" fontId="17" fillId="0" borderId="0"/>
    <xf numFmtId="49" fontId="19" fillId="0" borderId="0" applyFill="0" applyBorder="0" applyAlignment="0"/>
    <xf numFmtId="0" fontId="3" fillId="0" borderId="0" applyFill="0" applyBorder="0" applyAlignment="0"/>
    <xf numFmtId="0" fontId="3" fillId="0" borderId="0" applyFill="0" applyBorder="0" applyAlignment="0"/>
    <xf numFmtId="0" fontId="24" fillId="0" borderId="6"/>
    <xf numFmtId="201" fontId="55" fillId="0" borderId="0" applyBorder="0">
      <alignment horizontal="centerContinuous" wrapText="1"/>
    </xf>
    <xf numFmtId="0" fontId="18" fillId="0" borderId="0"/>
    <xf numFmtId="0" fontId="56" fillId="0" borderId="0">
      <alignment vertical="top"/>
    </xf>
    <xf numFmtId="0" fontId="51" fillId="0" borderId="6">
      <alignment horizontal="left"/>
    </xf>
    <xf numFmtId="202" fontId="3" fillId="0" borderId="0" applyFont="0" applyFill="0" applyBorder="0" applyAlignment="0" applyProtection="0"/>
    <xf numFmtId="189" fontId="3" fillId="0" borderId="0" applyFont="0" applyFill="0" applyBorder="0" applyAlignment="0" applyProtection="0"/>
    <xf numFmtId="0" fontId="3" fillId="0" borderId="0"/>
    <xf numFmtId="180" fontId="3" fillId="0" borderId="0" applyFont="0" applyFill="0" applyBorder="0" applyAlignment="0" applyProtection="0"/>
    <xf numFmtId="170" fontId="3" fillId="0" borderId="0" applyFont="0" applyFill="0" applyBorder="0" applyAlignment="0" applyProtection="0"/>
    <xf numFmtId="168" fontId="3" fillId="0" borderId="0" applyFont="0" applyFill="0" applyBorder="0" applyAlignment="0" applyProtection="0"/>
    <xf numFmtId="0" fontId="3" fillId="0" borderId="0"/>
    <xf numFmtId="169" fontId="3" fillId="0" borderId="0" applyFont="0" applyFill="0" applyBorder="0" applyAlignment="0" applyProtection="0"/>
    <xf numFmtId="0" fontId="30" fillId="8"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6" borderId="0" applyNumberFormat="0" applyBorder="0" applyAlignment="0" applyProtection="0"/>
    <xf numFmtId="0" fontId="30" fillId="11" borderId="0" applyNumberFormat="0" applyBorder="0" applyAlignment="0" applyProtection="0"/>
    <xf numFmtId="0" fontId="30" fillId="14" borderId="0" applyNumberFormat="0" applyBorder="0" applyAlignment="0" applyProtection="0"/>
    <xf numFmtId="0" fontId="30" fillId="17" borderId="0" applyNumberFormat="0" applyBorder="0" applyAlignment="0" applyProtection="0"/>
    <xf numFmtId="0" fontId="3" fillId="18" borderId="18" applyNumberFormat="0" applyFont="0" applyAlignment="0" applyProtection="0"/>
    <xf numFmtId="0" fontId="57" fillId="0" borderId="0"/>
    <xf numFmtId="174" fontId="23" fillId="0" borderId="21">
      <alignment horizontal="left"/>
    </xf>
    <xf numFmtId="174" fontId="23" fillId="0" borderId="21">
      <alignment horizontal="left"/>
    </xf>
    <xf numFmtId="175" fontId="23" fillId="0" borderId="21">
      <alignment horizontal="left"/>
    </xf>
    <xf numFmtId="175" fontId="23" fillId="0" borderId="21">
      <alignment horizontal="left"/>
    </xf>
    <xf numFmtId="176" fontId="23" fillId="0" borderId="21">
      <alignment horizontal="left"/>
    </xf>
    <xf numFmtId="176" fontId="23" fillId="0" borderId="21">
      <alignment horizontal="left"/>
    </xf>
    <xf numFmtId="177" fontId="23" fillId="0" borderId="21">
      <alignment horizontal="left"/>
    </xf>
    <xf numFmtId="177" fontId="23" fillId="0" borderId="21">
      <alignment horizontal="left"/>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4" borderId="0">
      <protection locked="0"/>
    </xf>
    <xf numFmtId="0" fontId="41" fillId="0" borderId="20">
      <alignment horizontal="left" vertical="center"/>
    </xf>
    <xf numFmtId="10" fontId="36" fillId="4" borderId="21" applyNumberFormat="0" applyBorder="0" applyAlignment="0" applyProtection="0"/>
    <xf numFmtId="43" fontId="31" fillId="0" borderId="0"/>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xf numFmtId="0" fontId="53" fillId="0" borderId="21">
      <protection locked="0"/>
    </xf>
  </cellStyleXfs>
  <cellXfs count="305">
    <xf numFmtId="0" fontId="0" fillId="0" borderId="0" xfId="0"/>
    <xf numFmtId="0" fontId="4" fillId="0" borderId="0" xfId="3" applyFont="1" applyAlignment="1">
      <alignment horizontal="left" vertical="top"/>
    </xf>
    <xf numFmtId="0" fontId="1" fillId="0" borderId="0" xfId="3" applyFont="1" applyAlignment="1">
      <alignment horizontal="left" vertical="top"/>
    </xf>
    <xf numFmtId="0" fontId="1" fillId="0" borderId="0" xfId="3" applyFont="1" applyAlignment="1">
      <alignment vertical="top"/>
    </xf>
    <xf numFmtId="4" fontId="1" fillId="0" borderId="0" xfId="3" applyNumberFormat="1" applyFont="1" applyAlignment="1">
      <alignment vertical="top"/>
    </xf>
    <xf numFmtId="171" fontId="1" fillId="0" borderId="0" xfId="3" applyNumberFormat="1" applyFont="1" applyAlignment="1">
      <alignment vertical="top" shrinkToFit="1"/>
    </xf>
    <xf numFmtId="170" fontId="1" fillId="0" borderId="0" xfId="4" applyFont="1" applyFill="1" applyAlignment="1">
      <alignment vertical="top"/>
    </xf>
    <xf numFmtId="172" fontId="1" fillId="0" borderId="0" xfId="3" applyNumberFormat="1" applyFont="1" applyAlignment="1">
      <alignment vertical="top"/>
    </xf>
    <xf numFmtId="173" fontId="5" fillId="0" borderId="0" xfId="3" applyNumberFormat="1" applyFont="1" applyAlignment="1">
      <alignment horizontal="left" vertical="top"/>
    </xf>
    <xf numFmtId="173" fontId="1" fillId="0" borderId="0" xfId="3" applyNumberFormat="1" applyFont="1" applyAlignment="1">
      <alignment horizontal="left" vertical="top"/>
    </xf>
    <xf numFmtId="0" fontId="1" fillId="0" borderId="0" xfId="3" applyFont="1" applyAlignment="1">
      <alignment horizontal="right" vertical="top"/>
    </xf>
    <xf numFmtId="4" fontId="1" fillId="0" borderId="0" xfId="3" applyNumberFormat="1" applyFont="1" applyAlignment="1">
      <alignment horizontal="left" vertical="top"/>
    </xf>
    <xf numFmtId="173" fontId="6" fillId="0" borderId="0" xfId="3" applyNumberFormat="1" applyFont="1" applyAlignment="1">
      <alignment horizontal="left" vertical="top"/>
    </xf>
    <xf numFmtId="173" fontId="7" fillId="0" borderId="0" xfId="3" applyNumberFormat="1" applyFont="1" applyAlignment="1">
      <alignment horizontal="left" vertical="top"/>
    </xf>
    <xf numFmtId="0" fontId="7" fillId="0" borderId="0" xfId="3" applyFont="1" applyAlignment="1">
      <alignment vertical="top"/>
    </xf>
    <xf numFmtId="0" fontId="7" fillId="0" borderId="0" xfId="3" applyFont="1" applyAlignment="1">
      <alignment horizontal="right" vertical="top"/>
    </xf>
    <xf numFmtId="4" fontId="7" fillId="0" borderId="0" xfId="3" applyNumberFormat="1" applyFont="1" applyAlignment="1">
      <alignment horizontal="left" vertical="top"/>
    </xf>
    <xf numFmtId="0" fontId="7" fillId="0" borderId="0" xfId="3" applyFont="1" applyAlignment="1">
      <alignment horizontal="left" vertical="top"/>
    </xf>
    <xf numFmtId="170" fontId="7" fillId="0" borderId="0" xfId="4" applyFont="1" applyFill="1" applyAlignment="1">
      <alignment vertical="top"/>
    </xf>
    <xf numFmtId="172" fontId="7" fillId="0" borderId="0" xfId="3" applyNumberFormat="1" applyFont="1" applyAlignment="1">
      <alignment vertical="top"/>
    </xf>
    <xf numFmtId="0" fontId="7" fillId="0" borderId="0" xfId="3" quotePrefix="1" applyFont="1" applyAlignment="1">
      <alignment vertical="top"/>
    </xf>
    <xf numFmtId="4" fontId="7" fillId="0" borderId="0" xfId="3" applyNumberFormat="1" applyFont="1" applyAlignment="1">
      <alignment vertical="top"/>
    </xf>
    <xf numFmtId="0" fontId="8" fillId="0" borderId="0" xfId="5" applyFill="1" applyAlignment="1" applyProtection="1">
      <alignment vertical="top"/>
    </xf>
    <xf numFmtId="0" fontId="7" fillId="0" borderId="0" xfId="6" applyFont="1" applyFill="1" applyAlignment="1" applyProtection="1">
      <alignment vertical="top"/>
    </xf>
    <xf numFmtId="39" fontId="7" fillId="0" borderId="0" xfId="3" applyNumberFormat="1" applyFont="1" applyAlignment="1">
      <alignment vertical="top"/>
    </xf>
    <xf numFmtId="0" fontId="6" fillId="0" borderId="0" xfId="3" quotePrefix="1" applyFont="1" applyAlignment="1">
      <alignment horizontal="left" vertical="top"/>
    </xf>
    <xf numFmtId="0" fontId="7" fillId="0" borderId="0" xfId="3" quotePrefix="1" applyFont="1" applyAlignment="1">
      <alignment horizontal="left" vertical="top"/>
    </xf>
    <xf numFmtId="4" fontId="6" fillId="0" borderId="0" xfId="3" applyNumberFormat="1" applyFont="1" applyAlignment="1">
      <alignment vertical="top"/>
    </xf>
    <xf numFmtId="0" fontId="6" fillId="0" borderId="0" xfId="3" applyFont="1" applyAlignment="1">
      <alignment horizontal="left" vertical="top"/>
    </xf>
    <xf numFmtId="0" fontId="11" fillId="0" borderId="0" xfId="3" applyFont="1" applyAlignment="1">
      <alignment horizontal="left" vertical="top"/>
    </xf>
    <xf numFmtId="0" fontId="12" fillId="0" borderId="0" xfId="0" applyFont="1"/>
    <xf numFmtId="172" fontId="11" fillId="0" borderId="0" xfId="3" applyNumberFormat="1" applyFont="1" applyAlignment="1">
      <alignment vertical="top"/>
    </xf>
    <xf numFmtId="0" fontId="11" fillId="0" borderId="0" xfId="3" applyFont="1" applyAlignment="1">
      <alignment vertical="top"/>
    </xf>
    <xf numFmtId="0" fontId="10" fillId="0" borderId="5" xfId="3" applyFont="1" applyBorder="1" applyAlignment="1">
      <alignment horizontal="left" vertical="top"/>
    </xf>
    <xf numFmtId="0" fontId="11" fillId="0" borderId="5" xfId="3" applyFont="1" applyBorder="1" applyAlignment="1">
      <alignment horizontal="left" vertical="top"/>
    </xf>
    <xf numFmtId="173" fontId="10" fillId="0" borderId="5" xfId="7" applyNumberFormat="1" applyFont="1" applyBorder="1" applyAlignment="1">
      <alignment vertical="top"/>
    </xf>
    <xf numFmtId="0" fontId="11" fillId="0" borderId="5" xfId="3" applyFont="1" applyBorder="1" applyAlignment="1">
      <alignment vertical="top"/>
    </xf>
    <xf numFmtId="4" fontId="11" fillId="0" borderId="5" xfId="3" applyNumberFormat="1" applyFont="1" applyBorder="1" applyAlignment="1">
      <alignment vertical="top"/>
    </xf>
    <xf numFmtId="170" fontId="11" fillId="0" borderId="5" xfId="4" applyFont="1" applyFill="1" applyBorder="1" applyAlignment="1">
      <alignment vertical="top"/>
    </xf>
    <xf numFmtId="0" fontId="13" fillId="0" borderId="0" xfId="3" applyFont="1" applyAlignment="1">
      <alignment horizontal="left" vertical="top"/>
    </xf>
    <xf numFmtId="0" fontId="14" fillId="0" borderId="0" xfId="3" applyFont="1" applyAlignment="1">
      <alignment horizontal="left" vertical="top"/>
    </xf>
    <xf numFmtId="173" fontId="13" fillId="0" borderId="0" xfId="7" applyNumberFormat="1" applyFont="1" applyAlignment="1">
      <alignment vertical="top"/>
    </xf>
    <xf numFmtId="0" fontId="14" fillId="0" borderId="0" xfId="3" applyFont="1" applyAlignment="1">
      <alignment vertical="top"/>
    </xf>
    <xf numFmtId="4" fontId="14" fillId="0" borderId="0" xfId="3" applyNumberFormat="1" applyFont="1" applyAlignment="1">
      <alignment vertical="top"/>
    </xf>
    <xf numFmtId="170" fontId="14" fillId="0" borderId="0" xfId="4" applyFont="1" applyFill="1" applyAlignment="1">
      <alignment vertical="top"/>
    </xf>
    <xf numFmtId="172" fontId="14" fillId="0" borderId="0" xfId="3" applyNumberFormat="1" applyFont="1" applyAlignment="1">
      <alignment vertical="top"/>
    </xf>
    <xf numFmtId="0" fontId="1" fillId="0" borderId="0" xfId="3" applyFont="1" applyAlignment="1">
      <alignment horizontal="left" vertical="center"/>
    </xf>
    <xf numFmtId="4" fontId="15" fillId="0" borderId="6" xfId="0" applyNumberFormat="1" applyFont="1" applyBorder="1" applyAlignment="1">
      <alignment horizontal="center"/>
    </xf>
    <xf numFmtId="172" fontId="1" fillId="0" borderId="0" xfId="3" applyNumberFormat="1" applyFont="1" applyAlignment="1">
      <alignment vertical="top" wrapText="1"/>
    </xf>
    <xf numFmtId="170" fontId="0" fillId="0" borderId="0" xfId="1" applyFont="1"/>
    <xf numFmtId="0" fontId="14" fillId="0" borderId="0" xfId="3" applyFont="1" applyAlignment="1">
      <alignment horizontal="left" vertical="top" wrapText="1"/>
    </xf>
    <xf numFmtId="0" fontId="1" fillId="0" borderId="0" xfId="7" applyFont="1" applyAlignment="1">
      <alignment horizontal="left" vertical="top"/>
    </xf>
    <xf numFmtId="4" fontId="1" fillId="0" borderId="0" xfId="7" applyNumberFormat="1" applyFont="1" applyAlignment="1">
      <alignment vertical="top"/>
    </xf>
    <xf numFmtId="172" fontId="1" fillId="0" borderId="0" xfId="7" applyNumberFormat="1" applyFont="1" applyAlignment="1">
      <alignment vertical="top"/>
    </xf>
    <xf numFmtId="0" fontId="13" fillId="0" borderId="0" xfId="7" applyFont="1" applyAlignment="1">
      <alignment horizontal="left" vertical="top"/>
    </xf>
    <xf numFmtId="0" fontId="7" fillId="0" borderId="0" xfId="7" applyFont="1" applyAlignment="1">
      <alignment vertical="top"/>
    </xf>
    <xf numFmtId="169" fontId="2" fillId="0" borderId="0" xfId="2" applyFont="1" applyFill="1" applyBorder="1" applyAlignment="1" applyProtection="1">
      <alignment vertical="top"/>
    </xf>
    <xf numFmtId="0" fontId="2" fillId="0" borderId="0" xfId="7" applyFont="1" applyAlignment="1">
      <alignment vertical="top" wrapText="1"/>
    </xf>
    <xf numFmtId="172" fontId="7" fillId="0" borderId="0" xfId="7" applyNumberFormat="1" applyFont="1" applyAlignment="1">
      <alignment vertical="top"/>
    </xf>
    <xf numFmtId="0" fontId="1" fillId="0" borderId="0" xfId="7" applyFont="1" applyAlignment="1">
      <alignment vertical="top"/>
    </xf>
    <xf numFmtId="0" fontId="16" fillId="0" borderId="0" xfId="7" applyFont="1" applyAlignment="1">
      <alignment vertical="top" wrapText="1"/>
    </xf>
    <xf numFmtId="0" fontId="16" fillId="0" borderId="0" xfId="7" applyFont="1" applyAlignment="1">
      <alignment vertical="top"/>
    </xf>
    <xf numFmtId="0" fontId="1" fillId="0" borderId="0" xfId="7" applyFont="1" applyAlignment="1">
      <alignment vertical="top" wrapText="1"/>
    </xf>
    <xf numFmtId="0" fontId="13" fillId="0" borderId="0" xfId="7" applyFont="1" applyAlignment="1">
      <alignment horizontal="left" vertical="top" wrapText="1"/>
    </xf>
    <xf numFmtId="0" fontId="14" fillId="0" borderId="0" xfId="7" applyFont="1" applyAlignment="1">
      <alignment vertical="top"/>
    </xf>
    <xf numFmtId="14" fontId="6" fillId="0" borderId="0" xfId="7" applyNumberFormat="1" applyFont="1" applyAlignment="1">
      <alignment horizontal="left" vertical="top"/>
    </xf>
    <xf numFmtId="0" fontId="1" fillId="0" borderId="15" xfId="7" applyFont="1" applyBorder="1" applyAlignment="1">
      <alignment horizontal="center" vertical="center" wrapText="1"/>
    </xf>
    <xf numFmtId="0" fontId="2" fillId="0" borderId="0" xfId="7" applyFont="1" applyAlignment="1">
      <alignment horizontal="center" vertical="center" wrapText="1"/>
    </xf>
    <xf numFmtId="0" fontId="7" fillId="0" borderId="0" xfId="3" applyFont="1" applyAlignment="1">
      <alignment horizontal="left" vertical="top" wrapText="1"/>
    </xf>
    <xf numFmtId="0" fontId="58" fillId="0" borderId="0" xfId="3" applyFont="1"/>
    <xf numFmtId="0" fontId="59" fillId="0" borderId="0" xfId="3" applyFont="1"/>
    <xf numFmtId="172" fontId="58" fillId="0" borderId="0" xfId="3" applyNumberFormat="1" applyFont="1"/>
    <xf numFmtId="0" fontId="59" fillId="0" borderId="23" xfId="3" applyFont="1" applyBorder="1"/>
    <xf numFmtId="0" fontId="58" fillId="0" borderId="24" xfId="3" applyFont="1" applyBorder="1"/>
    <xf numFmtId="0" fontId="58" fillId="0" borderId="25" xfId="3" applyFont="1" applyBorder="1"/>
    <xf numFmtId="0" fontId="1" fillId="0" borderId="22" xfId="7" applyFont="1" applyBorder="1" applyAlignment="1">
      <alignment horizontal="center" vertical="center" wrapText="1"/>
    </xf>
    <xf numFmtId="0" fontId="1" fillId="0" borderId="27" xfId="7" applyFont="1" applyBorder="1" applyAlignment="1">
      <alignment horizontal="center" vertical="center" wrapText="1"/>
    </xf>
    <xf numFmtId="0" fontId="11" fillId="0" borderId="0" xfId="3" applyFont="1" applyAlignment="1">
      <alignment horizontal="left" vertical="top" wrapText="1"/>
    </xf>
    <xf numFmtId="0" fontId="58" fillId="0" borderId="6" xfId="3" applyFont="1" applyBorder="1"/>
    <xf numFmtId="169" fontId="58" fillId="0" borderId="0" xfId="3" applyNumberFormat="1" applyFont="1"/>
    <xf numFmtId="9" fontId="58" fillId="0" borderId="0" xfId="3" applyNumberFormat="1" applyFont="1"/>
    <xf numFmtId="0" fontId="13" fillId="0" borderId="0" xfId="3" applyFont="1" applyAlignment="1">
      <alignment horizontal="left"/>
    </xf>
    <xf numFmtId="0" fontId="14" fillId="0" borderId="0" xfId="7" applyFont="1" applyAlignment="1">
      <alignment horizontal="left" vertical="top"/>
    </xf>
    <xf numFmtId="0" fontId="2" fillId="0" borderId="0" xfId="7" applyFont="1" applyAlignment="1">
      <alignment vertical="top"/>
    </xf>
    <xf numFmtId="0" fontId="2" fillId="0" borderId="0" xfId="7" applyFont="1" applyAlignment="1">
      <alignment horizontal="left" vertical="top"/>
    </xf>
    <xf numFmtId="0" fontId="60" fillId="0" borderId="0" xfId="7" applyFont="1" applyAlignment="1">
      <alignment vertical="center" wrapText="1"/>
    </xf>
    <xf numFmtId="0" fontId="62" fillId="3" borderId="9" xfId="7" applyFont="1" applyFill="1" applyBorder="1" applyAlignment="1">
      <alignment horizontal="center" vertical="center" wrapText="1"/>
    </xf>
    <xf numFmtId="0" fontId="61" fillId="0" borderId="0" xfId="7" applyFont="1" applyAlignment="1">
      <alignment horizontal="center" vertical="center" wrapText="1"/>
    </xf>
    <xf numFmtId="172" fontId="61" fillId="0" borderId="0" xfId="7" applyNumberFormat="1" applyFont="1" applyAlignment="1">
      <alignment vertical="center" wrapText="1"/>
    </xf>
    <xf numFmtId="0" fontId="60" fillId="0" borderId="0" xfId="0" applyFont="1"/>
    <xf numFmtId="0" fontId="61" fillId="0" borderId="0" xfId="7" applyFont="1" applyAlignment="1">
      <alignment vertical="center" wrapText="1"/>
    </xf>
    <xf numFmtId="0" fontId="64" fillId="0" borderId="0" xfId="7" applyFont="1" applyAlignment="1">
      <alignment vertical="top"/>
    </xf>
    <xf numFmtId="169" fontId="61" fillId="0" borderId="0" xfId="2" applyFont="1" applyFill="1" applyBorder="1" applyAlignment="1" applyProtection="1">
      <alignment vertical="top"/>
    </xf>
    <xf numFmtId="0" fontId="61" fillId="0" borderId="0" xfId="7" applyFont="1" applyAlignment="1">
      <alignment vertical="top" wrapText="1"/>
    </xf>
    <xf numFmtId="172" fontId="64" fillId="0" borderId="0" xfId="7" applyNumberFormat="1" applyFont="1" applyAlignment="1">
      <alignment vertical="top"/>
    </xf>
    <xf numFmtId="0" fontId="63" fillId="0" borderId="0" xfId="7" applyFont="1" applyAlignment="1">
      <alignment vertical="center" wrapText="1"/>
    </xf>
    <xf numFmtId="0" fontId="65" fillId="0" borderId="10" xfId="7" applyFont="1" applyBorder="1" applyAlignment="1">
      <alignment horizontal="center" vertical="center" wrapText="1"/>
    </xf>
    <xf numFmtId="0" fontId="65" fillId="0" borderId="11" xfId="0" applyFont="1" applyBorder="1"/>
    <xf numFmtId="0" fontId="63" fillId="0" borderId="19" xfId="0" applyFont="1" applyBorder="1"/>
    <xf numFmtId="172" fontId="63" fillId="0" borderId="10" xfId="0" applyNumberFormat="1" applyFont="1" applyBorder="1"/>
    <xf numFmtId="0" fontId="63" fillId="0" borderId="0" xfId="2" applyNumberFormat="1" applyFont="1" applyFill="1" applyBorder="1" applyAlignment="1" applyProtection="1">
      <alignment horizontal="center" vertical="center" wrapText="1"/>
    </xf>
    <xf numFmtId="169" fontId="63" fillId="0" borderId="0" xfId="2" applyFont="1" applyFill="1" applyBorder="1" applyAlignment="1" applyProtection="1">
      <alignment horizontal="center" vertical="center" wrapText="1"/>
    </xf>
    <xf numFmtId="172" fontId="65" fillId="0" borderId="0" xfId="7" applyNumberFormat="1" applyFont="1" applyAlignment="1">
      <alignment vertical="center" wrapText="1"/>
    </xf>
    <xf numFmtId="0" fontId="63" fillId="0" borderId="0" xfId="0" applyFont="1"/>
    <xf numFmtId="0" fontId="65" fillId="0" borderId="0" xfId="7" applyFont="1" applyAlignment="1">
      <alignment vertical="center" wrapText="1"/>
    </xf>
    <xf numFmtId="169" fontId="63" fillId="0" borderId="0" xfId="7" applyNumberFormat="1" applyFont="1" applyAlignment="1">
      <alignment horizontal="center" vertical="center" wrapText="1"/>
    </xf>
    <xf numFmtId="0" fontId="66" fillId="0" borderId="0" xfId="7" applyFont="1" applyAlignment="1">
      <alignment vertical="top"/>
    </xf>
    <xf numFmtId="0" fontId="65" fillId="0" borderId="0" xfId="7" applyFont="1" applyAlignment="1">
      <alignment horizontal="center" vertical="center" wrapText="1"/>
    </xf>
    <xf numFmtId="169" fontId="65" fillId="0" borderId="0" xfId="2" applyFont="1" applyFill="1" applyBorder="1" applyAlignment="1" applyProtection="1">
      <alignment vertical="top"/>
    </xf>
    <xf numFmtId="0" fontId="65" fillId="0" borderId="0" xfId="7" applyFont="1" applyAlignment="1">
      <alignment vertical="top" wrapText="1"/>
    </xf>
    <xf numFmtId="172" fontId="66" fillId="0" borderId="0" xfId="7" applyNumberFormat="1" applyFont="1" applyAlignment="1">
      <alignment vertical="top"/>
    </xf>
    <xf numFmtId="172" fontId="1" fillId="0" borderId="15" xfId="0" applyNumberFormat="1" applyFont="1" applyBorder="1" applyAlignment="1">
      <alignment horizontal="right"/>
    </xf>
    <xf numFmtId="172" fontId="1" fillId="0" borderId="22" xfId="0" applyNumberFormat="1" applyFont="1" applyBorder="1" applyAlignment="1">
      <alignment horizontal="right"/>
    </xf>
    <xf numFmtId="0" fontId="2" fillId="0" borderId="26" xfId="0" applyFont="1" applyBorder="1" applyAlignment="1">
      <alignment horizontal="left"/>
    </xf>
    <xf numFmtId="0" fontId="1" fillId="0" borderId="20" xfId="0" applyFont="1" applyBorder="1" applyAlignment="1">
      <alignment horizontal="left"/>
    </xf>
    <xf numFmtId="172" fontId="2" fillId="0" borderId="27" xfId="0" applyNumberFormat="1" applyFont="1" applyBorder="1" applyAlignment="1">
      <alignment horizontal="right"/>
    </xf>
    <xf numFmtId="0" fontId="67" fillId="0" borderId="0" xfId="289" applyFont="1" applyAlignment="1">
      <alignment vertical="center"/>
    </xf>
    <xf numFmtId="0" fontId="62" fillId="3" borderId="9" xfId="7" applyFont="1" applyFill="1" applyBorder="1" applyAlignment="1">
      <alignment horizontal="left" vertical="center" wrapText="1"/>
    </xf>
    <xf numFmtId="203" fontId="58" fillId="0" borderId="33" xfId="3" applyNumberFormat="1" applyFont="1" applyBorder="1"/>
    <xf numFmtId="169" fontId="58" fillId="0" borderId="2" xfId="3" applyNumberFormat="1" applyFont="1" applyBorder="1"/>
    <xf numFmtId="169" fontId="58" fillId="0" borderId="34" xfId="3" applyNumberFormat="1" applyFont="1" applyBorder="1"/>
    <xf numFmtId="172" fontId="59" fillId="0" borderId="35" xfId="3" applyNumberFormat="1" applyFont="1" applyBorder="1"/>
    <xf numFmtId="9" fontId="58" fillId="0" borderId="6" xfId="3" applyNumberFormat="1" applyFont="1" applyBorder="1"/>
    <xf numFmtId="9" fontId="58" fillId="0" borderId="36" xfId="3" applyNumberFormat="1" applyFont="1" applyBorder="1"/>
    <xf numFmtId="0" fontId="59" fillId="0" borderId="21" xfId="3" applyFont="1" applyBorder="1"/>
    <xf numFmtId="0" fontId="6" fillId="0" borderId="0" xfId="3" applyFont="1" applyAlignment="1">
      <alignment vertical="top"/>
    </xf>
    <xf numFmtId="0" fontId="64" fillId="19" borderId="0" xfId="289" applyFont="1" applyFill="1" applyAlignment="1">
      <alignment vertical="center"/>
    </xf>
    <xf numFmtId="0" fontId="64" fillId="19" borderId="0" xfId="289" applyFont="1" applyFill="1"/>
    <xf numFmtId="169" fontId="64" fillId="19" borderId="0" xfId="979" applyFont="1" applyFill="1"/>
    <xf numFmtId="0" fontId="69" fillId="0" borderId="21" xfId="0" applyFont="1" applyBorder="1" applyAlignment="1">
      <alignment horizontal="center"/>
    </xf>
    <xf numFmtId="0" fontId="70" fillId="0" borderId="21" xfId="0" applyFont="1" applyBorder="1" applyAlignment="1">
      <alignment horizontal="center"/>
    </xf>
    <xf numFmtId="0" fontId="71" fillId="0" borderId="21" xfId="289" applyFont="1" applyBorder="1" applyAlignment="1">
      <alignment horizontal="center" vertical="center"/>
    </xf>
    <xf numFmtId="0" fontId="69" fillId="0" borderId="21" xfId="0" applyFont="1" applyBorder="1" applyAlignment="1">
      <alignment horizontal="center" vertical="center"/>
    </xf>
    <xf numFmtId="44" fontId="71" fillId="0" borderId="21" xfId="289" applyNumberFormat="1" applyFont="1" applyBorder="1" applyAlignment="1">
      <alignment horizontal="center" vertical="center"/>
    </xf>
    <xf numFmtId="0" fontId="72" fillId="19" borderId="21" xfId="289" applyFont="1" applyFill="1" applyBorder="1" applyAlignment="1">
      <alignment horizontal="center" vertical="center"/>
    </xf>
    <xf numFmtId="4" fontId="72" fillId="19" borderId="0" xfId="289" applyNumberFormat="1" applyFont="1" applyFill="1" applyAlignment="1">
      <alignment horizontal="center" vertical="center"/>
    </xf>
    <xf numFmtId="0" fontId="72" fillId="19" borderId="0" xfId="289" applyFont="1" applyFill="1" applyAlignment="1">
      <alignment horizontal="center" vertical="center"/>
    </xf>
    <xf numFmtId="169" fontId="72" fillId="19" borderId="0" xfId="979" applyFont="1" applyFill="1" applyAlignment="1">
      <alignment horizontal="center" vertical="center" wrapText="1"/>
    </xf>
    <xf numFmtId="169" fontId="72" fillId="19" borderId="0" xfId="979" applyFont="1" applyFill="1" applyAlignment="1">
      <alignment horizontal="center" vertical="center"/>
    </xf>
    <xf numFmtId="0" fontId="72" fillId="19" borderId="0" xfId="289" applyFont="1" applyFill="1" applyAlignment="1">
      <alignment horizontal="center" vertical="center" wrapText="1"/>
    </xf>
    <xf numFmtId="0" fontId="70" fillId="0" borderId="21" xfId="0" applyFont="1" applyBorder="1"/>
    <xf numFmtId="0" fontId="70" fillId="0" borderId="21" xfId="0" applyFont="1" applyBorder="1" applyAlignment="1">
      <alignment horizontal="center" vertical="center"/>
    </xf>
    <xf numFmtId="0" fontId="68" fillId="19" borderId="0" xfId="289" applyFont="1" applyFill="1"/>
    <xf numFmtId="0" fontId="71" fillId="19" borderId="21" xfId="289" applyFont="1" applyFill="1" applyBorder="1" applyAlignment="1">
      <alignment horizontal="center" vertical="center" wrapText="1"/>
    </xf>
    <xf numFmtId="4" fontId="71" fillId="19" borderId="21" xfId="289" applyNumberFormat="1" applyFont="1" applyFill="1" applyBorder="1" applyAlignment="1">
      <alignment horizontal="center" vertical="center"/>
    </xf>
    <xf numFmtId="44" fontId="70" fillId="0" borderId="21" xfId="0" applyNumberFormat="1" applyFont="1" applyBorder="1"/>
    <xf numFmtId="44" fontId="70" fillId="0" borderId="0" xfId="0" applyNumberFormat="1" applyFont="1"/>
    <xf numFmtId="0" fontId="70" fillId="0" borderId="0" xfId="0" applyFont="1"/>
    <xf numFmtId="0" fontId="72" fillId="0" borderId="21" xfId="289" applyFont="1" applyBorder="1" applyAlignment="1">
      <alignment horizontal="center" vertical="center"/>
    </xf>
    <xf numFmtId="44" fontId="69" fillId="0" borderId="21" xfId="0" applyNumberFormat="1" applyFont="1" applyBorder="1"/>
    <xf numFmtId="0" fontId="69" fillId="0" borderId="21" xfId="0" applyFont="1" applyBorder="1" applyAlignment="1">
      <alignment horizontal="right"/>
    </xf>
    <xf numFmtId="170" fontId="72" fillId="19" borderId="0" xfId="1" applyFont="1" applyFill="1" applyAlignment="1">
      <alignment horizontal="center" vertical="center"/>
    </xf>
    <xf numFmtId="204" fontId="72" fillId="19" borderId="0" xfId="289" applyNumberFormat="1" applyFont="1" applyFill="1" applyAlignment="1">
      <alignment horizontal="center" vertical="center"/>
    </xf>
    <xf numFmtId="204" fontId="72" fillId="19" borderId="0" xfId="979" applyNumberFormat="1" applyFont="1" applyFill="1" applyAlignment="1">
      <alignment horizontal="center" vertical="center"/>
    </xf>
    <xf numFmtId="0" fontId="71" fillId="0" borderId="1" xfId="289" applyFont="1" applyBorder="1" applyAlignment="1">
      <alignment horizontal="center" vertical="center"/>
    </xf>
    <xf numFmtId="1" fontId="72" fillId="0" borderId="1" xfId="289" applyNumberFormat="1" applyFont="1" applyBorder="1" applyAlignment="1">
      <alignment horizontal="center" vertical="center"/>
    </xf>
    <xf numFmtId="204" fontId="71" fillId="0" borderId="37" xfId="289" applyNumberFormat="1" applyFont="1" applyBorder="1" applyAlignment="1">
      <alignment horizontal="center" vertical="center"/>
    </xf>
    <xf numFmtId="204" fontId="72" fillId="0" borderId="37" xfId="289" applyNumberFormat="1" applyFont="1" applyBorder="1" applyAlignment="1">
      <alignment vertical="center"/>
    </xf>
    <xf numFmtId="170" fontId="72" fillId="0" borderId="38" xfId="1" applyFont="1" applyBorder="1" applyAlignment="1">
      <alignment horizontal="center" vertical="center"/>
    </xf>
    <xf numFmtId="0" fontId="71" fillId="19" borderId="1" xfId="289" applyFont="1" applyFill="1" applyBorder="1" applyAlignment="1">
      <alignment horizontal="center" vertical="center"/>
    </xf>
    <xf numFmtId="204" fontId="71" fillId="19" borderId="37" xfId="289" applyNumberFormat="1" applyFont="1" applyFill="1" applyBorder="1" applyAlignment="1">
      <alignment horizontal="center" vertical="center"/>
    </xf>
    <xf numFmtId="170" fontId="71" fillId="19" borderId="38" xfId="1" applyFont="1" applyFill="1" applyBorder="1" applyAlignment="1">
      <alignment horizontal="center" vertical="center"/>
    </xf>
    <xf numFmtId="170" fontId="71" fillId="0" borderId="39" xfId="1" applyFont="1" applyBorder="1" applyAlignment="1">
      <alignment horizontal="center" vertical="center"/>
    </xf>
    <xf numFmtId="0" fontId="70" fillId="0" borderId="1" xfId="0" applyFont="1" applyBorder="1" applyAlignment="1">
      <alignment wrapText="1"/>
    </xf>
    <xf numFmtId="0" fontId="71" fillId="0" borderId="5" xfId="289" applyFont="1" applyBorder="1" applyAlignment="1">
      <alignment horizontal="left" vertical="center"/>
    </xf>
    <xf numFmtId="0" fontId="69" fillId="0" borderId="21" xfId="0" applyFont="1" applyBorder="1" applyAlignment="1">
      <alignment horizontal="center" vertical="top"/>
    </xf>
    <xf numFmtId="0" fontId="72" fillId="0" borderId="21" xfId="289" applyFont="1" applyBorder="1"/>
    <xf numFmtId="0" fontId="71" fillId="0" borderId="21" xfId="289" applyFont="1" applyBorder="1" applyAlignment="1">
      <alignment horizontal="left" vertical="top" wrapText="1"/>
    </xf>
    <xf numFmtId="0" fontId="71" fillId="0" borderId="21" xfId="289" applyFont="1" applyBorder="1" applyAlignment="1">
      <alignment horizontal="center" vertical="top"/>
    </xf>
    <xf numFmtId="0" fontId="72" fillId="0" borderId="0" xfId="289" applyFont="1" applyAlignment="1">
      <alignment horizontal="center" vertical="top"/>
    </xf>
    <xf numFmtId="0" fontId="70" fillId="0" borderId="1" xfId="0" applyFont="1" applyBorder="1"/>
    <xf numFmtId="170" fontId="71" fillId="19" borderId="1" xfId="1" applyFont="1" applyFill="1" applyBorder="1" applyAlignment="1">
      <alignment horizontal="center" vertical="center"/>
    </xf>
    <xf numFmtId="0" fontId="72" fillId="0" borderId="0" xfId="289" applyFont="1" applyAlignment="1">
      <alignment horizontal="center" vertical="center"/>
    </xf>
    <xf numFmtId="0" fontId="71" fillId="0" borderId="0" xfId="289" applyFont="1" applyAlignment="1">
      <alignment horizontal="left" vertical="center"/>
    </xf>
    <xf numFmtId="0" fontId="72" fillId="0" borderId="0" xfId="289" applyFont="1" applyAlignment="1">
      <alignment horizontal="center"/>
    </xf>
    <xf numFmtId="0" fontId="71" fillId="0" borderId="0" xfId="289" applyFont="1" applyAlignment="1">
      <alignment horizontal="center"/>
    </xf>
    <xf numFmtId="204" fontId="72" fillId="0" borderId="0" xfId="289" applyNumberFormat="1" applyFont="1" applyAlignment="1">
      <alignment horizontal="center"/>
    </xf>
    <xf numFmtId="170" fontId="71" fillId="0" borderId="40" xfId="1" applyFont="1" applyBorder="1" applyAlignment="1">
      <alignment horizontal="center" vertical="center"/>
    </xf>
    <xf numFmtId="204" fontId="71" fillId="0" borderId="37" xfId="289" applyNumberFormat="1" applyFont="1" applyBorder="1" applyAlignment="1">
      <alignment horizontal="center"/>
    </xf>
    <xf numFmtId="0" fontId="69" fillId="0" borderId="21" xfId="0" applyFont="1" applyBorder="1" applyAlignment="1">
      <alignment horizontal="center" vertical="center" wrapText="1"/>
    </xf>
    <xf numFmtId="170" fontId="70" fillId="0" borderId="38" xfId="1" applyFont="1" applyBorder="1" applyAlignment="1">
      <alignment horizontal="center" vertical="center"/>
    </xf>
    <xf numFmtId="170" fontId="70" fillId="0" borderId="41" xfId="1" applyFont="1" applyBorder="1" applyAlignment="1">
      <alignment horizontal="center" vertical="center"/>
    </xf>
    <xf numFmtId="170" fontId="70" fillId="0" borderId="42" xfId="1" applyFont="1" applyBorder="1" applyAlignment="1">
      <alignment horizontal="center" vertical="center"/>
    </xf>
    <xf numFmtId="170" fontId="72" fillId="0" borderId="41" xfId="1" applyFont="1" applyBorder="1" applyAlignment="1">
      <alignment horizontal="center" vertical="center"/>
    </xf>
    <xf numFmtId="0" fontId="72" fillId="0" borderId="21" xfId="289" applyFont="1" applyBorder="1" applyAlignment="1">
      <alignment horizontal="left" vertical="center" wrapText="1"/>
    </xf>
    <xf numFmtId="170" fontId="71" fillId="0" borderId="41" xfId="1" applyFont="1" applyBorder="1" applyAlignment="1">
      <alignment horizontal="center" vertical="center"/>
    </xf>
    <xf numFmtId="0" fontId="70" fillId="0" borderId="21" xfId="0" applyFont="1" applyBorder="1" applyAlignment="1">
      <alignment vertical="top" wrapText="1"/>
    </xf>
    <xf numFmtId="0" fontId="70" fillId="0" borderId="0" xfId="0" applyFont="1" applyAlignment="1">
      <alignment horizontal="center" vertical="center"/>
    </xf>
    <xf numFmtId="0" fontId="69" fillId="0" borderId="5" xfId="0" applyFont="1" applyBorder="1" applyAlignment="1">
      <alignment horizontal="left" vertical="center"/>
    </xf>
    <xf numFmtId="204" fontId="70" fillId="0" borderId="0" xfId="0" applyNumberFormat="1" applyFont="1" applyAlignment="1">
      <alignment horizontal="center" vertical="center"/>
    </xf>
    <xf numFmtId="0" fontId="69" fillId="0" borderId="0" xfId="0" applyFont="1" applyAlignment="1">
      <alignment horizontal="left" vertical="center"/>
    </xf>
    <xf numFmtId="170" fontId="69" fillId="0" borderId="0" xfId="1" applyFont="1" applyBorder="1" applyAlignment="1">
      <alignment horizontal="center" vertical="center"/>
    </xf>
    <xf numFmtId="0" fontId="73" fillId="0" borderId="0" xfId="0" applyFont="1" applyAlignment="1">
      <alignment horizontal="left" vertical="center"/>
    </xf>
    <xf numFmtId="170" fontId="69" fillId="0" borderId="5" xfId="1" applyFont="1" applyBorder="1" applyAlignment="1">
      <alignment horizontal="center" vertical="center"/>
    </xf>
    <xf numFmtId="0" fontId="70" fillId="0" borderId="21" xfId="0" applyFont="1" applyBorder="1" applyAlignment="1">
      <alignment horizontal="left" vertical="center" wrapText="1"/>
    </xf>
    <xf numFmtId="0" fontId="70" fillId="0" borderId="1" xfId="0" applyFont="1" applyBorder="1" applyAlignment="1">
      <alignment horizontal="center" vertical="center"/>
    </xf>
    <xf numFmtId="204" fontId="70" fillId="0" borderId="37" xfId="0" applyNumberFormat="1" applyFont="1" applyBorder="1" applyAlignment="1">
      <alignment horizontal="center" vertical="center"/>
    </xf>
    <xf numFmtId="172" fontId="72" fillId="0" borderId="21" xfId="289" applyNumberFormat="1" applyFont="1" applyBorder="1" applyAlignment="1">
      <alignment horizontal="left" vertical="center" wrapText="1"/>
    </xf>
    <xf numFmtId="0" fontId="69" fillId="0" borderId="1" xfId="0" applyFont="1" applyBorder="1" applyAlignment="1">
      <alignment wrapText="1"/>
    </xf>
    <xf numFmtId="0" fontId="70" fillId="0" borderId="43" xfId="0" applyFont="1" applyBorder="1" applyAlignment="1">
      <alignment horizontal="center" vertical="center"/>
    </xf>
    <xf numFmtId="0" fontId="70" fillId="0" borderId="44" xfId="0" applyFont="1" applyBorder="1" applyAlignment="1">
      <alignment wrapText="1"/>
    </xf>
    <xf numFmtId="172" fontId="72" fillId="0" borderId="1" xfId="289" applyNumberFormat="1" applyFont="1" applyBorder="1" applyAlignment="1">
      <alignment horizontal="left" vertical="center" wrapText="1"/>
    </xf>
    <xf numFmtId="0" fontId="70" fillId="0" borderId="45" xfId="0" applyFont="1" applyBorder="1" applyAlignment="1">
      <alignment horizontal="center" vertical="center"/>
    </xf>
    <xf numFmtId="170" fontId="70" fillId="0" borderId="45" xfId="1" applyFont="1" applyBorder="1" applyAlignment="1">
      <alignment horizontal="center" vertical="center"/>
    </xf>
    <xf numFmtId="204" fontId="70" fillId="0" borderId="44" xfId="0" applyNumberFormat="1" applyFont="1" applyBorder="1" applyAlignment="1">
      <alignment horizontal="center" vertical="center"/>
    </xf>
    <xf numFmtId="0" fontId="70" fillId="0" borderId="0" xfId="0" applyFont="1" applyAlignment="1">
      <alignment wrapText="1"/>
    </xf>
    <xf numFmtId="172" fontId="72" fillId="0" borderId="0" xfId="289" applyNumberFormat="1" applyFont="1" applyAlignment="1">
      <alignment horizontal="left" vertical="center" wrapText="1"/>
    </xf>
    <xf numFmtId="170" fontId="70" fillId="0" borderId="0" xfId="1" applyFont="1" applyBorder="1" applyAlignment="1">
      <alignment horizontal="center" vertical="center"/>
    </xf>
    <xf numFmtId="0" fontId="73" fillId="0" borderId="0" xfId="0" applyFont="1" applyAlignment="1">
      <alignment horizontal="left" vertical="top"/>
    </xf>
    <xf numFmtId="170" fontId="70" fillId="0" borderId="0" xfId="1" applyFont="1" applyAlignment="1">
      <alignment horizontal="center" vertical="center"/>
    </xf>
    <xf numFmtId="0" fontId="70" fillId="0" borderId="46" xfId="0" applyFont="1" applyBorder="1" applyAlignment="1">
      <alignment horizontal="center" vertical="center"/>
    </xf>
    <xf numFmtId="0" fontId="70" fillId="0" borderId="47" xfId="0" applyFont="1" applyBorder="1" applyAlignment="1">
      <alignment wrapText="1"/>
    </xf>
    <xf numFmtId="0" fontId="70" fillId="0" borderId="5" xfId="0" applyFont="1" applyBorder="1" applyAlignment="1">
      <alignment horizontal="center" vertical="center"/>
    </xf>
    <xf numFmtId="170" fontId="70" fillId="0" borderId="5" xfId="1" applyFont="1" applyBorder="1" applyAlignment="1">
      <alignment horizontal="center" vertical="center"/>
    </xf>
    <xf numFmtId="204" fontId="70" fillId="0" borderId="47" xfId="0" applyNumberFormat="1" applyFont="1" applyBorder="1" applyAlignment="1">
      <alignment horizontal="center" vertical="center"/>
    </xf>
    <xf numFmtId="0" fontId="69" fillId="19" borderId="1" xfId="0" applyFont="1" applyFill="1" applyBorder="1" applyAlignment="1">
      <alignment wrapText="1"/>
    </xf>
    <xf numFmtId="0" fontId="71" fillId="0" borderId="21" xfId="289" applyFont="1" applyBorder="1" applyAlignment="1">
      <alignment horizontal="left" vertical="center" wrapText="1"/>
    </xf>
    <xf numFmtId="170" fontId="72" fillId="0" borderId="42" xfId="1" applyFont="1" applyBorder="1" applyAlignment="1">
      <alignment horizontal="center" vertical="center"/>
    </xf>
    <xf numFmtId="172" fontId="71" fillId="0" borderId="21" xfId="289" applyNumberFormat="1" applyFont="1" applyBorder="1" applyAlignment="1">
      <alignment horizontal="left" vertical="center" wrapText="1"/>
    </xf>
    <xf numFmtId="172" fontId="72" fillId="0" borderId="21" xfId="289" applyNumberFormat="1" applyFont="1" applyBorder="1" applyAlignment="1">
      <alignment horizontal="center" vertical="center" wrapText="1"/>
    </xf>
    <xf numFmtId="0" fontId="69" fillId="0" borderId="1" xfId="0" applyFont="1" applyBorder="1" applyAlignment="1">
      <alignment horizontal="center" vertical="center"/>
    </xf>
    <xf numFmtId="170" fontId="69" fillId="0" borderId="42" xfId="1" applyFont="1" applyBorder="1" applyAlignment="1">
      <alignment horizontal="center" vertical="center"/>
    </xf>
    <xf numFmtId="170" fontId="69" fillId="0" borderId="41" xfId="1" applyFont="1" applyBorder="1" applyAlignment="1">
      <alignment horizontal="center" vertical="center"/>
    </xf>
    <xf numFmtId="204" fontId="69" fillId="0" borderId="37" xfId="0" applyNumberFormat="1" applyFont="1" applyBorder="1" applyAlignment="1">
      <alignment horizontal="center" vertical="center"/>
    </xf>
    <xf numFmtId="0" fontId="70" fillId="0" borderId="1" xfId="0" applyFont="1" applyBorder="1" applyAlignment="1">
      <alignment vertical="top" wrapText="1"/>
    </xf>
    <xf numFmtId="0" fontId="70" fillId="0" borderId="21" xfId="0" applyFont="1" applyBorder="1" applyAlignment="1">
      <alignment horizontal="left" vertical="top" wrapText="1"/>
    </xf>
    <xf numFmtId="172" fontId="72" fillId="0" borderId="21" xfId="289" applyNumberFormat="1" applyFont="1" applyBorder="1" applyAlignment="1">
      <alignment horizontal="left" vertical="top" wrapText="1"/>
    </xf>
    <xf numFmtId="0" fontId="70" fillId="0" borderId="21" xfId="0" applyFont="1" applyBorder="1" applyAlignment="1">
      <alignment horizontal="left" wrapText="1"/>
    </xf>
    <xf numFmtId="172" fontId="72" fillId="0" borderId="37" xfId="289" applyNumberFormat="1" applyFont="1" applyBorder="1" applyAlignment="1">
      <alignment horizontal="left" vertical="top" wrapText="1"/>
    </xf>
    <xf numFmtId="0" fontId="72" fillId="20" borderId="21" xfId="289" applyFont="1" applyFill="1" applyBorder="1" applyAlignment="1">
      <alignment horizontal="center" vertical="center"/>
    </xf>
    <xf numFmtId="0" fontId="72" fillId="20" borderId="1" xfId="289" applyFont="1" applyFill="1" applyBorder="1" applyAlignment="1">
      <alignment horizontal="center" vertical="center"/>
    </xf>
    <xf numFmtId="170" fontId="72" fillId="20" borderId="38" xfId="1" applyFont="1" applyFill="1" applyBorder="1" applyAlignment="1">
      <alignment horizontal="center" vertical="center"/>
    </xf>
    <xf numFmtId="204" fontId="72" fillId="20" borderId="37" xfId="289" applyNumberFormat="1" applyFont="1" applyFill="1" applyBorder="1" applyAlignment="1">
      <alignment vertical="center"/>
    </xf>
    <xf numFmtId="0" fontId="72" fillId="20" borderId="21" xfId="289" applyFont="1" applyFill="1" applyBorder="1" applyAlignment="1">
      <alignment vertical="center" wrapText="1"/>
    </xf>
    <xf numFmtId="0" fontId="70" fillId="0" borderId="21" xfId="0" applyFont="1" applyBorder="1" applyAlignment="1">
      <alignment vertical="center" wrapText="1"/>
    </xf>
    <xf numFmtId="170" fontId="70" fillId="0" borderId="42" xfId="1" applyFont="1" applyFill="1" applyBorder="1" applyAlignment="1">
      <alignment horizontal="center" vertical="center"/>
    </xf>
    <xf numFmtId="170" fontId="72" fillId="0" borderId="41" xfId="1" applyFont="1" applyFill="1" applyBorder="1" applyAlignment="1">
      <alignment horizontal="center" vertical="center"/>
    </xf>
    <xf numFmtId="0" fontId="70" fillId="0" borderId="21" xfId="0" applyFont="1" applyBorder="1" applyAlignment="1">
      <alignment wrapText="1"/>
    </xf>
    <xf numFmtId="0" fontId="0" fillId="0" borderId="21" xfId="0" quotePrefix="1" applyBorder="1"/>
    <xf numFmtId="204" fontId="58" fillId="0" borderId="21" xfId="289" quotePrefix="1" applyNumberFormat="1" applyFont="1" applyBorder="1" applyAlignment="1">
      <alignment vertical="center"/>
    </xf>
    <xf numFmtId="0" fontId="0" fillId="0" borderId="21" xfId="0" applyBorder="1"/>
    <xf numFmtId="0" fontId="72" fillId="0" borderId="21" xfId="289" applyFont="1" applyBorder="1" applyAlignment="1">
      <alignment wrapText="1"/>
    </xf>
    <xf numFmtId="0" fontId="72" fillId="0" borderId="21" xfId="289" applyFont="1" applyBorder="1" applyAlignment="1">
      <alignment vertical="top" wrapText="1"/>
    </xf>
    <xf numFmtId="0" fontId="0" fillId="0" borderId="21" xfId="0" applyBorder="1" applyAlignment="1">
      <alignment horizontal="left"/>
    </xf>
    <xf numFmtId="170" fontId="71" fillId="0" borderId="41" xfId="1" applyFont="1" applyFill="1" applyBorder="1" applyAlignment="1">
      <alignment horizontal="center" vertical="center"/>
    </xf>
    <xf numFmtId="0" fontId="71" fillId="0" borderId="21" xfId="289" applyFont="1" applyBorder="1" applyAlignment="1">
      <alignment horizontal="left" vertical="center"/>
    </xf>
    <xf numFmtId="0" fontId="71" fillId="0" borderId="21" xfId="289" applyFont="1" applyBorder="1" applyAlignment="1">
      <alignment horizontal="center"/>
    </xf>
    <xf numFmtId="0" fontId="71" fillId="0" borderId="1" xfId="289" applyFont="1" applyBorder="1" applyAlignment="1">
      <alignment horizontal="center"/>
    </xf>
    <xf numFmtId="170" fontId="71" fillId="0" borderId="42" xfId="1" applyFont="1" applyFill="1" applyBorder="1" applyAlignment="1">
      <alignment horizontal="center" vertical="center"/>
    </xf>
    <xf numFmtId="0" fontId="72" fillId="0" borderId="21" xfId="289" applyFont="1" applyBorder="1" applyAlignment="1">
      <alignment vertical="center" wrapText="1"/>
    </xf>
    <xf numFmtId="0" fontId="72" fillId="0" borderId="1" xfId="289" applyFont="1" applyBorder="1" applyAlignment="1">
      <alignment horizontal="center" vertical="center"/>
    </xf>
    <xf numFmtId="170" fontId="72" fillId="0" borderId="38" xfId="1" applyFont="1" applyFill="1" applyBorder="1" applyAlignment="1">
      <alignment horizontal="center" vertical="center"/>
    </xf>
    <xf numFmtId="204" fontId="72" fillId="0" borderId="37" xfId="289" quotePrefix="1" applyNumberFormat="1" applyFont="1" applyBorder="1" applyAlignment="1">
      <alignment vertical="center"/>
    </xf>
    <xf numFmtId="0" fontId="69" fillId="0" borderId="21" xfId="0" applyFont="1" applyBorder="1" applyAlignment="1">
      <alignment vertical="center" wrapText="1"/>
    </xf>
    <xf numFmtId="0" fontId="72" fillId="0" borderId="21" xfId="289" applyFont="1" applyBorder="1" applyAlignment="1">
      <alignment horizontal="center" vertical="center" wrapText="1"/>
    </xf>
    <xf numFmtId="170" fontId="71" fillId="0" borderId="38" xfId="1" applyFont="1" applyFill="1" applyBorder="1" applyAlignment="1">
      <alignment horizontal="center" vertical="center"/>
    </xf>
    <xf numFmtId="204" fontId="72" fillId="0" borderId="37" xfId="289" quotePrefix="1" applyNumberFormat="1" applyFont="1" applyBorder="1" applyAlignment="1">
      <alignment horizontal="left" vertical="center"/>
    </xf>
    <xf numFmtId="0" fontId="64" fillId="0" borderId="0" xfId="289" applyFont="1" applyAlignment="1">
      <alignment vertical="center"/>
    </xf>
    <xf numFmtId="0" fontId="72" fillId="0" borderId="21" xfId="289" applyFont="1" applyBorder="1" applyAlignment="1">
      <alignment horizontal="left" vertical="center"/>
    </xf>
    <xf numFmtId="0" fontId="72" fillId="0" borderId="1" xfId="289" applyFont="1" applyBorder="1" applyAlignment="1">
      <alignment horizontal="left" vertical="center"/>
    </xf>
    <xf numFmtId="170" fontId="72" fillId="0" borderId="38" xfId="1" applyFont="1" applyFill="1" applyBorder="1" applyAlignment="1">
      <alignment horizontal="left" vertical="center"/>
    </xf>
    <xf numFmtId="0" fontId="72" fillId="0" borderId="21" xfId="289" applyFont="1" applyBorder="1" applyAlignment="1">
      <alignment horizontal="left" vertical="top" wrapText="1"/>
    </xf>
    <xf numFmtId="0" fontId="0" fillId="0" borderId="0" xfId="0" applyAlignment="1">
      <alignment horizontal="left"/>
    </xf>
    <xf numFmtId="0" fontId="74" fillId="0" borderId="21" xfId="0" quotePrefix="1" applyFont="1" applyBorder="1"/>
    <xf numFmtId="1" fontId="72" fillId="0" borderId="21" xfId="289" applyNumberFormat="1" applyFont="1" applyBorder="1" applyAlignment="1">
      <alignment horizontal="center" vertical="center"/>
    </xf>
    <xf numFmtId="170" fontId="70" fillId="0" borderId="21" xfId="1" applyFont="1" applyFill="1" applyBorder="1" applyAlignment="1">
      <alignment horizontal="center" vertical="center"/>
    </xf>
    <xf numFmtId="170" fontId="72" fillId="0" borderId="21" xfId="1" applyFont="1" applyFill="1" applyBorder="1" applyAlignment="1">
      <alignment horizontal="center" vertical="center"/>
    </xf>
    <xf numFmtId="204" fontId="72" fillId="0" borderId="21" xfId="289" applyNumberFormat="1" applyFont="1" applyBorder="1" applyAlignment="1">
      <alignment vertical="center"/>
    </xf>
    <xf numFmtId="0" fontId="76" fillId="0" borderId="21" xfId="0" quotePrefix="1" applyFont="1" applyBorder="1"/>
    <xf numFmtId="0" fontId="7" fillId="0" borderId="21" xfId="289" applyFont="1" applyBorder="1" applyAlignment="1">
      <alignment horizontal="center" vertical="center"/>
    </xf>
    <xf numFmtId="1" fontId="7" fillId="0" borderId="1" xfId="289" applyNumberFormat="1" applyFont="1" applyBorder="1" applyAlignment="1">
      <alignment horizontal="center" vertical="center"/>
    </xf>
    <xf numFmtId="170" fontId="0" fillId="0" borderId="42" xfId="1" applyFont="1" applyFill="1" applyBorder="1" applyAlignment="1">
      <alignment horizontal="center" vertical="center"/>
    </xf>
    <xf numFmtId="170" fontId="7" fillId="0" borderId="41" xfId="1" applyFont="1" applyFill="1" applyBorder="1" applyAlignment="1">
      <alignment horizontal="center" vertical="center"/>
    </xf>
    <xf numFmtId="204" fontId="7" fillId="0" borderId="37" xfId="289" applyNumberFormat="1" applyFont="1" applyBorder="1" applyAlignment="1">
      <alignment vertical="center"/>
    </xf>
    <xf numFmtId="0" fontId="77" fillId="0" borderId="21" xfId="0" quotePrefix="1" applyFont="1" applyBorder="1"/>
    <xf numFmtId="0" fontId="78" fillId="0" borderId="21" xfId="0" quotePrefix="1" applyFont="1" applyBorder="1"/>
    <xf numFmtId="0" fontId="75" fillId="0" borderId="21" xfId="0" quotePrefix="1" applyFont="1" applyBorder="1"/>
    <xf numFmtId="0" fontId="79" fillId="0" borderId="21" xfId="0" quotePrefix="1" applyFont="1" applyBorder="1"/>
    <xf numFmtId="0" fontId="2" fillId="0" borderId="0" xfId="7" applyFont="1" applyAlignment="1">
      <alignment horizontal="left" vertical="top"/>
    </xf>
    <xf numFmtId="0" fontId="7" fillId="0" borderId="0" xfId="3" applyFont="1" applyAlignment="1">
      <alignment horizontal="left" vertical="top" wrapText="1"/>
    </xf>
    <xf numFmtId="0" fontId="61" fillId="0" borderId="0" xfId="7" applyFont="1" applyAlignment="1">
      <alignment horizontal="center" vertical="center" wrapText="1"/>
    </xf>
    <xf numFmtId="169" fontId="63" fillId="0" borderId="0" xfId="7" applyNumberFormat="1" applyFont="1" applyAlignment="1">
      <alignment horizontal="center" vertical="center" wrapText="1"/>
    </xf>
    <xf numFmtId="0" fontId="62" fillId="3" borderId="7" xfId="7" applyFont="1" applyFill="1" applyBorder="1" applyAlignment="1">
      <alignment horizontal="center" vertical="center" wrapText="1"/>
    </xf>
    <xf numFmtId="0" fontId="62" fillId="3" borderId="8" xfId="7" applyFont="1" applyFill="1" applyBorder="1" applyAlignment="1">
      <alignment horizontal="center" vertical="center" wrapText="1"/>
    </xf>
    <xf numFmtId="0" fontId="62" fillId="3" borderId="32" xfId="7" applyFont="1" applyFill="1" applyBorder="1" applyAlignment="1">
      <alignment horizontal="center" vertical="center" wrapText="1"/>
    </xf>
    <xf numFmtId="0" fontId="1" fillId="0" borderId="16" xfId="0" applyFont="1" applyBorder="1" applyAlignment="1">
      <alignment horizontal="left"/>
    </xf>
    <xf numFmtId="0" fontId="1" fillId="0" borderId="17" xfId="0" applyFont="1" applyBorder="1" applyAlignment="1">
      <alignment horizontal="left"/>
    </xf>
    <xf numFmtId="0" fontId="1" fillId="0" borderId="31" xfId="0" applyFont="1" applyBorder="1" applyAlignment="1">
      <alignment horizontal="left"/>
    </xf>
    <xf numFmtId="0" fontId="1" fillId="0" borderId="28" xfId="0" applyFont="1" applyBorder="1" applyAlignment="1">
      <alignment horizontal="left"/>
    </xf>
    <xf numFmtId="0" fontId="1" fillId="0" borderId="29" xfId="0" applyFont="1" applyBorder="1" applyAlignment="1">
      <alignment horizontal="left"/>
    </xf>
    <xf numFmtId="0" fontId="1" fillId="0" borderId="30" xfId="0" applyFont="1" applyBorder="1" applyAlignment="1">
      <alignment horizontal="left"/>
    </xf>
    <xf numFmtId="14" fontId="6" fillId="0" borderId="0" xfId="7" applyNumberFormat="1" applyFont="1" applyAlignment="1">
      <alignment horizontal="left" vertical="top"/>
    </xf>
    <xf numFmtId="0" fontId="16" fillId="0" borderId="5" xfId="7" applyFont="1" applyBorder="1" applyAlignment="1">
      <alignment horizontal="center" vertical="top"/>
    </xf>
    <xf numFmtId="0" fontId="13" fillId="0" borderId="0" xfId="7" applyFont="1" applyAlignment="1">
      <alignment horizontal="left" vertical="top"/>
    </xf>
    <xf numFmtId="0" fontId="13" fillId="0" borderId="0" xfId="7" applyFont="1" applyAlignment="1">
      <alignment horizontal="left" vertical="top" wrapText="1"/>
    </xf>
    <xf numFmtId="0" fontId="6" fillId="0" borderId="0" xfId="3" applyFont="1" applyAlignment="1">
      <alignment horizontal="left" vertical="top"/>
    </xf>
    <xf numFmtId="0" fontId="11" fillId="0" borderId="0" xfId="3" applyFont="1" applyAlignment="1">
      <alignment horizontal="left" vertical="top" wrapText="1"/>
    </xf>
    <xf numFmtId="0" fontId="10" fillId="0" borderId="0" xfId="3" applyFont="1" applyAlignment="1">
      <alignment horizontal="left" vertical="top"/>
    </xf>
    <xf numFmtId="0" fontId="14" fillId="0" borderId="0" xfId="3" applyFont="1" applyAlignment="1">
      <alignment horizontal="left" vertical="top" wrapText="1"/>
    </xf>
    <xf numFmtId="0" fontId="2" fillId="0" borderId="0" xfId="0" applyFont="1" applyAlignment="1">
      <alignment horizontal="left"/>
    </xf>
    <xf numFmtId="0" fontId="69" fillId="0" borderId="5" xfId="0" applyFont="1" applyBorder="1" applyAlignment="1">
      <alignment horizontal="left"/>
    </xf>
    <xf numFmtId="170" fontId="71" fillId="0" borderId="1" xfId="1" applyFont="1" applyBorder="1" applyAlignment="1">
      <alignment horizontal="center" vertical="center"/>
    </xf>
    <xf numFmtId="170" fontId="71" fillId="0" borderId="37" xfId="1" applyFont="1" applyBorder="1" applyAlignment="1">
      <alignment horizontal="center" vertical="center"/>
    </xf>
    <xf numFmtId="0" fontId="69" fillId="0" borderId="5" xfId="0" applyFont="1" applyBorder="1" applyAlignment="1">
      <alignment horizontal="left" vertical="center"/>
    </xf>
    <xf numFmtId="170" fontId="69" fillId="0" borderId="20" xfId="1" applyFont="1" applyBorder="1" applyAlignment="1">
      <alignment horizontal="center" vertical="center"/>
    </xf>
  </cellXfs>
  <cellStyles count="1202">
    <cellStyle name=" 1" xfId="8" xr:uid="{00000000-0005-0000-0000-000000000000}"/>
    <cellStyle name="_x000d__x000a_JournalTemplate=C:\COMFO\CTALK\JOURSTD.TPL_x000d__x000a_LbStateAddress=3 3 0 251 1 89 2 311_x000d__x000a_LbStateJou" xfId="9" xr:uid="{00000000-0005-0000-0000-000001000000}"/>
    <cellStyle name="_x000d__x000a_JournalTemplate=C:\COMFO\CTALK\JOURSTD.TPL_x000d__x000a_LbStateAddress=3 3 0 251 1 89 2 311_x000d__x000a_LbStateJou 2" xfId="10" xr:uid="{00000000-0005-0000-0000-000002000000}"/>
    <cellStyle name="_x000d__x000a_JournalTemplate=C:\COMFO\CTALK\JOURSTD.TPL_x000d__x000a_LbStateAddress=3 3 0 251 1 89 2 311_x000d__x000a_LbStateJou 3" xfId="11" xr:uid="{00000000-0005-0000-0000-000003000000}"/>
    <cellStyle name="%" xfId="12" xr:uid="{00000000-0005-0000-0000-000004000000}"/>
    <cellStyle name="_Comp_Event_Log" xfId="13" xr:uid="{00000000-0005-0000-0000-000005000000}"/>
    <cellStyle name="_Criteria" xfId="14" xr:uid="{00000000-0005-0000-0000-000006000000}"/>
    <cellStyle name="_ETC_Summary_220509" xfId="15" xr:uid="{00000000-0005-0000-0000-000007000000}"/>
    <cellStyle name="_Heading" xfId="16" xr:uid="{00000000-0005-0000-0000-000008000000}"/>
    <cellStyle name="_HWL BRUSSELS AND HWL SOUTH AFRICA INVOICE DETAILS" xfId="17" xr:uid="{00000000-0005-0000-0000-000009000000}"/>
    <cellStyle name="_Invoice_Log_Org" xfId="18" xr:uid="{00000000-0005-0000-0000-00000A000000}"/>
    <cellStyle name="_Sub-Heading" xfId="19" xr:uid="{00000000-0005-0000-0000-00000B000000}"/>
    <cellStyle name="20% - Accent1 2" xfId="980" xr:uid="{00000000-0005-0000-0000-00000C000000}"/>
    <cellStyle name="20% - Accent2 2" xfId="981" xr:uid="{00000000-0005-0000-0000-00000D000000}"/>
    <cellStyle name="20% - Accent3 2" xfId="982" xr:uid="{00000000-0005-0000-0000-00000E000000}"/>
    <cellStyle name="20% - Accent4 2" xfId="983" xr:uid="{00000000-0005-0000-0000-00000F000000}"/>
    <cellStyle name="20% - Accent5 2" xfId="984" xr:uid="{00000000-0005-0000-0000-000010000000}"/>
    <cellStyle name="20% - Accent6 2" xfId="985" xr:uid="{00000000-0005-0000-0000-000011000000}"/>
    <cellStyle name="4" xfId="20" xr:uid="{00000000-0005-0000-0000-000012000000}"/>
    <cellStyle name="4 2" xfId="994" xr:uid="{EDEBCDC1-5451-4DF7-B3E9-C25CEA522329}"/>
    <cellStyle name="4_P24 Fly Ash Price Savings 12-2010" xfId="21" xr:uid="{00000000-0005-0000-0000-000013000000}"/>
    <cellStyle name="4_P24 Fly Ash Price Savings 12-2010 2" xfId="995" xr:uid="{9A029B19-54F6-40D7-B8EF-CC69BEC9CCC6}"/>
    <cellStyle name="40% - Accent1 2" xfId="986" xr:uid="{00000000-0005-0000-0000-000014000000}"/>
    <cellStyle name="40% - Accent2 2" xfId="987" xr:uid="{00000000-0005-0000-0000-000015000000}"/>
    <cellStyle name="40% - Accent3 2" xfId="988" xr:uid="{00000000-0005-0000-0000-000016000000}"/>
    <cellStyle name="40% - Accent4 2" xfId="989" xr:uid="{00000000-0005-0000-0000-000017000000}"/>
    <cellStyle name="40% - Accent5 2" xfId="990" xr:uid="{00000000-0005-0000-0000-000018000000}"/>
    <cellStyle name="40% - Accent6 2" xfId="991" xr:uid="{00000000-0005-0000-0000-000019000000}"/>
    <cellStyle name="5" xfId="22" xr:uid="{00000000-0005-0000-0000-00001A000000}"/>
    <cellStyle name="5 2" xfId="996" xr:uid="{800A2C04-6675-4AD4-8242-369F27C56E91}"/>
    <cellStyle name="5_P24 Fly Ash Price Savings 12-2010" xfId="23" xr:uid="{00000000-0005-0000-0000-00001B000000}"/>
    <cellStyle name="5_P24 Fly Ash Price Savings 12-2010 2" xfId="997" xr:uid="{B14B52D6-0778-4AE2-94D7-ECCC7CBF3B31}"/>
    <cellStyle name="6" xfId="24" xr:uid="{00000000-0005-0000-0000-00001C000000}"/>
    <cellStyle name="6 2" xfId="998" xr:uid="{2C2378C6-6F9D-48AB-9529-B41246AC38E1}"/>
    <cellStyle name="6_P24 Fly Ash Price Savings 12-2010" xfId="25" xr:uid="{00000000-0005-0000-0000-00001D000000}"/>
    <cellStyle name="6_P24 Fly Ash Price Savings 12-2010 2" xfId="999" xr:uid="{342B98D3-210B-4BFE-AC2D-62F56EE5D017}"/>
    <cellStyle name="9" xfId="26" xr:uid="{00000000-0005-0000-0000-00001E000000}"/>
    <cellStyle name="9 2" xfId="1000" xr:uid="{17EDABE3-925D-48DC-AF51-821FAEC0D313}"/>
    <cellStyle name="9_P24 Fly Ash Price Savings 12-2010" xfId="27" xr:uid="{00000000-0005-0000-0000-00001F000000}"/>
    <cellStyle name="9_P24 Fly Ash Price Savings 12-2010 2" xfId="1001" xr:uid="{B82807A5-BD9A-49ED-977C-646A26408C2C}"/>
    <cellStyle name="Ang.Pos" xfId="28" xr:uid="{00000000-0005-0000-0000-000020000000}"/>
    <cellStyle name="args.style" xfId="29" xr:uid="{00000000-0005-0000-0000-000021000000}"/>
    <cellStyle name="Baugruppe" xfId="30" xr:uid="{00000000-0005-0000-0000-000022000000}"/>
    <cellStyle name="Calc Currency (0)" xfId="31" xr:uid="{00000000-0005-0000-0000-000023000000}"/>
    <cellStyle name="Calc Currency (2)" xfId="32" xr:uid="{00000000-0005-0000-0000-000024000000}"/>
    <cellStyle name="Calc Percent (0)" xfId="33" xr:uid="{00000000-0005-0000-0000-000025000000}"/>
    <cellStyle name="Calc Percent (1)" xfId="34" xr:uid="{00000000-0005-0000-0000-000026000000}"/>
    <cellStyle name="Calc Percent (2)" xfId="35" xr:uid="{00000000-0005-0000-0000-000027000000}"/>
    <cellStyle name="Calc Units (0)" xfId="36" xr:uid="{00000000-0005-0000-0000-000028000000}"/>
    <cellStyle name="Calc Units (1)" xfId="37" xr:uid="{00000000-0005-0000-0000-000029000000}"/>
    <cellStyle name="Calc Units (2)" xfId="38" xr:uid="{00000000-0005-0000-0000-00002A000000}"/>
    <cellStyle name="Comma" xfId="1" builtinId="3"/>
    <cellStyle name="Comma  - Style1" xfId="39" xr:uid="{00000000-0005-0000-0000-00002C000000}"/>
    <cellStyle name="Comma  - Style2" xfId="40" xr:uid="{00000000-0005-0000-0000-00002D000000}"/>
    <cellStyle name="Comma  - Style3" xfId="41" xr:uid="{00000000-0005-0000-0000-00002E000000}"/>
    <cellStyle name="Comma  - Style4" xfId="42" xr:uid="{00000000-0005-0000-0000-00002F000000}"/>
    <cellStyle name="Comma  - Style5" xfId="43" xr:uid="{00000000-0005-0000-0000-000030000000}"/>
    <cellStyle name="Comma  - Style6" xfId="44" xr:uid="{00000000-0005-0000-0000-000031000000}"/>
    <cellStyle name="Comma  - Style7" xfId="45" xr:uid="{00000000-0005-0000-0000-000032000000}"/>
    <cellStyle name="Comma  - Style8" xfId="46" xr:uid="{00000000-0005-0000-0000-000033000000}"/>
    <cellStyle name="Comma [0] unprot" xfId="47" xr:uid="{00000000-0005-0000-0000-000034000000}"/>
    <cellStyle name="Comma [00]" xfId="48" xr:uid="{00000000-0005-0000-0000-000035000000}"/>
    <cellStyle name="Comma 10" xfId="49" xr:uid="{00000000-0005-0000-0000-000036000000}"/>
    <cellStyle name="Comma 10 2" xfId="50" xr:uid="{00000000-0005-0000-0000-000037000000}"/>
    <cellStyle name="Comma 10 2 2" xfId="1003" xr:uid="{DA091CBC-8693-4681-9D10-3C4A393C9D75}"/>
    <cellStyle name="Comma 10 3" xfId="1002" xr:uid="{E33A4F21-3CB4-43BA-A3B6-81D2553419DB}"/>
    <cellStyle name="Comma 100" xfId="51" xr:uid="{00000000-0005-0000-0000-000038000000}"/>
    <cellStyle name="Comma 100 2" xfId="1004" xr:uid="{53263D68-EAF1-471C-8D01-03DD24876E37}"/>
    <cellStyle name="Comma 101" xfId="52" xr:uid="{00000000-0005-0000-0000-000039000000}"/>
    <cellStyle name="Comma 101 2" xfId="1005" xr:uid="{0A3B4FA0-D973-4060-A448-CD6DA3AC23BB}"/>
    <cellStyle name="Comma 102" xfId="53" xr:uid="{00000000-0005-0000-0000-00003A000000}"/>
    <cellStyle name="Comma 102 2" xfId="1006" xr:uid="{9E615B3C-752E-4312-971B-DC49504A5CC8}"/>
    <cellStyle name="Comma 103" xfId="54" xr:uid="{00000000-0005-0000-0000-00003B000000}"/>
    <cellStyle name="Comma 103 2" xfId="1007" xr:uid="{1B5CCC21-2AB3-46FD-9550-678E1DC31ED4}"/>
    <cellStyle name="Comma 104" xfId="55" xr:uid="{00000000-0005-0000-0000-00003C000000}"/>
    <cellStyle name="Comma 104 2" xfId="1008" xr:uid="{734B24E4-6245-4FEE-9557-224E20E50C0A}"/>
    <cellStyle name="Comma 105" xfId="56" xr:uid="{00000000-0005-0000-0000-00003D000000}"/>
    <cellStyle name="Comma 105 2" xfId="1009" xr:uid="{3F7296BA-7993-4E41-A87A-FB80478B6B7F}"/>
    <cellStyle name="Comma 106" xfId="57" xr:uid="{00000000-0005-0000-0000-00003E000000}"/>
    <cellStyle name="Comma 106 2" xfId="1010" xr:uid="{BA150E8A-73FB-4113-BAEC-A056D98CB310}"/>
    <cellStyle name="Comma 11" xfId="58" xr:uid="{00000000-0005-0000-0000-00003F000000}"/>
    <cellStyle name="Comma 11 2" xfId="59" xr:uid="{00000000-0005-0000-0000-000040000000}"/>
    <cellStyle name="Comma 11 2 2" xfId="1012" xr:uid="{C436865C-5FEB-49BF-9223-7C3F82C71115}"/>
    <cellStyle name="Comma 11 3" xfId="1011" xr:uid="{AEA9D598-2350-4FF5-8D20-A0CD24BAE844}"/>
    <cellStyle name="Comma 12" xfId="60" xr:uid="{00000000-0005-0000-0000-000041000000}"/>
    <cellStyle name="Comma 12 2" xfId="61" xr:uid="{00000000-0005-0000-0000-000042000000}"/>
    <cellStyle name="Comma 12 2 2" xfId="1014" xr:uid="{B3A4C52B-E3F5-4F1A-8A93-2084D7663877}"/>
    <cellStyle name="Comma 12 3" xfId="1013" xr:uid="{5E920829-E0E8-4ACD-9B7C-D8F1488A4EB3}"/>
    <cellStyle name="Comma 13" xfId="62" xr:uid="{00000000-0005-0000-0000-000043000000}"/>
    <cellStyle name="Comma 13 2" xfId="63" xr:uid="{00000000-0005-0000-0000-000044000000}"/>
    <cellStyle name="Comma 13 2 2" xfId="1016" xr:uid="{33E20EEA-F1F1-4C50-8692-6753CA83787E}"/>
    <cellStyle name="Comma 13 3" xfId="1015" xr:uid="{D48F146B-AA56-4C9F-A8BE-858EDB895109}"/>
    <cellStyle name="Comma 14" xfId="64" xr:uid="{00000000-0005-0000-0000-000045000000}"/>
    <cellStyle name="Comma 14 2" xfId="65" xr:uid="{00000000-0005-0000-0000-000046000000}"/>
    <cellStyle name="Comma 14 2 2" xfId="1018" xr:uid="{EB2661BF-F77D-4CF8-B463-3A17C641D3E8}"/>
    <cellStyle name="Comma 14 3" xfId="1017" xr:uid="{22269F11-576F-4231-BAD8-A585F19239E9}"/>
    <cellStyle name="Comma 15" xfId="66" xr:uid="{00000000-0005-0000-0000-000047000000}"/>
    <cellStyle name="Comma 15 2" xfId="67" xr:uid="{00000000-0005-0000-0000-000048000000}"/>
    <cellStyle name="Comma 15 2 2" xfId="1020" xr:uid="{235FCBC7-53D9-47E8-8200-AE6FA17EB916}"/>
    <cellStyle name="Comma 15 3" xfId="1019" xr:uid="{D771732E-01C6-44CE-8BED-063876D6FCC7}"/>
    <cellStyle name="Comma 16" xfId="68" xr:uid="{00000000-0005-0000-0000-000049000000}"/>
    <cellStyle name="Comma 16 2" xfId="69" xr:uid="{00000000-0005-0000-0000-00004A000000}"/>
    <cellStyle name="Comma 16 2 2" xfId="1022" xr:uid="{9034B52C-E4D9-4288-B627-F87FD5D6E623}"/>
    <cellStyle name="Comma 16 3" xfId="1021" xr:uid="{2CFB1132-F27F-482D-9262-B971D28706CC}"/>
    <cellStyle name="Comma 17" xfId="70" xr:uid="{00000000-0005-0000-0000-00004B000000}"/>
    <cellStyle name="Comma 17 2" xfId="71" xr:uid="{00000000-0005-0000-0000-00004C000000}"/>
    <cellStyle name="Comma 17 2 2" xfId="1024" xr:uid="{4E2EA713-7EC7-44CE-B137-5F2642763FDF}"/>
    <cellStyle name="Comma 17 3" xfId="1023" xr:uid="{063BD654-58E2-4B9A-BEA7-5A33A573CCAE}"/>
    <cellStyle name="Comma 18" xfId="72" xr:uid="{00000000-0005-0000-0000-00004D000000}"/>
    <cellStyle name="Comma 18 2" xfId="73" xr:uid="{00000000-0005-0000-0000-00004E000000}"/>
    <cellStyle name="Comma 18 2 2" xfId="1026" xr:uid="{D279C282-56A7-4826-A796-EBCB79CC6AAD}"/>
    <cellStyle name="Comma 18 3" xfId="1025" xr:uid="{D8E22BEF-8588-45D1-B36A-77D8A097AB42}"/>
    <cellStyle name="Comma 19" xfId="74" xr:uid="{00000000-0005-0000-0000-00004F000000}"/>
    <cellStyle name="Comma 19 2" xfId="75" xr:uid="{00000000-0005-0000-0000-000050000000}"/>
    <cellStyle name="Comma 19 2 2" xfId="1028" xr:uid="{7D185F29-459D-460B-8FF6-E9CBFC8B0D55}"/>
    <cellStyle name="Comma 19 3" xfId="1027" xr:uid="{2A057445-A43A-4355-942F-BB2D570B587D}"/>
    <cellStyle name="Comma 2" xfId="76" xr:uid="{00000000-0005-0000-0000-000051000000}"/>
    <cellStyle name="Comma 2 2" xfId="77" xr:uid="{00000000-0005-0000-0000-000052000000}"/>
    <cellStyle name="Comma 2 2 2" xfId="4" xr:uid="{00000000-0005-0000-0000-000053000000}"/>
    <cellStyle name="Comma 2 2 3" xfId="1030" xr:uid="{9535AF63-27CE-4171-83CD-FC1AAFDDDAE6}"/>
    <cellStyle name="Comma 2 3" xfId="78" xr:uid="{00000000-0005-0000-0000-000054000000}"/>
    <cellStyle name="Comma 2 3 2" xfId="1031" xr:uid="{65B164B5-2D36-478C-AF50-37A044D66CD6}"/>
    <cellStyle name="Comma 2 4" xfId="1029" xr:uid="{44BB885E-23D3-44A9-A30C-483BF8DCB087}"/>
    <cellStyle name="Comma 20" xfId="79" xr:uid="{00000000-0005-0000-0000-000055000000}"/>
    <cellStyle name="Comma 20 2" xfId="80" xr:uid="{00000000-0005-0000-0000-000056000000}"/>
    <cellStyle name="Comma 20 2 2" xfId="1033" xr:uid="{424F3419-6EF9-46D2-BA64-0434DB1827F3}"/>
    <cellStyle name="Comma 20 3" xfId="1032" xr:uid="{AEF462C0-9B17-4632-9681-ABCD63671A91}"/>
    <cellStyle name="Comma 21" xfId="81" xr:uid="{00000000-0005-0000-0000-000057000000}"/>
    <cellStyle name="Comma 21 2" xfId="82" xr:uid="{00000000-0005-0000-0000-000058000000}"/>
    <cellStyle name="Comma 21 2 2" xfId="1035" xr:uid="{32F9C032-6D10-454B-B93E-4E8FCD0ADEAA}"/>
    <cellStyle name="Comma 21 3" xfId="1034" xr:uid="{1EAA5A58-9BAB-48BA-AE27-AA7675801361}"/>
    <cellStyle name="Comma 22" xfId="83" xr:uid="{00000000-0005-0000-0000-000059000000}"/>
    <cellStyle name="Comma 22 2" xfId="84" xr:uid="{00000000-0005-0000-0000-00005A000000}"/>
    <cellStyle name="Comma 22 2 2" xfId="1037" xr:uid="{2C638BED-4E37-4CEA-8FBF-ABED5884BCD8}"/>
    <cellStyle name="Comma 22 3" xfId="1036" xr:uid="{D09833CE-5BF2-4276-8846-C1C1467F98BA}"/>
    <cellStyle name="Comma 23" xfId="85" xr:uid="{00000000-0005-0000-0000-00005B000000}"/>
    <cellStyle name="Comma 23 2" xfId="1038" xr:uid="{F378C540-F9F4-4210-ABEC-71AD688F5398}"/>
    <cellStyle name="Comma 24" xfId="86" xr:uid="{00000000-0005-0000-0000-00005C000000}"/>
    <cellStyle name="Comma 24 2" xfId="1039" xr:uid="{4C3BA486-C07C-40DF-90C2-76A7C881C452}"/>
    <cellStyle name="Comma 25" xfId="87" xr:uid="{00000000-0005-0000-0000-00005D000000}"/>
    <cellStyle name="Comma 25 2" xfId="1040" xr:uid="{E9F24489-FFB9-430C-A4EA-9CA480AAAF66}"/>
    <cellStyle name="Comma 26" xfId="88" xr:uid="{00000000-0005-0000-0000-00005E000000}"/>
    <cellStyle name="Comma 26 2" xfId="1041" xr:uid="{15C1FFBA-363C-49BB-A179-A6C88042CDF9}"/>
    <cellStyle name="Comma 27" xfId="89" xr:uid="{00000000-0005-0000-0000-00005F000000}"/>
    <cellStyle name="Comma 27 2" xfId="1042" xr:uid="{3A66442E-0B06-44E2-9AAE-64D044B17D71}"/>
    <cellStyle name="Comma 28" xfId="90" xr:uid="{00000000-0005-0000-0000-000060000000}"/>
    <cellStyle name="Comma 28 2" xfId="1043" xr:uid="{6C7F27E9-CBED-4EDE-A299-E72E5AC66B41}"/>
    <cellStyle name="Comma 29" xfId="91" xr:uid="{00000000-0005-0000-0000-000061000000}"/>
    <cellStyle name="Comma 29 2" xfId="1044" xr:uid="{4597EAEA-B8AF-4ABD-AD19-A7B3B62662D0}"/>
    <cellStyle name="Comma 3" xfId="92" xr:uid="{00000000-0005-0000-0000-000062000000}"/>
    <cellStyle name="Comma 3 2" xfId="93" xr:uid="{00000000-0005-0000-0000-000063000000}"/>
    <cellStyle name="Comma 3 2 2" xfId="1046" xr:uid="{836EFC02-5B8B-4812-A23F-6C757C0AA413}"/>
    <cellStyle name="Comma 3 3" xfId="1045" xr:uid="{F4EF8631-7269-4DB9-9712-CE895017F5B1}"/>
    <cellStyle name="Comma 3_Book1" xfId="94" xr:uid="{00000000-0005-0000-0000-000064000000}"/>
    <cellStyle name="Comma 30" xfId="95" xr:uid="{00000000-0005-0000-0000-000065000000}"/>
    <cellStyle name="Comma 30 2" xfId="1047" xr:uid="{DDF73A01-8A7C-4763-AB20-B5FAF4A56729}"/>
    <cellStyle name="Comma 31" xfId="96" xr:uid="{00000000-0005-0000-0000-000066000000}"/>
    <cellStyle name="Comma 31 2" xfId="1048" xr:uid="{C39CFF02-6B31-4DFF-9E3E-AF51EDCE064F}"/>
    <cellStyle name="Comma 32" xfId="97" xr:uid="{00000000-0005-0000-0000-000067000000}"/>
    <cellStyle name="Comma 32 2" xfId="1049" xr:uid="{F5A5FDE9-A0CE-46C9-B9B4-30C3F2EBD4AC}"/>
    <cellStyle name="Comma 33" xfId="98" xr:uid="{00000000-0005-0000-0000-000068000000}"/>
    <cellStyle name="Comma 33 2" xfId="1050" xr:uid="{A5CFB7AE-5E15-4410-BECD-AB6494F87371}"/>
    <cellStyle name="Comma 34" xfId="99" xr:uid="{00000000-0005-0000-0000-000069000000}"/>
    <cellStyle name="Comma 34 2" xfId="1051" xr:uid="{D4A44133-58BE-448C-AFC2-BB9CC00285ED}"/>
    <cellStyle name="Comma 35" xfId="100" xr:uid="{00000000-0005-0000-0000-00006A000000}"/>
    <cellStyle name="Comma 35 2" xfId="1052" xr:uid="{29DC79B0-1AD5-45B9-9723-FA8767FF4769}"/>
    <cellStyle name="Comma 36" xfId="101" xr:uid="{00000000-0005-0000-0000-00006B000000}"/>
    <cellStyle name="Comma 36 2" xfId="1053" xr:uid="{1881FA3D-8DEA-4E69-A41A-59A6681B9624}"/>
    <cellStyle name="Comma 37" xfId="102" xr:uid="{00000000-0005-0000-0000-00006C000000}"/>
    <cellStyle name="Comma 37 2" xfId="1054" xr:uid="{32454D35-102B-4E68-A858-BD9EB55F3C6F}"/>
    <cellStyle name="Comma 38" xfId="103" xr:uid="{00000000-0005-0000-0000-00006D000000}"/>
    <cellStyle name="Comma 38 2" xfId="1055" xr:uid="{7BEEA063-5679-499C-B6A0-309AB67522A0}"/>
    <cellStyle name="Comma 39" xfId="104" xr:uid="{00000000-0005-0000-0000-00006E000000}"/>
    <cellStyle name="Comma 39 2" xfId="1056" xr:uid="{A0343199-5CAD-4BF5-9146-76E74D348F18}"/>
    <cellStyle name="Comma 4" xfId="105" xr:uid="{00000000-0005-0000-0000-00006F000000}"/>
    <cellStyle name="Comma 4 2" xfId="106" xr:uid="{00000000-0005-0000-0000-000070000000}"/>
    <cellStyle name="Comma 4 2 2" xfId="1058" xr:uid="{FEE5A374-8789-4DCC-A7D8-51123615F86C}"/>
    <cellStyle name="Comma 4 3" xfId="1057" xr:uid="{02A2F0E6-E713-4C8C-AC92-93DE00CBAA3C}"/>
    <cellStyle name="Comma 40" xfId="107" xr:uid="{00000000-0005-0000-0000-000071000000}"/>
    <cellStyle name="Comma 40 2" xfId="1059" xr:uid="{6EDBABAC-4495-4916-BCE1-2B8979018501}"/>
    <cellStyle name="Comma 41" xfId="108" xr:uid="{00000000-0005-0000-0000-000072000000}"/>
    <cellStyle name="Comma 41 2" xfId="1060" xr:uid="{372DB861-AE97-4964-9227-BFF069B41D5E}"/>
    <cellStyle name="Comma 42" xfId="109" xr:uid="{00000000-0005-0000-0000-000073000000}"/>
    <cellStyle name="Comma 42 2" xfId="1061" xr:uid="{3461291F-A062-49E8-A4E2-E76628776F7A}"/>
    <cellStyle name="Comma 43" xfId="110" xr:uid="{00000000-0005-0000-0000-000074000000}"/>
    <cellStyle name="Comma 43 2" xfId="1062" xr:uid="{A31D1483-EE84-40D4-BFEA-944C69073814}"/>
    <cellStyle name="Comma 44" xfId="111" xr:uid="{00000000-0005-0000-0000-000075000000}"/>
    <cellStyle name="Comma 44 2" xfId="1063" xr:uid="{4161295A-EFC3-4C10-B614-D086CB11F92F}"/>
    <cellStyle name="Comma 45" xfId="112" xr:uid="{00000000-0005-0000-0000-000076000000}"/>
    <cellStyle name="Comma 45 2" xfId="1064" xr:uid="{594851E6-6AF7-48B7-84C4-813588345ADD}"/>
    <cellStyle name="Comma 46" xfId="113" xr:uid="{00000000-0005-0000-0000-000077000000}"/>
    <cellStyle name="Comma 46 2" xfId="1065" xr:uid="{74D3AB5C-76CE-403F-B8A4-F6040D567EA2}"/>
    <cellStyle name="Comma 47" xfId="114" xr:uid="{00000000-0005-0000-0000-000078000000}"/>
    <cellStyle name="Comma 47 2" xfId="1066" xr:uid="{40ABBD85-8DD2-4A6F-AA1D-6710D73470B1}"/>
    <cellStyle name="Comma 48" xfId="115" xr:uid="{00000000-0005-0000-0000-000079000000}"/>
    <cellStyle name="Comma 48 2" xfId="1067" xr:uid="{808632E9-D379-444F-BB2E-19EC6B01B2B7}"/>
    <cellStyle name="Comma 49" xfId="116" xr:uid="{00000000-0005-0000-0000-00007A000000}"/>
    <cellStyle name="Comma 49 2" xfId="1068" xr:uid="{B570DD21-7BEE-4EDC-9BAC-8437A99E5AB8}"/>
    <cellStyle name="Comma 5" xfId="117" xr:uid="{00000000-0005-0000-0000-00007B000000}"/>
    <cellStyle name="Comma 5 2" xfId="118" xr:uid="{00000000-0005-0000-0000-00007C000000}"/>
    <cellStyle name="Comma 5 2 2" xfId="1070" xr:uid="{1474B11D-948B-4770-96D1-A7F92F9A3ADE}"/>
    <cellStyle name="Comma 5 3" xfId="1069" xr:uid="{6A6CA6D0-4653-4C0F-B290-11F114FB0FA3}"/>
    <cellStyle name="Comma 50" xfId="119" xr:uid="{00000000-0005-0000-0000-00007D000000}"/>
    <cellStyle name="Comma 50 2" xfId="1071" xr:uid="{CCCF2325-F65A-40FF-A2B0-A2341224F1FF}"/>
    <cellStyle name="Comma 51" xfId="120" xr:uid="{00000000-0005-0000-0000-00007E000000}"/>
    <cellStyle name="Comma 51 2" xfId="1072" xr:uid="{C8D19332-7216-47B4-883D-102B658C67E4}"/>
    <cellStyle name="Comma 52" xfId="121" xr:uid="{00000000-0005-0000-0000-00007F000000}"/>
    <cellStyle name="Comma 52 2" xfId="1073" xr:uid="{6968937D-C50F-4EF9-9742-90A8D7FB4F52}"/>
    <cellStyle name="Comma 53" xfId="122" xr:uid="{00000000-0005-0000-0000-000080000000}"/>
    <cellStyle name="Comma 53 2" xfId="1074" xr:uid="{565CAA89-030F-4A6C-9ADD-0C54AC91DA02}"/>
    <cellStyle name="Comma 54" xfId="123" xr:uid="{00000000-0005-0000-0000-000081000000}"/>
    <cellStyle name="Comma 54 2" xfId="1075" xr:uid="{558868DE-0ACB-4672-85D1-5F3AA90B0B1C}"/>
    <cellStyle name="Comma 55" xfId="124" xr:uid="{00000000-0005-0000-0000-000082000000}"/>
    <cellStyle name="Comma 55 2" xfId="1076" xr:uid="{3D1AA0DE-1F9C-4361-BF9B-36A1859B770F}"/>
    <cellStyle name="Comma 56" xfId="125" xr:uid="{00000000-0005-0000-0000-000083000000}"/>
    <cellStyle name="Comma 56 2" xfId="1077" xr:uid="{90D41831-8851-483D-8F04-15FD896B6A61}"/>
    <cellStyle name="Comma 57" xfId="126" xr:uid="{00000000-0005-0000-0000-000084000000}"/>
    <cellStyle name="Comma 57 2" xfId="1078" xr:uid="{2D0BFA83-F709-4BC3-B127-98283ADA181F}"/>
    <cellStyle name="Comma 58" xfId="127" xr:uid="{00000000-0005-0000-0000-000085000000}"/>
    <cellStyle name="Comma 58 2" xfId="1079" xr:uid="{22FA8989-C831-47A9-B0EB-6F757A8C05DB}"/>
    <cellStyle name="Comma 59" xfId="128" xr:uid="{00000000-0005-0000-0000-000086000000}"/>
    <cellStyle name="Comma 59 2" xfId="1080" xr:uid="{4AFAFFDB-4703-4D67-A165-69AD1851DAB3}"/>
    <cellStyle name="Comma 6" xfId="129" xr:uid="{00000000-0005-0000-0000-000087000000}"/>
    <cellStyle name="Comma 6 2" xfId="130" xr:uid="{00000000-0005-0000-0000-000088000000}"/>
    <cellStyle name="Comma 6 2 2" xfId="1082" xr:uid="{823D9D38-9A15-4F01-B477-5BF8C61CC61A}"/>
    <cellStyle name="Comma 6 3" xfId="1081" xr:uid="{70983126-6592-4CA1-BA8F-80DBDC0A0486}"/>
    <cellStyle name="Comma 60" xfId="131" xr:uid="{00000000-0005-0000-0000-000089000000}"/>
    <cellStyle name="Comma 60 2" xfId="1083" xr:uid="{C3BDD706-32C2-4674-99C6-FD4F2BF2A5AE}"/>
    <cellStyle name="Comma 61" xfId="132" xr:uid="{00000000-0005-0000-0000-00008A000000}"/>
    <cellStyle name="Comma 61 2" xfId="1084" xr:uid="{CC2A42BD-D66E-469C-A917-C662990A7766}"/>
    <cellStyle name="Comma 62" xfId="133" xr:uid="{00000000-0005-0000-0000-00008B000000}"/>
    <cellStyle name="Comma 62 2" xfId="1085" xr:uid="{DC4B9B0B-1A64-4427-8168-77C85AC82075}"/>
    <cellStyle name="Comma 63" xfId="134" xr:uid="{00000000-0005-0000-0000-00008C000000}"/>
    <cellStyle name="Comma 63 2" xfId="1086" xr:uid="{675F3364-6AF9-4AB5-9378-CF060FC26280}"/>
    <cellStyle name="Comma 64" xfId="135" xr:uid="{00000000-0005-0000-0000-00008D000000}"/>
    <cellStyle name="Comma 64 2" xfId="1087" xr:uid="{2BB2EEC2-61C9-4AA3-938A-B62571C2B3BE}"/>
    <cellStyle name="Comma 65" xfId="136" xr:uid="{00000000-0005-0000-0000-00008E000000}"/>
    <cellStyle name="Comma 65 2" xfId="1088" xr:uid="{9818BBEC-1089-41AB-841C-303D8346B6D6}"/>
    <cellStyle name="Comma 66" xfId="137" xr:uid="{00000000-0005-0000-0000-00008F000000}"/>
    <cellStyle name="Comma 66 2" xfId="1089" xr:uid="{5A234AE0-CC8F-4721-A1D7-B5DDD896A285}"/>
    <cellStyle name="Comma 67" xfId="138" xr:uid="{00000000-0005-0000-0000-000090000000}"/>
    <cellStyle name="Comma 67 2" xfId="1090" xr:uid="{6A4A7EDF-902B-4535-9C8A-031C0EDE82E7}"/>
    <cellStyle name="Comma 68" xfId="139" xr:uid="{00000000-0005-0000-0000-000091000000}"/>
    <cellStyle name="Comma 68 2" xfId="1091" xr:uid="{6E787282-2067-4B29-8D79-26F730F10AA4}"/>
    <cellStyle name="Comma 69" xfId="140" xr:uid="{00000000-0005-0000-0000-000092000000}"/>
    <cellStyle name="Comma 69 2" xfId="1092" xr:uid="{32E3E477-7617-46C8-A342-C3C9214AB859}"/>
    <cellStyle name="Comma 7" xfId="141" xr:uid="{00000000-0005-0000-0000-000093000000}"/>
    <cellStyle name="Comma 7 2" xfId="142" xr:uid="{00000000-0005-0000-0000-000094000000}"/>
    <cellStyle name="Comma 7 2 2" xfId="1094" xr:uid="{219053D9-35BB-417C-8F20-1BF441EC9ACA}"/>
    <cellStyle name="Comma 7 3" xfId="1093" xr:uid="{57936009-8CEF-4B28-B849-D94F041BC55E}"/>
    <cellStyle name="Comma 70" xfId="143" xr:uid="{00000000-0005-0000-0000-000095000000}"/>
    <cellStyle name="Comma 70 2" xfId="1095" xr:uid="{D15DBF9C-E29A-4CD2-A502-7E6AABFD5295}"/>
    <cellStyle name="Comma 71" xfId="144" xr:uid="{00000000-0005-0000-0000-000096000000}"/>
    <cellStyle name="Comma 71 2" xfId="1096" xr:uid="{2CC44002-0E40-43F7-A3CE-8C5D797E8384}"/>
    <cellStyle name="Comma 72" xfId="145" xr:uid="{00000000-0005-0000-0000-000097000000}"/>
    <cellStyle name="Comma 72 2" xfId="1097" xr:uid="{738FD421-415B-4B19-8FB4-BA3F25461318}"/>
    <cellStyle name="Comma 73" xfId="146" xr:uid="{00000000-0005-0000-0000-000098000000}"/>
    <cellStyle name="Comma 73 2" xfId="1098" xr:uid="{97EAFA73-F389-4A48-82AB-E541835DABCB}"/>
    <cellStyle name="Comma 74" xfId="147" xr:uid="{00000000-0005-0000-0000-000099000000}"/>
    <cellStyle name="Comma 74 2" xfId="1099" xr:uid="{009B65B7-2A89-4C20-882F-856E2A2C52D0}"/>
    <cellStyle name="Comma 75" xfId="148" xr:uid="{00000000-0005-0000-0000-00009A000000}"/>
    <cellStyle name="Comma 75 2" xfId="1100" xr:uid="{42B28626-635D-4644-93A3-9792AB70E2A7}"/>
    <cellStyle name="Comma 76" xfId="149" xr:uid="{00000000-0005-0000-0000-00009B000000}"/>
    <cellStyle name="Comma 76 2" xfId="1101" xr:uid="{E3898BB9-8050-4D23-9F28-AD2D6E666E83}"/>
    <cellStyle name="Comma 77" xfId="150" xr:uid="{00000000-0005-0000-0000-00009C000000}"/>
    <cellStyle name="Comma 77 2" xfId="1102" xr:uid="{2EC3576B-054B-4416-B429-0C17D5EAF0DE}"/>
    <cellStyle name="Comma 78" xfId="151" xr:uid="{00000000-0005-0000-0000-00009D000000}"/>
    <cellStyle name="Comma 78 2" xfId="1103" xr:uid="{7DA9AECF-70BF-4084-B85F-4FCDB6E5A916}"/>
    <cellStyle name="Comma 79" xfId="152" xr:uid="{00000000-0005-0000-0000-00009E000000}"/>
    <cellStyle name="Comma 79 2" xfId="1104" xr:uid="{8D072A8F-DD83-458F-8E15-FF2E80F1AAD6}"/>
    <cellStyle name="Comma 8" xfId="153" xr:uid="{00000000-0005-0000-0000-00009F000000}"/>
    <cellStyle name="Comma 8 2" xfId="154" xr:uid="{00000000-0005-0000-0000-0000A0000000}"/>
    <cellStyle name="Comma 8 2 2" xfId="1106" xr:uid="{EEBBC6FE-B497-453E-82CE-E352C12EDA29}"/>
    <cellStyle name="Comma 8 3" xfId="1105" xr:uid="{B3EF09A4-87EC-40E7-BC3E-72B683E95CD9}"/>
    <cellStyle name="Comma 80" xfId="155" xr:uid="{00000000-0005-0000-0000-0000A1000000}"/>
    <cellStyle name="Comma 80 2" xfId="1107" xr:uid="{42E91C76-57C5-4D1E-93B0-E842AAE0160A}"/>
    <cellStyle name="Comma 81" xfId="156" xr:uid="{00000000-0005-0000-0000-0000A2000000}"/>
    <cellStyle name="Comma 81 2" xfId="1108" xr:uid="{58AE014D-13B7-4066-B2D2-538DC1D14B45}"/>
    <cellStyle name="Comma 82" xfId="157" xr:uid="{00000000-0005-0000-0000-0000A3000000}"/>
    <cellStyle name="Comma 82 2" xfId="1109" xr:uid="{5D477C78-9B56-49B7-A988-9236D1C41761}"/>
    <cellStyle name="Comma 83" xfId="158" xr:uid="{00000000-0005-0000-0000-0000A4000000}"/>
    <cellStyle name="Comma 83 2" xfId="1110" xr:uid="{02D03C38-9600-40C6-B81E-836CF15A80EE}"/>
    <cellStyle name="Comma 84" xfId="159" xr:uid="{00000000-0005-0000-0000-0000A5000000}"/>
    <cellStyle name="Comma 84 2" xfId="1111" xr:uid="{70B7B79D-E25F-44E4-9F8A-B25DC1F9A15E}"/>
    <cellStyle name="Comma 85" xfId="160" xr:uid="{00000000-0005-0000-0000-0000A6000000}"/>
    <cellStyle name="Comma 85 2" xfId="1112" xr:uid="{BC6667FB-3377-4192-9CC7-E42E7B6F8470}"/>
    <cellStyle name="Comma 86" xfId="161" xr:uid="{00000000-0005-0000-0000-0000A7000000}"/>
    <cellStyle name="Comma 86 2" xfId="1113" xr:uid="{57052CB6-ABAB-4C9B-AF97-9DC06E667A4B}"/>
    <cellStyle name="Comma 87" xfId="162" xr:uid="{00000000-0005-0000-0000-0000A8000000}"/>
    <cellStyle name="Comma 87 2" xfId="1114" xr:uid="{5722EF13-64A8-43D9-8526-751E695D8DC6}"/>
    <cellStyle name="Comma 88" xfId="163" xr:uid="{00000000-0005-0000-0000-0000A9000000}"/>
    <cellStyle name="Comma 88 2" xfId="1115" xr:uid="{DFB0C16A-BDF8-472C-A765-F6FA6C9ED2F6}"/>
    <cellStyle name="Comma 89" xfId="164" xr:uid="{00000000-0005-0000-0000-0000AA000000}"/>
    <cellStyle name="Comma 89 2" xfId="1116" xr:uid="{A0D12BF2-70C9-4F9B-9950-BE901CDF16F1}"/>
    <cellStyle name="Comma 9" xfId="165" xr:uid="{00000000-0005-0000-0000-0000AB000000}"/>
    <cellStyle name="Comma 9 2" xfId="166" xr:uid="{00000000-0005-0000-0000-0000AC000000}"/>
    <cellStyle name="Comma 9 2 2" xfId="1118" xr:uid="{F4F94603-B295-4705-B0B7-E413F5F74758}"/>
    <cellStyle name="Comma 9 3" xfId="1117" xr:uid="{9CF981A0-47A7-4E10-A01D-F8200DF2A67A}"/>
    <cellStyle name="Comma 90" xfId="167" xr:uid="{00000000-0005-0000-0000-0000AD000000}"/>
    <cellStyle name="Comma 90 2" xfId="1119" xr:uid="{8FFA5069-8722-4653-8051-EF304893FA72}"/>
    <cellStyle name="Comma 91" xfId="168" xr:uid="{00000000-0005-0000-0000-0000AE000000}"/>
    <cellStyle name="Comma 91 2" xfId="1120" xr:uid="{CC26DCCF-AD74-4A99-86C9-F930FC7208D2}"/>
    <cellStyle name="Comma 92" xfId="169" xr:uid="{00000000-0005-0000-0000-0000AF000000}"/>
    <cellStyle name="Comma 92 2" xfId="1121" xr:uid="{55879248-95D7-44BF-8BBC-58A413B16A2B}"/>
    <cellStyle name="Comma 93" xfId="170" xr:uid="{00000000-0005-0000-0000-0000B0000000}"/>
    <cellStyle name="Comma 93 2" xfId="1122" xr:uid="{5D9C33F9-D06F-4278-B68C-B74FA1AB6CBB}"/>
    <cellStyle name="Comma 94" xfId="171" xr:uid="{00000000-0005-0000-0000-0000B1000000}"/>
    <cellStyle name="Comma 94 2" xfId="1123" xr:uid="{D91CB258-2931-49C4-98A2-7CDE1AE933D9}"/>
    <cellStyle name="Comma 95" xfId="172" xr:uid="{00000000-0005-0000-0000-0000B2000000}"/>
    <cellStyle name="Comma 95 2" xfId="1124" xr:uid="{13F7B403-7A20-45E8-80A3-05D9A6EAA2EF}"/>
    <cellStyle name="Comma 96" xfId="173" xr:uid="{00000000-0005-0000-0000-0000B3000000}"/>
    <cellStyle name="Comma 96 2" xfId="1125" xr:uid="{4F5BD5D4-6051-435B-B44E-1C3B75DD5D78}"/>
    <cellStyle name="Comma 97" xfId="174" xr:uid="{00000000-0005-0000-0000-0000B4000000}"/>
    <cellStyle name="Comma 97 2" xfId="1126" xr:uid="{69479D1C-4D9A-4A5F-986A-4C1C4F111342}"/>
    <cellStyle name="Comma 98" xfId="175" xr:uid="{00000000-0005-0000-0000-0000B5000000}"/>
    <cellStyle name="Comma 98 2" xfId="1127" xr:uid="{F7DED57F-4E54-4A62-B597-BA49F5E9F005}"/>
    <cellStyle name="Comma 99" xfId="176" xr:uid="{00000000-0005-0000-0000-0000B6000000}"/>
    <cellStyle name="Comma 99 2" xfId="1128" xr:uid="{8338164D-2A93-47EE-8EBF-7EE2939F6F4B}"/>
    <cellStyle name="Comma unprot" xfId="177" xr:uid="{00000000-0005-0000-0000-0000B7000000}"/>
    <cellStyle name="Comma unprot 2" xfId="1129" xr:uid="{6FC02DFD-8ED4-4D67-8F7A-4C0744B4B939}"/>
    <cellStyle name="Comma0" xfId="178" xr:uid="{00000000-0005-0000-0000-0000B8000000}"/>
    <cellStyle name="ContentsHyperlink" xfId="179" xr:uid="{00000000-0005-0000-0000-0000B9000000}"/>
    <cellStyle name="Currency" xfId="2" builtinId="4"/>
    <cellStyle name="Currency [00]" xfId="180" xr:uid="{00000000-0005-0000-0000-0000BB000000}"/>
    <cellStyle name="Currency 19" xfId="181" xr:uid="{00000000-0005-0000-0000-0000BC000000}"/>
    <cellStyle name="Currency 2" xfId="182" xr:uid="{00000000-0005-0000-0000-0000BD000000}"/>
    <cellStyle name="Currency 2 2" xfId="183" xr:uid="{00000000-0005-0000-0000-0000BE000000}"/>
    <cellStyle name="Currency 2 2 10" xfId="184" xr:uid="{00000000-0005-0000-0000-0000BF000000}"/>
    <cellStyle name="Currency 2 2 11" xfId="185" xr:uid="{00000000-0005-0000-0000-0000C0000000}"/>
    <cellStyle name="Currency 2 2 12" xfId="186" xr:uid="{00000000-0005-0000-0000-0000C1000000}"/>
    <cellStyle name="Currency 2 2 13" xfId="187" xr:uid="{00000000-0005-0000-0000-0000C2000000}"/>
    <cellStyle name="Currency 2 2 14" xfId="188" xr:uid="{00000000-0005-0000-0000-0000C3000000}"/>
    <cellStyle name="Currency 2 2 15" xfId="189" xr:uid="{00000000-0005-0000-0000-0000C4000000}"/>
    <cellStyle name="Currency 2 2 16" xfId="190" xr:uid="{00000000-0005-0000-0000-0000C5000000}"/>
    <cellStyle name="Currency 2 2 17" xfId="191" xr:uid="{00000000-0005-0000-0000-0000C6000000}"/>
    <cellStyle name="Currency 2 2 18" xfId="192" xr:uid="{00000000-0005-0000-0000-0000C7000000}"/>
    <cellStyle name="Currency 2 2 19" xfId="193" xr:uid="{00000000-0005-0000-0000-0000C8000000}"/>
    <cellStyle name="Currency 2 2 2" xfId="194" xr:uid="{00000000-0005-0000-0000-0000C9000000}"/>
    <cellStyle name="Currency 2 2 2 2" xfId="195" xr:uid="{00000000-0005-0000-0000-0000CA000000}"/>
    <cellStyle name="Currency 2 2 20" xfId="196" xr:uid="{00000000-0005-0000-0000-0000CB000000}"/>
    <cellStyle name="Currency 2 2 21" xfId="197" xr:uid="{00000000-0005-0000-0000-0000CC000000}"/>
    <cellStyle name="Currency 2 2 22" xfId="198" xr:uid="{00000000-0005-0000-0000-0000CD000000}"/>
    <cellStyle name="Currency 2 2 23" xfId="199" xr:uid="{00000000-0005-0000-0000-0000CE000000}"/>
    <cellStyle name="Currency 2 2 24" xfId="200" xr:uid="{00000000-0005-0000-0000-0000CF000000}"/>
    <cellStyle name="Currency 2 2 25" xfId="201" xr:uid="{00000000-0005-0000-0000-0000D0000000}"/>
    <cellStyle name="Currency 2 2 26" xfId="202" xr:uid="{00000000-0005-0000-0000-0000D1000000}"/>
    <cellStyle name="Currency 2 2 27" xfId="203" xr:uid="{00000000-0005-0000-0000-0000D2000000}"/>
    <cellStyle name="Currency 2 2 28" xfId="204" xr:uid="{00000000-0005-0000-0000-0000D3000000}"/>
    <cellStyle name="Currency 2 2 29" xfId="205" xr:uid="{00000000-0005-0000-0000-0000D4000000}"/>
    <cellStyle name="Currency 2 2 3" xfId="206" xr:uid="{00000000-0005-0000-0000-0000D5000000}"/>
    <cellStyle name="Currency 2 2 30" xfId="207" xr:uid="{00000000-0005-0000-0000-0000D6000000}"/>
    <cellStyle name="Currency 2 2 31" xfId="208" xr:uid="{00000000-0005-0000-0000-0000D7000000}"/>
    <cellStyle name="Currency 2 2 32" xfId="209" xr:uid="{00000000-0005-0000-0000-0000D8000000}"/>
    <cellStyle name="Currency 2 2 33" xfId="210" xr:uid="{00000000-0005-0000-0000-0000D9000000}"/>
    <cellStyle name="Currency 2 2 34" xfId="211" xr:uid="{00000000-0005-0000-0000-0000DA000000}"/>
    <cellStyle name="Currency 2 2 35" xfId="212" xr:uid="{00000000-0005-0000-0000-0000DB000000}"/>
    <cellStyle name="Currency 2 2 36" xfId="213" xr:uid="{00000000-0005-0000-0000-0000DC000000}"/>
    <cellStyle name="Currency 2 2 4" xfId="214" xr:uid="{00000000-0005-0000-0000-0000DD000000}"/>
    <cellStyle name="Currency 2 2 5" xfId="215" xr:uid="{00000000-0005-0000-0000-0000DE000000}"/>
    <cellStyle name="Currency 2 2 6" xfId="216" xr:uid="{00000000-0005-0000-0000-0000DF000000}"/>
    <cellStyle name="Currency 2 2 7" xfId="217" xr:uid="{00000000-0005-0000-0000-0000E0000000}"/>
    <cellStyle name="Currency 2 2 8" xfId="218" xr:uid="{00000000-0005-0000-0000-0000E1000000}"/>
    <cellStyle name="Currency 2 2 9" xfId="219" xr:uid="{00000000-0005-0000-0000-0000E2000000}"/>
    <cellStyle name="Currency 2 3" xfId="220" xr:uid="{00000000-0005-0000-0000-0000E3000000}"/>
    <cellStyle name="Currency 3" xfId="221" xr:uid="{00000000-0005-0000-0000-0000E4000000}"/>
    <cellStyle name="Currency 4" xfId="222" xr:uid="{00000000-0005-0000-0000-0000E5000000}"/>
    <cellStyle name="Currency 4 2" xfId="223" xr:uid="{00000000-0005-0000-0000-0000E6000000}"/>
    <cellStyle name="Currency 5" xfId="224" xr:uid="{00000000-0005-0000-0000-0000E7000000}"/>
    <cellStyle name="Currency 5 2" xfId="225" xr:uid="{00000000-0005-0000-0000-0000E8000000}"/>
    <cellStyle name="Currency 6" xfId="226" xr:uid="{00000000-0005-0000-0000-0000E9000000}"/>
    <cellStyle name="Currency 6 2" xfId="227" xr:uid="{00000000-0005-0000-0000-0000EA000000}"/>
    <cellStyle name="Currency 6 3" xfId="228" xr:uid="{00000000-0005-0000-0000-0000EB000000}"/>
    <cellStyle name="Currency 6 3 2" xfId="229" xr:uid="{00000000-0005-0000-0000-0000EC000000}"/>
    <cellStyle name="Currency 6 4" xfId="230" xr:uid="{00000000-0005-0000-0000-0000ED000000}"/>
    <cellStyle name="Currency 6 5" xfId="231" xr:uid="{00000000-0005-0000-0000-0000EE000000}"/>
    <cellStyle name="Currency 6 6" xfId="232" xr:uid="{00000000-0005-0000-0000-0000EF000000}"/>
    <cellStyle name="Currency 7" xfId="233" xr:uid="{00000000-0005-0000-0000-0000F0000000}"/>
    <cellStyle name="Currency 8" xfId="234" xr:uid="{00000000-0005-0000-0000-0000F1000000}"/>
    <cellStyle name="Currency 9" xfId="979" xr:uid="{00000000-0005-0000-0000-0000F2000000}"/>
    <cellStyle name="Currency CAS_Scaffolding Enquiry KBG001 Amount to Approve gus" xfId="235" xr:uid="{00000000-0005-0000-0000-0000F3000000}"/>
    <cellStyle name="Currency0" xfId="236" xr:uid="{00000000-0005-0000-0000-0000F4000000}"/>
    <cellStyle name="Currency0 2" xfId="237" xr:uid="{00000000-0005-0000-0000-0000F5000000}"/>
    <cellStyle name="Date" xfId="238" xr:uid="{00000000-0005-0000-0000-0000F6000000}"/>
    <cellStyle name="Date Short" xfId="239" xr:uid="{00000000-0005-0000-0000-0000F7000000}"/>
    <cellStyle name="Date_(Jan 09 Rev with Civils index check) 081128_Costing-Model(Medupi-107b - package detail)v1 with Jan09 parameters" xfId="240" xr:uid="{00000000-0005-0000-0000-0000F8000000}"/>
    <cellStyle name="Datum" xfId="241" xr:uid="{00000000-0005-0000-0000-0000F9000000}"/>
    <cellStyle name="Dezimal [0]_erlaeuterungen" xfId="242" xr:uid="{00000000-0005-0000-0000-0000FA000000}"/>
    <cellStyle name="Dezimal_erlaeuterungen" xfId="243" xr:uid="{00000000-0005-0000-0000-0000FB000000}"/>
    <cellStyle name="DH 1" xfId="244" xr:uid="{00000000-0005-0000-0000-0000FC000000}"/>
    <cellStyle name="DH2" xfId="245" xr:uid="{00000000-0005-0000-0000-0000FD000000}"/>
    <cellStyle name="Enter Currency (0)" xfId="246" xr:uid="{00000000-0005-0000-0000-0000FE000000}"/>
    <cellStyle name="Enter Currency (2)" xfId="247" xr:uid="{00000000-0005-0000-0000-0000FF000000}"/>
    <cellStyle name="Enter Units (0)" xfId="248" xr:uid="{00000000-0005-0000-0000-000000010000}"/>
    <cellStyle name="Enter Units (1)" xfId="249" xr:uid="{00000000-0005-0000-0000-000001010000}"/>
    <cellStyle name="Enter Units (2)" xfId="250" xr:uid="{00000000-0005-0000-0000-000002010000}"/>
    <cellStyle name="Euro" xfId="251" xr:uid="{00000000-0005-0000-0000-000003010000}"/>
    <cellStyle name="F2" xfId="252" xr:uid="{00000000-0005-0000-0000-000004010000}"/>
    <cellStyle name="F3" xfId="253" xr:uid="{00000000-0005-0000-0000-000005010000}"/>
    <cellStyle name="F4" xfId="254" xr:uid="{00000000-0005-0000-0000-000006010000}"/>
    <cellStyle name="F5" xfId="255" xr:uid="{00000000-0005-0000-0000-000007010000}"/>
    <cellStyle name="F6" xfId="256" xr:uid="{00000000-0005-0000-0000-000008010000}"/>
    <cellStyle name="F7" xfId="257" xr:uid="{00000000-0005-0000-0000-000009010000}"/>
    <cellStyle name="F8" xfId="258" xr:uid="{00000000-0005-0000-0000-00000A010000}"/>
    <cellStyle name="Faktor" xfId="259" xr:uid="{00000000-0005-0000-0000-00000B010000}"/>
    <cellStyle name="Fees" xfId="260" xr:uid="{00000000-0005-0000-0000-00000C010000}"/>
    <cellStyle name="Fixed" xfId="261" xr:uid="{00000000-0005-0000-0000-00000D010000}"/>
    <cellStyle name="Fixed0" xfId="262" xr:uid="{00000000-0005-0000-0000-00000E010000}"/>
    <cellStyle name="Good 2" xfId="263" xr:uid="{00000000-0005-0000-0000-00000F010000}"/>
    <cellStyle name="Good 3" xfId="264" xr:uid="{00000000-0005-0000-0000-000010010000}"/>
    <cellStyle name="Grey" xfId="265" xr:uid="{00000000-0005-0000-0000-000011010000}"/>
    <cellStyle name="Header1" xfId="266" xr:uid="{00000000-0005-0000-0000-000012010000}"/>
    <cellStyle name="Header2" xfId="267" xr:uid="{00000000-0005-0000-0000-000013010000}"/>
    <cellStyle name="Header2 2" xfId="1130" xr:uid="{8BFF124E-2839-47DD-9883-6323A2398A36}"/>
    <cellStyle name="Heading" xfId="268" xr:uid="{00000000-0005-0000-0000-000014010000}"/>
    <cellStyle name="HEADING1" xfId="269" xr:uid="{00000000-0005-0000-0000-000015010000}"/>
    <cellStyle name="HEADING2" xfId="270" xr:uid="{00000000-0005-0000-0000-000016010000}"/>
    <cellStyle name="Hyperlink" xfId="5" builtinId="8"/>
    <cellStyle name="Hyperlink 2" xfId="271" xr:uid="{00000000-0005-0000-0000-000018010000}"/>
    <cellStyle name="Hyperlink 2 2" xfId="6" xr:uid="{00000000-0005-0000-0000-000019010000}"/>
    <cellStyle name="Input [yellow]" xfId="272" xr:uid="{00000000-0005-0000-0000-00001A010000}"/>
    <cellStyle name="Input [yellow] 2" xfId="1131" xr:uid="{A0A3AE43-8972-4278-BF93-EE0C1964AF71}"/>
    <cellStyle name="Input Cells" xfId="273" xr:uid="{00000000-0005-0000-0000-00001B010000}"/>
    <cellStyle name="Komma" xfId="274" xr:uid="{00000000-0005-0000-0000-00001C010000}"/>
    <cellStyle name="Link Currency (0)" xfId="275" xr:uid="{00000000-0005-0000-0000-00001D010000}"/>
    <cellStyle name="Link Currency (2)" xfId="276" xr:uid="{00000000-0005-0000-0000-00001E010000}"/>
    <cellStyle name="Link Units (0)" xfId="277" xr:uid="{00000000-0005-0000-0000-00001F010000}"/>
    <cellStyle name="Link Units (1)" xfId="278" xr:uid="{00000000-0005-0000-0000-000020010000}"/>
    <cellStyle name="Link Units (2)" xfId="279" xr:uid="{00000000-0005-0000-0000-000021010000}"/>
    <cellStyle name="Listformat" xfId="280" xr:uid="{00000000-0005-0000-0000-000022010000}"/>
    <cellStyle name="Milliers [0]_EAS_Nehuenco_II_18_10_2001" xfId="281" xr:uid="{00000000-0005-0000-0000-000023010000}"/>
    <cellStyle name="Milliers_EAS_Nehuenco_II_18_10_2001" xfId="282" xr:uid="{00000000-0005-0000-0000-000024010000}"/>
    <cellStyle name="Monétaire [0]_EAS_Nehuenco_II_18_10_2001" xfId="283" xr:uid="{00000000-0005-0000-0000-000025010000}"/>
    <cellStyle name="Monétaire_EAS_Nehuenco_II_18_10_2001" xfId="284" xr:uid="{00000000-0005-0000-0000-000026010000}"/>
    <cellStyle name="new" xfId="285" xr:uid="{00000000-0005-0000-0000-000027010000}"/>
    <cellStyle name="Non_definito" xfId="286" xr:uid="{00000000-0005-0000-0000-000028010000}"/>
    <cellStyle name="Normal" xfId="0" builtinId="0"/>
    <cellStyle name="Normal - Style1" xfId="287" xr:uid="{00000000-0005-0000-0000-00002A010000}"/>
    <cellStyle name="Normal 1" xfId="288" xr:uid="{00000000-0005-0000-0000-00002B010000}"/>
    <cellStyle name="Normal 10" xfId="289" xr:uid="{00000000-0005-0000-0000-00002C010000}"/>
    <cellStyle name="Normal 10 2" xfId="290" xr:uid="{00000000-0005-0000-0000-00002D010000}"/>
    <cellStyle name="Normal 10 3" xfId="291" xr:uid="{00000000-0005-0000-0000-00002E010000}"/>
    <cellStyle name="Normal 10 4" xfId="292" xr:uid="{00000000-0005-0000-0000-00002F010000}"/>
    <cellStyle name="Normal 100" xfId="293" xr:uid="{00000000-0005-0000-0000-000030010000}"/>
    <cellStyle name="Normal 101" xfId="294" xr:uid="{00000000-0005-0000-0000-000031010000}"/>
    <cellStyle name="Normal 102" xfId="295" xr:uid="{00000000-0005-0000-0000-000032010000}"/>
    <cellStyle name="Normal 103" xfId="296" xr:uid="{00000000-0005-0000-0000-000033010000}"/>
    <cellStyle name="Normal 104" xfId="297" xr:uid="{00000000-0005-0000-0000-000034010000}"/>
    <cellStyle name="Normal 105" xfId="298" xr:uid="{00000000-0005-0000-0000-000035010000}"/>
    <cellStyle name="Normal 106" xfId="299" xr:uid="{00000000-0005-0000-0000-000036010000}"/>
    <cellStyle name="Normal 107" xfId="300" xr:uid="{00000000-0005-0000-0000-000037010000}"/>
    <cellStyle name="Normal 108" xfId="301" xr:uid="{00000000-0005-0000-0000-000038010000}"/>
    <cellStyle name="Normal 109" xfId="302" xr:uid="{00000000-0005-0000-0000-000039010000}"/>
    <cellStyle name="Normal 11" xfId="303" xr:uid="{00000000-0005-0000-0000-00003A010000}"/>
    <cellStyle name="Normal 11 2" xfId="304" xr:uid="{00000000-0005-0000-0000-00003B010000}"/>
    <cellStyle name="Normal 12" xfId="305" xr:uid="{00000000-0005-0000-0000-00003C010000}"/>
    <cellStyle name="Normal 12 2" xfId="306" xr:uid="{00000000-0005-0000-0000-00003D010000}"/>
    <cellStyle name="Normal 12 2 2" xfId="307" xr:uid="{00000000-0005-0000-0000-00003E010000}"/>
    <cellStyle name="Normal 13" xfId="308" xr:uid="{00000000-0005-0000-0000-00003F010000}"/>
    <cellStyle name="Normal 13 2" xfId="309" xr:uid="{00000000-0005-0000-0000-000040010000}"/>
    <cellStyle name="Normal 13 2 2" xfId="310" xr:uid="{00000000-0005-0000-0000-000041010000}"/>
    <cellStyle name="Normal 14" xfId="311" xr:uid="{00000000-0005-0000-0000-000042010000}"/>
    <cellStyle name="Normal 14 2" xfId="312" xr:uid="{00000000-0005-0000-0000-000043010000}"/>
    <cellStyle name="Normal 14 2 2" xfId="313" xr:uid="{00000000-0005-0000-0000-000044010000}"/>
    <cellStyle name="Normal 15" xfId="314" xr:uid="{00000000-0005-0000-0000-000045010000}"/>
    <cellStyle name="Normal 15 2" xfId="315" xr:uid="{00000000-0005-0000-0000-000046010000}"/>
    <cellStyle name="Normal 15 2 2" xfId="316" xr:uid="{00000000-0005-0000-0000-000047010000}"/>
    <cellStyle name="Normal 16" xfId="317" xr:uid="{00000000-0005-0000-0000-000048010000}"/>
    <cellStyle name="Normal 16 2" xfId="318" xr:uid="{00000000-0005-0000-0000-000049010000}"/>
    <cellStyle name="Normal 16 2 2" xfId="319" xr:uid="{00000000-0005-0000-0000-00004A010000}"/>
    <cellStyle name="Normal 17" xfId="320" xr:uid="{00000000-0005-0000-0000-00004B010000}"/>
    <cellStyle name="Normal 18" xfId="321" xr:uid="{00000000-0005-0000-0000-00004C010000}"/>
    <cellStyle name="Normal 19" xfId="322" xr:uid="{00000000-0005-0000-0000-00004D010000}"/>
    <cellStyle name="Normal 19 2" xfId="323" xr:uid="{00000000-0005-0000-0000-00004E010000}"/>
    <cellStyle name="Normal 2" xfId="324" xr:uid="{00000000-0005-0000-0000-00004F010000}"/>
    <cellStyle name="Normal 2 10" xfId="325" xr:uid="{00000000-0005-0000-0000-000050010000}"/>
    <cellStyle name="Normal 2 11" xfId="326" xr:uid="{00000000-0005-0000-0000-000051010000}"/>
    <cellStyle name="Normal 2 12" xfId="327" xr:uid="{00000000-0005-0000-0000-000052010000}"/>
    <cellStyle name="Normal 2 13" xfId="328" xr:uid="{00000000-0005-0000-0000-000053010000}"/>
    <cellStyle name="Normal 2 14" xfId="329" xr:uid="{00000000-0005-0000-0000-000054010000}"/>
    <cellStyle name="Normal 2 15" xfId="330" xr:uid="{00000000-0005-0000-0000-000055010000}"/>
    <cellStyle name="Normal 2 16" xfId="331" xr:uid="{00000000-0005-0000-0000-000056010000}"/>
    <cellStyle name="Normal 2 17" xfId="332" xr:uid="{00000000-0005-0000-0000-000057010000}"/>
    <cellStyle name="Normal 2 18" xfId="333" xr:uid="{00000000-0005-0000-0000-000058010000}"/>
    <cellStyle name="Normal 2 19" xfId="334" xr:uid="{00000000-0005-0000-0000-000059010000}"/>
    <cellStyle name="Normal 2 2" xfId="7" xr:uid="{00000000-0005-0000-0000-00005A010000}"/>
    <cellStyle name="Normal 2 2 10" xfId="335" xr:uid="{00000000-0005-0000-0000-00005B010000}"/>
    <cellStyle name="Normal 2 2 11" xfId="336" xr:uid="{00000000-0005-0000-0000-00005C010000}"/>
    <cellStyle name="Normal 2 2 12" xfId="337" xr:uid="{00000000-0005-0000-0000-00005D010000}"/>
    <cellStyle name="Normal 2 2 13" xfId="338" xr:uid="{00000000-0005-0000-0000-00005E010000}"/>
    <cellStyle name="Normal 2 2 14" xfId="339" xr:uid="{00000000-0005-0000-0000-00005F010000}"/>
    <cellStyle name="Normal 2 2 15" xfId="340" xr:uid="{00000000-0005-0000-0000-000060010000}"/>
    <cellStyle name="Normal 2 2 16" xfId="341" xr:uid="{00000000-0005-0000-0000-000061010000}"/>
    <cellStyle name="Normal 2 2 17" xfId="342" xr:uid="{00000000-0005-0000-0000-000062010000}"/>
    <cellStyle name="Normal 2 2 18" xfId="343" xr:uid="{00000000-0005-0000-0000-000063010000}"/>
    <cellStyle name="Normal 2 2 19" xfId="344" xr:uid="{00000000-0005-0000-0000-000064010000}"/>
    <cellStyle name="Normal 2 2 2" xfId="345" xr:uid="{00000000-0005-0000-0000-000065010000}"/>
    <cellStyle name="Normal 2 2 2 2" xfId="346" xr:uid="{00000000-0005-0000-0000-000066010000}"/>
    <cellStyle name="Normal 2 2 20" xfId="347" xr:uid="{00000000-0005-0000-0000-000067010000}"/>
    <cellStyle name="Normal 2 2 21" xfId="348" xr:uid="{00000000-0005-0000-0000-000068010000}"/>
    <cellStyle name="Normal 2 2 22" xfId="349" xr:uid="{00000000-0005-0000-0000-000069010000}"/>
    <cellStyle name="Normal 2 2 23" xfId="350" xr:uid="{00000000-0005-0000-0000-00006A010000}"/>
    <cellStyle name="Normal 2 2 24" xfId="351" xr:uid="{00000000-0005-0000-0000-00006B010000}"/>
    <cellStyle name="Normal 2 2 25" xfId="352" xr:uid="{00000000-0005-0000-0000-00006C010000}"/>
    <cellStyle name="Normal 2 2 26" xfId="353" xr:uid="{00000000-0005-0000-0000-00006D010000}"/>
    <cellStyle name="Normal 2 2 27" xfId="354" xr:uid="{00000000-0005-0000-0000-00006E010000}"/>
    <cellStyle name="Normal 2 2 28" xfId="355" xr:uid="{00000000-0005-0000-0000-00006F010000}"/>
    <cellStyle name="Normal 2 2 29" xfId="356" xr:uid="{00000000-0005-0000-0000-000070010000}"/>
    <cellStyle name="Normal 2 2 3" xfId="357" xr:uid="{00000000-0005-0000-0000-000071010000}"/>
    <cellStyle name="Normal 2 2 30" xfId="358" xr:uid="{00000000-0005-0000-0000-000072010000}"/>
    <cellStyle name="Normal 2 2 31" xfId="359" xr:uid="{00000000-0005-0000-0000-000073010000}"/>
    <cellStyle name="Normal 2 2 32" xfId="360" xr:uid="{00000000-0005-0000-0000-000074010000}"/>
    <cellStyle name="Normal 2 2 33" xfId="361" xr:uid="{00000000-0005-0000-0000-000075010000}"/>
    <cellStyle name="Normal 2 2 34" xfId="362" xr:uid="{00000000-0005-0000-0000-000076010000}"/>
    <cellStyle name="Normal 2 2 35" xfId="363" xr:uid="{00000000-0005-0000-0000-000077010000}"/>
    <cellStyle name="Normal 2 2 36" xfId="364" xr:uid="{00000000-0005-0000-0000-000078010000}"/>
    <cellStyle name="Normal 2 2 4" xfId="365" xr:uid="{00000000-0005-0000-0000-000079010000}"/>
    <cellStyle name="Normal 2 2 5" xfId="366" xr:uid="{00000000-0005-0000-0000-00007A010000}"/>
    <cellStyle name="Normal 2 2 6" xfId="367" xr:uid="{00000000-0005-0000-0000-00007B010000}"/>
    <cellStyle name="Normal 2 2 7" xfId="368" xr:uid="{00000000-0005-0000-0000-00007C010000}"/>
    <cellStyle name="Normal 2 2 8" xfId="369" xr:uid="{00000000-0005-0000-0000-00007D010000}"/>
    <cellStyle name="Normal 2 2 9" xfId="370" xr:uid="{00000000-0005-0000-0000-00007E010000}"/>
    <cellStyle name="Normal 2 20" xfId="371" xr:uid="{00000000-0005-0000-0000-00007F010000}"/>
    <cellStyle name="Normal 2 21" xfId="372" xr:uid="{00000000-0005-0000-0000-000080010000}"/>
    <cellStyle name="Normal 2 22" xfId="373" xr:uid="{00000000-0005-0000-0000-000081010000}"/>
    <cellStyle name="Normal 2 23" xfId="374" xr:uid="{00000000-0005-0000-0000-000082010000}"/>
    <cellStyle name="Normal 2 24" xfId="375" xr:uid="{00000000-0005-0000-0000-000083010000}"/>
    <cellStyle name="Normal 2 25" xfId="376" xr:uid="{00000000-0005-0000-0000-000084010000}"/>
    <cellStyle name="Normal 2 26" xfId="377" xr:uid="{00000000-0005-0000-0000-000085010000}"/>
    <cellStyle name="Normal 2 27" xfId="378" xr:uid="{00000000-0005-0000-0000-000086010000}"/>
    <cellStyle name="Normal 2 28" xfId="379" xr:uid="{00000000-0005-0000-0000-000087010000}"/>
    <cellStyle name="Normal 2 29" xfId="380" xr:uid="{00000000-0005-0000-0000-000088010000}"/>
    <cellStyle name="Normal 2 3" xfId="381" xr:uid="{00000000-0005-0000-0000-000089010000}"/>
    <cellStyle name="Normal 2 3 2" xfId="382" xr:uid="{00000000-0005-0000-0000-00008A010000}"/>
    <cellStyle name="Normal 2 30" xfId="383" xr:uid="{00000000-0005-0000-0000-00008B010000}"/>
    <cellStyle name="Normal 2 31" xfId="384" xr:uid="{00000000-0005-0000-0000-00008C010000}"/>
    <cellStyle name="Normal 2 32" xfId="385" xr:uid="{00000000-0005-0000-0000-00008D010000}"/>
    <cellStyle name="Normal 2 33" xfId="386" xr:uid="{00000000-0005-0000-0000-00008E010000}"/>
    <cellStyle name="Normal 2 34" xfId="387" xr:uid="{00000000-0005-0000-0000-00008F010000}"/>
    <cellStyle name="Normal 2 35" xfId="388" xr:uid="{00000000-0005-0000-0000-000090010000}"/>
    <cellStyle name="Normal 2 36" xfId="389" xr:uid="{00000000-0005-0000-0000-000091010000}"/>
    <cellStyle name="Normal 2 37" xfId="390" xr:uid="{00000000-0005-0000-0000-000092010000}"/>
    <cellStyle name="Normal 2 4" xfId="391" xr:uid="{00000000-0005-0000-0000-000093010000}"/>
    <cellStyle name="Normal 2 5" xfId="392" xr:uid="{00000000-0005-0000-0000-000094010000}"/>
    <cellStyle name="Normal 2 6" xfId="393" xr:uid="{00000000-0005-0000-0000-000095010000}"/>
    <cellStyle name="Normal 2 7" xfId="394" xr:uid="{00000000-0005-0000-0000-000096010000}"/>
    <cellStyle name="Normal 2 8" xfId="395" xr:uid="{00000000-0005-0000-0000-000097010000}"/>
    <cellStyle name="Normal 2 9" xfId="396" xr:uid="{00000000-0005-0000-0000-000098010000}"/>
    <cellStyle name="Normal 20" xfId="397" xr:uid="{00000000-0005-0000-0000-000099010000}"/>
    <cellStyle name="Normal 20 2" xfId="398" xr:uid="{00000000-0005-0000-0000-00009A010000}"/>
    <cellStyle name="Normal 21" xfId="399" xr:uid="{00000000-0005-0000-0000-00009B010000}"/>
    <cellStyle name="Normal 21 2" xfId="400" xr:uid="{00000000-0005-0000-0000-00009C010000}"/>
    <cellStyle name="Normal 22" xfId="401" xr:uid="{00000000-0005-0000-0000-00009D010000}"/>
    <cellStyle name="Normal 23" xfId="402" xr:uid="{00000000-0005-0000-0000-00009E010000}"/>
    <cellStyle name="Normal 24" xfId="403" xr:uid="{00000000-0005-0000-0000-00009F010000}"/>
    <cellStyle name="Normal 25" xfId="404" xr:uid="{00000000-0005-0000-0000-0000A0010000}"/>
    <cellStyle name="Normal 26" xfId="405" xr:uid="{00000000-0005-0000-0000-0000A1010000}"/>
    <cellStyle name="Normal 27" xfId="406" xr:uid="{00000000-0005-0000-0000-0000A2010000}"/>
    <cellStyle name="Normal 28" xfId="407" xr:uid="{00000000-0005-0000-0000-0000A3010000}"/>
    <cellStyle name="Normal 29" xfId="408" xr:uid="{00000000-0005-0000-0000-0000A4010000}"/>
    <cellStyle name="Normal 3" xfId="409" xr:uid="{00000000-0005-0000-0000-0000A5010000}"/>
    <cellStyle name="Normal 3 10" xfId="410" xr:uid="{00000000-0005-0000-0000-0000A6010000}"/>
    <cellStyle name="Normal 3 11" xfId="411" xr:uid="{00000000-0005-0000-0000-0000A7010000}"/>
    <cellStyle name="Normal 3 12" xfId="412" xr:uid="{00000000-0005-0000-0000-0000A8010000}"/>
    <cellStyle name="Normal 3 13" xfId="413" xr:uid="{00000000-0005-0000-0000-0000A9010000}"/>
    <cellStyle name="Normal 3 14" xfId="414" xr:uid="{00000000-0005-0000-0000-0000AA010000}"/>
    <cellStyle name="Normal 3 15" xfId="415" xr:uid="{00000000-0005-0000-0000-0000AB010000}"/>
    <cellStyle name="Normal 3 16" xfId="416" xr:uid="{00000000-0005-0000-0000-0000AC010000}"/>
    <cellStyle name="Normal 3 17" xfId="417" xr:uid="{00000000-0005-0000-0000-0000AD010000}"/>
    <cellStyle name="Normal 3 18" xfId="418" xr:uid="{00000000-0005-0000-0000-0000AE010000}"/>
    <cellStyle name="Normal 3 19" xfId="419" xr:uid="{00000000-0005-0000-0000-0000AF010000}"/>
    <cellStyle name="Normal 3 2" xfId="420" xr:uid="{00000000-0005-0000-0000-0000B0010000}"/>
    <cellStyle name="Normal 3 2 10" xfId="421" xr:uid="{00000000-0005-0000-0000-0000B1010000}"/>
    <cellStyle name="Normal 3 2 11" xfId="422" xr:uid="{00000000-0005-0000-0000-0000B2010000}"/>
    <cellStyle name="Normal 3 2 12" xfId="423" xr:uid="{00000000-0005-0000-0000-0000B3010000}"/>
    <cellStyle name="Normal 3 2 13" xfId="424" xr:uid="{00000000-0005-0000-0000-0000B4010000}"/>
    <cellStyle name="Normal 3 2 14" xfId="425" xr:uid="{00000000-0005-0000-0000-0000B5010000}"/>
    <cellStyle name="Normal 3 2 15" xfId="426" xr:uid="{00000000-0005-0000-0000-0000B6010000}"/>
    <cellStyle name="Normal 3 2 16" xfId="427" xr:uid="{00000000-0005-0000-0000-0000B7010000}"/>
    <cellStyle name="Normal 3 2 17" xfId="428" xr:uid="{00000000-0005-0000-0000-0000B8010000}"/>
    <cellStyle name="Normal 3 2 18" xfId="429" xr:uid="{00000000-0005-0000-0000-0000B9010000}"/>
    <cellStyle name="Normal 3 2 19" xfId="430" xr:uid="{00000000-0005-0000-0000-0000BA010000}"/>
    <cellStyle name="Normal 3 2 2" xfId="431" xr:uid="{00000000-0005-0000-0000-0000BB010000}"/>
    <cellStyle name="Normal 3 2 2 2" xfId="432" xr:uid="{00000000-0005-0000-0000-0000BC010000}"/>
    <cellStyle name="Normal 3 2 2 3" xfId="433" xr:uid="{00000000-0005-0000-0000-0000BD010000}"/>
    <cellStyle name="Normal 3 2 20" xfId="434" xr:uid="{00000000-0005-0000-0000-0000BE010000}"/>
    <cellStyle name="Normal 3 2 21" xfId="435" xr:uid="{00000000-0005-0000-0000-0000BF010000}"/>
    <cellStyle name="Normal 3 2 22" xfId="436" xr:uid="{00000000-0005-0000-0000-0000C0010000}"/>
    <cellStyle name="Normal 3 2 23" xfId="437" xr:uid="{00000000-0005-0000-0000-0000C1010000}"/>
    <cellStyle name="Normal 3 2 24" xfId="438" xr:uid="{00000000-0005-0000-0000-0000C2010000}"/>
    <cellStyle name="Normal 3 2 25" xfId="439" xr:uid="{00000000-0005-0000-0000-0000C3010000}"/>
    <cellStyle name="Normal 3 2 26" xfId="440" xr:uid="{00000000-0005-0000-0000-0000C4010000}"/>
    <cellStyle name="Normal 3 2 27" xfId="441" xr:uid="{00000000-0005-0000-0000-0000C5010000}"/>
    <cellStyle name="Normal 3 2 28" xfId="442" xr:uid="{00000000-0005-0000-0000-0000C6010000}"/>
    <cellStyle name="Normal 3 2 29" xfId="443" xr:uid="{00000000-0005-0000-0000-0000C7010000}"/>
    <cellStyle name="Normal 3 2 3" xfId="444" xr:uid="{00000000-0005-0000-0000-0000C8010000}"/>
    <cellStyle name="Normal 3 2 3 2" xfId="445" xr:uid="{00000000-0005-0000-0000-0000C9010000}"/>
    <cellStyle name="Normal 3 2 30" xfId="446" xr:uid="{00000000-0005-0000-0000-0000CA010000}"/>
    <cellStyle name="Normal 3 2 31" xfId="447" xr:uid="{00000000-0005-0000-0000-0000CB010000}"/>
    <cellStyle name="Normal 3 2 32" xfId="448" xr:uid="{00000000-0005-0000-0000-0000CC010000}"/>
    <cellStyle name="Normal 3 2 33" xfId="449" xr:uid="{00000000-0005-0000-0000-0000CD010000}"/>
    <cellStyle name="Normal 3 2 34" xfId="450" xr:uid="{00000000-0005-0000-0000-0000CE010000}"/>
    <cellStyle name="Normal 3 2 35" xfId="451" xr:uid="{00000000-0005-0000-0000-0000CF010000}"/>
    <cellStyle name="Normal 3 2 4" xfId="452" xr:uid="{00000000-0005-0000-0000-0000D0010000}"/>
    <cellStyle name="Normal 3 2 4 2" xfId="453" xr:uid="{00000000-0005-0000-0000-0000D1010000}"/>
    <cellStyle name="Normal 3 2 5" xfId="454" xr:uid="{00000000-0005-0000-0000-0000D2010000}"/>
    <cellStyle name="Normal 3 2 6" xfId="455" xr:uid="{00000000-0005-0000-0000-0000D3010000}"/>
    <cellStyle name="Normal 3 2 7" xfId="456" xr:uid="{00000000-0005-0000-0000-0000D4010000}"/>
    <cellStyle name="Normal 3 2 8" xfId="457" xr:uid="{00000000-0005-0000-0000-0000D5010000}"/>
    <cellStyle name="Normal 3 2 9" xfId="458" xr:uid="{00000000-0005-0000-0000-0000D6010000}"/>
    <cellStyle name="Normal 3 20" xfId="459" xr:uid="{00000000-0005-0000-0000-0000D7010000}"/>
    <cellStyle name="Normal 3 21" xfId="460" xr:uid="{00000000-0005-0000-0000-0000D8010000}"/>
    <cellStyle name="Normal 3 22" xfId="461" xr:uid="{00000000-0005-0000-0000-0000D9010000}"/>
    <cellStyle name="Normal 3 23" xfId="462" xr:uid="{00000000-0005-0000-0000-0000DA010000}"/>
    <cellStyle name="Normal 3 24" xfId="463" xr:uid="{00000000-0005-0000-0000-0000DB010000}"/>
    <cellStyle name="Normal 3 25" xfId="464" xr:uid="{00000000-0005-0000-0000-0000DC010000}"/>
    <cellStyle name="Normal 3 26" xfId="465" xr:uid="{00000000-0005-0000-0000-0000DD010000}"/>
    <cellStyle name="Normal 3 27" xfId="466" xr:uid="{00000000-0005-0000-0000-0000DE010000}"/>
    <cellStyle name="Normal 3 28" xfId="467" xr:uid="{00000000-0005-0000-0000-0000DF010000}"/>
    <cellStyle name="Normal 3 29" xfId="468" xr:uid="{00000000-0005-0000-0000-0000E0010000}"/>
    <cellStyle name="Normal 3 3" xfId="469" xr:uid="{00000000-0005-0000-0000-0000E1010000}"/>
    <cellStyle name="Normal 3 3 10" xfId="470" xr:uid="{00000000-0005-0000-0000-0000E2010000}"/>
    <cellStyle name="Normal 3 3 11" xfId="471" xr:uid="{00000000-0005-0000-0000-0000E3010000}"/>
    <cellStyle name="Normal 3 3 12" xfId="472" xr:uid="{00000000-0005-0000-0000-0000E4010000}"/>
    <cellStyle name="Normal 3 3 13" xfId="473" xr:uid="{00000000-0005-0000-0000-0000E5010000}"/>
    <cellStyle name="Normal 3 3 14" xfId="474" xr:uid="{00000000-0005-0000-0000-0000E6010000}"/>
    <cellStyle name="Normal 3 3 15" xfId="475" xr:uid="{00000000-0005-0000-0000-0000E7010000}"/>
    <cellStyle name="Normal 3 3 16" xfId="476" xr:uid="{00000000-0005-0000-0000-0000E8010000}"/>
    <cellStyle name="Normal 3 3 17" xfId="477" xr:uid="{00000000-0005-0000-0000-0000E9010000}"/>
    <cellStyle name="Normal 3 3 18" xfId="478" xr:uid="{00000000-0005-0000-0000-0000EA010000}"/>
    <cellStyle name="Normal 3 3 19" xfId="479" xr:uid="{00000000-0005-0000-0000-0000EB010000}"/>
    <cellStyle name="Normal 3 3 2" xfId="480" xr:uid="{00000000-0005-0000-0000-0000EC010000}"/>
    <cellStyle name="Normal 3 3 2 2" xfId="481" xr:uid="{00000000-0005-0000-0000-0000ED010000}"/>
    <cellStyle name="Normal 3 3 2 3" xfId="482" xr:uid="{00000000-0005-0000-0000-0000EE010000}"/>
    <cellStyle name="Normal 3 3 20" xfId="483" xr:uid="{00000000-0005-0000-0000-0000EF010000}"/>
    <cellStyle name="Normal 3 3 21" xfId="484" xr:uid="{00000000-0005-0000-0000-0000F0010000}"/>
    <cellStyle name="Normal 3 3 22" xfId="485" xr:uid="{00000000-0005-0000-0000-0000F1010000}"/>
    <cellStyle name="Normal 3 3 23" xfId="486" xr:uid="{00000000-0005-0000-0000-0000F2010000}"/>
    <cellStyle name="Normal 3 3 24" xfId="487" xr:uid="{00000000-0005-0000-0000-0000F3010000}"/>
    <cellStyle name="Normal 3 3 25" xfId="488" xr:uid="{00000000-0005-0000-0000-0000F4010000}"/>
    <cellStyle name="Normal 3 3 26" xfId="489" xr:uid="{00000000-0005-0000-0000-0000F5010000}"/>
    <cellStyle name="Normal 3 3 27" xfId="490" xr:uid="{00000000-0005-0000-0000-0000F6010000}"/>
    <cellStyle name="Normal 3 3 28" xfId="491" xr:uid="{00000000-0005-0000-0000-0000F7010000}"/>
    <cellStyle name="Normal 3 3 29" xfId="492" xr:uid="{00000000-0005-0000-0000-0000F8010000}"/>
    <cellStyle name="Normal 3 3 3" xfId="493" xr:uid="{00000000-0005-0000-0000-0000F9010000}"/>
    <cellStyle name="Normal 3 3 3 2" xfId="494" xr:uid="{00000000-0005-0000-0000-0000FA010000}"/>
    <cellStyle name="Normal 3 3 30" xfId="495" xr:uid="{00000000-0005-0000-0000-0000FB010000}"/>
    <cellStyle name="Normal 3 3 31" xfId="496" xr:uid="{00000000-0005-0000-0000-0000FC010000}"/>
    <cellStyle name="Normal 3 3 32" xfId="497" xr:uid="{00000000-0005-0000-0000-0000FD010000}"/>
    <cellStyle name="Normal 3 3 33" xfId="498" xr:uid="{00000000-0005-0000-0000-0000FE010000}"/>
    <cellStyle name="Normal 3 3 34" xfId="499" xr:uid="{00000000-0005-0000-0000-0000FF010000}"/>
    <cellStyle name="Normal 3 3 35" xfId="500" xr:uid="{00000000-0005-0000-0000-000000020000}"/>
    <cellStyle name="Normal 3 3 4" xfId="501" xr:uid="{00000000-0005-0000-0000-000001020000}"/>
    <cellStyle name="Normal 3 3 4 2" xfId="502" xr:uid="{00000000-0005-0000-0000-000002020000}"/>
    <cellStyle name="Normal 3 3 5" xfId="503" xr:uid="{00000000-0005-0000-0000-000003020000}"/>
    <cellStyle name="Normal 3 3 6" xfId="504" xr:uid="{00000000-0005-0000-0000-000004020000}"/>
    <cellStyle name="Normal 3 3 7" xfId="505" xr:uid="{00000000-0005-0000-0000-000005020000}"/>
    <cellStyle name="Normal 3 3 8" xfId="506" xr:uid="{00000000-0005-0000-0000-000006020000}"/>
    <cellStyle name="Normal 3 3 9" xfId="507" xr:uid="{00000000-0005-0000-0000-000007020000}"/>
    <cellStyle name="Normal 3 30" xfId="508" xr:uid="{00000000-0005-0000-0000-000008020000}"/>
    <cellStyle name="Normal 3 31" xfId="509" xr:uid="{00000000-0005-0000-0000-000009020000}"/>
    <cellStyle name="Normal 3 32" xfId="510" xr:uid="{00000000-0005-0000-0000-00000A020000}"/>
    <cellStyle name="Normal 3 33" xfId="511" xr:uid="{00000000-0005-0000-0000-00000B020000}"/>
    <cellStyle name="Normal 3 34" xfId="512" xr:uid="{00000000-0005-0000-0000-00000C020000}"/>
    <cellStyle name="Normal 3 35" xfId="513" xr:uid="{00000000-0005-0000-0000-00000D020000}"/>
    <cellStyle name="Normal 3 36" xfId="514" xr:uid="{00000000-0005-0000-0000-00000E020000}"/>
    <cellStyle name="Normal 3 37" xfId="515" xr:uid="{00000000-0005-0000-0000-00000F020000}"/>
    <cellStyle name="Normal 3 4" xfId="516" xr:uid="{00000000-0005-0000-0000-000010020000}"/>
    <cellStyle name="Normal 3 4 2" xfId="517" xr:uid="{00000000-0005-0000-0000-000011020000}"/>
    <cellStyle name="Normal 3 4 3" xfId="518" xr:uid="{00000000-0005-0000-0000-000012020000}"/>
    <cellStyle name="Normal 3 5" xfId="519" xr:uid="{00000000-0005-0000-0000-000013020000}"/>
    <cellStyle name="Normal 3 5 2" xfId="520" xr:uid="{00000000-0005-0000-0000-000014020000}"/>
    <cellStyle name="Normal 3 6" xfId="521" xr:uid="{00000000-0005-0000-0000-000015020000}"/>
    <cellStyle name="Normal 3 6 2" xfId="522" xr:uid="{00000000-0005-0000-0000-000016020000}"/>
    <cellStyle name="Normal 3 7" xfId="523" xr:uid="{00000000-0005-0000-0000-000017020000}"/>
    <cellStyle name="Normal 3 8" xfId="524" xr:uid="{00000000-0005-0000-0000-000018020000}"/>
    <cellStyle name="Normal 3 9" xfId="525" xr:uid="{00000000-0005-0000-0000-000019020000}"/>
    <cellStyle name="Normal 30" xfId="526" xr:uid="{00000000-0005-0000-0000-00001A020000}"/>
    <cellStyle name="Normal 31" xfId="527" xr:uid="{00000000-0005-0000-0000-00001B020000}"/>
    <cellStyle name="Normal 32" xfId="528" xr:uid="{00000000-0005-0000-0000-00001C020000}"/>
    <cellStyle name="Normal 33" xfId="529" xr:uid="{00000000-0005-0000-0000-00001D020000}"/>
    <cellStyle name="Normal 34" xfId="530" xr:uid="{00000000-0005-0000-0000-00001E020000}"/>
    <cellStyle name="Normal 35" xfId="531" xr:uid="{00000000-0005-0000-0000-00001F020000}"/>
    <cellStyle name="Normal 36" xfId="532" xr:uid="{00000000-0005-0000-0000-000020020000}"/>
    <cellStyle name="Normal 37" xfId="533" xr:uid="{00000000-0005-0000-0000-000021020000}"/>
    <cellStyle name="Normal 38" xfId="534" xr:uid="{00000000-0005-0000-0000-000022020000}"/>
    <cellStyle name="Normal 39" xfId="535" xr:uid="{00000000-0005-0000-0000-000023020000}"/>
    <cellStyle name="Normal 4" xfId="536" xr:uid="{00000000-0005-0000-0000-000024020000}"/>
    <cellStyle name="Normal 4 10" xfId="537" xr:uid="{00000000-0005-0000-0000-000025020000}"/>
    <cellStyle name="Normal 4 11" xfId="538" xr:uid="{00000000-0005-0000-0000-000026020000}"/>
    <cellStyle name="Normal 4 12" xfId="539" xr:uid="{00000000-0005-0000-0000-000027020000}"/>
    <cellStyle name="Normal 4 13" xfId="540" xr:uid="{00000000-0005-0000-0000-000028020000}"/>
    <cellStyle name="Normal 4 14" xfId="541" xr:uid="{00000000-0005-0000-0000-000029020000}"/>
    <cellStyle name="Normal 4 15" xfId="542" xr:uid="{00000000-0005-0000-0000-00002A020000}"/>
    <cellStyle name="Normal 4 16" xfId="543" xr:uid="{00000000-0005-0000-0000-00002B020000}"/>
    <cellStyle name="Normal 4 17" xfId="544" xr:uid="{00000000-0005-0000-0000-00002C020000}"/>
    <cellStyle name="Normal 4 18" xfId="545" xr:uid="{00000000-0005-0000-0000-00002D020000}"/>
    <cellStyle name="Normal 4 19" xfId="546" xr:uid="{00000000-0005-0000-0000-00002E020000}"/>
    <cellStyle name="Normal 4 2" xfId="547" xr:uid="{00000000-0005-0000-0000-00002F020000}"/>
    <cellStyle name="Normal 4 2 2" xfId="548" xr:uid="{00000000-0005-0000-0000-000030020000}"/>
    <cellStyle name="Normal 4 2 3" xfId="549" xr:uid="{00000000-0005-0000-0000-000031020000}"/>
    <cellStyle name="Normal 4 20" xfId="550" xr:uid="{00000000-0005-0000-0000-000032020000}"/>
    <cellStyle name="Normal 4 21" xfId="551" xr:uid="{00000000-0005-0000-0000-000033020000}"/>
    <cellStyle name="Normal 4 22" xfId="552" xr:uid="{00000000-0005-0000-0000-000034020000}"/>
    <cellStyle name="Normal 4 23" xfId="553" xr:uid="{00000000-0005-0000-0000-000035020000}"/>
    <cellStyle name="Normal 4 24" xfId="554" xr:uid="{00000000-0005-0000-0000-000036020000}"/>
    <cellStyle name="Normal 4 25" xfId="555" xr:uid="{00000000-0005-0000-0000-000037020000}"/>
    <cellStyle name="Normal 4 26" xfId="556" xr:uid="{00000000-0005-0000-0000-000038020000}"/>
    <cellStyle name="Normal 4 27" xfId="557" xr:uid="{00000000-0005-0000-0000-000039020000}"/>
    <cellStyle name="Normal 4 28" xfId="558" xr:uid="{00000000-0005-0000-0000-00003A020000}"/>
    <cellStyle name="Normal 4 29" xfId="559" xr:uid="{00000000-0005-0000-0000-00003B020000}"/>
    <cellStyle name="Normal 4 3" xfId="560" xr:uid="{00000000-0005-0000-0000-00003C020000}"/>
    <cellStyle name="Normal 4 3 2" xfId="561" xr:uid="{00000000-0005-0000-0000-00003D020000}"/>
    <cellStyle name="Normal 4 30" xfId="562" xr:uid="{00000000-0005-0000-0000-00003E020000}"/>
    <cellStyle name="Normal 4 31" xfId="563" xr:uid="{00000000-0005-0000-0000-00003F020000}"/>
    <cellStyle name="Normal 4 32" xfId="564" xr:uid="{00000000-0005-0000-0000-000040020000}"/>
    <cellStyle name="Normal 4 33" xfId="565" xr:uid="{00000000-0005-0000-0000-000041020000}"/>
    <cellStyle name="Normal 4 34" xfId="566" xr:uid="{00000000-0005-0000-0000-000042020000}"/>
    <cellStyle name="Normal 4 35" xfId="567" xr:uid="{00000000-0005-0000-0000-000043020000}"/>
    <cellStyle name="Normal 4 4" xfId="568" xr:uid="{00000000-0005-0000-0000-000044020000}"/>
    <cellStyle name="Normal 4 4 2" xfId="569" xr:uid="{00000000-0005-0000-0000-000045020000}"/>
    <cellStyle name="Normal 4 5" xfId="570" xr:uid="{00000000-0005-0000-0000-000046020000}"/>
    <cellStyle name="Normal 4 6" xfId="571" xr:uid="{00000000-0005-0000-0000-000047020000}"/>
    <cellStyle name="Normal 4 7" xfId="572" xr:uid="{00000000-0005-0000-0000-000048020000}"/>
    <cellStyle name="Normal 4 8" xfId="573" xr:uid="{00000000-0005-0000-0000-000049020000}"/>
    <cellStyle name="Normal 4 9" xfId="574" xr:uid="{00000000-0005-0000-0000-00004A020000}"/>
    <cellStyle name="Normal 40" xfId="575" xr:uid="{00000000-0005-0000-0000-00004B020000}"/>
    <cellStyle name="Normal 41" xfId="576" xr:uid="{00000000-0005-0000-0000-00004C020000}"/>
    <cellStyle name="Normal 42" xfId="577" xr:uid="{00000000-0005-0000-0000-00004D020000}"/>
    <cellStyle name="Normal 43" xfId="578" xr:uid="{00000000-0005-0000-0000-00004E020000}"/>
    <cellStyle name="Normal 44" xfId="579" xr:uid="{00000000-0005-0000-0000-00004F020000}"/>
    <cellStyle name="Normal 45" xfId="580" xr:uid="{00000000-0005-0000-0000-000050020000}"/>
    <cellStyle name="Normal 46" xfId="581" xr:uid="{00000000-0005-0000-0000-000051020000}"/>
    <cellStyle name="Normal 47" xfId="582" xr:uid="{00000000-0005-0000-0000-000052020000}"/>
    <cellStyle name="Normal 48" xfId="583" xr:uid="{00000000-0005-0000-0000-000053020000}"/>
    <cellStyle name="Normal 49" xfId="584" xr:uid="{00000000-0005-0000-0000-000054020000}"/>
    <cellStyle name="Normal 5" xfId="585" xr:uid="{00000000-0005-0000-0000-000055020000}"/>
    <cellStyle name="Normal 5 10" xfId="586" xr:uid="{00000000-0005-0000-0000-000056020000}"/>
    <cellStyle name="Normal 5 11" xfId="587" xr:uid="{00000000-0005-0000-0000-000057020000}"/>
    <cellStyle name="Normal 5 12" xfId="588" xr:uid="{00000000-0005-0000-0000-000058020000}"/>
    <cellStyle name="Normal 5 13" xfId="589" xr:uid="{00000000-0005-0000-0000-000059020000}"/>
    <cellStyle name="Normal 5 14" xfId="590" xr:uid="{00000000-0005-0000-0000-00005A020000}"/>
    <cellStyle name="Normal 5 15" xfId="591" xr:uid="{00000000-0005-0000-0000-00005B020000}"/>
    <cellStyle name="Normal 5 16" xfId="592" xr:uid="{00000000-0005-0000-0000-00005C020000}"/>
    <cellStyle name="Normal 5 17" xfId="593" xr:uid="{00000000-0005-0000-0000-00005D020000}"/>
    <cellStyle name="Normal 5 18" xfId="594" xr:uid="{00000000-0005-0000-0000-00005E020000}"/>
    <cellStyle name="Normal 5 19" xfId="595" xr:uid="{00000000-0005-0000-0000-00005F020000}"/>
    <cellStyle name="Normal 5 2" xfId="596" xr:uid="{00000000-0005-0000-0000-000060020000}"/>
    <cellStyle name="Normal 5 2 2" xfId="597" xr:uid="{00000000-0005-0000-0000-000061020000}"/>
    <cellStyle name="Normal 5 20" xfId="598" xr:uid="{00000000-0005-0000-0000-000062020000}"/>
    <cellStyle name="Normal 5 21" xfId="599" xr:uid="{00000000-0005-0000-0000-000063020000}"/>
    <cellStyle name="Normal 5 22" xfId="600" xr:uid="{00000000-0005-0000-0000-000064020000}"/>
    <cellStyle name="Normal 5 23" xfId="601" xr:uid="{00000000-0005-0000-0000-000065020000}"/>
    <cellStyle name="Normal 5 24" xfId="602" xr:uid="{00000000-0005-0000-0000-000066020000}"/>
    <cellStyle name="Normal 5 25" xfId="603" xr:uid="{00000000-0005-0000-0000-000067020000}"/>
    <cellStyle name="Normal 5 26" xfId="604" xr:uid="{00000000-0005-0000-0000-000068020000}"/>
    <cellStyle name="Normal 5 27" xfId="605" xr:uid="{00000000-0005-0000-0000-000069020000}"/>
    <cellStyle name="Normal 5 28" xfId="606" xr:uid="{00000000-0005-0000-0000-00006A020000}"/>
    <cellStyle name="Normal 5 29" xfId="607" xr:uid="{00000000-0005-0000-0000-00006B020000}"/>
    <cellStyle name="Normal 5 3" xfId="608" xr:uid="{00000000-0005-0000-0000-00006C020000}"/>
    <cellStyle name="Normal 5 3 2" xfId="609" xr:uid="{00000000-0005-0000-0000-00006D020000}"/>
    <cellStyle name="Normal 5 3 3" xfId="610" xr:uid="{00000000-0005-0000-0000-00006E020000}"/>
    <cellStyle name="Normal 5 30" xfId="611" xr:uid="{00000000-0005-0000-0000-00006F020000}"/>
    <cellStyle name="Normal 5 31" xfId="612" xr:uid="{00000000-0005-0000-0000-000070020000}"/>
    <cellStyle name="Normal 5 32" xfId="613" xr:uid="{00000000-0005-0000-0000-000071020000}"/>
    <cellStyle name="Normal 5 33" xfId="614" xr:uid="{00000000-0005-0000-0000-000072020000}"/>
    <cellStyle name="Normal 5 34" xfId="615" xr:uid="{00000000-0005-0000-0000-000073020000}"/>
    <cellStyle name="Normal 5 35" xfId="616" xr:uid="{00000000-0005-0000-0000-000074020000}"/>
    <cellStyle name="Normal 5 36" xfId="617" xr:uid="{00000000-0005-0000-0000-000075020000}"/>
    <cellStyle name="Normal 5 4" xfId="618" xr:uid="{00000000-0005-0000-0000-000076020000}"/>
    <cellStyle name="Normal 5 4 2" xfId="619" xr:uid="{00000000-0005-0000-0000-000077020000}"/>
    <cellStyle name="Normal 5 5" xfId="620" xr:uid="{00000000-0005-0000-0000-000078020000}"/>
    <cellStyle name="Normal 5 5 2" xfId="621" xr:uid="{00000000-0005-0000-0000-000079020000}"/>
    <cellStyle name="Normal 5 6" xfId="622" xr:uid="{00000000-0005-0000-0000-00007A020000}"/>
    <cellStyle name="Normal 5 7" xfId="623" xr:uid="{00000000-0005-0000-0000-00007B020000}"/>
    <cellStyle name="Normal 5 8" xfId="624" xr:uid="{00000000-0005-0000-0000-00007C020000}"/>
    <cellStyle name="Normal 5 9" xfId="625" xr:uid="{00000000-0005-0000-0000-00007D020000}"/>
    <cellStyle name="Normal 50" xfId="626" xr:uid="{00000000-0005-0000-0000-00007E020000}"/>
    <cellStyle name="Normal 51" xfId="627" xr:uid="{00000000-0005-0000-0000-00007F020000}"/>
    <cellStyle name="Normal 52" xfId="628" xr:uid="{00000000-0005-0000-0000-000080020000}"/>
    <cellStyle name="Normal 53" xfId="629" xr:uid="{00000000-0005-0000-0000-000081020000}"/>
    <cellStyle name="Normal 54" xfId="630" xr:uid="{00000000-0005-0000-0000-000082020000}"/>
    <cellStyle name="Normal 55" xfId="631" xr:uid="{00000000-0005-0000-0000-000083020000}"/>
    <cellStyle name="Normal 56" xfId="632" xr:uid="{00000000-0005-0000-0000-000084020000}"/>
    <cellStyle name="Normal 57" xfId="633" xr:uid="{00000000-0005-0000-0000-000085020000}"/>
    <cellStyle name="Normal 58" xfId="634" xr:uid="{00000000-0005-0000-0000-000086020000}"/>
    <cellStyle name="Normal 59" xfId="635" xr:uid="{00000000-0005-0000-0000-000087020000}"/>
    <cellStyle name="Normal 6" xfId="636" xr:uid="{00000000-0005-0000-0000-000088020000}"/>
    <cellStyle name="Normal 6 10" xfId="637" xr:uid="{00000000-0005-0000-0000-000089020000}"/>
    <cellStyle name="Normal 6 11" xfId="638" xr:uid="{00000000-0005-0000-0000-00008A020000}"/>
    <cellStyle name="Normal 6 12" xfId="639" xr:uid="{00000000-0005-0000-0000-00008B020000}"/>
    <cellStyle name="Normal 6 13" xfId="640" xr:uid="{00000000-0005-0000-0000-00008C020000}"/>
    <cellStyle name="Normal 6 14" xfId="641" xr:uid="{00000000-0005-0000-0000-00008D020000}"/>
    <cellStyle name="Normal 6 15" xfId="642" xr:uid="{00000000-0005-0000-0000-00008E020000}"/>
    <cellStyle name="Normal 6 16" xfId="643" xr:uid="{00000000-0005-0000-0000-00008F020000}"/>
    <cellStyle name="Normal 6 17" xfId="644" xr:uid="{00000000-0005-0000-0000-000090020000}"/>
    <cellStyle name="Normal 6 18" xfId="645" xr:uid="{00000000-0005-0000-0000-000091020000}"/>
    <cellStyle name="Normal 6 19" xfId="646" xr:uid="{00000000-0005-0000-0000-000092020000}"/>
    <cellStyle name="Normal 6 2" xfId="647" xr:uid="{00000000-0005-0000-0000-000093020000}"/>
    <cellStyle name="Normal 6 2 2" xfId="648" xr:uid="{00000000-0005-0000-0000-000094020000}"/>
    <cellStyle name="Normal 6 2 3" xfId="649" xr:uid="{00000000-0005-0000-0000-000095020000}"/>
    <cellStyle name="Normal 6 20" xfId="650" xr:uid="{00000000-0005-0000-0000-000096020000}"/>
    <cellStyle name="Normal 6 21" xfId="651" xr:uid="{00000000-0005-0000-0000-000097020000}"/>
    <cellStyle name="Normal 6 22" xfId="652" xr:uid="{00000000-0005-0000-0000-000098020000}"/>
    <cellStyle name="Normal 6 23" xfId="653" xr:uid="{00000000-0005-0000-0000-000099020000}"/>
    <cellStyle name="Normal 6 24" xfId="654" xr:uid="{00000000-0005-0000-0000-00009A020000}"/>
    <cellStyle name="Normal 6 25" xfId="655" xr:uid="{00000000-0005-0000-0000-00009B020000}"/>
    <cellStyle name="Normal 6 26" xfId="656" xr:uid="{00000000-0005-0000-0000-00009C020000}"/>
    <cellStyle name="Normal 6 27" xfId="657" xr:uid="{00000000-0005-0000-0000-00009D020000}"/>
    <cellStyle name="Normal 6 28" xfId="658" xr:uid="{00000000-0005-0000-0000-00009E020000}"/>
    <cellStyle name="Normal 6 29" xfId="659" xr:uid="{00000000-0005-0000-0000-00009F020000}"/>
    <cellStyle name="Normal 6 3" xfId="660" xr:uid="{00000000-0005-0000-0000-0000A0020000}"/>
    <cellStyle name="Normal 6 3 2" xfId="661" xr:uid="{00000000-0005-0000-0000-0000A1020000}"/>
    <cellStyle name="Normal 6 30" xfId="662" xr:uid="{00000000-0005-0000-0000-0000A2020000}"/>
    <cellStyle name="Normal 6 31" xfId="663" xr:uid="{00000000-0005-0000-0000-0000A3020000}"/>
    <cellStyle name="Normal 6 32" xfId="664" xr:uid="{00000000-0005-0000-0000-0000A4020000}"/>
    <cellStyle name="Normal 6 33" xfId="665" xr:uid="{00000000-0005-0000-0000-0000A5020000}"/>
    <cellStyle name="Normal 6 34" xfId="666" xr:uid="{00000000-0005-0000-0000-0000A6020000}"/>
    <cellStyle name="Normal 6 35" xfId="667" xr:uid="{00000000-0005-0000-0000-0000A7020000}"/>
    <cellStyle name="Normal 6 4" xfId="668" xr:uid="{00000000-0005-0000-0000-0000A8020000}"/>
    <cellStyle name="Normal 6 4 2" xfId="669" xr:uid="{00000000-0005-0000-0000-0000A9020000}"/>
    <cellStyle name="Normal 6 5" xfId="670" xr:uid="{00000000-0005-0000-0000-0000AA020000}"/>
    <cellStyle name="Normal 6 6" xfId="671" xr:uid="{00000000-0005-0000-0000-0000AB020000}"/>
    <cellStyle name="Normal 6 7" xfId="672" xr:uid="{00000000-0005-0000-0000-0000AC020000}"/>
    <cellStyle name="Normal 6 8" xfId="673" xr:uid="{00000000-0005-0000-0000-0000AD020000}"/>
    <cellStyle name="Normal 6 9" xfId="674" xr:uid="{00000000-0005-0000-0000-0000AE020000}"/>
    <cellStyle name="Normal 60" xfId="675" xr:uid="{00000000-0005-0000-0000-0000AF020000}"/>
    <cellStyle name="Normal 61" xfId="676" xr:uid="{00000000-0005-0000-0000-0000B0020000}"/>
    <cellStyle name="Normal 62" xfId="677" xr:uid="{00000000-0005-0000-0000-0000B1020000}"/>
    <cellStyle name="Normal 63" xfId="678" xr:uid="{00000000-0005-0000-0000-0000B2020000}"/>
    <cellStyle name="Normal 64" xfId="679" xr:uid="{00000000-0005-0000-0000-0000B3020000}"/>
    <cellStyle name="Normal 65" xfId="680" xr:uid="{00000000-0005-0000-0000-0000B4020000}"/>
    <cellStyle name="Normal 66" xfId="681" xr:uid="{00000000-0005-0000-0000-0000B5020000}"/>
    <cellStyle name="Normal 67" xfId="682" xr:uid="{00000000-0005-0000-0000-0000B6020000}"/>
    <cellStyle name="Normal 68" xfId="683" xr:uid="{00000000-0005-0000-0000-0000B7020000}"/>
    <cellStyle name="Normal 69" xfId="684" xr:uid="{00000000-0005-0000-0000-0000B8020000}"/>
    <cellStyle name="Normal 7" xfId="685" xr:uid="{00000000-0005-0000-0000-0000B9020000}"/>
    <cellStyle name="Normal 7 10" xfId="686" xr:uid="{00000000-0005-0000-0000-0000BA020000}"/>
    <cellStyle name="Normal 7 11" xfId="687" xr:uid="{00000000-0005-0000-0000-0000BB020000}"/>
    <cellStyle name="Normal 7 12" xfId="688" xr:uid="{00000000-0005-0000-0000-0000BC020000}"/>
    <cellStyle name="Normal 7 13" xfId="689" xr:uid="{00000000-0005-0000-0000-0000BD020000}"/>
    <cellStyle name="Normal 7 14" xfId="690" xr:uid="{00000000-0005-0000-0000-0000BE020000}"/>
    <cellStyle name="Normal 7 15" xfId="691" xr:uid="{00000000-0005-0000-0000-0000BF020000}"/>
    <cellStyle name="Normal 7 16" xfId="692" xr:uid="{00000000-0005-0000-0000-0000C0020000}"/>
    <cellStyle name="Normal 7 17" xfId="693" xr:uid="{00000000-0005-0000-0000-0000C1020000}"/>
    <cellStyle name="Normal 7 18" xfId="694" xr:uid="{00000000-0005-0000-0000-0000C2020000}"/>
    <cellStyle name="Normal 7 19" xfId="695" xr:uid="{00000000-0005-0000-0000-0000C3020000}"/>
    <cellStyle name="Normal 7 2" xfId="696" xr:uid="{00000000-0005-0000-0000-0000C4020000}"/>
    <cellStyle name="Normal 7 2 2" xfId="697" xr:uid="{00000000-0005-0000-0000-0000C5020000}"/>
    <cellStyle name="Normal 7 2 3" xfId="698" xr:uid="{00000000-0005-0000-0000-0000C6020000}"/>
    <cellStyle name="Normal 7 20" xfId="699" xr:uid="{00000000-0005-0000-0000-0000C7020000}"/>
    <cellStyle name="Normal 7 21" xfId="700" xr:uid="{00000000-0005-0000-0000-0000C8020000}"/>
    <cellStyle name="Normal 7 22" xfId="701" xr:uid="{00000000-0005-0000-0000-0000C9020000}"/>
    <cellStyle name="Normal 7 23" xfId="702" xr:uid="{00000000-0005-0000-0000-0000CA020000}"/>
    <cellStyle name="Normal 7 24" xfId="703" xr:uid="{00000000-0005-0000-0000-0000CB020000}"/>
    <cellStyle name="Normal 7 25" xfId="704" xr:uid="{00000000-0005-0000-0000-0000CC020000}"/>
    <cellStyle name="Normal 7 26" xfId="705" xr:uid="{00000000-0005-0000-0000-0000CD020000}"/>
    <cellStyle name="Normal 7 27" xfId="706" xr:uid="{00000000-0005-0000-0000-0000CE020000}"/>
    <cellStyle name="Normal 7 28" xfId="707" xr:uid="{00000000-0005-0000-0000-0000CF020000}"/>
    <cellStyle name="Normal 7 29" xfId="708" xr:uid="{00000000-0005-0000-0000-0000D0020000}"/>
    <cellStyle name="Normal 7 3" xfId="709" xr:uid="{00000000-0005-0000-0000-0000D1020000}"/>
    <cellStyle name="Normal 7 3 2" xfId="710" xr:uid="{00000000-0005-0000-0000-0000D2020000}"/>
    <cellStyle name="Normal 7 30" xfId="711" xr:uid="{00000000-0005-0000-0000-0000D3020000}"/>
    <cellStyle name="Normal 7 31" xfId="712" xr:uid="{00000000-0005-0000-0000-0000D4020000}"/>
    <cellStyle name="Normal 7 32" xfId="713" xr:uid="{00000000-0005-0000-0000-0000D5020000}"/>
    <cellStyle name="Normal 7 33" xfId="714" xr:uid="{00000000-0005-0000-0000-0000D6020000}"/>
    <cellStyle name="Normal 7 34" xfId="715" xr:uid="{00000000-0005-0000-0000-0000D7020000}"/>
    <cellStyle name="Normal 7 35" xfId="716" xr:uid="{00000000-0005-0000-0000-0000D8020000}"/>
    <cellStyle name="Normal 7 4" xfId="717" xr:uid="{00000000-0005-0000-0000-0000D9020000}"/>
    <cellStyle name="Normal 7 4 2" xfId="718" xr:uid="{00000000-0005-0000-0000-0000DA020000}"/>
    <cellStyle name="Normal 7 5" xfId="719" xr:uid="{00000000-0005-0000-0000-0000DB020000}"/>
    <cellStyle name="Normal 7 6" xfId="720" xr:uid="{00000000-0005-0000-0000-0000DC020000}"/>
    <cellStyle name="Normal 7 7" xfId="721" xr:uid="{00000000-0005-0000-0000-0000DD020000}"/>
    <cellStyle name="Normal 7 8" xfId="722" xr:uid="{00000000-0005-0000-0000-0000DE020000}"/>
    <cellStyle name="Normal 7 9" xfId="723" xr:uid="{00000000-0005-0000-0000-0000DF020000}"/>
    <cellStyle name="Normal 70" xfId="724" xr:uid="{00000000-0005-0000-0000-0000E0020000}"/>
    <cellStyle name="Normal 71" xfId="725" xr:uid="{00000000-0005-0000-0000-0000E1020000}"/>
    <cellStyle name="Normal 71 2" xfId="726" xr:uid="{00000000-0005-0000-0000-0000E2020000}"/>
    <cellStyle name="Normal 72" xfId="727" xr:uid="{00000000-0005-0000-0000-0000E3020000}"/>
    <cellStyle name="Normal 72 2" xfId="728" xr:uid="{00000000-0005-0000-0000-0000E4020000}"/>
    <cellStyle name="Normal 73" xfId="729" xr:uid="{00000000-0005-0000-0000-0000E5020000}"/>
    <cellStyle name="Normal 73 2" xfId="730" xr:uid="{00000000-0005-0000-0000-0000E6020000}"/>
    <cellStyle name="Normal 74" xfId="731" xr:uid="{00000000-0005-0000-0000-0000E7020000}"/>
    <cellStyle name="Normal 75" xfId="732" xr:uid="{00000000-0005-0000-0000-0000E8020000}"/>
    <cellStyle name="Normal 76" xfId="733" xr:uid="{00000000-0005-0000-0000-0000E9020000}"/>
    <cellStyle name="Normal 77" xfId="734" xr:uid="{00000000-0005-0000-0000-0000EA020000}"/>
    <cellStyle name="Normal 78" xfId="735" xr:uid="{00000000-0005-0000-0000-0000EB020000}"/>
    <cellStyle name="Normal 79" xfId="736" xr:uid="{00000000-0005-0000-0000-0000EC020000}"/>
    <cellStyle name="Normal 8" xfId="737" xr:uid="{00000000-0005-0000-0000-0000ED020000}"/>
    <cellStyle name="Normal 8 2" xfId="738" xr:uid="{00000000-0005-0000-0000-0000EE020000}"/>
    <cellStyle name="Normal 8 3" xfId="739" xr:uid="{00000000-0005-0000-0000-0000EF020000}"/>
    <cellStyle name="Normal 80" xfId="740" xr:uid="{00000000-0005-0000-0000-0000F0020000}"/>
    <cellStyle name="Normal 81" xfId="741" xr:uid="{00000000-0005-0000-0000-0000F1020000}"/>
    <cellStyle name="Normal 82" xfId="742" xr:uid="{00000000-0005-0000-0000-0000F2020000}"/>
    <cellStyle name="Normal 83" xfId="743" xr:uid="{00000000-0005-0000-0000-0000F3020000}"/>
    <cellStyle name="Normal 84" xfId="744" xr:uid="{00000000-0005-0000-0000-0000F4020000}"/>
    <cellStyle name="Normal 85" xfId="745" xr:uid="{00000000-0005-0000-0000-0000F5020000}"/>
    <cellStyle name="Normal 86" xfId="746" xr:uid="{00000000-0005-0000-0000-0000F6020000}"/>
    <cellStyle name="Normal 87" xfId="747" xr:uid="{00000000-0005-0000-0000-0000F7020000}"/>
    <cellStyle name="Normal 88" xfId="748" xr:uid="{00000000-0005-0000-0000-0000F8020000}"/>
    <cellStyle name="Normal 89" xfId="749" xr:uid="{00000000-0005-0000-0000-0000F9020000}"/>
    <cellStyle name="Normal 9" xfId="750" xr:uid="{00000000-0005-0000-0000-0000FA020000}"/>
    <cellStyle name="Normal 9 2" xfId="751" xr:uid="{00000000-0005-0000-0000-0000FB020000}"/>
    <cellStyle name="Normal 9 3" xfId="752" xr:uid="{00000000-0005-0000-0000-0000FC020000}"/>
    <cellStyle name="Normal 9 4" xfId="753" xr:uid="{00000000-0005-0000-0000-0000FD020000}"/>
    <cellStyle name="Normal 9 5" xfId="754" xr:uid="{00000000-0005-0000-0000-0000FE020000}"/>
    <cellStyle name="Normal 90" xfId="755" xr:uid="{00000000-0005-0000-0000-0000FF020000}"/>
    <cellStyle name="Normal 91" xfId="756" xr:uid="{00000000-0005-0000-0000-000000030000}"/>
    <cellStyle name="Normal 92" xfId="757" xr:uid="{00000000-0005-0000-0000-000001030000}"/>
    <cellStyle name="Normal 93" xfId="758" xr:uid="{00000000-0005-0000-0000-000002030000}"/>
    <cellStyle name="Normal 94" xfId="759" xr:uid="{00000000-0005-0000-0000-000003030000}"/>
    <cellStyle name="Normal 95" xfId="760" xr:uid="{00000000-0005-0000-0000-000004030000}"/>
    <cellStyle name="Normal 96" xfId="761" xr:uid="{00000000-0005-0000-0000-000005030000}"/>
    <cellStyle name="Normal 97" xfId="762" xr:uid="{00000000-0005-0000-0000-000006030000}"/>
    <cellStyle name="Normal 98" xfId="763" xr:uid="{00000000-0005-0000-0000-000007030000}"/>
    <cellStyle name="Normal 99" xfId="764" xr:uid="{00000000-0005-0000-0000-000008030000}"/>
    <cellStyle name="Normal CC" xfId="765" xr:uid="{00000000-0005-0000-0000-000009030000}"/>
    <cellStyle name="Normal CC 2" xfId="1132" xr:uid="{271E645D-72EC-4E40-8C59-109BBED6EF9D}"/>
    <cellStyle name="Normal_C&amp;I Unit 6 Evaluation-DH-14 June Check" xfId="3" xr:uid="{00000000-0005-0000-0000-00000A030000}"/>
    <cellStyle name="Normale_Foglio cambi" xfId="766" xr:uid="{00000000-0005-0000-0000-00000B030000}"/>
    <cellStyle name="Note 2" xfId="992" xr:uid="{00000000-0005-0000-0000-00000C030000}"/>
    <cellStyle name="Nummer" xfId="767" xr:uid="{00000000-0005-0000-0000-00000D030000}"/>
    <cellStyle name="OPSKRIF" xfId="768" xr:uid="{00000000-0005-0000-0000-00000E030000}"/>
    <cellStyle name="OPSKRIFTE" xfId="993" xr:uid="{00000000-0005-0000-0000-00000F030000}"/>
    <cellStyle name="per.style" xfId="769" xr:uid="{00000000-0005-0000-0000-000010030000}"/>
    <cellStyle name="Percent [0]" xfId="770" xr:uid="{00000000-0005-0000-0000-000011030000}"/>
    <cellStyle name="Percent [00]" xfId="771" xr:uid="{00000000-0005-0000-0000-000012030000}"/>
    <cellStyle name="Percent [2]" xfId="772" xr:uid="{00000000-0005-0000-0000-000013030000}"/>
    <cellStyle name="Percent 2" xfId="773" xr:uid="{00000000-0005-0000-0000-000014030000}"/>
    <cellStyle name="Percent 2 2" xfId="774" xr:uid="{00000000-0005-0000-0000-000015030000}"/>
    <cellStyle name="Percent 2 2 2" xfId="775" xr:uid="{00000000-0005-0000-0000-000016030000}"/>
    <cellStyle name="Percent 2 3" xfId="776" xr:uid="{00000000-0005-0000-0000-000017030000}"/>
    <cellStyle name="Percent 3" xfId="777" xr:uid="{00000000-0005-0000-0000-000018030000}"/>
    <cellStyle name="Percent 3 10" xfId="778" xr:uid="{00000000-0005-0000-0000-000019030000}"/>
    <cellStyle name="Percent 3 11" xfId="779" xr:uid="{00000000-0005-0000-0000-00001A030000}"/>
    <cellStyle name="Percent 3 12" xfId="780" xr:uid="{00000000-0005-0000-0000-00001B030000}"/>
    <cellStyle name="Percent 3 13" xfId="781" xr:uid="{00000000-0005-0000-0000-00001C030000}"/>
    <cellStyle name="Percent 3 14" xfId="782" xr:uid="{00000000-0005-0000-0000-00001D030000}"/>
    <cellStyle name="Percent 3 15" xfId="783" xr:uid="{00000000-0005-0000-0000-00001E030000}"/>
    <cellStyle name="Percent 3 16" xfId="784" xr:uid="{00000000-0005-0000-0000-00001F030000}"/>
    <cellStyle name="Percent 3 17" xfId="785" xr:uid="{00000000-0005-0000-0000-000020030000}"/>
    <cellStyle name="Percent 3 18" xfId="786" xr:uid="{00000000-0005-0000-0000-000021030000}"/>
    <cellStyle name="Percent 3 19" xfId="787" xr:uid="{00000000-0005-0000-0000-000022030000}"/>
    <cellStyle name="Percent 3 2" xfId="788" xr:uid="{00000000-0005-0000-0000-000023030000}"/>
    <cellStyle name="Percent 3 2 2" xfId="789" xr:uid="{00000000-0005-0000-0000-000024030000}"/>
    <cellStyle name="Percent 3 20" xfId="790" xr:uid="{00000000-0005-0000-0000-000025030000}"/>
    <cellStyle name="Percent 3 21" xfId="791" xr:uid="{00000000-0005-0000-0000-000026030000}"/>
    <cellStyle name="Percent 3 22" xfId="792" xr:uid="{00000000-0005-0000-0000-000027030000}"/>
    <cellStyle name="Percent 3 23" xfId="793" xr:uid="{00000000-0005-0000-0000-000028030000}"/>
    <cellStyle name="Percent 3 24" xfId="794" xr:uid="{00000000-0005-0000-0000-000029030000}"/>
    <cellStyle name="Percent 3 25" xfId="795" xr:uid="{00000000-0005-0000-0000-00002A030000}"/>
    <cellStyle name="Percent 3 26" xfId="796" xr:uid="{00000000-0005-0000-0000-00002B030000}"/>
    <cellStyle name="Percent 3 27" xfId="797" xr:uid="{00000000-0005-0000-0000-00002C030000}"/>
    <cellStyle name="Percent 3 28" xfId="798" xr:uid="{00000000-0005-0000-0000-00002D030000}"/>
    <cellStyle name="Percent 3 29" xfId="799" xr:uid="{00000000-0005-0000-0000-00002E030000}"/>
    <cellStyle name="Percent 3 3" xfId="800" xr:uid="{00000000-0005-0000-0000-00002F030000}"/>
    <cellStyle name="Percent 3 30" xfId="801" xr:uid="{00000000-0005-0000-0000-000030030000}"/>
    <cellStyle name="Percent 3 31" xfId="802" xr:uid="{00000000-0005-0000-0000-000031030000}"/>
    <cellStyle name="Percent 3 32" xfId="803" xr:uid="{00000000-0005-0000-0000-000032030000}"/>
    <cellStyle name="Percent 3 33" xfId="804" xr:uid="{00000000-0005-0000-0000-000033030000}"/>
    <cellStyle name="Percent 3 34" xfId="805" xr:uid="{00000000-0005-0000-0000-000034030000}"/>
    <cellStyle name="Percent 3 35" xfId="806" xr:uid="{00000000-0005-0000-0000-000035030000}"/>
    <cellStyle name="Percent 3 36" xfId="807" xr:uid="{00000000-0005-0000-0000-000036030000}"/>
    <cellStyle name="Percent 3 4" xfId="808" xr:uid="{00000000-0005-0000-0000-000037030000}"/>
    <cellStyle name="Percent 3 5" xfId="809" xr:uid="{00000000-0005-0000-0000-000038030000}"/>
    <cellStyle name="Percent 3 6" xfId="810" xr:uid="{00000000-0005-0000-0000-000039030000}"/>
    <cellStyle name="Percent 3 7" xfId="811" xr:uid="{00000000-0005-0000-0000-00003A030000}"/>
    <cellStyle name="Percent 3 8" xfId="812" xr:uid="{00000000-0005-0000-0000-00003B030000}"/>
    <cellStyle name="Percent 3 9" xfId="813" xr:uid="{00000000-0005-0000-0000-00003C030000}"/>
    <cellStyle name="Percent 4" xfId="814" xr:uid="{00000000-0005-0000-0000-00003D030000}"/>
    <cellStyle name="Percent 4 2" xfId="815" xr:uid="{00000000-0005-0000-0000-00003E030000}"/>
    <cellStyle name="Percent 5" xfId="816" xr:uid="{00000000-0005-0000-0000-00003F030000}"/>
    <cellStyle name="Percent 6" xfId="817" xr:uid="{00000000-0005-0000-0000-000040030000}"/>
    <cellStyle name="Percent 7" xfId="818" xr:uid="{00000000-0005-0000-0000-000041030000}"/>
    <cellStyle name="Percent 8" xfId="819" xr:uid="{00000000-0005-0000-0000-000042030000}"/>
    <cellStyle name="Percent 9" xfId="820" xr:uid="{00000000-0005-0000-0000-000043030000}"/>
    <cellStyle name="Preisbb" xfId="821" xr:uid="{00000000-0005-0000-0000-000044030000}"/>
    <cellStyle name="Preise1" xfId="822" xr:uid="{00000000-0005-0000-0000-000045030000}"/>
    <cellStyle name="Preise2" xfId="823" xr:uid="{00000000-0005-0000-0000-000046030000}"/>
    <cellStyle name="PrePop Currency (0)" xfId="824" xr:uid="{00000000-0005-0000-0000-000047030000}"/>
    <cellStyle name="PrePop Currency (2)" xfId="825" xr:uid="{00000000-0005-0000-0000-000048030000}"/>
    <cellStyle name="PrePop Units (0)" xfId="826" xr:uid="{00000000-0005-0000-0000-000049030000}"/>
    <cellStyle name="PrePop Units (1)" xfId="827" xr:uid="{00000000-0005-0000-0000-00004A030000}"/>
    <cellStyle name="PrePop Units (2)" xfId="828" xr:uid="{00000000-0005-0000-0000-00004B030000}"/>
    <cellStyle name="PSChar" xfId="829" xr:uid="{00000000-0005-0000-0000-00004C030000}"/>
    <cellStyle name="R" xfId="830" xr:uid="{00000000-0005-0000-0000-00004D030000}"/>
    <cellStyle name="R_(Jan 09 Rev with Civils index check) 081128_Costing-Model(Medupi-107b - package detail)v1 with Jan09 parameters" xfId="831" xr:uid="{00000000-0005-0000-0000-00004E030000}"/>
    <cellStyle name="R_05-10_70 0100 Turbine Generator Contract Cash Flow" xfId="832" xr:uid="{00000000-0005-0000-0000-00004F030000}"/>
    <cellStyle name="R_06 11 08 PRESSURE PARTS FINAL" xfId="833" xr:uid="{00000000-0005-0000-0000-000050030000}"/>
    <cellStyle name="R_06 11 08 PRESSURE PARTS FINAL 2" xfId="1133" xr:uid="{9E211486-FB8D-4A25-8817-C785CE9FA665}"/>
    <cellStyle name="R_06 11 08 PRESSURE PARTS FINAL_(Jan 09 Rev with Civils index check) 081128_Costing-Model(Medupi-107b - package detail)v1 with Jan09 parameters" xfId="834" xr:uid="{00000000-0005-0000-0000-000051030000}"/>
    <cellStyle name="R_06 11 08 PRESSURE PARTS FINAL_(Jan 09 Rev with Civils index check) 081128_Costing-Model(Medupi-107b - package detail)v1 with Jan09 parameters 2" xfId="1134" xr:uid="{44C2F7E9-C457-468A-A804-A656DFC58CA2}"/>
    <cellStyle name="R_06 11 08 PRESSURE PARTS FINAL_(Jan 09 Rev with Civils index check) 081128_Costing-Model(Medupi-107b - package detail)v1 with Jan09 parameters_P24 Fly Ash Price Savings 12-2010" xfId="835" xr:uid="{00000000-0005-0000-0000-000052030000}"/>
    <cellStyle name="R_06 11 08 PRESSURE PARTS FINAL_(Jan 09 Rev with Civils index check) 081128_Costing-Model(Medupi-107b - package detail)v1 with Jan09 parameters_P24 Fly Ash Price Savings 12-2010 2" xfId="1135" xr:uid="{0DCE7706-2D3A-4E9B-9804-12E0C22DC958}"/>
    <cellStyle name="R_06 11 08 PRESSURE PARTS FINAL_05-10_70 0100 Turbine Generator Contract Cash Flow" xfId="836" xr:uid="{00000000-0005-0000-0000-000053030000}"/>
    <cellStyle name="R_06 11 08 PRESSURE PARTS FINAL_05-10_70 0100 Turbine Generator Contract Cash Flow 2" xfId="1136" xr:uid="{DCB32ADF-4AB3-413F-9B70-76346B053458}"/>
    <cellStyle name="R_06 11 08 PRESSURE PARTS FINAL_05-10_70 0100 Turbine Generator Contract Cash Flow_P24 Fly Ash Price Savings 12-2010" xfId="837" xr:uid="{00000000-0005-0000-0000-000054030000}"/>
    <cellStyle name="R_06 11 08 PRESSURE PARTS FINAL_05-10_70 0100 Turbine Generator Contract Cash Flow_P24 Fly Ash Price Savings 12-2010 2" xfId="1137" xr:uid="{EFC6FB80-DACF-4B1C-A801-C40E1380838D}"/>
    <cellStyle name="R_06 11 08 PRESSURE PARTS FINAL_08-10_70 0100 Turbine Generator Contract Cash Flow" xfId="838" xr:uid="{00000000-0005-0000-0000-000055030000}"/>
    <cellStyle name="R_06 11 08 PRESSURE PARTS FINAL_08-10_70 0100 Turbine Generator Contract Cash Flow 2" xfId="1138" xr:uid="{06592854-4666-499B-9955-0FA9B445363E}"/>
    <cellStyle name="R_06 11 08 PRESSURE PARTS FINAL_08-10_70 0100 Turbine Generator Contract Cash Flow_P24 Fly Ash Price Savings 12-2010" xfId="839" xr:uid="{00000000-0005-0000-0000-000056030000}"/>
    <cellStyle name="R_06 11 08 PRESSURE PARTS FINAL_08-10_70 0100 Turbine Generator Contract Cash Flow_P24 Fly Ash Price Savings 12-2010 2" xfId="1139" xr:uid="{FB2F9442-01D4-4C39-AFC1-3D9EA2773FF3}"/>
    <cellStyle name="R_06 11 08 PRESSURE PARTS FINAL_Book3" xfId="840" xr:uid="{00000000-0005-0000-0000-000057030000}"/>
    <cellStyle name="R_06 11 08 PRESSURE PARTS FINAL_Book3 2" xfId="1140" xr:uid="{CD063BAD-23ED-475B-9FCE-3DED0768BE00}"/>
    <cellStyle name="R_06 11 08 PRESSURE PARTS FINAL_CHK 20100726Rev Design Kusile FGD assessment data" xfId="841" xr:uid="{00000000-0005-0000-0000-000058030000}"/>
    <cellStyle name="R_06 11 08 PRESSURE PARTS FINAL_CHK 20100726Rev Design Kusile FGD assessment data 2" xfId="1141" xr:uid="{3969D7DF-407D-4274-898A-B00241876952}"/>
    <cellStyle name="R_06 11 08 PRESSURE PARTS FINAL_CPA" xfId="842" xr:uid="{00000000-0005-0000-0000-000059030000}"/>
    <cellStyle name="R_06 11 08 PRESSURE PARTS FINAL_CPA 2" xfId="1142" xr:uid="{4DB924DC-9C6C-4C0E-974C-C1D987D02AFE}"/>
    <cellStyle name="R_06 11 08 PRESSURE PARTS FINAL_CPA_P24 Fly Ash Price Savings 12-2010" xfId="843" xr:uid="{00000000-0005-0000-0000-00005A030000}"/>
    <cellStyle name="R_06 11 08 PRESSURE PARTS FINAL_CPA_P24 Fly Ash Price Savings 12-2010 2" xfId="1143" xr:uid="{DB728E34-7AB9-4B99-ACD7-0999A9F1F50C}"/>
    <cellStyle name="R_06 11 08 PRESSURE PARTS FINAL_GSU P33" xfId="844" xr:uid="{00000000-0005-0000-0000-00005B030000}"/>
    <cellStyle name="R_06 11 08 PRESSURE PARTS FINAL_GSU P33 2" xfId="1144" xr:uid="{D398F375-1A22-4A43-97CC-3343975C6D70}"/>
    <cellStyle name="R_06 11 08 PRESSURE PARTS FINAL_GSU P33_P24 Fly Ash Price Savings 12-2010" xfId="845" xr:uid="{00000000-0005-0000-0000-00005C030000}"/>
    <cellStyle name="R_06 11 08 PRESSURE PARTS FINAL_GSU P33_P24 Fly Ash Price Savings 12-2010 2" xfId="1145" xr:uid="{9D6075CD-71E1-4421-95F3-752D3A4C7949}"/>
    <cellStyle name="R_06 11 08 PRESSURE PARTS FINAL_Indices" xfId="846" xr:uid="{00000000-0005-0000-0000-00005D030000}"/>
    <cellStyle name="R_06 11 08 PRESSURE PARTS FINAL_Indices 2" xfId="1146" xr:uid="{1045FE7A-99E9-400D-9B08-47F34C734C28}"/>
    <cellStyle name="R_06 11 08 PRESSURE PARTS FINAL_Indices_P24 Fly Ash Price Savings 12-2010" xfId="847" xr:uid="{00000000-0005-0000-0000-00005E030000}"/>
    <cellStyle name="R_06 11 08 PRESSURE PARTS FINAL_Indices_P24 Fly Ash Price Savings 12-2010 2" xfId="1147" xr:uid="{BED7F10A-FC8F-47AF-95ED-D7FFE58A0A94}"/>
    <cellStyle name="R_06 11 08 PRESSURE PARTS FINAL_IT 11" xfId="848" xr:uid="{00000000-0005-0000-0000-00005F030000}"/>
    <cellStyle name="R_06 11 08 PRESSURE PARTS FINAL_IT 11 2" xfId="1148" xr:uid="{C3D81840-1D75-4C8F-8D1C-AB9EEEB7ED60}"/>
    <cellStyle name="R_06 11 08 PRESSURE PARTS FINAL_IT 11_P24 Fly Ash Price Savings 12-2010" xfId="849" xr:uid="{00000000-0005-0000-0000-000060030000}"/>
    <cellStyle name="R_06 11 08 PRESSURE PARTS FINAL_IT 11_P24 Fly Ash Price Savings 12-2010 2" xfId="1149" xr:uid="{50F2EC75-8714-4ED6-9A8C-35DE0A26E30C}"/>
    <cellStyle name="R_06 11 08 PRESSURE PARTS FINAL_Level 2 Expenditures" xfId="850" xr:uid="{00000000-0005-0000-0000-000061030000}"/>
    <cellStyle name="R_06 11 08 PRESSURE PARTS FINAL_Level 2 Expenditures 2" xfId="1150" xr:uid="{825D2137-5B82-43B0-9F5B-2C8DF0B77E43}"/>
    <cellStyle name="R_06 11 08 PRESSURE PARTS FINAL_Level 2 Unitized" xfId="851" xr:uid="{00000000-0005-0000-0000-000062030000}"/>
    <cellStyle name="R_06 11 08 PRESSURE PARTS FINAL_Level 2 Unitized 2" xfId="1151" xr:uid="{0B7D2481-F722-4A5F-952A-8BAE7C441CEE}"/>
    <cellStyle name="R_06 11 08 PRESSURE PARTS FINAL_P24 Fly Ash Price Savings 12-2010" xfId="852" xr:uid="{00000000-0005-0000-0000-000063030000}"/>
    <cellStyle name="R_06 11 08 PRESSURE PARTS FINAL_P24 Fly Ash Price Savings 12-2010 2" xfId="1152" xr:uid="{D21D5DE3-C260-4287-9E96-979BA1BD909A}"/>
    <cellStyle name="R_06 11 08 PRESSURE PARTS FINAL_Turbine" xfId="853" xr:uid="{00000000-0005-0000-0000-000064030000}"/>
    <cellStyle name="R_06 11 08 PRESSURE PARTS FINAL_Turbine 2" xfId="1153" xr:uid="{5FCCEF95-8341-4C44-8F5E-4527640045FC}"/>
    <cellStyle name="R_06 11 08 PRESSURE PARTS FINAL_Turbine P11" xfId="854" xr:uid="{00000000-0005-0000-0000-000065030000}"/>
    <cellStyle name="R_06 11 08 PRESSURE PARTS FINAL_Turbine P11 2" xfId="1154" xr:uid="{009EA06B-A540-4BAD-B61D-DBCEEEEE25EF}"/>
    <cellStyle name="R_06 11 08 PRESSURE PARTS FINAL_Turbine P11_P24 Fly Ash Price Savings 12-2010" xfId="855" xr:uid="{00000000-0005-0000-0000-000066030000}"/>
    <cellStyle name="R_06 11 08 PRESSURE PARTS FINAL_Turbine P11_P24 Fly Ash Price Savings 12-2010 2" xfId="1155" xr:uid="{15DDE3B1-05CF-4DF5-88C7-9D00C47E62E2}"/>
    <cellStyle name="R_061107 Calc Sheet" xfId="856" xr:uid="{00000000-0005-0000-0000-000067030000}"/>
    <cellStyle name="R_061107 Calc Sheet_(Jan 09 Rev with Civils index check) 081128_Costing-Model(Medupi-107b - package detail)v1 with Jan09 parameters" xfId="857" xr:uid="{00000000-0005-0000-0000-000068030000}"/>
    <cellStyle name="R_061107 Calc Sheet_05-10_70 0100 Turbine Generator Contract Cash Flow" xfId="858" xr:uid="{00000000-0005-0000-0000-000069030000}"/>
    <cellStyle name="R_061107 Calc Sheet_08-10_70 0100 Turbine Generator Contract Cash Flow" xfId="859" xr:uid="{00000000-0005-0000-0000-00006A030000}"/>
    <cellStyle name="R_061107 Calc Sheet_20100930Rev Final CPA formulae (3)" xfId="860" xr:uid="{00000000-0005-0000-0000-00006B030000}"/>
    <cellStyle name="R_061107 Calc Sheet_CPA" xfId="861" xr:uid="{00000000-0005-0000-0000-00006C030000}"/>
    <cellStyle name="R_061107 Calc Sheet_Eskom CED Master list of Indices  to Econometrix (Dec 08)_1" xfId="862" xr:uid="{00000000-0005-0000-0000-00006D030000}"/>
    <cellStyle name="R_061107 Calc Sheet_Eskom CED Master list of Indices  to Econometrix (Jan 09)" xfId="863" xr:uid="{00000000-0005-0000-0000-00006E030000}"/>
    <cellStyle name="R_061107 Calc Sheet_GSU P33" xfId="864" xr:uid="{00000000-0005-0000-0000-00006F030000}"/>
    <cellStyle name="R_061107 Calc Sheet_Indices" xfId="865" xr:uid="{00000000-0005-0000-0000-000070030000}"/>
    <cellStyle name="R_061107 Calc Sheet_IT 11" xfId="866" xr:uid="{00000000-0005-0000-0000-000071030000}"/>
    <cellStyle name="R_061107 Calc Sheet_Level 2 Expenditures" xfId="867" xr:uid="{00000000-0005-0000-0000-000072030000}"/>
    <cellStyle name="R_061107 Calc Sheet_Level 2 Unitized" xfId="868" xr:uid="{00000000-0005-0000-0000-000073030000}"/>
    <cellStyle name="R_061107 Calc Sheet_Turbine" xfId="869" xr:uid="{00000000-0005-0000-0000-000074030000}"/>
    <cellStyle name="R_061107 Calc Sheet_Turbine P11" xfId="870" xr:uid="{00000000-0005-0000-0000-000075030000}"/>
    <cellStyle name="R_08-10_70 0100 Turbine Generator Contract Cash Flow" xfId="871" xr:uid="{00000000-0005-0000-0000-000076030000}"/>
    <cellStyle name="R_20100930Rev Final CPA formulae (3)" xfId="872" xr:uid="{00000000-0005-0000-0000-000077030000}"/>
    <cellStyle name="R_CPA" xfId="873" xr:uid="{00000000-0005-0000-0000-000078030000}"/>
    <cellStyle name="R_Eskom CED Master list of Indices  to Econometrix (Dec 08)_1" xfId="874" xr:uid="{00000000-0005-0000-0000-000079030000}"/>
    <cellStyle name="R_Eskom CED Master list of Indices  to Econometrix (Jan 09)" xfId="875" xr:uid="{00000000-0005-0000-0000-00007A030000}"/>
    <cellStyle name="R_Final Calcs 06 11 05" xfId="876" xr:uid="{00000000-0005-0000-0000-00007B030000}"/>
    <cellStyle name="R_Final Calcs 06 11 05 2" xfId="1156" xr:uid="{0F3C1223-9A9A-4C0D-A4FE-2BFE23AE5B7D}"/>
    <cellStyle name="R_Final Calcs 06 11 05_(Jan 09 Rev with Civils index check) 081128_Costing-Model(Medupi-107b - package detail)v1 with Jan09 parameters" xfId="877" xr:uid="{00000000-0005-0000-0000-00007C030000}"/>
    <cellStyle name="R_Final Calcs 06 11 05_(Jan 09 Rev with Civils index check) 081128_Costing-Model(Medupi-107b - package detail)v1 with Jan09 parameters 2" xfId="1157" xr:uid="{2D4F35F8-FF0D-477F-9D64-9D226C2CB63A}"/>
    <cellStyle name="R_Final Calcs 06 11 05_(Jan 09 Rev with Civils index check) 081128_Costing-Model(Medupi-107b - package detail)v1 with Jan09 parameters_P24 Fly Ash Price Savings 12-2010" xfId="878" xr:uid="{00000000-0005-0000-0000-00007D030000}"/>
    <cellStyle name="R_Final Calcs 06 11 05_(Jan 09 Rev with Civils index check) 081128_Costing-Model(Medupi-107b - package detail)v1 with Jan09 parameters_P24 Fly Ash Price Savings 12-2010 2" xfId="1158" xr:uid="{361D26FF-7E07-46C1-9A44-93CABF72603A}"/>
    <cellStyle name="R_Final Calcs 06 11 05_05-10_70 0100 Turbine Generator Contract Cash Flow" xfId="879" xr:uid="{00000000-0005-0000-0000-00007E030000}"/>
    <cellStyle name="R_Final Calcs 06 11 05_05-10_70 0100 Turbine Generator Contract Cash Flow 2" xfId="1159" xr:uid="{D5C76BC2-9022-4549-8BDB-0E034A81C00C}"/>
    <cellStyle name="R_Final Calcs 06 11 05_05-10_70 0100 Turbine Generator Contract Cash Flow_P24 Fly Ash Price Savings 12-2010" xfId="880" xr:uid="{00000000-0005-0000-0000-00007F030000}"/>
    <cellStyle name="R_Final Calcs 06 11 05_05-10_70 0100 Turbine Generator Contract Cash Flow_P24 Fly Ash Price Savings 12-2010 2" xfId="1160" xr:uid="{403C12D7-7B75-4CAB-8DAE-F88299BAFF53}"/>
    <cellStyle name="R_Final Calcs 06 11 05_08-10_70 0100 Turbine Generator Contract Cash Flow" xfId="881" xr:uid="{00000000-0005-0000-0000-000080030000}"/>
    <cellStyle name="R_Final Calcs 06 11 05_08-10_70 0100 Turbine Generator Contract Cash Flow 2" xfId="1161" xr:uid="{DC6AB109-7F46-4F95-90EE-D1751FA482DC}"/>
    <cellStyle name="R_Final Calcs 06 11 05_08-10_70 0100 Turbine Generator Contract Cash Flow_P24 Fly Ash Price Savings 12-2010" xfId="882" xr:uid="{00000000-0005-0000-0000-000081030000}"/>
    <cellStyle name="R_Final Calcs 06 11 05_08-10_70 0100 Turbine Generator Contract Cash Flow_P24 Fly Ash Price Savings 12-2010 2" xfId="1162" xr:uid="{5D302D79-F665-4C1A-ABE7-8050A279F41A}"/>
    <cellStyle name="R_Final Calcs 06 11 05_Book3" xfId="883" xr:uid="{00000000-0005-0000-0000-000082030000}"/>
    <cellStyle name="R_Final Calcs 06 11 05_Book3 2" xfId="1163" xr:uid="{84307114-90B1-446C-9151-4CB48F79A00C}"/>
    <cellStyle name="R_Final Calcs 06 11 05_CHK 20100726Rev Design Kusile FGD assessment data" xfId="884" xr:uid="{00000000-0005-0000-0000-000083030000}"/>
    <cellStyle name="R_Final Calcs 06 11 05_CHK 20100726Rev Design Kusile FGD assessment data 2" xfId="1164" xr:uid="{08F5B7B2-783A-4FF6-86A1-CD0239A1ED6C}"/>
    <cellStyle name="R_Final Calcs 06 11 05_CPA" xfId="885" xr:uid="{00000000-0005-0000-0000-000084030000}"/>
    <cellStyle name="R_Final Calcs 06 11 05_CPA 2" xfId="1165" xr:uid="{1889881B-F48F-47E1-96B6-EED119AA59F4}"/>
    <cellStyle name="R_Final Calcs 06 11 05_CPA_P24 Fly Ash Price Savings 12-2010" xfId="886" xr:uid="{00000000-0005-0000-0000-000085030000}"/>
    <cellStyle name="R_Final Calcs 06 11 05_CPA_P24 Fly Ash Price Savings 12-2010 2" xfId="1166" xr:uid="{44DA807A-B6A5-48F0-96C5-5ECE455A236B}"/>
    <cellStyle name="R_Final Calcs 06 11 05_GSU P33" xfId="887" xr:uid="{00000000-0005-0000-0000-000086030000}"/>
    <cellStyle name="R_Final Calcs 06 11 05_GSU P33 2" xfId="1167" xr:uid="{146CABC9-22E3-426C-9EBC-2DACE6411185}"/>
    <cellStyle name="R_Final Calcs 06 11 05_GSU P33_P24 Fly Ash Price Savings 12-2010" xfId="888" xr:uid="{00000000-0005-0000-0000-000087030000}"/>
    <cellStyle name="R_Final Calcs 06 11 05_GSU P33_P24 Fly Ash Price Savings 12-2010 2" xfId="1168" xr:uid="{BE8420DE-0F45-4BCE-A5B9-1FF62468E9DE}"/>
    <cellStyle name="R_Final Calcs 06 11 05_Indices" xfId="889" xr:uid="{00000000-0005-0000-0000-000088030000}"/>
    <cellStyle name="R_Final Calcs 06 11 05_Indices 2" xfId="1169" xr:uid="{6E78348D-E5D3-4B2E-B941-7E434734C7AA}"/>
    <cellStyle name="R_Final Calcs 06 11 05_Indices_P24 Fly Ash Price Savings 12-2010" xfId="890" xr:uid="{00000000-0005-0000-0000-000089030000}"/>
    <cellStyle name="R_Final Calcs 06 11 05_Indices_P24 Fly Ash Price Savings 12-2010 2" xfId="1170" xr:uid="{6A50B6FB-978A-451F-8E8C-6B88D5A75E76}"/>
    <cellStyle name="R_Final Calcs 06 11 05_IT 11" xfId="891" xr:uid="{00000000-0005-0000-0000-00008A030000}"/>
    <cellStyle name="R_Final Calcs 06 11 05_IT 11 2" xfId="1171" xr:uid="{A4F9A782-26E1-40D3-AEDB-2A1D30EAA836}"/>
    <cellStyle name="R_Final Calcs 06 11 05_IT 11_P24 Fly Ash Price Savings 12-2010" xfId="892" xr:uid="{00000000-0005-0000-0000-00008B030000}"/>
    <cellStyle name="R_Final Calcs 06 11 05_IT 11_P24 Fly Ash Price Savings 12-2010 2" xfId="1172" xr:uid="{6488EF08-C4D0-4F0D-B8CC-681AEBCBFAD9}"/>
    <cellStyle name="R_Final Calcs 06 11 05_Level 2 Expenditures" xfId="893" xr:uid="{00000000-0005-0000-0000-00008C030000}"/>
    <cellStyle name="R_Final Calcs 06 11 05_Level 2 Expenditures 2" xfId="1173" xr:uid="{336557D0-E69D-4C63-A82E-13043753BF70}"/>
    <cellStyle name="R_Final Calcs 06 11 05_Level 2 Unitized" xfId="894" xr:uid="{00000000-0005-0000-0000-00008D030000}"/>
    <cellStyle name="R_Final Calcs 06 11 05_Level 2 Unitized 2" xfId="1174" xr:uid="{1F02E030-2034-4B42-8623-17844A947D75}"/>
    <cellStyle name="R_Final Calcs 06 11 05_P24 Fly Ash Price Savings 12-2010" xfId="895" xr:uid="{00000000-0005-0000-0000-00008E030000}"/>
    <cellStyle name="R_Final Calcs 06 11 05_P24 Fly Ash Price Savings 12-2010 2" xfId="1175" xr:uid="{FF634775-E3CF-4D71-B43A-E13790B8226D}"/>
    <cellStyle name="R_Final Calcs 06 11 05_Turbine" xfId="896" xr:uid="{00000000-0005-0000-0000-00008F030000}"/>
    <cellStyle name="R_Final Calcs 06 11 05_Turbine 2" xfId="1176" xr:uid="{AD1B5A12-1C6F-4721-AEC9-0C10D281C425}"/>
    <cellStyle name="R_Final Calcs 06 11 05_Turbine P11" xfId="897" xr:uid="{00000000-0005-0000-0000-000090030000}"/>
    <cellStyle name="R_Final Calcs 06 11 05_Turbine P11 2" xfId="1177" xr:uid="{4CE687FC-33F9-469C-AAD2-8AB3FECA7BA8}"/>
    <cellStyle name="R_Final Calcs 06 11 05_Turbine P11_P24 Fly Ash Price Savings 12-2010" xfId="898" xr:uid="{00000000-0005-0000-0000-000091030000}"/>
    <cellStyle name="R_Final Calcs 06 11 05_Turbine P11_P24 Fly Ash Price Savings 12-2010 2" xfId="1178" xr:uid="{E03D98D9-9666-4723-BFEE-7BFC917EA051}"/>
    <cellStyle name="R_GSU P33" xfId="899" xr:uid="{00000000-0005-0000-0000-000092030000}"/>
    <cellStyle name="R_Indices" xfId="900" xr:uid="{00000000-0005-0000-0000-000093030000}"/>
    <cellStyle name="R_IT 11" xfId="901" xr:uid="{00000000-0005-0000-0000-000094030000}"/>
    <cellStyle name="R_Level 2 Expenditures" xfId="902" xr:uid="{00000000-0005-0000-0000-000095030000}"/>
    <cellStyle name="R_Level 2 Unitized" xfId="903" xr:uid="{00000000-0005-0000-0000-000096030000}"/>
    <cellStyle name="R_Mark up Factor" xfId="904" xr:uid="{00000000-0005-0000-0000-000097030000}"/>
    <cellStyle name="R_Mark up Factor 2" xfId="1179" xr:uid="{2395DEE9-FD7F-492F-89FD-FF10017ACE56}"/>
    <cellStyle name="R_Mark up Factor_(Jan 09 Rev with Civils index check) 081128_Costing-Model(Medupi-107b - package detail)v1 with Jan09 parameters" xfId="905" xr:uid="{00000000-0005-0000-0000-000098030000}"/>
    <cellStyle name="R_Mark up Factor_(Jan 09 Rev with Civils index check) 081128_Costing-Model(Medupi-107b - package detail)v1 with Jan09 parameters 2" xfId="1180" xr:uid="{229D9B7E-2772-4867-872D-CB2F45DD8EE0}"/>
    <cellStyle name="R_Mark up Factor_(Jan 09 Rev with Civils index check) 081128_Costing-Model(Medupi-107b - package detail)v1 with Jan09 parameters_P24 Fly Ash Price Savings 12-2010" xfId="906" xr:uid="{00000000-0005-0000-0000-000099030000}"/>
    <cellStyle name="R_Mark up Factor_(Jan 09 Rev with Civils index check) 081128_Costing-Model(Medupi-107b - package detail)v1 with Jan09 parameters_P24 Fly Ash Price Savings 12-2010 2" xfId="1181" xr:uid="{62BF27DC-ABBC-48CD-9418-011DC7CD9B38}"/>
    <cellStyle name="R_Mark up Factor_05-10_70 0100 Turbine Generator Contract Cash Flow" xfId="907" xr:uid="{00000000-0005-0000-0000-00009A030000}"/>
    <cellStyle name="R_Mark up Factor_05-10_70 0100 Turbine Generator Contract Cash Flow 2" xfId="1182" xr:uid="{A44C08DE-AD27-43EE-824E-ECEFA40F50E9}"/>
    <cellStyle name="R_Mark up Factor_05-10_70 0100 Turbine Generator Contract Cash Flow_P24 Fly Ash Price Savings 12-2010" xfId="908" xr:uid="{00000000-0005-0000-0000-00009B030000}"/>
    <cellStyle name="R_Mark up Factor_05-10_70 0100 Turbine Generator Contract Cash Flow_P24 Fly Ash Price Savings 12-2010 2" xfId="1183" xr:uid="{204E91ED-6995-465E-8CD4-34F138C393BE}"/>
    <cellStyle name="R_Mark up Factor_08-10_70 0100 Turbine Generator Contract Cash Flow" xfId="909" xr:uid="{00000000-0005-0000-0000-00009C030000}"/>
    <cellStyle name="R_Mark up Factor_08-10_70 0100 Turbine Generator Contract Cash Flow 2" xfId="1184" xr:uid="{A7867549-20B4-4F4D-BD07-48E42861B9B5}"/>
    <cellStyle name="R_Mark up Factor_08-10_70 0100 Turbine Generator Contract Cash Flow_P24 Fly Ash Price Savings 12-2010" xfId="910" xr:uid="{00000000-0005-0000-0000-00009D030000}"/>
    <cellStyle name="R_Mark up Factor_08-10_70 0100 Turbine Generator Contract Cash Flow_P24 Fly Ash Price Savings 12-2010 2" xfId="1185" xr:uid="{BD7FB32A-30F9-4C7E-8BBA-2161E8BA682B}"/>
    <cellStyle name="R_Mark up Factor_Book3" xfId="911" xr:uid="{00000000-0005-0000-0000-00009E030000}"/>
    <cellStyle name="R_Mark up Factor_Book3 2" xfId="1186" xr:uid="{F09C6EE2-30F9-4E0E-96C6-753E4E6B3D18}"/>
    <cellStyle name="R_Mark up Factor_CHK 20100726Rev Design Kusile FGD assessment data" xfId="912" xr:uid="{00000000-0005-0000-0000-00009F030000}"/>
    <cellStyle name="R_Mark up Factor_CHK 20100726Rev Design Kusile FGD assessment data 2" xfId="1187" xr:uid="{136C818F-98EA-488D-86AB-808CB3DD8666}"/>
    <cellStyle name="R_Mark up Factor_CPA" xfId="913" xr:uid="{00000000-0005-0000-0000-0000A0030000}"/>
    <cellStyle name="R_Mark up Factor_CPA 2" xfId="1188" xr:uid="{01C07EFF-4FD4-4971-88A7-B50E56C6286D}"/>
    <cellStyle name="R_Mark up Factor_CPA_P24 Fly Ash Price Savings 12-2010" xfId="914" xr:uid="{00000000-0005-0000-0000-0000A1030000}"/>
    <cellStyle name="R_Mark up Factor_CPA_P24 Fly Ash Price Savings 12-2010 2" xfId="1189" xr:uid="{E78D355D-E03F-45DF-9474-8215EAF984E8}"/>
    <cellStyle name="R_Mark up Factor_GSU P33" xfId="915" xr:uid="{00000000-0005-0000-0000-0000A2030000}"/>
    <cellStyle name="R_Mark up Factor_GSU P33 2" xfId="1190" xr:uid="{69F69EC0-26F4-4395-8619-4F4DAA751597}"/>
    <cellStyle name="R_Mark up Factor_GSU P33_P24 Fly Ash Price Savings 12-2010" xfId="916" xr:uid="{00000000-0005-0000-0000-0000A3030000}"/>
    <cellStyle name="R_Mark up Factor_GSU P33_P24 Fly Ash Price Savings 12-2010 2" xfId="1191" xr:uid="{88EA25F3-7016-402B-A256-DF8DCD0529E4}"/>
    <cellStyle name="R_Mark up Factor_Indices" xfId="917" xr:uid="{00000000-0005-0000-0000-0000A4030000}"/>
    <cellStyle name="R_Mark up Factor_Indices 2" xfId="1192" xr:uid="{F64519C3-90D4-4EE0-A17B-9B2BA55348EA}"/>
    <cellStyle name="R_Mark up Factor_Indices_P24 Fly Ash Price Savings 12-2010" xfId="918" xr:uid="{00000000-0005-0000-0000-0000A5030000}"/>
    <cellStyle name="R_Mark up Factor_Indices_P24 Fly Ash Price Savings 12-2010 2" xfId="1193" xr:uid="{7C35F0DA-1C18-4E7B-B76E-7A2BE356FCB4}"/>
    <cellStyle name="R_Mark up Factor_IT 11" xfId="919" xr:uid="{00000000-0005-0000-0000-0000A6030000}"/>
    <cellStyle name="R_Mark up Factor_IT 11 2" xfId="1194" xr:uid="{2D9BB8E8-BF50-49E1-9DCE-CCEA37871EC5}"/>
    <cellStyle name="R_Mark up Factor_IT 11_P24 Fly Ash Price Savings 12-2010" xfId="920" xr:uid="{00000000-0005-0000-0000-0000A7030000}"/>
    <cellStyle name="R_Mark up Factor_IT 11_P24 Fly Ash Price Savings 12-2010 2" xfId="1195" xr:uid="{38590FD4-FCBB-4EA1-A460-8F960994B30C}"/>
    <cellStyle name="R_Mark up Factor_Level 2 Expenditures" xfId="921" xr:uid="{00000000-0005-0000-0000-0000A8030000}"/>
    <cellStyle name="R_Mark up Factor_Level 2 Expenditures 2" xfId="1196" xr:uid="{52410153-AA7D-47C5-858A-E4144EBDDEE3}"/>
    <cellStyle name="R_Mark up Factor_Level 2 Unitized" xfId="922" xr:uid="{00000000-0005-0000-0000-0000A9030000}"/>
    <cellStyle name="R_Mark up Factor_Level 2 Unitized 2" xfId="1197" xr:uid="{B607834C-D150-4A58-8A4B-249D45C1A92C}"/>
    <cellStyle name="R_Mark up Factor_P24 Fly Ash Price Savings 12-2010" xfId="923" xr:uid="{00000000-0005-0000-0000-0000AA030000}"/>
    <cellStyle name="R_Mark up Factor_P24 Fly Ash Price Savings 12-2010 2" xfId="1198" xr:uid="{9795B104-8602-44A3-844F-E963A6D3DF96}"/>
    <cellStyle name="R_Mark up Factor_Turbine" xfId="924" xr:uid="{00000000-0005-0000-0000-0000AB030000}"/>
    <cellStyle name="R_Mark up Factor_Turbine 2" xfId="1199" xr:uid="{53763A23-5C28-46F7-99AC-10C97E94E700}"/>
    <cellStyle name="R_Mark up Factor_Turbine P11" xfId="925" xr:uid="{00000000-0005-0000-0000-0000AC030000}"/>
    <cellStyle name="R_Mark up Factor_Turbine P11 2" xfId="1200" xr:uid="{2CFAE5AA-C6CC-47B9-A5D3-F292A0C8C945}"/>
    <cellStyle name="R_Mark up Factor_Turbine P11_P24 Fly Ash Price Savings 12-2010" xfId="926" xr:uid="{00000000-0005-0000-0000-0000AD030000}"/>
    <cellStyle name="R_Mark up Factor_Turbine P11_P24 Fly Ash Price Savings 12-2010 2" xfId="1201" xr:uid="{1B33B618-0D96-402F-8D80-1E77E71F9A6A}"/>
    <cellStyle name="R_Mark-up" xfId="927" xr:uid="{00000000-0005-0000-0000-0000AE030000}"/>
    <cellStyle name="R_Mark-up_(Jan 09 Rev with Civils index check) 081128_Costing-Model(Medupi-107b - package detail)v1 with Jan09 parameters" xfId="928" xr:uid="{00000000-0005-0000-0000-0000AF030000}"/>
    <cellStyle name="R_Mark-up_05-10_70 0100 Turbine Generator Contract Cash Flow" xfId="929" xr:uid="{00000000-0005-0000-0000-0000B0030000}"/>
    <cellStyle name="R_Mark-up_08-10_70 0100 Turbine Generator Contract Cash Flow" xfId="930" xr:uid="{00000000-0005-0000-0000-0000B1030000}"/>
    <cellStyle name="R_Mark-up_20100930Rev Final CPA formulae (3)" xfId="931" xr:uid="{00000000-0005-0000-0000-0000B2030000}"/>
    <cellStyle name="R_Mark-up_CPA" xfId="932" xr:uid="{00000000-0005-0000-0000-0000B3030000}"/>
    <cellStyle name="R_Mark-up_Eskom CED Master list of Indices  to Econometrix (Dec 08)_1" xfId="933" xr:uid="{00000000-0005-0000-0000-0000B4030000}"/>
    <cellStyle name="R_Mark-up_Eskom CED Master list of Indices  to Econometrix (Jan 09)" xfId="934" xr:uid="{00000000-0005-0000-0000-0000B5030000}"/>
    <cellStyle name="R_Mark-up_GSU P33" xfId="935" xr:uid="{00000000-0005-0000-0000-0000B6030000}"/>
    <cellStyle name="R_Mark-up_Indices" xfId="936" xr:uid="{00000000-0005-0000-0000-0000B7030000}"/>
    <cellStyle name="R_Mark-up_IT 11" xfId="937" xr:uid="{00000000-0005-0000-0000-0000B8030000}"/>
    <cellStyle name="R_Mark-up_Level 2 Expenditures" xfId="938" xr:uid="{00000000-0005-0000-0000-0000B9030000}"/>
    <cellStyle name="R_Mark-up_Level 2 Unitized" xfId="939" xr:uid="{00000000-0005-0000-0000-0000BA030000}"/>
    <cellStyle name="R_Mark-up_Turbine" xfId="940" xr:uid="{00000000-0005-0000-0000-0000BB030000}"/>
    <cellStyle name="R_Mark-up_Turbine P11" xfId="941" xr:uid="{00000000-0005-0000-0000-0000BC030000}"/>
    <cellStyle name="R_PRICE SCHEDULES" xfId="942" xr:uid="{00000000-0005-0000-0000-0000BD030000}"/>
    <cellStyle name="R_PRICE SCHEDULES_(Jan 09 Rev with Civils index check) 081128_Costing-Model(Medupi-107b - package detail)v1 with Jan09 parameters" xfId="943" xr:uid="{00000000-0005-0000-0000-0000BE030000}"/>
    <cellStyle name="R_PRICE SCHEDULES_05-10_70 0100 Turbine Generator Contract Cash Flow" xfId="944" xr:uid="{00000000-0005-0000-0000-0000BF030000}"/>
    <cellStyle name="R_PRICE SCHEDULES_08-10_70 0100 Turbine Generator Contract Cash Flow" xfId="945" xr:uid="{00000000-0005-0000-0000-0000C0030000}"/>
    <cellStyle name="R_PRICE SCHEDULES_20100930Rev Final CPA formulae (3)" xfId="946" xr:uid="{00000000-0005-0000-0000-0000C1030000}"/>
    <cellStyle name="R_PRICE SCHEDULES_CPA" xfId="947" xr:uid="{00000000-0005-0000-0000-0000C2030000}"/>
    <cellStyle name="R_PRICE SCHEDULES_Eskom CED Master list of Indices  to Econometrix (Dec 08)_1" xfId="948" xr:uid="{00000000-0005-0000-0000-0000C3030000}"/>
    <cellStyle name="R_PRICE SCHEDULES_Eskom CED Master list of Indices  to Econometrix (Jan 09)" xfId="949" xr:uid="{00000000-0005-0000-0000-0000C4030000}"/>
    <cellStyle name="R_PRICE SCHEDULES_GSU P33" xfId="950" xr:uid="{00000000-0005-0000-0000-0000C5030000}"/>
    <cellStyle name="R_PRICE SCHEDULES_Indices" xfId="951" xr:uid="{00000000-0005-0000-0000-0000C6030000}"/>
    <cellStyle name="R_PRICE SCHEDULES_IT 11" xfId="952" xr:uid="{00000000-0005-0000-0000-0000C7030000}"/>
    <cellStyle name="R_PRICE SCHEDULES_Level 2 Expenditures" xfId="953" xr:uid="{00000000-0005-0000-0000-0000C8030000}"/>
    <cellStyle name="R_PRICE SCHEDULES_Level 2 Unitized" xfId="954" xr:uid="{00000000-0005-0000-0000-0000C9030000}"/>
    <cellStyle name="R_PRICE SCHEDULES_Turbine" xfId="955" xr:uid="{00000000-0005-0000-0000-0000CA030000}"/>
    <cellStyle name="R_PRICE SCHEDULES_Turbine P11" xfId="956" xr:uid="{00000000-0005-0000-0000-0000CB030000}"/>
    <cellStyle name="R_Turbine" xfId="957" xr:uid="{00000000-0005-0000-0000-0000CC030000}"/>
    <cellStyle name="R_Turbine P11" xfId="958" xr:uid="{00000000-0005-0000-0000-0000CD030000}"/>
    <cellStyle name="RevRep" xfId="959" xr:uid="{00000000-0005-0000-0000-0000CE030000}"/>
    <cellStyle name="Sonstiges" xfId="960" xr:uid="{00000000-0005-0000-0000-0000CF030000}"/>
    <cellStyle name="Standard_21186 AVF 05.01.04" xfId="961" xr:uid="{00000000-0005-0000-0000-0000D0030000}"/>
    <cellStyle name="Stunden" xfId="962" xr:uid="{00000000-0005-0000-0000-0000D1030000}"/>
    <cellStyle name="Style 1" xfId="963" xr:uid="{00000000-0005-0000-0000-0000D2030000}"/>
    <cellStyle name="Text Indent A" xfId="964" xr:uid="{00000000-0005-0000-0000-0000D3030000}"/>
    <cellStyle name="Text Indent B" xfId="965" xr:uid="{00000000-0005-0000-0000-0000D4030000}"/>
    <cellStyle name="Text Indent C" xfId="966" xr:uid="{00000000-0005-0000-0000-0000D5030000}"/>
    <cellStyle name="Titel" xfId="967" xr:uid="{00000000-0005-0000-0000-0000D6030000}"/>
    <cellStyle name="Titles" xfId="968" xr:uid="{00000000-0005-0000-0000-0000D7030000}"/>
    <cellStyle name="Undefiniert" xfId="969" xr:uid="{00000000-0005-0000-0000-0000D8030000}"/>
    <cellStyle name="Update" xfId="970" xr:uid="{00000000-0005-0000-0000-0000D9030000}"/>
    <cellStyle name="Ü-Titel" xfId="971" xr:uid="{00000000-0005-0000-0000-0000DA030000}"/>
    <cellStyle name="Währung [0]_erlaeuterungen" xfId="972" xr:uid="{00000000-0005-0000-0000-0000DB030000}"/>
    <cellStyle name="Währung_erlaeuterungen" xfId="973" xr:uid="{00000000-0005-0000-0000-0000DC030000}"/>
    <cellStyle name="Βασικό_GT1-KOMOTINI" xfId="974" xr:uid="{00000000-0005-0000-0000-0000DD030000}"/>
    <cellStyle name="千位分隔_Sheet1" xfId="975" xr:uid="{00000000-0005-0000-0000-0000DE030000}"/>
    <cellStyle name="桁区切り [0.00]_1.2.1.1-d Summary of Payment R1" xfId="976" xr:uid="{00000000-0005-0000-0000-0000DF030000}"/>
    <cellStyle name="桁区切り_1.2.1.1-g FOREX" xfId="977" xr:uid="{00000000-0005-0000-0000-0000E0030000}"/>
    <cellStyle name="標準_1.2.1.1 Pricing Information Annexure IT11.1(3 Units)" xfId="978" xr:uid="{00000000-0005-0000-0000-0000E103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11430</xdr:colOff>
      <xdr:row>0</xdr:row>
      <xdr:rowOff>175260</xdr:rowOff>
    </xdr:from>
    <xdr:to>
      <xdr:col>8</xdr:col>
      <xdr:colOff>445115</xdr:colOff>
      <xdr:row>2</xdr:row>
      <xdr:rowOff>156210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5610" y="175260"/>
          <a:ext cx="2058131"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N51"/>
  <sheetViews>
    <sheetView view="pageBreakPreview" topLeftCell="A5" zoomScaleNormal="100" zoomScaleSheetLayoutView="100" workbookViewId="0">
      <selection activeCell="H29" sqref="H29"/>
    </sheetView>
  </sheetViews>
  <sheetFormatPr defaultRowHeight="15"/>
  <cols>
    <col min="1" max="1" width="4.28515625" style="51" customWidth="1"/>
    <col min="2" max="2" width="5.42578125" style="59" customWidth="1"/>
    <col min="3" max="3" width="34.7109375" style="59" customWidth="1"/>
    <col min="4" max="4" width="32.140625" style="59" customWidth="1"/>
    <col min="5" max="5" width="6.7109375" style="52" customWidth="1"/>
    <col min="6" max="6" width="16.7109375" style="52" customWidth="1"/>
    <col min="7" max="7" width="15" style="59" customWidth="1"/>
    <col min="8" max="8" width="8.5703125" style="59" customWidth="1"/>
    <col min="9" max="9" width="7.7109375" style="59" customWidth="1"/>
    <col min="10" max="10" width="12.85546875" style="59" customWidth="1"/>
    <col min="11" max="11" width="0.5703125" style="6" customWidth="1"/>
    <col min="12" max="12" width="2.85546875" style="59" hidden="1" customWidth="1"/>
    <col min="13" max="13" width="13.140625" style="53" bestFit="1" customWidth="1"/>
    <col min="14" max="14" width="24.28515625" style="53" customWidth="1"/>
    <col min="15" max="257" width="9.140625" style="59"/>
    <col min="258" max="258" width="6.5703125" style="59" customWidth="1"/>
    <col min="259" max="259" width="6.140625" style="59" customWidth="1"/>
    <col min="260" max="260" width="20.140625" style="59" customWidth="1"/>
    <col min="261" max="261" width="15.7109375" style="59" customWidth="1"/>
    <col min="262" max="263" width="14.7109375" style="59" customWidth="1"/>
    <col min="264" max="264" width="13" style="59" customWidth="1"/>
    <col min="265" max="265" width="9.85546875" style="59" customWidth="1"/>
    <col min="266" max="266" width="13.42578125" style="59" customWidth="1"/>
    <col min="267" max="267" width="22.85546875" style="59" customWidth="1"/>
    <col min="268" max="268" width="9.140625" style="59"/>
    <col min="269" max="269" width="79.5703125" style="59" customWidth="1"/>
    <col min="270" max="270" width="24.28515625" style="59" customWidth="1"/>
    <col min="271" max="513" width="9.140625" style="59"/>
    <col min="514" max="514" width="6.5703125" style="59" customWidth="1"/>
    <col min="515" max="515" width="6.140625" style="59" customWidth="1"/>
    <col min="516" max="516" width="20.140625" style="59" customWidth="1"/>
    <col min="517" max="517" width="15.7109375" style="59" customWidth="1"/>
    <col min="518" max="519" width="14.7109375" style="59" customWidth="1"/>
    <col min="520" max="520" width="13" style="59" customWidth="1"/>
    <col min="521" max="521" width="9.85546875" style="59" customWidth="1"/>
    <col min="522" max="522" width="13.42578125" style="59" customWidth="1"/>
    <col min="523" max="523" width="22.85546875" style="59" customWidth="1"/>
    <col min="524" max="524" width="9.140625" style="59"/>
    <col min="525" max="525" width="79.5703125" style="59" customWidth="1"/>
    <col min="526" max="526" width="24.28515625" style="59" customWidth="1"/>
    <col min="527" max="769" width="9.140625" style="59"/>
    <col min="770" max="770" width="6.5703125" style="59" customWidth="1"/>
    <col min="771" max="771" width="6.140625" style="59" customWidth="1"/>
    <col min="772" max="772" width="20.140625" style="59" customWidth="1"/>
    <col min="773" max="773" width="15.7109375" style="59" customWidth="1"/>
    <col min="774" max="775" width="14.7109375" style="59" customWidth="1"/>
    <col min="776" max="776" width="13" style="59" customWidth="1"/>
    <col min="777" max="777" width="9.85546875" style="59" customWidth="1"/>
    <col min="778" max="778" width="13.42578125" style="59" customWidth="1"/>
    <col min="779" max="779" width="22.85546875" style="59" customWidth="1"/>
    <col min="780" max="780" width="9.140625" style="59"/>
    <col min="781" max="781" width="79.5703125" style="59" customWidth="1"/>
    <col min="782" max="782" width="24.28515625" style="59" customWidth="1"/>
    <col min="783" max="1025" width="9.140625" style="59"/>
    <col min="1026" max="1026" width="6.5703125" style="59" customWidth="1"/>
    <col min="1027" max="1027" width="6.140625" style="59" customWidth="1"/>
    <col min="1028" max="1028" width="20.140625" style="59" customWidth="1"/>
    <col min="1029" max="1029" width="15.7109375" style="59" customWidth="1"/>
    <col min="1030" max="1031" width="14.7109375" style="59" customWidth="1"/>
    <col min="1032" max="1032" width="13" style="59" customWidth="1"/>
    <col min="1033" max="1033" width="9.85546875" style="59" customWidth="1"/>
    <col min="1034" max="1034" width="13.42578125" style="59" customWidth="1"/>
    <col min="1035" max="1035" width="22.85546875" style="59" customWidth="1"/>
    <col min="1036" max="1036" width="9.140625" style="59"/>
    <col min="1037" max="1037" width="79.5703125" style="59" customWidth="1"/>
    <col min="1038" max="1038" width="24.28515625" style="59" customWidth="1"/>
    <col min="1039" max="1281" width="9.140625" style="59"/>
    <col min="1282" max="1282" width="6.5703125" style="59" customWidth="1"/>
    <col min="1283" max="1283" width="6.140625" style="59" customWidth="1"/>
    <col min="1284" max="1284" width="20.140625" style="59" customWidth="1"/>
    <col min="1285" max="1285" width="15.7109375" style="59" customWidth="1"/>
    <col min="1286" max="1287" width="14.7109375" style="59" customWidth="1"/>
    <col min="1288" max="1288" width="13" style="59" customWidth="1"/>
    <col min="1289" max="1289" width="9.85546875" style="59" customWidth="1"/>
    <col min="1290" max="1290" width="13.42578125" style="59" customWidth="1"/>
    <col min="1291" max="1291" width="22.85546875" style="59" customWidth="1"/>
    <col min="1292" max="1292" width="9.140625" style="59"/>
    <col min="1293" max="1293" width="79.5703125" style="59" customWidth="1"/>
    <col min="1294" max="1294" width="24.28515625" style="59" customWidth="1"/>
    <col min="1295" max="1537" width="9.140625" style="59"/>
    <col min="1538" max="1538" width="6.5703125" style="59" customWidth="1"/>
    <col min="1539" max="1539" width="6.140625" style="59" customWidth="1"/>
    <col min="1540" max="1540" width="20.140625" style="59" customWidth="1"/>
    <col min="1541" max="1541" width="15.7109375" style="59" customWidth="1"/>
    <col min="1542" max="1543" width="14.7109375" style="59" customWidth="1"/>
    <col min="1544" max="1544" width="13" style="59" customWidth="1"/>
    <col min="1545" max="1545" width="9.85546875" style="59" customWidth="1"/>
    <col min="1546" max="1546" width="13.42578125" style="59" customWidth="1"/>
    <col min="1547" max="1547" width="22.85546875" style="59" customWidth="1"/>
    <col min="1548" max="1548" width="9.140625" style="59"/>
    <col min="1549" max="1549" width="79.5703125" style="59" customWidth="1"/>
    <col min="1550" max="1550" width="24.28515625" style="59" customWidth="1"/>
    <col min="1551" max="1793" width="9.140625" style="59"/>
    <col min="1794" max="1794" width="6.5703125" style="59" customWidth="1"/>
    <col min="1795" max="1795" width="6.140625" style="59" customWidth="1"/>
    <col min="1796" max="1796" width="20.140625" style="59" customWidth="1"/>
    <col min="1797" max="1797" width="15.7109375" style="59" customWidth="1"/>
    <col min="1798" max="1799" width="14.7109375" style="59" customWidth="1"/>
    <col min="1800" max="1800" width="13" style="59" customWidth="1"/>
    <col min="1801" max="1801" width="9.85546875" style="59" customWidth="1"/>
    <col min="1802" max="1802" width="13.42578125" style="59" customWidth="1"/>
    <col min="1803" max="1803" width="22.85546875" style="59" customWidth="1"/>
    <col min="1804" max="1804" width="9.140625" style="59"/>
    <col min="1805" max="1805" width="79.5703125" style="59" customWidth="1"/>
    <col min="1806" max="1806" width="24.28515625" style="59" customWidth="1"/>
    <col min="1807" max="2049" width="9.140625" style="59"/>
    <col min="2050" max="2050" width="6.5703125" style="59" customWidth="1"/>
    <col min="2051" max="2051" width="6.140625" style="59" customWidth="1"/>
    <col min="2052" max="2052" width="20.140625" style="59" customWidth="1"/>
    <col min="2053" max="2053" width="15.7109375" style="59" customWidth="1"/>
    <col min="2054" max="2055" width="14.7109375" style="59" customWidth="1"/>
    <col min="2056" max="2056" width="13" style="59" customWidth="1"/>
    <col min="2057" max="2057" width="9.85546875" style="59" customWidth="1"/>
    <col min="2058" max="2058" width="13.42578125" style="59" customWidth="1"/>
    <col min="2059" max="2059" width="22.85546875" style="59" customWidth="1"/>
    <col min="2060" max="2060" width="9.140625" style="59"/>
    <col min="2061" max="2061" width="79.5703125" style="59" customWidth="1"/>
    <col min="2062" max="2062" width="24.28515625" style="59" customWidth="1"/>
    <col min="2063" max="2305" width="9.140625" style="59"/>
    <col min="2306" max="2306" width="6.5703125" style="59" customWidth="1"/>
    <col min="2307" max="2307" width="6.140625" style="59" customWidth="1"/>
    <col min="2308" max="2308" width="20.140625" style="59" customWidth="1"/>
    <col min="2309" max="2309" width="15.7109375" style="59" customWidth="1"/>
    <col min="2310" max="2311" width="14.7109375" style="59" customWidth="1"/>
    <col min="2312" max="2312" width="13" style="59" customWidth="1"/>
    <col min="2313" max="2313" width="9.85546875" style="59" customWidth="1"/>
    <col min="2314" max="2314" width="13.42578125" style="59" customWidth="1"/>
    <col min="2315" max="2315" width="22.85546875" style="59" customWidth="1"/>
    <col min="2316" max="2316" width="9.140625" style="59"/>
    <col min="2317" max="2317" width="79.5703125" style="59" customWidth="1"/>
    <col min="2318" max="2318" width="24.28515625" style="59" customWidth="1"/>
    <col min="2319" max="2561" width="9.140625" style="59"/>
    <col min="2562" max="2562" width="6.5703125" style="59" customWidth="1"/>
    <col min="2563" max="2563" width="6.140625" style="59" customWidth="1"/>
    <col min="2564" max="2564" width="20.140625" style="59" customWidth="1"/>
    <col min="2565" max="2565" width="15.7109375" style="59" customWidth="1"/>
    <col min="2566" max="2567" width="14.7109375" style="59" customWidth="1"/>
    <col min="2568" max="2568" width="13" style="59" customWidth="1"/>
    <col min="2569" max="2569" width="9.85546875" style="59" customWidth="1"/>
    <col min="2570" max="2570" width="13.42578125" style="59" customWidth="1"/>
    <col min="2571" max="2571" width="22.85546875" style="59" customWidth="1"/>
    <col min="2572" max="2572" width="9.140625" style="59"/>
    <col min="2573" max="2573" width="79.5703125" style="59" customWidth="1"/>
    <col min="2574" max="2574" width="24.28515625" style="59" customWidth="1"/>
    <col min="2575" max="2817" width="9.140625" style="59"/>
    <col min="2818" max="2818" width="6.5703125" style="59" customWidth="1"/>
    <col min="2819" max="2819" width="6.140625" style="59" customWidth="1"/>
    <col min="2820" max="2820" width="20.140625" style="59" customWidth="1"/>
    <col min="2821" max="2821" width="15.7109375" style="59" customWidth="1"/>
    <col min="2822" max="2823" width="14.7109375" style="59" customWidth="1"/>
    <col min="2824" max="2824" width="13" style="59" customWidth="1"/>
    <col min="2825" max="2825" width="9.85546875" style="59" customWidth="1"/>
    <col min="2826" max="2826" width="13.42578125" style="59" customWidth="1"/>
    <col min="2827" max="2827" width="22.85546875" style="59" customWidth="1"/>
    <col min="2828" max="2828" width="9.140625" style="59"/>
    <col min="2829" max="2829" width="79.5703125" style="59" customWidth="1"/>
    <col min="2830" max="2830" width="24.28515625" style="59" customWidth="1"/>
    <col min="2831" max="3073" width="9.140625" style="59"/>
    <col min="3074" max="3074" width="6.5703125" style="59" customWidth="1"/>
    <col min="3075" max="3075" width="6.140625" style="59" customWidth="1"/>
    <col min="3076" max="3076" width="20.140625" style="59" customWidth="1"/>
    <col min="3077" max="3077" width="15.7109375" style="59" customWidth="1"/>
    <col min="3078" max="3079" width="14.7109375" style="59" customWidth="1"/>
    <col min="3080" max="3080" width="13" style="59" customWidth="1"/>
    <col min="3081" max="3081" width="9.85546875" style="59" customWidth="1"/>
    <col min="3082" max="3082" width="13.42578125" style="59" customWidth="1"/>
    <col min="3083" max="3083" width="22.85546875" style="59" customWidth="1"/>
    <col min="3084" max="3084" width="9.140625" style="59"/>
    <col min="3085" max="3085" width="79.5703125" style="59" customWidth="1"/>
    <col min="3086" max="3086" width="24.28515625" style="59" customWidth="1"/>
    <col min="3087" max="3329" width="9.140625" style="59"/>
    <col min="3330" max="3330" width="6.5703125" style="59" customWidth="1"/>
    <col min="3331" max="3331" width="6.140625" style="59" customWidth="1"/>
    <col min="3332" max="3332" width="20.140625" style="59" customWidth="1"/>
    <col min="3333" max="3333" width="15.7109375" style="59" customWidth="1"/>
    <col min="3334" max="3335" width="14.7109375" style="59" customWidth="1"/>
    <col min="3336" max="3336" width="13" style="59" customWidth="1"/>
    <col min="3337" max="3337" width="9.85546875" style="59" customWidth="1"/>
    <col min="3338" max="3338" width="13.42578125" style="59" customWidth="1"/>
    <col min="3339" max="3339" width="22.85546875" style="59" customWidth="1"/>
    <col min="3340" max="3340" width="9.140625" style="59"/>
    <col min="3341" max="3341" width="79.5703125" style="59" customWidth="1"/>
    <col min="3342" max="3342" width="24.28515625" style="59" customWidth="1"/>
    <col min="3343" max="3585" width="9.140625" style="59"/>
    <col min="3586" max="3586" width="6.5703125" style="59" customWidth="1"/>
    <col min="3587" max="3587" width="6.140625" style="59" customWidth="1"/>
    <col min="3588" max="3588" width="20.140625" style="59" customWidth="1"/>
    <col min="3589" max="3589" width="15.7109375" style="59" customWidth="1"/>
    <col min="3590" max="3591" width="14.7109375" style="59" customWidth="1"/>
    <col min="3592" max="3592" width="13" style="59" customWidth="1"/>
    <col min="3593" max="3593" width="9.85546875" style="59" customWidth="1"/>
    <col min="3594" max="3594" width="13.42578125" style="59" customWidth="1"/>
    <col min="3595" max="3595" width="22.85546875" style="59" customWidth="1"/>
    <col min="3596" max="3596" width="9.140625" style="59"/>
    <col min="3597" max="3597" width="79.5703125" style="59" customWidth="1"/>
    <col min="3598" max="3598" width="24.28515625" style="59" customWidth="1"/>
    <col min="3599" max="3841" width="9.140625" style="59"/>
    <col min="3842" max="3842" width="6.5703125" style="59" customWidth="1"/>
    <col min="3843" max="3843" width="6.140625" style="59" customWidth="1"/>
    <col min="3844" max="3844" width="20.140625" style="59" customWidth="1"/>
    <col min="3845" max="3845" width="15.7109375" style="59" customWidth="1"/>
    <col min="3846" max="3847" width="14.7109375" style="59" customWidth="1"/>
    <col min="3848" max="3848" width="13" style="59" customWidth="1"/>
    <col min="3849" max="3849" width="9.85546875" style="59" customWidth="1"/>
    <col min="3850" max="3850" width="13.42578125" style="59" customWidth="1"/>
    <col min="3851" max="3851" width="22.85546875" style="59" customWidth="1"/>
    <col min="3852" max="3852" width="9.140625" style="59"/>
    <col min="3853" max="3853" width="79.5703125" style="59" customWidth="1"/>
    <col min="3854" max="3854" width="24.28515625" style="59" customWidth="1"/>
    <col min="3855" max="4097" width="9.140625" style="59"/>
    <col min="4098" max="4098" width="6.5703125" style="59" customWidth="1"/>
    <col min="4099" max="4099" width="6.140625" style="59" customWidth="1"/>
    <col min="4100" max="4100" width="20.140625" style="59" customWidth="1"/>
    <col min="4101" max="4101" width="15.7109375" style="59" customWidth="1"/>
    <col min="4102" max="4103" width="14.7109375" style="59" customWidth="1"/>
    <col min="4104" max="4104" width="13" style="59" customWidth="1"/>
    <col min="4105" max="4105" width="9.85546875" style="59" customWidth="1"/>
    <col min="4106" max="4106" width="13.42578125" style="59" customWidth="1"/>
    <col min="4107" max="4107" width="22.85546875" style="59" customWidth="1"/>
    <col min="4108" max="4108" width="9.140625" style="59"/>
    <col min="4109" max="4109" width="79.5703125" style="59" customWidth="1"/>
    <col min="4110" max="4110" width="24.28515625" style="59" customWidth="1"/>
    <col min="4111" max="4353" width="9.140625" style="59"/>
    <col min="4354" max="4354" width="6.5703125" style="59" customWidth="1"/>
    <col min="4355" max="4355" width="6.140625" style="59" customWidth="1"/>
    <col min="4356" max="4356" width="20.140625" style="59" customWidth="1"/>
    <col min="4357" max="4357" width="15.7109375" style="59" customWidth="1"/>
    <col min="4358" max="4359" width="14.7109375" style="59" customWidth="1"/>
    <col min="4360" max="4360" width="13" style="59" customWidth="1"/>
    <col min="4361" max="4361" width="9.85546875" style="59" customWidth="1"/>
    <col min="4362" max="4362" width="13.42578125" style="59" customWidth="1"/>
    <col min="4363" max="4363" width="22.85546875" style="59" customWidth="1"/>
    <col min="4364" max="4364" width="9.140625" style="59"/>
    <col min="4365" max="4365" width="79.5703125" style="59" customWidth="1"/>
    <col min="4366" max="4366" width="24.28515625" style="59" customWidth="1"/>
    <col min="4367" max="4609" width="9.140625" style="59"/>
    <col min="4610" max="4610" width="6.5703125" style="59" customWidth="1"/>
    <col min="4611" max="4611" width="6.140625" style="59" customWidth="1"/>
    <col min="4612" max="4612" width="20.140625" style="59" customWidth="1"/>
    <col min="4613" max="4613" width="15.7109375" style="59" customWidth="1"/>
    <col min="4614" max="4615" width="14.7109375" style="59" customWidth="1"/>
    <col min="4616" max="4616" width="13" style="59" customWidth="1"/>
    <col min="4617" max="4617" width="9.85546875" style="59" customWidth="1"/>
    <col min="4618" max="4618" width="13.42578125" style="59" customWidth="1"/>
    <col min="4619" max="4619" width="22.85546875" style="59" customWidth="1"/>
    <col min="4620" max="4620" width="9.140625" style="59"/>
    <col min="4621" max="4621" width="79.5703125" style="59" customWidth="1"/>
    <col min="4622" max="4622" width="24.28515625" style="59" customWidth="1"/>
    <col min="4623" max="4865" width="9.140625" style="59"/>
    <col min="4866" max="4866" width="6.5703125" style="59" customWidth="1"/>
    <col min="4867" max="4867" width="6.140625" style="59" customWidth="1"/>
    <col min="4868" max="4868" width="20.140625" style="59" customWidth="1"/>
    <col min="4869" max="4869" width="15.7109375" style="59" customWidth="1"/>
    <col min="4870" max="4871" width="14.7109375" style="59" customWidth="1"/>
    <col min="4872" max="4872" width="13" style="59" customWidth="1"/>
    <col min="4873" max="4873" width="9.85546875" style="59" customWidth="1"/>
    <col min="4874" max="4874" width="13.42578125" style="59" customWidth="1"/>
    <col min="4875" max="4875" width="22.85546875" style="59" customWidth="1"/>
    <col min="4876" max="4876" width="9.140625" style="59"/>
    <col min="4877" max="4877" width="79.5703125" style="59" customWidth="1"/>
    <col min="4878" max="4878" width="24.28515625" style="59" customWidth="1"/>
    <col min="4879" max="5121" width="9.140625" style="59"/>
    <col min="5122" max="5122" width="6.5703125" style="59" customWidth="1"/>
    <col min="5123" max="5123" width="6.140625" style="59" customWidth="1"/>
    <col min="5124" max="5124" width="20.140625" style="59" customWidth="1"/>
    <col min="5125" max="5125" width="15.7109375" style="59" customWidth="1"/>
    <col min="5126" max="5127" width="14.7109375" style="59" customWidth="1"/>
    <col min="5128" max="5128" width="13" style="59" customWidth="1"/>
    <col min="5129" max="5129" width="9.85546875" style="59" customWidth="1"/>
    <col min="5130" max="5130" width="13.42578125" style="59" customWidth="1"/>
    <col min="5131" max="5131" width="22.85546875" style="59" customWidth="1"/>
    <col min="5132" max="5132" width="9.140625" style="59"/>
    <col min="5133" max="5133" width="79.5703125" style="59" customWidth="1"/>
    <col min="5134" max="5134" width="24.28515625" style="59" customWidth="1"/>
    <col min="5135" max="5377" width="9.140625" style="59"/>
    <col min="5378" max="5378" width="6.5703125" style="59" customWidth="1"/>
    <col min="5379" max="5379" width="6.140625" style="59" customWidth="1"/>
    <col min="5380" max="5380" width="20.140625" style="59" customWidth="1"/>
    <col min="5381" max="5381" width="15.7109375" style="59" customWidth="1"/>
    <col min="5382" max="5383" width="14.7109375" style="59" customWidth="1"/>
    <col min="5384" max="5384" width="13" style="59" customWidth="1"/>
    <col min="5385" max="5385" width="9.85546875" style="59" customWidth="1"/>
    <col min="5386" max="5386" width="13.42578125" style="59" customWidth="1"/>
    <col min="5387" max="5387" width="22.85546875" style="59" customWidth="1"/>
    <col min="5388" max="5388" width="9.140625" style="59"/>
    <col min="5389" max="5389" width="79.5703125" style="59" customWidth="1"/>
    <col min="5390" max="5390" width="24.28515625" style="59" customWidth="1"/>
    <col min="5391" max="5633" width="9.140625" style="59"/>
    <col min="5634" max="5634" width="6.5703125" style="59" customWidth="1"/>
    <col min="5635" max="5635" width="6.140625" style="59" customWidth="1"/>
    <col min="5636" max="5636" width="20.140625" style="59" customWidth="1"/>
    <col min="5637" max="5637" width="15.7109375" style="59" customWidth="1"/>
    <col min="5638" max="5639" width="14.7109375" style="59" customWidth="1"/>
    <col min="5640" max="5640" width="13" style="59" customWidth="1"/>
    <col min="5641" max="5641" width="9.85546875" style="59" customWidth="1"/>
    <col min="5642" max="5642" width="13.42578125" style="59" customWidth="1"/>
    <col min="5643" max="5643" width="22.85546875" style="59" customWidth="1"/>
    <col min="5644" max="5644" width="9.140625" style="59"/>
    <col min="5645" max="5645" width="79.5703125" style="59" customWidth="1"/>
    <col min="5646" max="5646" width="24.28515625" style="59" customWidth="1"/>
    <col min="5647" max="5889" width="9.140625" style="59"/>
    <col min="5890" max="5890" width="6.5703125" style="59" customWidth="1"/>
    <col min="5891" max="5891" width="6.140625" style="59" customWidth="1"/>
    <col min="5892" max="5892" width="20.140625" style="59" customWidth="1"/>
    <col min="5893" max="5893" width="15.7109375" style="59" customWidth="1"/>
    <col min="5894" max="5895" width="14.7109375" style="59" customWidth="1"/>
    <col min="5896" max="5896" width="13" style="59" customWidth="1"/>
    <col min="5897" max="5897" width="9.85546875" style="59" customWidth="1"/>
    <col min="5898" max="5898" width="13.42578125" style="59" customWidth="1"/>
    <col min="5899" max="5899" width="22.85546875" style="59" customWidth="1"/>
    <col min="5900" max="5900" width="9.140625" style="59"/>
    <col min="5901" max="5901" width="79.5703125" style="59" customWidth="1"/>
    <col min="5902" max="5902" width="24.28515625" style="59" customWidth="1"/>
    <col min="5903" max="6145" width="9.140625" style="59"/>
    <col min="6146" max="6146" width="6.5703125" style="59" customWidth="1"/>
    <col min="6147" max="6147" width="6.140625" style="59" customWidth="1"/>
    <col min="6148" max="6148" width="20.140625" style="59" customWidth="1"/>
    <col min="6149" max="6149" width="15.7109375" style="59" customWidth="1"/>
    <col min="6150" max="6151" width="14.7109375" style="59" customWidth="1"/>
    <col min="6152" max="6152" width="13" style="59" customWidth="1"/>
    <col min="6153" max="6153" width="9.85546875" style="59" customWidth="1"/>
    <col min="6154" max="6154" width="13.42578125" style="59" customWidth="1"/>
    <col min="6155" max="6155" width="22.85546875" style="59" customWidth="1"/>
    <col min="6156" max="6156" width="9.140625" style="59"/>
    <col min="6157" max="6157" width="79.5703125" style="59" customWidth="1"/>
    <col min="6158" max="6158" width="24.28515625" style="59" customWidth="1"/>
    <col min="6159" max="6401" width="9.140625" style="59"/>
    <col min="6402" max="6402" width="6.5703125" style="59" customWidth="1"/>
    <col min="6403" max="6403" width="6.140625" style="59" customWidth="1"/>
    <col min="6404" max="6404" width="20.140625" style="59" customWidth="1"/>
    <col min="6405" max="6405" width="15.7109375" style="59" customWidth="1"/>
    <col min="6406" max="6407" width="14.7109375" style="59" customWidth="1"/>
    <col min="6408" max="6408" width="13" style="59" customWidth="1"/>
    <col min="6409" max="6409" width="9.85546875" style="59" customWidth="1"/>
    <col min="6410" max="6410" width="13.42578125" style="59" customWidth="1"/>
    <col min="6411" max="6411" width="22.85546875" style="59" customWidth="1"/>
    <col min="6412" max="6412" width="9.140625" style="59"/>
    <col min="6413" max="6413" width="79.5703125" style="59" customWidth="1"/>
    <col min="6414" max="6414" width="24.28515625" style="59" customWidth="1"/>
    <col min="6415" max="6657" width="9.140625" style="59"/>
    <col min="6658" max="6658" width="6.5703125" style="59" customWidth="1"/>
    <col min="6659" max="6659" width="6.140625" style="59" customWidth="1"/>
    <col min="6660" max="6660" width="20.140625" style="59" customWidth="1"/>
    <col min="6661" max="6661" width="15.7109375" style="59" customWidth="1"/>
    <col min="6662" max="6663" width="14.7109375" style="59" customWidth="1"/>
    <col min="6664" max="6664" width="13" style="59" customWidth="1"/>
    <col min="6665" max="6665" width="9.85546875" style="59" customWidth="1"/>
    <col min="6666" max="6666" width="13.42578125" style="59" customWidth="1"/>
    <col min="6667" max="6667" width="22.85546875" style="59" customWidth="1"/>
    <col min="6668" max="6668" width="9.140625" style="59"/>
    <col min="6669" max="6669" width="79.5703125" style="59" customWidth="1"/>
    <col min="6670" max="6670" width="24.28515625" style="59" customWidth="1"/>
    <col min="6671" max="6913" width="9.140625" style="59"/>
    <col min="6914" max="6914" width="6.5703125" style="59" customWidth="1"/>
    <col min="6915" max="6915" width="6.140625" style="59" customWidth="1"/>
    <col min="6916" max="6916" width="20.140625" style="59" customWidth="1"/>
    <col min="6917" max="6917" width="15.7109375" style="59" customWidth="1"/>
    <col min="6918" max="6919" width="14.7109375" style="59" customWidth="1"/>
    <col min="6920" max="6920" width="13" style="59" customWidth="1"/>
    <col min="6921" max="6921" width="9.85546875" style="59" customWidth="1"/>
    <col min="6922" max="6922" width="13.42578125" style="59" customWidth="1"/>
    <col min="6923" max="6923" width="22.85546875" style="59" customWidth="1"/>
    <col min="6924" max="6924" width="9.140625" style="59"/>
    <col min="6925" max="6925" width="79.5703125" style="59" customWidth="1"/>
    <col min="6926" max="6926" width="24.28515625" style="59" customWidth="1"/>
    <col min="6927" max="7169" width="9.140625" style="59"/>
    <col min="7170" max="7170" width="6.5703125" style="59" customWidth="1"/>
    <col min="7171" max="7171" width="6.140625" style="59" customWidth="1"/>
    <col min="7172" max="7172" width="20.140625" style="59" customWidth="1"/>
    <col min="7173" max="7173" width="15.7109375" style="59" customWidth="1"/>
    <col min="7174" max="7175" width="14.7109375" style="59" customWidth="1"/>
    <col min="7176" max="7176" width="13" style="59" customWidth="1"/>
    <col min="7177" max="7177" width="9.85546875" style="59" customWidth="1"/>
    <col min="7178" max="7178" width="13.42578125" style="59" customWidth="1"/>
    <col min="7179" max="7179" width="22.85546875" style="59" customWidth="1"/>
    <col min="7180" max="7180" width="9.140625" style="59"/>
    <col min="7181" max="7181" width="79.5703125" style="59" customWidth="1"/>
    <col min="7182" max="7182" width="24.28515625" style="59" customWidth="1"/>
    <col min="7183" max="7425" width="9.140625" style="59"/>
    <col min="7426" max="7426" width="6.5703125" style="59" customWidth="1"/>
    <col min="7427" max="7427" width="6.140625" style="59" customWidth="1"/>
    <col min="7428" max="7428" width="20.140625" style="59" customWidth="1"/>
    <col min="7429" max="7429" width="15.7109375" style="59" customWidth="1"/>
    <col min="7430" max="7431" width="14.7109375" style="59" customWidth="1"/>
    <col min="7432" max="7432" width="13" style="59" customWidth="1"/>
    <col min="7433" max="7433" width="9.85546875" style="59" customWidth="1"/>
    <col min="7434" max="7434" width="13.42578125" style="59" customWidth="1"/>
    <col min="7435" max="7435" width="22.85546875" style="59" customWidth="1"/>
    <col min="7436" max="7436" width="9.140625" style="59"/>
    <col min="7437" max="7437" width="79.5703125" style="59" customWidth="1"/>
    <col min="7438" max="7438" width="24.28515625" style="59" customWidth="1"/>
    <col min="7439" max="7681" width="9.140625" style="59"/>
    <col min="7682" max="7682" width="6.5703125" style="59" customWidth="1"/>
    <col min="7683" max="7683" width="6.140625" style="59" customWidth="1"/>
    <col min="7684" max="7684" width="20.140625" style="59" customWidth="1"/>
    <col min="7685" max="7685" width="15.7109375" style="59" customWidth="1"/>
    <col min="7686" max="7687" width="14.7109375" style="59" customWidth="1"/>
    <col min="7688" max="7688" width="13" style="59" customWidth="1"/>
    <col min="7689" max="7689" width="9.85546875" style="59" customWidth="1"/>
    <col min="7690" max="7690" width="13.42578125" style="59" customWidth="1"/>
    <col min="7691" max="7691" width="22.85546875" style="59" customWidth="1"/>
    <col min="7692" max="7692" width="9.140625" style="59"/>
    <col min="7693" max="7693" width="79.5703125" style="59" customWidth="1"/>
    <col min="7694" max="7694" width="24.28515625" style="59" customWidth="1"/>
    <col min="7695" max="7937" width="9.140625" style="59"/>
    <col min="7938" max="7938" width="6.5703125" style="59" customWidth="1"/>
    <col min="7939" max="7939" width="6.140625" style="59" customWidth="1"/>
    <col min="7940" max="7940" width="20.140625" style="59" customWidth="1"/>
    <col min="7941" max="7941" width="15.7109375" style="59" customWidth="1"/>
    <col min="7942" max="7943" width="14.7109375" style="59" customWidth="1"/>
    <col min="7944" max="7944" width="13" style="59" customWidth="1"/>
    <col min="7945" max="7945" width="9.85546875" style="59" customWidth="1"/>
    <col min="7946" max="7946" width="13.42578125" style="59" customWidth="1"/>
    <col min="7947" max="7947" width="22.85546875" style="59" customWidth="1"/>
    <col min="7948" max="7948" width="9.140625" style="59"/>
    <col min="7949" max="7949" width="79.5703125" style="59" customWidth="1"/>
    <col min="7950" max="7950" width="24.28515625" style="59" customWidth="1"/>
    <col min="7951" max="8193" width="9.140625" style="59"/>
    <col min="8194" max="8194" width="6.5703125" style="59" customWidth="1"/>
    <col min="8195" max="8195" width="6.140625" style="59" customWidth="1"/>
    <col min="8196" max="8196" width="20.140625" style="59" customWidth="1"/>
    <col min="8197" max="8197" width="15.7109375" style="59" customWidth="1"/>
    <col min="8198" max="8199" width="14.7109375" style="59" customWidth="1"/>
    <col min="8200" max="8200" width="13" style="59" customWidth="1"/>
    <col min="8201" max="8201" width="9.85546875" style="59" customWidth="1"/>
    <col min="8202" max="8202" width="13.42578125" style="59" customWidth="1"/>
    <col min="8203" max="8203" width="22.85546875" style="59" customWidth="1"/>
    <col min="8204" max="8204" width="9.140625" style="59"/>
    <col min="8205" max="8205" width="79.5703125" style="59" customWidth="1"/>
    <col min="8206" max="8206" width="24.28515625" style="59" customWidth="1"/>
    <col min="8207" max="8449" width="9.140625" style="59"/>
    <col min="8450" max="8450" width="6.5703125" style="59" customWidth="1"/>
    <col min="8451" max="8451" width="6.140625" style="59" customWidth="1"/>
    <col min="8452" max="8452" width="20.140625" style="59" customWidth="1"/>
    <col min="8453" max="8453" width="15.7109375" style="59" customWidth="1"/>
    <col min="8454" max="8455" width="14.7109375" style="59" customWidth="1"/>
    <col min="8456" max="8456" width="13" style="59" customWidth="1"/>
    <col min="8457" max="8457" width="9.85546875" style="59" customWidth="1"/>
    <col min="8458" max="8458" width="13.42578125" style="59" customWidth="1"/>
    <col min="8459" max="8459" width="22.85546875" style="59" customWidth="1"/>
    <col min="8460" max="8460" width="9.140625" style="59"/>
    <col min="8461" max="8461" width="79.5703125" style="59" customWidth="1"/>
    <col min="8462" max="8462" width="24.28515625" style="59" customWidth="1"/>
    <col min="8463" max="8705" width="9.140625" style="59"/>
    <col min="8706" max="8706" width="6.5703125" style="59" customWidth="1"/>
    <col min="8707" max="8707" width="6.140625" style="59" customWidth="1"/>
    <col min="8708" max="8708" width="20.140625" style="59" customWidth="1"/>
    <col min="8709" max="8709" width="15.7109375" style="59" customWidth="1"/>
    <col min="8710" max="8711" width="14.7109375" style="59" customWidth="1"/>
    <col min="8712" max="8712" width="13" style="59" customWidth="1"/>
    <col min="8713" max="8713" width="9.85546875" style="59" customWidth="1"/>
    <col min="8714" max="8714" width="13.42578125" style="59" customWidth="1"/>
    <col min="8715" max="8715" width="22.85546875" style="59" customWidth="1"/>
    <col min="8716" max="8716" width="9.140625" style="59"/>
    <col min="8717" max="8717" width="79.5703125" style="59" customWidth="1"/>
    <col min="8718" max="8718" width="24.28515625" style="59" customWidth="1"/>
    <col min="8719" max="8961" width="9.140625" style="59"/>
    <col min="8962" max="8962" width="6.5703125" style="59" customWidth="1"/>
    <col min="8963" max="8963" width="6.140625" style="59" customWidth="1"/>
    <col min="8964" max="8964" width="20.140625" style="59" customWidth="1"/>
    <col min="8965" max="8965" width="15.7109375" style="59" customWidth="1"/>
    <col min="8966" max="8967" width="14.7109375" style="59" customWidth="1"/>
    <col min="8968" max="8968" width="13" style="59" customWidth="1"/>
    <col min="8969" max="8969" width="9.85546875" style="59" customWidth="1"/>
    <col min="8970" max="8970" width="13.42578125" style="59" customWidth="1"/>
    <col min="8971" max="8971" width="22.85546875" style="59" customWidth="1"/>
    <col min="8972" max="8972" width="9.140625" style="59"/>
    <col min="8973" max="8973" width="79.5703125" style="59" customWidth="1"/>
    <col min="8974" max="8974" width="24.28515625" style="59" customWidth="1"/>
    <col min="8975" max="9217" width="9.140625" style="59"/>
    <col min="9218" max="9218" width="6.5703125" style="59" customWidth="1"/>
    <col min="9219" max="9219" width="6.140625" style="59" customWidth="1"/>
    <col min="9220" max="9220" width="20.140625" style="59" customWidth="1"/>
    <col min="9221" max="9221" width="15.7109375" style="59" customWidth="1"/>
    <col min="9222" max="9223" width="14.7109375" style="59" customWidth="1"/>
    <col min="9224" max="9224" width="13" style="59" customWidth="1"/>
    <col min="9225" max="9225" width="9.85546875" style="59" customWidth="1"/>
    <col min="9226" max="9226" width="13.42578125" style="59" customWidth="1"/>
    <col min="9227" max="9227" width="22.85546875" style="59" customWidth="1"/>
    <col min="9228" max="9228" width="9.140625" style="59"/>
    <col min="9229" max="9229" width="79.5703125" style="59" customWidth="1"/>
    <col min="9230" max="9230" width="24.28515625" style="59" customWidth="1"/>
    <col min="9231" max="9473" width="9.140625" style="59"/>
    <col min="9474" max="9474" width="6.5703125" style="59" customWidth="1"/>
    <col min="9475" max="9475" width="6.140625" style="59" customWidth="1"/>
    <col min="9476" max="9476" width="20.140625" style="59" customWidth="1"/>
    <col min="9477" max="9477" width="15.7109375" style="59" customWidth="1"/>
    <col min="9478" max="9479" width="14.7109375" style="59" customWidth="1"/>
    <col min="9480" max="9480" width="13" style="59" customWidth="1"/>
    <col min="9481" max="9481" width="9.85546875" style="59" customWidth="1"/>
    <col min="9482" max="9482" width="13.42578125" style="59" customWidth="1"/>
    <col min="9483" max="9483" width="22.85546875" style="59" customWidth="1"/>
    <col min="9484" max="9484" width="9.140625" style="59"/>
    <col min="9485" max="9485" width="79.5703125" style="59" customWidth="1"/>
    <col min="9486" max="9486" width="24.28515625" style="59" customWidth="1"/>
    <col min="9487" max="9729" width="9.140625" style="59"/>
    <col min="9730" max="9730" width="6.5703125" style="59" customWidth="1"/>
    <col min="9731" max="9731" width="6.140625" style="59" customWidth="1"/>
    <col min="9732" max="9732" width="20.140625" style="59" customWidth="1"/>
    <col min="9733" max="9733" width="15.7109375" style="59" customWidth="1"/>
    <col min="9734" max="9735" width="14.7109375" style="59" customWidth="1"/>
    <col min="9736" max="9736" width="13" style="59" customWidth="1"/>
    <col min="9737" max="9737" width="9.85546875" style="59" customWidth="1"/>
    <col min="9738" max="9738" width="13.42578125" style="59" customWidth="1"/>
    <col min="9739" max="9739" width="22.85546875" style="59" customWidth="1"/>
    <col min="9740" max="9740" width="9.140625" style="59"/>
    <col min="9741" max="9741" width="79.5703125" style="59" customWidth="1"/>
    <col min="9742" max="9742" width="24.28515625" style="59" customWidth="1"/>
    <col min="9743" max="9985" width="9.140625" style="59"/>
    <col min="9986" max="9986" width="6.5703125" style="59" customWidth="1"/>
    <col min="9987" max="9987" width="6.140625" style="59" customWidth="1"/>
    <col min="9988" max="9988" width="20.140625" style="59" customWidth="1"/>
    <col min="9989" max="9989" width="15.7109375" style="59" customWidth="1"/>
    <col min="9990" max="9991" width="14.7109375" style="59" customWidth="1"/>
    <col min="9992" max="9992" width="13" style="59" customWidth="1"/>
    <col min="9993" max="9993" width="9.85546875" style="59" customWidth="1"/>
    <col min="9994" max="9994" width="13.42578125" style="59" customWidth="1"/>
    <col min="9995" max="9995" width="22.85546875" style="59" customWidth="1"/>
    <col min="9996" max="9996" width="9.140625" style="59"/>
    <col min="9997" max="9997" width="79.5703125" style="59" customWidth="1"/>
    <col min="9998" max="9998" width="24.28515625" style="59" customWidth="1"/>
    <col min="9999" max="10241" width="9.140625" style="59"/>
    <col min="10242" max="10242" width="6.5703125" style="59" customWidth="1"/>
    <col min="10243" max="10243" width="6.140625" style="59" customWidth="1"/>
    <col min="10244" max="10244" width="20.140625" style="59" customWidth="1"/>
    <col min="10245" max="10245" width="15.7109375" style="59" customWidth="1"/>
    <col min="10246" max="10247" width="14.7109375" style="59" customWidth="1"/>
    <col min="10248" max="10248" width="13" style="59" customWidth="1"/>
    <col min="10249" max="10249" width="9.85546875" style="59" customWidth="1"/>
    <col min="10250" max="10250" width="13.42578125" style="59" customWidth="1"/>
    <col min="10251" max="10251" width="22.85546875" style="59" customWidth="1"/>
    <col min="10252" max="10252" width="9.140625" style="59"/>
    <col min="10253" max="10253" width="79.5703125" style="59" customWidth="1"/>
    <col min="10254" max="10254" width="24.28515625" style="59" customWidth="1"/>
    <col min="10255" max="10497" width="9.140625" style="59"/>
    <col min="10498" max="10498" width="6.5703125" style="59" customWidth="1"/>
    <col min="10499" max="10499" width="6.140625" style="59" customWidth="1"/>
    <col min="10500" max="10500" width="20.140625" style="59" customWidth="1"/>
    <col min="10501" max="10501" width="15.7109375" style="59" customWidth="1"/>
    <col min="10502" max="10503" width="14.7109375" style="59" customWidth="1"/>
    <col min="10504" max="10504" width="13" style="59" customWidth="1"/>
    <col min="10505" max="10505" width="9.85546875" style="59" customWidth="1"/>
    <col min="10506" max="10506" width="13.42578125" style="59" customWidth="1"/>
    <col min="10507" max="10507" width="22.85546875" style="59" customWidth="1"/>
    <col min="10508" max="10508" width="9.140625" style="59"/>
    <col min="10509" max="10509" width="79.5703125" style="59" customWidth="1"/>
    <col min="10510" max="10510" width="24.28515625" style="59" customWidth="1"/>
    <col min="10511" max="10753" width="9.140625" style="59"/>
    <col min="10754" max="10754" width="6.5703125" style="59" customWidth="1"/>
    <col min="10755" max="10755" width="6.140625" style="59" customWidth="1"/>
    <col min="10756" max="10756" width="20.140625" style="59" customWidth="1"/>
    <col min="10757" max="10757" width="15.7109375" style="59" customWidth="1"/>
    <col min="10758" max="10759" width="14.7109375" style="59" customWidth="1"/>
    <col min="10760" max="10760" width="13" style="59" customWidth="1"/>
    <col min="10761" max="10761" width="9.85546875" style="59" customWidth="1"/>
    <col min="10762" max="10762" width="13.42578125" style="59" customWidth="1"/>
    <col min="10763" max="10763" width="22.85546875" style="59" customWidth="1"/>
    <col min="10764" max="10764" width="9.140625" style="59"/>
    <col min="10765" max="10765" width="79.5703125" style="59" customWidth="1"/>
    <col min="10766" max="10766" width="24.28515625" style="59" customWidth="1"/>
    <col min="10767" max="11009" width="9.140625" style="59"/>
    <col min="11010" max="11010" width="6.5703125" style="59" customWidth="1"/>
    <col min="11011" max="11011" width="6.140625" style="59" customWidth="1"/>
    <col min="11012" max="11012" width="20.140625" style="59" customWidth="1"/>
    <col min="11013" max="11013" width="15.7109375" style="59" customWidth="1"/>
    <col min="11014" max="11015" width="14.7109375" style="59" customWidth="1"/>
    <col min="11016" max="11016" width="13" style="59" customWidth="1"/>
    <col min="11017" max="11017" width="9.85546875" style="59" customWidth="1"/>
    <col min="11018" max="11018" width="13.42578125" style="59" customWidth="1"/>
    <col min="11019" max="11019" width="22.85546875" style="59" customWidth="1"/>
    <col min="11020" max="11020" width="9.140625" style="59"/>
    <col min="11021" max="11021" width="79.5703125" style="59" customWidth="1"/>
    <col min="11022" max="11022" width="24.28515625" style="59" customWidth="1"/>
    <col min="11023" max="11265" width="9.140625" style="59"/>
    <col min="11266" max="11266" width="6.5703125" style="59" customWidth="1"/>
    <col min="11267" max="11267" width="6.140625" style="59" customWidth="1"/>
    <col min="11268" max="11268" width="20.140625" style="59" customWidth="1"/>
    <col min="11269" max="11269" width="15.7109375" style="59" customWidth="1"/>
    <col min="11270" max="11271" width="14.7109375" style="59" customWidth="1"/>
    <col min="11272" max="11272" width="13" style="59" customWidth="1"/>
    <col min="11273" max="11273" width="9.85546875" style="59" customWidth="1"/>
    <col min="11274" max="11274" width="13.42578125" style="59" customWidth="1"/>
    <col min="11275" max="11275" width="22.85546875" style="59" customWidth="1"/>
    <col min="11276" max="11276" width="9.140625" style="59"/>
    <col min="11277" max="11277" width="79.5703125" style="59" customWidth="1"/>
    <col min="11278" max="11278" width="24.28515625" style="59" customWidth="1"/>
    <col min="11279" max="11521" width="9.140625" style="59"/>
    <col min="11522" max="11522" width="6.5703125" style="59" customWidth="1"/>
    <col min="11523" max="11523" width="6.140625" style="59" customWidth="1"/>
    <col min="11524" max="11524" width="20.140625" style="59" customWidth="1"/>
    <col min="11525" max="11525" width="15.7109375" style="59" customWidth="1"/>
    <col min="11526" max="11527" width="14.7109375" style="59" customWidth="1"/>
    <col min="11528" max="11528" width="13" style="59" customWidth="1"/>
    <col min="11529" max="11529" width="9.85546875" style="59" customWidth="1"/>
    <col min="11530" max="11530" width="13.42578125" style="59" customWidth="1"/>
    <col min="11531" max="11531" width="22.85546875" style="59" customWidth="1"/>
    <col min="11532" max="11532" width="9.140625" style="59"/>
    <col min="11533" max="11533" width="79.5703125" style="59" customWidth="1"/>
    <col min="11534" max="11534" width="24.28515625" style="59" customWidth="1"/>
    <col min="11535" max="11777" width="9.140625" style="59"/>
    <col min="11778" max="11778" width="6.5703125" style="59" customWidth="1"/>
    <col min="11779" max="11779" width="6.140625" style="59" customWidth="1"/>
    <col min="11780" max="11780" width="20.140625" style="59" customWidth="1"/>
    <col min="11781" max="11781" width="15.7109375" style="59" customWidth="1"/>
    <col min="11782" max="11783" width="14.7109375" style="59" customWidth="1"/>
    <col min="11784" max="11784" width="13" style="59" customWidth="1"/>
    <col min="11785" max="11785" width="9.85546875" style="59" customWidth="1"/>
    <col min="11786" max="11786" width="13.42578125" style="59" customWidth="1"/>
    <col min="11787" max="11787" width="22.85546875" style="59" customWidth="1"/>
    <col min="11788" max="11788" width="9.140625" style="59"/>
    <col min="11789" max="11789" width="79.5703125" style="59" customWidth="1"/>
    <col min="11790" max="11790" width="24.28515625" style="59" customWidth="1"/>
    <col min="11791" max="12033" width="9.140625" style="59"/>
    <col min="12034" max="12034" width="6.5703125" style="59" customWidth="1"/>
    <col min="12035" max="12035" width="6.140625" style="59" customWidth="1"/>
    <col min="12036" max="12036" width="20.140625" style="59" customWidth="1"/>
    <col min="12037" max="12037" width="15.7109375" style="59" customWidth="1"/>
    <col min="12038" max="12039" width="14.7109375" style="59" customWidth="1"/>
    <col min="12040" max="12040" width="13" style="59" customWidth="1"/>
    <col min="12041" max="12041" width="9.85546875" style="59" customWidth="1"/>
    <col min="12042" max="12042" width="13.42578125" style="59" customWidth="1"/>
    <col min="12043" max="12043" width="22.85546875" style="59" customWidth="1"/>
    <col min="12044" max="12044" width="9.140625" style="59"/>
    <col min="12045" max="12045" width="79.5703125" style="59" customWidth="1"/>
    <col min="12046" max="12046" width="24.28515625" style="59" customWidth="1"/>
    <col min="12047" max="12289" width="9.140625" style="59"/>
    <col min="12290" max="12290" width="6.5703125" style="59" customWidth="1"/>
    <col min="12291" max="12291" width="6.140625" style="59" customWidth="1"/>
    <col min="12292" max="12292" width="20.140625" style="59" customWidth="1"/>
    <col min="12293" max="12293" width="15.7109375" style="59" customWidth="1"/>
    <col min="12294" max="12295" width="14.7109375" style="59" customWidth="1"/>
    <col min="12296" max="12296" width="13" style="59" customWidth="1"/>
    <col min="12297" max="12297" width="9.85546875" style="59" customWidth="1"/>
    <col min="12298" max="12298" width="13.42578125" style="59" customWidth="1"/>
    <col min="12299" max="12299" width="22.85546875" style="59" customWidth="1"/>
    <col min="12300" max="12300" width="9.140625" style="59"/>
    <col min="12301" max="12301" width="79.5703125" style="59" customWidth="1"/>
    <col min="12302" max="12302" width="24.28515625" style="59" customWidth="1"/>
    <col min="12303" max="12545" width="9.140625" style="59"/>
    <col min="12546" max="12546" width="6.5703125" style="59" customWidth="1"/>
    <col min="12547" max="12547" width="6.140625" style="59" customWidth="1"/>
    <col min="12548" max="12548" width="20.140625" style="59" customWidth="1"/>
    <col min="12549" max="12549" width="15.7109375" style="59" customWidth="1"/>
    <col min="12550" max="12551" width="14.7109375" style="59" customWidth="1"/>
    <col min="12552" max="12552" width="13" style="59" customWidth="1"/>
    <col min="12553" max="12553" width="9.85546875" style="59" customWidth="1"/>
    <col min="12554" max="12554" width="13.42578125" style="59" customWidth="1"/>
    <col min="12555" max="12555" width="22.85546875" style="59" customWidth="1"/>
    <col min="12556" max="12556" width="9.140625" style="59"/>
    <col min="12557" max="12557" width="79.5703125" style="59" customWidth="1"/>
    <col min="12558" max="12558" width="24.28515625" style="59" customWidth="1"/>
    <col min="12559" max="12801" width="9.140625" style="59"/>
    <col min="12802" max="12802" width="6.5703125" style="59" customWidth="1"/>
    <col min="12803" max="12803" width="6.140625" style="59" customWidth="1"/>
    <col min="12804" max="12804" width="20.140625" style="59" customWidth="1"/>
    <col min="12805" max="12805" width="15.7109375" style="59" customWidth="1"/>
    <col min="12806" max="12807" width="14.7109375" style="59" customWidth="1"/>
    <col min="12808" max="12808" width="13" style="59" customWidth="1"/>
    <col min="12809" max="12809" width="9.85546875" style="59" customWidth="1"/>
    <col min="12810" max="12810" width="13.42578125" style="59" customWidth="1"/>
    <col min="12811" max="12811" width="22.85546875" style="59" customWidth="1"/>
    <col min="12812" max="12812" width="9.140625" style="59"/>
    <col min="12813" max="12813" width="79.5703125" style="59" customWidth="1"/>
    <col min="12814" max="12814" width="24.28515625" style="59" customWidth="1"/>
    <col min="12815" max="13057" width="9.140625" style="59"/>
    <col min="13058" max="13058" width="6.5703125" style="59" customWidth="1"/>
    <col min="13059" max="13059" width="6.140625" style="59" customWidth="1"/>
    <col min="13060" max="13060" width="20.140625" style="59" customWidth="1"/>
    <col min="13061" max="13061" width="15.7109375" style="59" customWidth="1"/>
    <col min="13062" max="13063" width="14.7109375" style="59" customWidth="1"/>
    <col min="13064" max="13064" width="13" style="59" customWidth="1"/>
    <col min="13065" max="13065" width="9.85546875" style="59" customWidth="1"/>
    <col min="13066" max="13066" width="13.42578125" style="59" customWidth="1"/>
    <col min="13067" max="13067" width="22.85546875" style="59" customWidth="1"/>
    <col min="13068" max="13068" width="9.140625" style="59"/>
    <col min="13069" max="13069" width="79.5703125" style="59" customWidth="1"/>
    <col min="13070" max="13070" width="24.28515625" style="59" customWidth="1"/>
    <col min="13071" max="13313" width="9.140625" style="59"/>
    <col min="13314" max="13314" width="6.5703125" style="59" customWidth="1"/>
    <col min="13315" max="13315" width="6.140625" style="59" customWidth="1"/>
    <col min="13316" max="13316" width="20.140625" style="59" customWidth="1"/>
    <col min="13317" max="13317" width="15.7109375" style="59" customWidth="1"/>
    <col min="13318" max="13319" width="14.7109375" style="59" customWidth="1"/>
    <col min="13320" max="13320" width="13" style="59" customWidth="1"/>
    <col min="13321" max="13321" width="9.85546875" style="59" customWidth="1"/>
    <col min="13322" max="13322" width="13.42578125" style="59" customWidth="1"/>
    <col min="13323" max="13323" width="22.85546875" style="59" customWidth="1"/>
    <col min="13324" max="13324" width="9.140625" style="59"/>
    <col min="13325" max="13325" width="79.5703125" style="59" customWidth="1"/>
    <col min="13326" max="13326" width="24.28515625" style="59" customWidth="1"/>
    <col min="13327" max="13569" width="9.140625" style="59"/>
    <col min="13570" max="13570" width="6.5703125" style="59" customWidth="1"/>
    <col min="13571" max="13571" width="6.140625" style="59" customWidth="1"/>
    <col min="13572" max="13572" width="20.140625" style="59" customWidth="1"/>
    <col min="13573" max="13573" width="15.7109375" style="59" customWidth="1"/>
    <col min="13574" max="13575" width="14.7109375" style="59" customWidth="1"/>
    <col min="13576" max="13576" width="13" style="59" customWidth="1"/>
    <col min="13577" max="13577" width="9.85546875" style="59" customWidth="1"/>
    <col min="13578" max="13578" width="13.42578125" style="59" customWidth="1"/>
    <col min="13579" max="13579" width="22.85546875" style="59" customWidth="1"/>
    <col min="13580" max="13580" width="9.140625" style="59"/>
    <col min="13581" max="13581" width="79.5703125" style="59" customWidth="1"/>
    <col min="13582" max="13582" width="24.28515625" style="59" customWidth="1"/>
    <col min="13583" max="13825" width="9.140625" style="59"/>
    <col min="13826" max="13826" width="6.5703125" style="59" customWidth="1"/>
    <col min="13827" max="13827" width="6.140625" style="59" customWidth="1"/>
    <col min="13828" max="13828" width="20.140625" style="59" customWidth="1"/>
    <col min="13829" max="13829" width="15.7109375" style="59" customWidth="1"/>
    <col min="13830" max="13831" width="14.7109375" style="59" customWidth="1"/>
    <col min="13832" max="13832" width="13" style="59" customWidth="1"/>
    <col min="13833" max="13833" width="9.85546875" style="59" customWidth="1"/>
    <col min="13834" max="13834" width="13.42578125" style="59" customWidth="1"/>
    <col min="13835" max="13835" width="22.85546875" style="59" customWidth="1"/>
    <col min="13836" max="13836" width="9.140625" style="59"/>
    <col min="13837" max="13837" width="79.5703125" style="59" customWidth="1"/>
    <col min="13838" max="13838" width="24.28515625" style="59" customWidth="1"/>
    <col min="13839" max="14081" width="9.140625" style="59"/>
    <col min="14082" max="14082" width="6.5703125" style="59" customWidth="1"/>
    <col min="14083" max="14083" width="6.140625" style="59" customWidth="1"/>
    <col min="14084" max="14084" width="20.140625" style="59" customWidth="1"/>
    <col min="14085" max="14085" width="15.7109375" style="59" customWidth="1"/>
    <col min="14086" max="14087" width="14.7109375" style="59" customWidth="1"/>
    <col min="14088" max="14088" width="13" style="59" customWidth="1"/>
    <col min="14089" max="14089" width="9.85546875" style="59" customWidth="1"/>
    <col min="14090" max="14090" width="13.42578125" style="59" customWidth="1"/>
    <col min="14091" max="14091" width="22.85546875" style="59" customWidth="1"/>
    <col min="14092" max="14092" width="9.140625" style="59"/>
    <col min="14093" max="14093" width="79.5703125" style="59" customWidth="1"/>
    <col min="14094" max="14094" width="24.28515625" style="59" customWidth="1"/>
    <col min="14095" max="14337" width="9.140625" style="59"/>
    <col min="14338" max="14338" width="6.5703125" style="59" customWidth="1"/>
    <col min="14339" max="14339" width="6.140625" style="59" customWidth="1"/>
    <col min="14340" max="14340" width="20.140625" style="59" customWidth="1"/>
    <col min="14341" max="14341" width="15.7109375" style="59" customWidth="1"/>
    <col min="14342" max="14343" width="14.7109375" style="59" customWidth="1"/>
    <col min="14344" max="14344" width="13" style="59" customWidth="1"/>
    <col min="14345" max="14345" width="9.85546875" style="59" customWidth="1"/>
    <col min="14346" max="14346" width="13.42578125" style="59" customWidth="1"/>
    <col min="14347" max="14347" width="22.85546875" style="59" customWidth="1"/>
    <col min="14348" max="14348" width="9.140625" style="59"/>
    <col min="14349" max="14349" width="79.5703125" style="59" customWidth="1"/>
    <col min="14350" max="14350" width="24.28515625" style="59" customWidth="1"/>
    <col min="14351" max="14593" width="9.140625" style="59"/>
    <col min="14594" max="14594" width="6.5703125" style="59" customWidth="1"/>
    <col min="14595" max="14595" width="6.140625" style="59" customWidth="1"/>
    <col min="14596" max="14596" width="20.140625" style="59" customWidth="1"/>
    <col min="14597" max="14597" width="15.7109375" style="59" customWidth="1"/>
    <col min="14598" max="14599" width="14.7109375" style="59" customWidth="1"/>
    <col min="14600" max="14600" width="13" style="59" customWidth="1"/>
    <col min="14601" max="14601" width="9.85546875" style="59" customWidth="1"/>
    <col min="14602" max="14602" width="13.42578125" style="59" customWidth="1"/>
    <col min="14603" max="14603" width="22.85546875" style="59" customWidth="1"/>
    <col min="14604" max="14604" width="9.140625" style="59"/>
    <col min="14605" max="14605" width="79.5703125" style="59" customWidth="1"/>
    <col min="14606" max="14606" width="24.28515625" style="59" customWidth="1"/>
    <col min="14607" max="14849" width="9.140625" style="59"/>
    <col min="14850" max="14850" width="6.5703125" style="59" customWidth="1"/>
    <col min="14851" max="14851" width="6.140625" style="59" customWidth="1"/>
    <col min="14852" max="14852" width="20.140625" style="59" customWidth="1"/>
    <col min="14853" max="14853" width="15.7109375" style="59" customWidth="1"/>
    <col min="14854" max="14855" width="14.7109375" style="59" customWidth="1"/>
    <col min="14856" max="14856" width="13" style="59" customWidth="1"/>
    <col min="14857" max="14857" width="9.85546875" style="59" customWidth="1"/>
    <col min="14858" max="14858" width="13.42578125" style="59" customWidth="1"/>
    <col min="14859" max="14859" width="22.85546875" style="59" customWidth="1"/>
    <col min="14860" max="14860" width="9.140625" style="59"/>
    <col min="14861" max="14861" width="79.5703125" style="59" customWidth="1"/>
    <col min="14862" max="14862" width="24.28515625" style="59" customWidth="1"/>
    <col min="14863" max="15105" width="9.140625" style="59"/>
    <col min="15106" max="15106" width="6.5703125" style="59" customWidth="1"/>
    <col min="15107" max="15107" width="6.140625" style="59" customWidth="1"/>
    <col min="15108" max="15108" width="20.140625" style="59" customWidth="1"/>
    <col min="15109" max="15109" width="15.7109375" style="59" customWidth="1"/>
    <col min="15110" max="15111" width="14.7109375" style="59" customWidth="1"/>
    <col min="15112" max="15112" width="13" style="59" customWidth="1"/>
    <col min="15113" max="15113" width="9.85546875" style="59" customWidth="1"/>
    <col min="15114" max="15114" width="13.42578125" style="59" customWidth="1"/>
    <col min="15115" max="15115" width="22.85546875" style="59" customWidth="1"/>
    <col min="15116" max="15116" width="9.140625" style="59"/>
    <col min="15117" max="15117" width="79.5703125" style="59" customWidth="1"/>
    <col min="15118" max="15118" width="24.28515625" style="59" customWidth="1"/>
    <col min="15119" max="15361" width="9.140625" style="59"/>
    <col min="15362" max="15362" width="6.5703125" style="59" customWidth="1"/>
    <col min="15363" max="15363" width="6.140625" style="59" customWidth="1"/>
    <col min="15364" max="15364" width="20.140625" style="59" customWidth="1"/>
    <col min="15365" max="15365" width="15.7109375" style="59" customWidth="1"/>
    <col min="15366" max="15367" width="14.7109375" style="59" customWidth="1"/>
    <col min="15368" max="15368" width="13" style="59" customWidth="1"/>
    <col min="15369" max="15369" width="9.85546875" style="59" customWidth="1"/>
    <col min="15370" max="15370" width="13.42578125" style="59" customWidth="1"/>
    <col min="15371" max="15371" width="22.85546875" style="59" customWidth="1"/>
    <col min="15372" max="15372" width="9.140625" style="59"/>
    <col min="15373" max="15373" width="79.5703125" style="59" customWidth="1"/>
    <col min="15374" max="15374" width="24.28515625" style="59" customWidth="1"/>
    <col min="15375" max="15617" width="9.140625" style="59"/>
    <col min="15618" max="15618" width="6.5703125" style="59" customWidth="1"/>
    <col min="15619" max="15619" width="6.140625" style="59" customWidth="1"/>
    <col min="15620" max="15620" width="20.140625" style="59" customWidth="1"/>
    <col min="15621" max="15621" width="15.7109375" style="59" customWidth="1"/>
    <col min="15622" max="15623" width="14.7109375" style="59" customWidth="1"/>
    <col min="15624" max="15624" width="13" style="59" customWidth="1"/>
    <col min="15625" max="15625" width="9.85546875" style="59" customWidth="1"/>
    <col min="15626" max="15626" width="13.42578125" style="59" customWidth="1"/>
    <col min="15627" max="15627" width="22.85546875" style="59" customWidth="1"/>
    <col min="15628" max="15628" width="9.140625" style="59"/>
    <col min="15629" max="15629" width="79.5703125" style="59" customWidth="1"/>
    <col min="15630" max="15630" width="24.28515625" style="59" customWidth="1"/>
    <col min="15631" max="15873" width="9.140625" style="59"/>
    <col min="15874" max="15874" width="6.5703125" style="59" customWidth="1"/>
    <col min="15875" max="15875" width="6.140625" style="59" customWidth="1"/>
    <col min="15876" max="15876" width="20.140625" style="59" customWidth="1"/>
    <col min="15877" max="15877" width="15.7109375" style="59" customWidth="1"/>
    <col min="15878" max="15879" width="14.7109375" style="59" customWidth="1"/>
    <col min="15880" max="15880" width="13" style="59" customWidth="1"/>
    <col min="15881" max="15881" width="9.85546875" style="59" customWidth="1"/>
    <col min="15882" max="15882" width="13.42578125" style="59" customWidth="1"/>
    <col min="15883" max="15883" width="22.85546875" style="59" customWidth="1"/>
    <col min="15884" max="15884" width="9.140625" style="59"/>
    <col min="15885" max="15885" width="79.5703125" style="59" customWidth="1"/>
    <col min="15886" max="15886" width="24.28515625" style="59" customWidth="1"/>
    <col min="15887" max="16129" width="9.140625" style="59"/>
    <col min="16130" max="16130" width="6.5703125" style="59" customWidth="1"/>
    <col min="16131" max="16131" width="6.140625" style="59" customWidth="1"/>
    <col min="16132" max="16132" width="20.140625" style="59" customWidth="1"/>
    <col min="16133" max="16133" width="15.7109375" style="59" customWidth="1"/>
    <col min="16134" max="16135" width="14.7109375" style="59" customWidth="1"/>
    <col min="16136" max="16136" width="13" style="59" customWidth="1"/>
    <col min="16137" max="16137" width="9.85546875" style="59" customWidth="1"/>
    <col min="16138" max="16138" width="13.42578125" style="59" customWidth="1"/>
    <col min="16139" max="16139" width="22.85546875" style="59" customWidth="1"/>
    <col min="16140" max="16140" width="9.140625" style="59"/>
    <col min="16141" max="16141" width="79.5703125" style="59" customWidth="1"/>
    <col min="16142" max="16142" width="24.28515625" style="59" customWidth="1"/>
    <col min="16143" max="16380" width="9.140625" style="59"/>
    <col min="16381" max="16383" width="9.140625" style="59" customWidth="1"/>
    <col min="16384" max="16384" width="9.140625" style="59"/>
  </cols>
  <sheetData>
    <row r="1" spans="1:14" s="3" customFormat="1" ht="21">
      <c r="A1" s="1" t="s">
        <v>19</v>
      </c>
      <c r="B1" s="2"/>
      <c r="E1" s="4"/>
      <c r="F1" s="4"/>
      <c r="G1" s="5"/>
      <c r="H1" s="5"/>
      <c r="I1" s="5"/>
      <c r="J1" s="5"/>
      <c r="K1" s="6"/>
      <c r="M1" s="7"/>
      <c r="N1" s="7"/>
    </row>
    <row r="2" spans="1:14" s="3" customFormat="1" ht="18.75">
      <c r="A2" s="8" t="s">
        <v>30</v>
      </c>
      <c r="B2" s="9"/>
      <c r="D2" s="10"/>
      <c r="E2" s="11"/>
      <c r="F2" s="11"/>
      <c r="K2" s="6"/>
      <c r="M2" s="7"/>
      <c r="N2" s="7"/>
    </row>
    <row r="3" spans="1:14" s="14" customFormat="1">
      <c r="A3" s="12"/>
      <c r="B3" s="13"/>
      <c r="D3" s="15"/>
      <c r="E3" s="16"/>
      <c r="F3" s="16"/>
      <c r="K3" s="18"/>
      <c r="M3" s="19"/>
      <c r="N3" s="19"/>
    </row>
    <row r="4" spans="1:14" s="14" customFormat="1">
      <c r="A4" s="20" t="s">
        <v>0</v>
      </c>
      <c r="B4" s="20"/>
      <c r="C4" s="14" t="s">
        <v>20</v>
      </c>
      <c r="E4" s="21"/>
      <c r="F4" s="21"/>
      <c r="K4" s="18"/>
      <c r="M4" s="19"/>
      <c r="N4" s="19"/>
    </row>
    <row r="5" spans="1:14" s="14" customFormat="1">
      <c r="A5" s="14" t="s">
        <v>1</v>
      </c>
      <c r="C5" s="22" t="s">
        <v>21</v>
      </c>
      <c r="D5" s="23"/>
      <c r="E5" s="16"/>
      <c r="F5" s="16"/>
      <c r="G5" s="17"/>
      <c r="H5" s="17"/>
      <c r="I5" s="17"/>
      <c r="J5" s="17"/>
      <c r="K5" s="18"/>
      <c r="M5" s="19"/>
      <c r="N5" s="19"/>
    </row>
    <row r="6" spans="1:14" s="14" customFormat="1">
      <c r="C6" s="17"/>
      <c r="D6" s="15"/>
      <c r="E6" s="21"/>
      <c r="F6" s="21"/>
      <c r="G6" s="24"/>
      <c r="H6" s="24"/>
      <c r="I6" s="24"/>
      <c r="J6" s="24"/>
      <c r="K6" s="18"/>
      <c r="M6" s="19"/>
      <c r="N6" s="19"/>
    </row>
    <row r="7" spans="1:14" s="14" customFormat="1">
      <c r="A7" s="20" t="s">
        <v>2</v>
      </c>
      <c r="B7" s="20"/>
      <c r="C7" s="28" t="s">
        <v>18</v>
      </c>
      <c r="D7" s="15"/>
      <c r="E7" s="21"/>
      <c r="F7" s="21"/>
      <c r="G7" s="24"/>
      <c r="H7" s="24"/>
      <c r="I7" s="24"/>
      <c r="J7" s="24"/>
      <c r="K7" s="18"/>
      <c r="M7" s="19"/>
      <c r="N7" s="19"/>
    </row>
    <row r="8" spans="1:14" s="14" customFormat="1">
      <c r="A8" s="25"/>
      <c r="B8" s="17"/>
      <c r="C8" s="295" t="s">
        <v>29</v>
      </c>
      <c r="D8" s="295"/>
      <c r="E8" s="295"/>
      <c r="F8" s="295"/>
      <c r="G8" s="24"/>
      <c r="H8" s="24"/>
      <c r="I8" s="24"/>
      <c r="J8" s="24"/>
      <c r="K8" s="18"/>
      <c r="M8" s="19"/>
      <c r="N8" s="19"/>
    </row>
    <row r="9" spans="1:14" s="14" customFormat="1">
      <c r="A9" s="25"/>
      <c r="B9" s="17"/>
      <c r="D9" s="15"/>
      <c r="E9" s="21"/>
      <c r="F9" s="21"/>
      <c r="G9" s="24"/>
      <c r="H9" s="24"/>
      <c r="I9" s="24"/>
      <c r="J9" s="24"/>
      <c r="K9" s="18"/>
      <c r="M9" s="19"/>
      <c r="N9" s="19"/>
    </row>
    <row r="10" spans="1:14" s="14" customFormat="1">
      <c r="A10" s="26" t="s">
        <v>3</v>
      </c>
      <c r="C10" s="125" t="s">
        <v>17</v>
      </c>
      <c r="M10" s="19"/>
      <c r="N10" s="19"/>
    </row>
    <row r="11" spans="1:14" s="14" customFormat="1">
      <c r="A11" s="28"/>
      <c r="B11" s="28"/>
      <c r="D11" s="15"/>
      <c r="E11" s="27"/>
      <c r="F11" s="27"/>
      <c r="G11" s="24"/>
      <c r="H11" s="24"/>
      <c r="I11" s="24"/>
      <c r="J11" s="24"/>
      <c r="K11" s="18"/>
      <c r="M11" s="19"/>
      <c r="N11" s="19"/>
    </row>
    <row r="12" spans="1:14" s="32" customFormat="1" ht="15.75">
      <c r="A12" s="29" t="s">
        <v>4</v>
      </c>
      <c r="B12" s="29"/>
      <c r="C12" s="299" t="s">
        <v>34</v>
      </c>
      <c r="D12" s="299"/>
      <c r="E12" s="299"/>
      <c r="F12" s="299"/>
      <c r="G12" s="299"/>
      <c r="H12" s="30"/>
      <c r="I12" s="30"/>
      <c r="J12" s="30"/>
      <c r="K12" s="30"/>
      <c r="L12" s="30"/>
      <c r="M12" s="31"/>
      <c r="N12" s="31"/>
    </row>
    <row r="13" spans="1:14" s="32" customFormat="1" ht="15.75">
      <c r="A13" s="33"/>
      <c r="B13" s="34"/>
      <c r="C13" s="35"/>
      <c r="D13" s="36"/>
      <c r="E13" s="37"/>
      <c r="F13" s="37"/>
      <c r="G13" s="36"/>
      <c r="H13" s="36"/>
      <c r="I13" s="36"/>
      <c r="J13" s="36"/>
      <c r="K13" s="38"/>
      <c r="L13" s="36"/>
      <c r="M13" s="31"/>
      <c r="N13" s="31"/>
    </row>
    <row r="14" spans="1:14" s="42" customFormat="1" ht="15.75">
      <c r="A14" s="39"/>
      <c r="B14" s="40"/>
      <c r="C14" s="41"/>
      <c r="E14" s="43"/>
      <c r="F14" s="43"/>
      <c r="K14" s="44"/>
      <c r="M14" s="45"/>
      <c r="N14" s="45"/>
    </row>
    <row r="15" spans="1:14" s="42" customFormat="1" ht="15.75">
      <c r="A15" s="46">
        <v>1</v>
      </c>
      <c r="B15" s="39" t="s">
        <v>5</v>
      </c>
      <c r="C15" s="41"/>
      <c r="E15" s="43"/>
      <c r="F15" s="43"/>
      <c r="K15" s="44"/>
      <c r="M15" s="45"/>
      <c r="N15" s="45"/>
    </row>
    <row r="16" spans="1:14" s="42" customFormat="1" ht="178.5" customHeight="1">
      <c r="A16" s="2"/>
      <c r="B16" s="296" t="s">
        <v>33</v>
      </c>
      <c r="C16" s="296"/>
      <c r="D16" s="296"/>
      <c r="E16" s="296"/>
      <c r="F16" s="296"/>
      <c r="G16" s="296"/>
      <c r="H16" s="296"/>
      <c r="I16" s="296"/>
      <c r="J16" s="296"/>
      <c r="K16" s="296"/>
      <c r="L16" s="296"/>
      <c r="M16" s="45"/>
      <c r="N16" s="45"/>
    </row>
    <row r="17" spans="1:14" s="42" customFormat="1" ht="20.45" customHeight="1">
      <c r="A17" s="2"/>
      <c r="B17" s="77"/>
      <c r="C17" s="77"/>
      <c r="D17" s="77"/>
      <c r="E17" s="77"/>
      <c r="F17" s="77"/>
      <c r="G17" s="77"/>
      <c r="H17" s="77"/>
      <c r="I17" s="77"/>
      <c r="J17" s="77"/>
      <c r="K17" s="77"/>
      <c r="L17" s="77"/>
      <c r="M17" s="45"/>
      <c r="N17" s="45"/>
    </row>
    <row r="18" spans="1:14" s="3" customFormat="1" ht="15.75">
      <c r="A18" s="2">
        <v>2</v>
      </c>
      <c r="B18" s="297" t="s">
        <v>14</v>
      </c>
      <c r="C18" s="297"/>
      <c r="D18" s="297"/>
      <c r="E18" s="297"/>
      <c r="F18" s="297"/>
      <c r="G18" s="297"/>
      <c r="H18" s="297"/>
      <c r="I18" s="297"/>
      <c r="J18" s="297"/>
      <c r="K18" s="297"/>
      <c r="M18" s="7"/>
      <c r="N18" s="47"/>
    </row>
    <row r="19" spans="1:14" s="3" customFormat="1" ht="46.5" customHeight="1">
      <c r="A19" s="2"/>
      <c r="B19" s="298" t="s">
        <v>37</v>
      </c>
      <c r="C19" s="298"/>
      <c r="D19" s="298"/>
      <c r="E19" s="298"/>
      <c r="F19" s="298"/>
      <c r="G19" s="298"/>
      <c r="H19" s="298"/>
      <c r="I19" s="298"/>
      <c r="J19" s="298"/>
      <c r="K19" s="298"/>
      <c r="L19" s="298"/>
      <c r="M19" s="48"/>
      <c r="N19" s="49"/>
    </row>
    <row r="20" spans="1:14" s="3" customFormat="1" ht="15.75">
      <c r="A20" s="2"/>
      <c r="B20" s="50"/>
      <c r="C20" s="50"/>
      <c r="D20" s="50"/>
      <c r="E20" s="50"/>
      <c r="F20" s="50"/>
      <c r="G20" s="50"/>
      <c r="H20" s="50"/>
      <c r="I20" s="50"/>
      <c r="J20" s="50"/>
      <c r="K20" s="50"/>
      <c r="M20" s="48"/>
      <c r="N20" s="49"/>
    </row>
    <row r="21" spans="1:14" s="3" customFormat="1" ht="15.75">
      <c r="A21" s="51">
        <v>3</v>
      </c>
      <c r="B21" s="293" t="s">
        <v>8</v>
      </c>
      <c r="C21" s="293"/>
      <c r="D21" s="293"/>
      <c r="E21" s="52"/>
      <c r="F21" s="52"/>
      <c r="M21" s="7"/>
      <c r="N21" s="49"/>
    </row>
    <row r="22" spans="1:14" s="3" customFormat="1" ht="15.75">
      <c r="A22" s="51"/>
      <c r="B22" s="82" t="s">
        <v>16</v>
      </c>
      <c r="C22" s="54"/>
      <c r="D22" s="54"/>
      <c r="E22" s="52"/>
      <c r="F22" s="52"/>
      <c r="M22" s="7"/>
      <c r="N22" s="49"/>
    </row>
    <row r="23" spans="1:14" s="3" customFormat="1" ht="11.25" customHeight="1" thickBot="1">
      <c r="A23" s="51"/>
      <c r="B23" s="54"/>
      <c r="C23" s="54"/>
      <c r="D23" s="54"/>
      <c r="E23" s="52"/>
      <c r="F23" s="52"/>
      <c r="M23" s="7"/>
      <c r="N23" s="49"/>
    </row>
    <row r="24" spans="1:14" s="90" customFormat="1" ht="15.75" thickBot="1">
      <c r="A24" s="85"/>
      <c r="B24" s="117" t="s">
        <v>7</v>
      </c>
      <c r="C24" s="282" t="s">
        <v>6</v>
      </c>
      <c r="D24" s="283"/>
      <c r="E24" s="284"/>
      <c r="F24" s="86" t="s">
        <v>31</v>
      </c>
      <c r="G24" s="87"/>
      <c r="H24" s="87"/>
      <c r="I24" s="87"/>
      <c r="J24" s="280"/>
      <c r="K24" s="280"/>
      <c r="L24" s="88"/>
      <c r="M24" s="89"/>
    </row>
    <row r="25" spans="1:14" s="104" customFormat="1" ht="15" customHeight="1">
      <c r="A25" s="95"/>
      <c r="B25" s="96"/>
      <c r="C25" s="97"/>
      <c r="D25" s="98"/>
      <c r="E25" s="98"/>
      <c r="F25" s="99"/>
      <c r="G25" s="100"/>
      <c r="H25" s="101"/>
      <c r="I25" s="101"/>
      <c r="J25" s="281"/>
      <c r="K25" s="281"/>
      <c r="L25" s="102"/>
      <c r="M25" s="103"/>
    </row>
    <row r="26" spans="1:14" s="104" customFormat="1" ht="15" customHeight="1">
      <c r="A26" s="95"/>
      <c r="B26" s="66">
        <v>1</v>
      </c>
      <c r="C26" s="285" t="s">
        <v>22</v>
      </c>
      <c r="D26" s="286"/>
      <c r="E26" s="287"/>
      <c r="F26" s="111" t="e">
        <f>#REF!</f>
        <v>#REF!</v>
      </c>
      <c r="G26" s="100"/>
      <c r="H26" s="101"/>
      <c r="I26" s="101"/>
      <c r="J26" s="281"/>
      <c r="K26" s="281"/>
      <c r="L26" s="102"/>
      <c r="M26" s="103"/>
    </row>
    <row r="27" spans="1:14" s="104" customFormat="1" ht="15" customHeight="1">
      <c r="A27" s="95"/>
      <c r="B27" s="66">
        <v>2</v>
      </c>
      <c r="C27" s="285" t="s">
        <v>23</v>
      </c>
      <c r="D27" s="286"/>
      <c r="E27" s="287"/>
      <c r="F27" s="111">
        <f>EAL!E22</f>
        <v>0</v>
      </c>
      <c r="G27" s="100"/>
      <c r="H27" s="101"/>
      <c r="I27" s="101"/>
      <c r="J27" s="281"/>
      <c r="K27" s="281"/>
      <c r="L27" s="102"/>
      <c r="M27" s="103"/>
    </row>
    <row r="28" spans="1:14" s="104" customFormat="1" ht="15" customHeight="1">
      <c r="A28" s="95"/>
      <c r="B28" s="66">
        <v>3</v>
      </c>
      <c r="C28" s="285" t="s">
        <v>24</v>
      </c>
      <c r="D28" s="286"/>
      <c r="E28" s="287"/>
      <c r="F28" s="111" t="e">
        <f>#REF!</f>
        <v>#REF!</v>
      </c>
      <c r="G28" s="100"/>
      <c r="H28" s="101"/>
      <c r="I28" s="101"/>
      <c r="J28" s="105"/>
      <c r="K28" s="105"/>
      <c r="L28" s="102"/>
      <c r="M28" s="103"/>
    </row>
    <row r="29" spans="1:14" s="104" customFormat="1" ht="15" customHeight="1">
      <c r="A29" s="95"/>
      <c r="B29" s="75"/>
      <c r="C29" s="288"/>
      <c r="D29" s="289"/>
      <c r="E29" s="290"/>
      <c r="F29" s="112"/>
      <c r="G29" s="100"/>
      <c r="H29" s="101"/>
      <c r="I29" s="101"/>
      <c r="J29" s="105"/>
      <c r="K29" s="105"/>
      <c r="L29" s="102"/>
      <c r="M29" s="103"/>
    </row>
    <row r="30" spans="1:14" s="104" customFormat="1" ht="15" customHeight="1">
      <c r="A30" s="95"/>
      <c r="B30" s="76"/>
      <c r="C30" s="113" t="s">
        <v>27</v>
      </c>
      <c r="D30" s="114"/>
      <c r="E30" s="114"/>
      <c r="F30" s="115" t="e">
        <f>SUM(F26:F29)</f>
        <v>#REF!</v>
      </c>
      <c r="G30" s="100"/>
      <c r="H30" s="101"/>
      <c r="I30" s="101"/>
      <c r="J30" s="105"/>
      <c r="K30" s="105"/>
      <c r="L30" s="102"/>
      <c r="M30" s="103"/>
    </row>
    <row r="31" spans="1:14" s="106" customFormat="1" ht="11.25" customHeight="1">
      <c r="B31" s="107"/>
      <c r="C31" s="107"/>
      <c r="D31" s="107"/>
      <c r="E31" s="107"/>
      <c r="F31" s="107"/>
      <c r="G31" s="108"/>
      <c r="H31" s="108"/>
      <c r="I31" s="108"/>
      <c r="J31" s="109"/>
      <c r="L31" s="110"/>
      <c r="M31" s="110"/>
    </row>
    <row r="32" spans="1:14" s="91" customFormat="1" ht="15" customHeight="1">
      <c r="B32" s="87"/>
      <c r="C32" s="87"/>
      <c r="D32" s="87"/>
      <c r="E32" s="87"/>
      <c r="F32" s="87"/>
      <c r="G32" s="92"/>
      <c r="H32" s="92"/>
      <c r="I32" s="92"/>
      <c r="J32" s="92"/>
      <c r="K32" s="93"/>
      <c r="M32" s="94"/>
      <c r="N32" s="94"/>
    </row>
    <row r="33" spans="1:14" s="55" customFormat="1" ht="15" customHeight="1">
      <c r="B33" s="67"/>
      <c r="C33" s="70" t="s">
        <v>9</v>
      </c>
      <c r="D33" s="71"/>
      <c r="E33" s="69"/>
      <c r="F33" s="67"/>
      <c r="G33" s="56"/>
      <c r="H33" s="56"/>
      <c r="I33" s="56"/>
      <c r="J33" s="56"/>
      <c r="K33" s="57"/>
      <c r="M33" s="58"/>
      <c r="N33" s="58"/>
    </row>
    <row r="34" spans="1:14" s="55" customFormat="1" ht="15" customHeight="1">
      <c r="B34" s="67"/>
      <c r="C34" s="72" t="s">
        <v>10</v>
      </c>
      <c r="D34" s="121" t="e">
        <f>F30</f>
        <v>#REF!</v>
      </c>
      <c r="E34" s="124"/>
      <c r="F34" s="67"/>
      <c r="G34" s="56"/>
      <c r="H34" s="56"/>
      <c r="I34" s="56"/>
      <c r="J34" s="56"/>
      <c r="K34" s="57"/>
      <c r="M34" s="58"/>
      <c r="N34" s="58"/>
    </row>
    <row r="35" spans="1:14" s="55" customFormat="1" ht="15" customHeight="1">
      <c r="B35" s="67"/>
      <c r="C35" s="73" t="s">
        <v>11</v>
      </c>
      <c r="D35" s="118" t="e">
        <f>D34</f>
        <v>#REF!</v>
      </c>
      <c r="E35" s="122" t="e">
        <f>D35/D34</f>
        <v>#REF!</v>
      </c>
      <c r="F35" s="67"/>
      <c r="G35" s="56"/>
      <c r="H35" s="56"/>
      <c r="I35" s="56"/>
      <c r="J35" s="56"/>
      <c r="K35" s="57"/>
      <c r="M35" s="58"/>
      <c r="N35" s="58"/>
    </row>
    <row r="36" spans="1:14" s="55" customFormat="1" ht="15" customHeight="1">
      <c r="B36" s="67"/>
      <c r="C36" s="78" t="s">
        <v>12</v>
      </c>
      <c r="D36" s="119" t="e">
        <f>D35*0.95</f>
        <v>#REF!</v>
      </c>
      <c r="E36" s="122" t="e">
        <f>D36/D35</f>
        <v>#REF!</v>
      </c>
      <c r="F36" s="67"/>
      <c r="G36" s="56"/>
      <c r="H36" s="56"/>
      <c r="I36" s="56"/>
      <c r="J36" s="56"/>
      <c r="K36" s="57"/>
      <c r="M36" s="58"/>
      <c r="N36" s="58"/>
    </row>
    <row r="37" spans="1:14" s="55" customFormat="1" ht="15" customHeight="1">
      <c r="B37" s="67"/>
      <c r="C37" s="74" t="s">
        <v>13</v>
      </c>
      <c r="D37" s="120" t="e">
        <f>D35*1.05</f>
        <v>#REF!</v>
      </c>
      <c r="E37" s="123" t="e">
        <f>D37/D34</f>
        <v>#REF!</v>
      </c>
      <c r="F37" s="67"/>
      <c r="G37" s="56"/>
      <c r="H37" s="56"/>
      <c r="I37" s="56"/>
      <c r="J37" s="56"/>
      <c r="K37" s="57"/>
      <c r="M37" s="58"/>
      <c r="N37" s="58"/>
    </row>
    <row r="38" spans="1:14" s="55" customFormat="1" ht="15" customHeight="1">
      <c r="B38" s="67"/>
      <c r="C38" s="69"/>
      <c r="D38" s="79"/>
      <c r="E38" s="80"/>
      <c r="F38" s="67"/>
      <c r="G38" s="56"/>
      <c r="H38" s="56"/>
      <c r="I38" s="56"/>
      <c r="J38" s="56"/>
      <c r="K38" s="57"/>
      <c r="M38" s="58"/>
      <c r="N38" s="58"/>
    </row>
    <row r="39" spans="1:14" s="3" customFormat="1">
      <c r="A39" s="51">
        <v>4</v>
      </c>
      <c r="B39" s="278" t="s">
        <v>15</v>
      </c>
      <c r="C39" s="278"/>
      <c r="D39" s="278"/>
      <c r="E39" s="278"/>
      <c r="F39" s="278"/>
      <c r="G39" s="278"/>
      <c r="H39" s="278"/>
      <c r="I39" s="278"/>
      <c r="J39" s="278"/>
      <c r="K39" s="278"/>
      <c r="M39" s="7"/>
      <c r="N39" s="7"/>
    </row>
    <row r="40" spans="1:14" s="3" customFormat="1">
      <c r="A40" s="51"/>
      <c r="B40" s="84"/>
      <c r="C40" s="84"/>
      <c r="D40" s="84"/>
      <c r="E40" s="84"/>
      <c r="F40" s="84"/>
      <c r="G40" s="84"/>
      <c r="H40" s="84"/>
      <c r="I40" s="84"/>
      <c r="J40" s="84"/>
      <c r="K40" s="84"/>
      <c r="M40" s="7"/>
      <c r="N40" s="7"/>
    </row>
    <row r="41" spans="1:14" s="3" customFormat="1" ht="38.450000000000003" customHeight="1">
      <c r="A41" s="51"/>
      <c r="B41" s="279" t="s">
        <v>35</v>
      </c>
      <c r="C41" s="279"/>
      <c r="D41" s="279"/>
      <c r="E41" s="279"/>
      <c r="F41" s="279"/>
      <c r="G41" s="279"/>
      <c r="H41" s="279"/>
      <c r="I41" s="279"/>
      <c r="J41" s="279"/>
      <c r="K41" s="279"/>
      <c r="L41" s="279"/>
      <c r="M41" s="7"/>
      <c r="N41" s="7"/>
    </row>
    <row r="42" spans="1:14" s="55" customFormat="1" ht="15" customHeight="1">
      <c r="B42" s="17"/>
      <c r="C42" s="68"/>
      <c r="D42" s="68"/>
      <c r="E42" s="68"/>
      <c r="F42" s="68"/>
      <c r="G42" s="68"/>
      <c r="H42" s="68"/>
      <c r="I42" s="68"/>
      <c r="J42" s="68"/>
      <c r="K42" s="68"/>
      <c r="L42" s="68"/>
      <c r="M42" s="58"/>
      <c r="N42" s="58"/>
    </row>
    <row r="43" spans="1:14" s="3" customFormat="1" ht="15.75">
      <c r="A43" s="51"/>
      <c r="B43" s="81" t="s">
        <v>36</v>
      </c>
      <c r="C43" s="50"/>
      <c r="D43" s="50"/>
      <c r="E43" s="50"/>
      <c r="F43" s="50"/>
      <c r="G43" s="50"/>
      <c r="H43" s="50"/>
      <c r="I43" s="50"/>
      <c r="J43" s="50"/>
      <c r="K43" s="50"/>
      <c r="M43" s="7"/>
      <c r="N43" s="7"/>
    </row>
    <row r="44" spans="1:14" s="3" customFormat="1" ht="15.75">
      <c r="A44" s="51"/>
      <c r="B44" s="50"/>
      <c r="C44" s="50"/>
      <c r="D44" s="50"/>
      <c r="E44" s="50"/>
      <c r="F44" s="50"/>
      <c r="G44" s="50"/>
      <c r="H44" s="50"/>
      <c r="I44" s="50"/>
      <c r="J44" s="50"/>
      <c r="K44" s="50"/>
      <c r="M44" s="7"/>
      <c r="N44" s="7"/>
    </row>
    <row r="45" spans="1:14" s="3" customFormat="1" ht="15.75">
      <c r="A45" s="51"/>
      <c r="B45" s="50"/>
      <c r="C45" s="50"/>
      <c r="D45" s="50"/>
      <c r="E45" s="50"/>
      <c r="F45" s="50"/>
      <c r="G45" s="50"/>
      <c r="H45" s="50"/>
      <c r="I45" s="50"/>
      <c r="J45" s="50"/>
      <c r="K45" s="50"/>
      <c r="M45" s="7"/>
      <c r="N45" s="7"/>
    </row>
    <row r="46" spans="1:14" s="3" customFormat="1">
      <c r="B46" s="292"/>
      <c r="C46" s="292"/>
      <c r="D46" s="60"/>
      <c r="E46" s="61"/>
      <c r="F46" s="61"/>
      <c r="G46" s="62"/>
      <c r="H46" s="62"/>
      <c r="I46" s="62"/>
      <c r="J46" s="62"/>
      <c r="M46" s="7"/>
      <c r="N46" s="7"/>
    </row>
    <row r="47" spans="1:14" s="3" customFormat="1" ht="15.6" customHeight="1">
      <c r="B47" s="293" t="s">
        <v>25</v>
      </c>
      <c r="C47" s="293"/>
      <c r="D47" s="293"/>
      <c r="E47" s="293"/>
      <c r="F47" s="54"/>
      <c r="G47" s="294"/>
      <c r="H47" s="294"/>
      <c r="I47" s="63"/>
      <c r="J47" s="63"/>
      <c r="M47" s="7"/>
      <c r="N47" s="7"/>
    </row>
    <row r="48" spans="1:14" s="3" customFormat="1" ht="15.75">
      <c r="B48" s="64" t="s">
        <v>26</v>
      </c>
      <c r="C48" s="64"/>
      <c r="G48" s="42"/>
      <c r="M48" s="7"/>
      <c r="N48" s="7"/>
    </row>
    <row r="49" spans="2:14" s="3" customFormat="1" ht="15.75">
      <c r="B49" s="293" t="s">
        <v>17</v>
      </c>
      <c r="C49" s="293"/>
      <c r="D49" s="293"/>
      <c r="E49" s="293"/>
      <c r="F49" s="54"/>
      <c r="G49" s="83"/>
      <c r="M49" s="7"/>
      <c r="N49" s="7"/>
    </row>
    <row r="50" spans="2:14" s="3" customFormat="1" ht="15.75">
      <c r="B50" s="54"/>
      <c r="C50" s="54"/>
      <c r="D50" s="54"/>
      <c r="E50" s="54"/>
      <c r="F50" s="54"/>
      <c r="G50" s="83"/>
      <c r="M50" s="7"/>
      <c r="N50" s="7"/>
    </row>
    <row r="51" spans="2:14" s="3" customFormat="1">
      <c r="B51" s="291">
        <f ca="1">NOW()</f>
        <v>46001.412866435188</v>
      </c>
      <c r="C51" s="291"/>
      <c r="D51" s="291"/>
      <c r="G51" s="291"/>
      <c r="H51" s="291"/>
      <c r="I51" s="65"/>
      <c r="J51" s="65"/>
      <c r="M51" s="7"/>
      <c r="N51" s="7"/>
    </row>
  </sheetData>
  <mergeCells count="23">
    <mergeCell ref="C8:F8"/>
    <mergeCell ref="B16:L16"/>
    <mergeCell ref="B18:K18"/>
    <mergeCell ref="B19:L19"/>
    <mergeCell ref="B21:D21"/>
    <mergeCell ref="C12:G12"/>
    <mergeCell ref="B51:D51"/>
    <mergeCell ref="G51:H51"/>
    <mergeCell ref="B46:C46"/>
    <mergeCell ref="B47:E47"/>
    <mergeCell ref="G47:H47"/>
    <mergeCell ref="B49:E49"/>
    <mergeCell ref="B39:K39"/>
    <mergeCell ref="B41:L41"/>
    <mergeCell ref="J24:K24"/>
    <mergeCell ref="J25:K25"/>
    <mergeCell ref="C24:E24"/>
    <mergeCell ref="C26:E26"/>
    <mergeCell ref="C27:E27"/>
    <mergeCell ref="J26:K26"/>
    <mergeCell ref="J27:K27"/>
    <mergeCell ref="C28:E28"/>
    <mergeCell ref="C29:E29"/>
  </mergeCells>
  <pageMargins left="0.39370078740157483" right="0.19685039370078741" top="0.19685039370078741" bottom="0.19685039370078741" header="0.39370078740157483" footer="0.39370078740157483"/>
  <pageSetup paperSize="9" scale="54" orientation="portrait" r:id="rId1"/>
  <headerFooter alignWithMargins="0"/>
  <colBreaks count="1" manualBreakCount="1">
    <brk id="10" max="83"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9E11E-8DF7-4D59-99D3-954C6810E25F}">
  <dimension ref="B2:D9"/>
  <sheetViews>
    <sheetView view="pageBreakPreview" zoomScaleNormal="100" zoomScaleSheetLayoutView="100" workbookViewId="0">
      <selection activeCell="D9" sqref="D9"/>
    </sheetView>
  </sheetViews>
  <sheetFormatPr defaultRowHeight="16.5"/>
  <cols>
    <col min="1" max="1" width="5.7109375" customWidth="1"/>
    <col min="2" max="2" width="9.7109375" style="147" customWidth="1"/>
    <col min="3" max="3" width="41.140625" style="147" customWidth="1"/>
    <col min="4" max="4" width="20.7109375" style="146" customWidth="1"/>
    <col min="5" max="5" width="6.7109375" customWidth="1"/>
  </cols>
  <sheetData>
    <row r="2" spans="2:4" ht="44.25" customHeight="1">
      <c r="B2" s="300" t="s">
        <v>198</v>
      </c>
      <c r="C2" s="300"/>
      <c r="D2" s="300"/>
    </row>
    <row r="3" spans="2:4" ht="15">
      <c r="B3" s="129" t="s">
        <v>38</v>
      </c>
      <c r="C3" s="132" t="s">
        <v>6</v>
      </c>
      <c r="D3" s="133" t="s">
        <v>42</v>
      </c>
    </row>
    <row r="4" spans="2:4" ht="13.9" customHeight="1">
      <c r="B4" s="130"/>
      <c r="C4" s="140"/>
      <c r="D4" s="145"/>
    </row>
    <row r="5" spans="2:4">
      <c r="B5" s="130"/>
      <c r="C5" s="140" t="s">
        <v>199</v>
      </c>
      <c r="D5" s="145"/>
    </row>
    <row r="6" spans="2:4">
      <c r="B6" s="130"/>
      <c r="C6" s="140" t="s">
        <v>200</v>
      </c>
      <c r="D6" s="145"/>
    </row>
    <row r="7" spans="2:4">
      <c r="B7" s="140"/>
      <c r="C7" s="140" t="s">
        <v>201</v>
      </c>
      <c r="D7" s="145"/>
    </row>
    <row r="8" spans="2:4">
      <c r="B8" s="140"/>
      <c r="C8" s="150" t="s">
        <v>63</v>
      </c>
      <c r="D8" s="149"/>
    </row>
    <row r="9" spans="2:4">
      <c r="B9" s="140"/>
      <c r="C9" s="140"/>
      <c r="D9" s="145"/>
    </row>
  </sheetData>
  <mergeCells count="1">
    <mergeCell ref="B2:D2"/>
  </mergeCells>
  <pageMargins left="0.7" right="0.7" top="0.75" bottom="0.75" header="0.3" footer="0.3"/>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A48E-0310-47B1-AA56-51419F86867F}">
  <dimension ref="A1:H36"/>
  <sheetViews>
    <sheetView tabSelected="1" topLeftCell="A6" workbookViewId="0">
      <selection activeCell="F10" sqref="F10"/>
    </sheetView>
  </sheetViews>
  <sheetFormatPr defaultRowHeight="16.5"/>
  <cols>
    <col min="1" max="1" width="11.7109375" style="136" customWidth="1"/>
    <col min="2" max="2" width="77.85546875" style="169" customWidth="1"/>
    <col min="3" max="3" width="9.140625" style="139"/>
    <col min="4" max="4" width="14.140625" style="136" customWidth="1"/>
    <col min="5" max="5" width="24" style="151" customWidth="1"/>
    <col min="6" max="6" width="24" style="152" customWidth="1"/>
    <col min="7" max="7" width="13" style="127" customWidth="1"/>
    <col min="8" max="241" width="9.140625" style="127"/>
    <col min="242" max="243" width="11" style="127" customWidth="1"/>
    <col min="244" max="244" width="76" style="127" customWidth="1"/>
    <col min="245" max="245" width="6.85546875" style="127" bestFit="1" customWidth="1"/>
    <col min="246" max="246" width="12" style="127" bestFit="1" customWidth="1"/>
    <col min="247" max="247" width="14.28515625" style="127" customWidth="1"/>
    <col min="248" max="248" width="25" style="127" customWidth="1"/>
    <col min="249" max="497" width="9.140625" style="127"/>
    <col min="498" max="499" width="11" style="127" customWidth="1"/>
    <col min="500" max="500" width="76" style="127" customWidth="1"/>
    <col min="501" max="501" width="6.85546875" style="127" bestFit="1" customWidth="1"/>
    <col min="502" max="502" width="12" style="127" bestFit="1" customWidth="1"/>
    <col min="503" max="503" width="14.28515625" style="127" customWidth="1"/>
    <col min="504" max="504" width="25" style="127" customWidth="1"/>
    <col min="505" max="753" width="9.140625" style="127"/>
    <col min="754" max="755" width="11" style="127" customWidth="1"/>
    <col min="756" max="756" width="76" style="127" customWidth="1"/>
    <col min="757" max="757" width="6.85546875" style="127" bestFit="1" customWidth="1"/>
    <col min="758" max="758" width="12" style="127" bestFit="1" customWidth="1"/>
    <col min="759" max="759" width="14.28515625" style="127" customWidth="1"/>
    <col min="760" max="760" width="25" style="127" customWidth="1"/>
    <col min="761" max="1009" width="9.140625" style="127"/>
    <col min="1010" max="1011" width="11" style="127" customWidth="1"/>
    <col min="1012" max="1012" width="76" style="127" customWidth="1"/>
    <col min="1013" max="1013" width="6.85546875" style="127" bestFit="1" customWidth="1"/>
    <col min="1014" max="1014" width="12" style="127" bestFit="1" customWidth="1"/>
    <col min="1015" max="1015" width="14.28515625" style="127" customWidth="1"/>
    <col min="1016" max="1016" width="25" style="127" customWidth="1"/>
    <col min="1017" max="1265" width="9.140625" style="127"/>
    <col min="1266" max="1267" width="11" style="127" customWidth="1"/>
    <col min="1268" max="1268" width="76" style="127" customWidth="1"/>
    <col min="1269" max="1269" width="6.85546875" style="127" bestFit="1" customWidth="1"/>
    <col min="1270" max="1270" width="12" style="127" bestFit="1" customWidth="1"/>
    <col min="1271" max="1271" width="14.28515625" style="127" customWidth="1"/>
    <col min="1272" max="1272" width="25" style="127" customWidth="1"/>
    <col min="1273" max="1521" width="9.140625" style="127"/>
    <col min="1522" max="1523" width="11" style="127" customWidth="1"/>
    <col min="1524" max="1524" width="76" style="127" customWidth="1"/>
    <col min="1525" max="1525" width="6.85546875" style="127" bestFit="1" customWidth="1"/>
    <col min="1526" max="1526" width="12" style="127" bestFit="1" customWidth="1"/>
    <col min="1527" max="1527" width="14.28515625" style="127" customWidth="1"/>
    <col min="1528" max="1528" width="25" style="127" customWidth="1"/>
    <col min="1529" max="1777" width="9.140625" style="127"/>
    <col min="1778" max="1779" width="11" style="127" customWidth="1"/>
    <col min="1780" max="1780" width="76" style="127" customWidth="1"/>
    <col min="1781" max="1781" width="6.85546875" style="127" bestFit="1" customWidth="1"/>
    <col min="1782" max="1782" width="12" style="127" bestFit="1" customWidth="1"/>
    <col min="1783" max="1783" width="14.28515625" style="127" customWidth="1"/>
    <col min="1784" max="1784" width="25" style="127" customWidth="1"/>
    <col min="1785" max="2033" width="9.140625" style="127"/>
    <col min="2034" max="2035" width="11" style="127" customWidth="1"/>
    <col min="2036" max="2036" width="76" style="127" customWidth="1"/>
    <col min="2037" max="2037" width="6.85546875" style="127" bestFit="1" customWidth="1"/>
    <col min="2038" max="2038" width="12" style="127" bestFit="1" customWidth="1"/>
    <col min="2039" max="2039" width="14.28515625" style="127" customWidth="1"/>
    <col min="2040" max="2040" width="25" style="127" customWidth="1"/>
    <col min="2041" max="2289" width="9.140625" style="127"/>
    <col min="2290" max="2291" width="11" style="127" customWidth="1"/>
    <col min="2292" max="2292" width="76" style="127" customWidth="1"/>
    <col min="2293" max="2293" width="6.85546875" style="127" bestFit="1" customWidth="1"/>
    <col min="2294" max="2294" width="12" style="127" bestFit="1" customWidth="1"/>
    <col min="2295" max="2295" width="14.28515625" style="127" customWidth="1"/>
    <col min="2296" max="2296" width="25" style="127" customWidth="1"/>
    <col min="2297" max="2545" width="9.140625" style="127"/>
    <col min="2546" max="2547" width="11" style="127" customWidth="1"/>
    <col min="2548" max="2548" width="76" style="127" customWidth="1"/>
    <col min="2549" max="2549" width="6.85546875" style="127" bestFit="1" customWidth="1"/>
    <col min="2550" max="2550" width="12" style="127" bestFit="1" customWidth="1"/>
    <col min="2551" max="2551" width="14.28515625" style="127" customWidth="1"/>
    <col min="2552" max="2552" width="25" style="127" customWidth="1"/>
    <col min="2553" max="2801" width="9.140625" style="127"/>
    <col min="2802" max="2803" width="11" style="127" customWidth="1"/>
    <col min="2804" max="2804" width="76" style="127" customWidth="1"/>
    <col min="2805" max="2805" width="6.85546875" style="127" bestFit="1" customWidth="1"/>
    <col min="2806" max="2806" width="12" style="127" bestFit="1" customWidth="1"/>
    <col min="2807" max="2807" width="14.28515625" style="127" customWidth="1"/>
    <col min="2808" max="2808" width="25" style="127" customWidth="1"/>
    <col min="2809" max="3057" width="9.140625" style="127"/>
    <col min="3058" max="3059" width="11" style="127" customWidth="1"/>
    <col min="3060" max="3060" width="76" style="127" customWidth="1"/>
    <col min="3061" max="3061" width="6.85546875" style="127" bestFit="1" customWidth="1"/>
    <col min="3062" max="3062" width="12" style="127" bestFit="1" customWidth="1"/>
    <col min="3063" max="3063" width="14.28515625" style="127" customWidth="1"/>
    <col min="3064" max="3064" width="25" style="127" customWidth="1"/>
    <col min="3065" max="3313" width="9.140625" style="127"/>
    <col min="3314" max="3315" width="11" style="127" customWidth="1"/>
    <col min="3316" max="3316" width="76" style="127" customWidth="1"/>
    <col min="3317" max="3317" width="6.85546875" style="127" bestFit="1" customWidth="1"/>
    <col min="3318" max="3318" width="12" style="127" bestFit="1" customWidth="1"/>
    <col min="3319" max="3319" width="14.28515625" style="127" customWidth="1"/>
    <col min="3320" max="3320" width="25" style="127" customWidth="1"/>
    <col min="3321" max="3569" width="9.140625" style="127"/>
    <col min="3570" max="3571" width="11" style="127" customWidth="1"/>
    <col min="3572" max="3572" width="76" style="127" customWidth="1"/>
    <col min="3573" max="3573" width="6.85546875" style="127" bestFit="1" customWidth="1"/>
    <col min="3574" max="3574" width="12" style="127" bestFit="1" customWidth="1"/>
    <col min="3575" max="3575" width="14.28515625" style="127" customWidth="1"/>
    <col min="3576" max="3576" width="25" style="127" customWidth="1"/>
    <col min="3577" max="3825" width="9.140625" style="127"/>
    <col min="3826" max="3827" width="11" style="127" customWidth="1"/>
    <col min="3828" max="3828" width="76" style="127" customWidth="1"/>
    <col min="3829" max="3829" width="6.85546875" style="127" bestFit="1" customWidth="1"/>
    <col min="3830" max="3830" width="12" style="127" bestFit="1" customWidth="1"/>
    <col min="3831" max="3831" width="14.28515625" style="127" customWidth="1"/>
    <col min="3832" max="3832" width="25" style="127" customWidth="1"/>
    <col min="3833" max="4081" width="9.140625" style="127"/>
    <col min="4082" max="4083" width="11" style="127" customWidth="1"/>
    <col min="4084" max="4084" width="76" style="127" customWidth="1"/>
    <col min="4085" max="4085" width="6.85546875" style="127" bestFit="1" customWidth="1"/>
    <col min="4086" max="4086" width="12" style="127" bestFit="1" customWidth="1"/>
    <col min="4087" max="4087" width="14.28515625" style="127" customWidth="1"/>
    <col min="4088" max="4088" width="25" style="127" customWidth="1"/>
    <col min="4089" max="4337" width="9.140625" style="127"/>
    <col min="4338" max="4339" width="11" style="127" customWidth="1"/>
    <col min="4340" max="4340" width="76" style="127" customWidth="1"/>
    <col min="4341" max="4341" width="6.85546875" style="127" bestFit="1" customWidth="1"/>
    <col min="4342" max="4342" width="12" style="127" bestFit="1" customWidth="1"/>
    <col min="4343" max="4343" width="14.28515625" style="127" customWidth="1"/>
    <col min="4344" max="4344" width="25" style="127" customWidth="1"/>
    <col min="4345" max="4593" width="9.140625" style="127"/>
    <col min="4594" max="4595" width="11" style="127" customWidth="1"/>
    <col min="4596" max="4596" width="76" style="127" customWidth="1"/>
    <col min="4597" max="4597" width="6.85546875" style="127" bestFit="1" customWidth="1"/>
    <col min="4598" max="4598" width="12" style="127" bestFit="1" customWidth="1"/>
    <col min="4599" max="4599" width="14.28515625" style="127" customWidth="1"/>
    <col min="4600" max="4600" width="25" style="127" customWidth="1"/>
    <col min="4601" max="4849" width="9.140625" style="127"/>
    <col min="4850" max="4851" width="11" style="127" customWidth="1"/>
    <col min="4852" max="4852" width="76" style="127" customWidth="1"/>
    <col min="4853" max="4853" width="6.85546875" style="127" bestFit="1" customWidth="1"/>
    <col min="4854" max="4854" width="12" style="127" bestFit="1" customWidth="1"/>
    <col min="4855" max="4855" width="14.28515625" style="127" customWidth="1"/>
    <col min="4856" max="4856" width="25" style="127" customWidth="1"/>
    <col min="4857" max="5105" width="9.140625" style="127"/>
    <col min="5106" max="5107" width="11" style="127" customWidth="1"/>
    <col min="5108" max="5108" width="76" style="127" customWidth="1"/>
    <col min="5109" max="5109" width="6.85546875" style="127" bestFit="1" customWidth="1"/>
    <col min="5110" max="5110" width="12" style="127" bestFit="1" customWidth="1"/>
    <col min="5111" max="5111" width="14.28515625" style="127" customWidth="1"/>
    <col min="5112" max="5112" width="25" style="127" customWidth="1"/>
    <col min="5113" max="5361" width="9.140625" style="127"/>
    <col min="5362" max="5363" width="11" style="127" customWidth="1"/>
    <col min="5364" max="5364" width="76" style="127" customWidth="1"/>
    <col min="5365" max="5365" width="6.85546875" style="127" bestFit="1" customWidth="1"/>
    <col min="5366" max="5366" width="12" style="127" bestFit="1" customWidth="1"/>
    <col min="5367" max="5367" width="14.28515625" style="127" customWidth="1"/>
    <col min="5368" max="5368" width="25" style="127" customWidth="1"/>
    <col min="5369" max="5617" width="9.140625" style="127"/>
    <col min="5618" max="5619" width="11" style="127" customWidth="1"/>
    <col min="5620" max="5620" width="76" style="127" customWidth="1"/>
    <col min="5621" max="5621" width="6.85546875" style="127" bestFit="1" customWidth="1"/>
    <col min="5622" max="5622" width="12" style="127" bestFit="1" customWidth="1"/>
    <col min="5623" max="5623" width="14.28515625" style="127" customWidth="1"/>
    <col min="5624" max="5624" width="25" style="127" customWidth="1"/>
    <col min="5625" max="5873" width="9.140625" style="127"/>
    <col min="5874" max="5875" width="11" style="127" customWidth="1"/>
    <col min="5876" max="5876" width="76" style="127" customWidth="1"/>
    <col min="5877" max="5877" width="6.85546875" style="127" bestFit="1" customWidth="1"/>
    <col min="5878" max="5878" width="12" style="127" bestFit="1" customWidth="1"/>
    <col min="5879" max="5879" width="14.28515625" style="127" customWidth="1"/>
    <col min="5880" max="5880" width="25" style="127" customWidth="1"/>
    <col min="5881" max="6129" width="9.140625" style="127"/>
    <col min="6130" max="6131" width="11" style="127" customWidth="1"/>
    <col min="6132" max="6132" width="76" style="127" customWidth="1"/>
    <col min="6133" max="6133" width="6.85546875" style="127" bestFit="1" customWidth="1"/>
    <col min="6134" max="6134" width="12" style="127" bestFit="1" customWidth="1"/>
    <col min="6135" max="6135" width="14.28515625" style="127" customWidth="1"/>
    <col min="6136" max="6136" width="25" style="127" customWidth="1"/>
    <col min="6137" max="6385" width="9.140625" style="127"/>
    <col min="6386" max="6387" width="11" style="127" customWidth="1"/>
    <col min="6388" max="6388" width="76" style="127" customWidth="1"/>
    <col min="6389" max="6389" width="6.85546875" style="127" bestFit="1" customWidth="1"/>
    <col min="6390" max="6390" width="12" style="127" bestFit="1" customWidth="1"/>
    <col min="6391" max="6391" width="14.28515625" style="127" customWidth="1"/>
    <col min="6392" max="6392" width="25" style="127" customWidth="1"/>
    <col min="6393" max="6641" width="9.140625" style="127"/>
    <col min="6642" max="6643" width="11" style="127" customWidth="1"/>
    <col min="6644" max="6644" width="76" style="127" customWidth="1"/>
    <col min="6645" max="6645" width="6.85546875" style="127" bestFit="1" customWidth="1"/>
    <col min="6646" max="6646" width="12" style="127" bestFit="1" customWidth="1"/>
    <col min="6647" max="6647" width="14.28515625" style="127" customWidth="1"/>
    <col min="6648" max="6648" width="25" style="127" customWidth="1"/>
    <col min="6649" max="6897" width="9.140625" style="127"/>
    <col min="6898" max="6899" width="11" style="127" customWidth="1"/>
    <col min="6900" max="6900" width="76" style="127" customWidth="1"/>
    <col min="6901" max="6901" width="6.85546875" style="127" bestFit="1" customWidth="1"/>
    <col min="6902" max="6902" width="12" style="127" bestFit="1" customWidth="1"/>
    <col min="6903" max="6903" width="14.28515625" style="127" customWidth="1"/>
    <col min="6904" max="6904" width="25" style="127" customWidth="1"/>
    <col min="6905" max="7153" width="9.140625" style="127"/>
    <col min="7154" max="7155" width="11" style="127" customWidth="1"/>
    <col min="7156" max="7156" width="76" style="127" customWidth="1"/>
    <col min="7157" max="7157" width="6.85546875" style="127" bestFit="1" customWidth="1"/>
    <col min="7158" max="7158" width="12" style="127" bestFit="1" customWidth="1"/>
    <col min="7159" max="7159" width="14.28515625" style="127" customWidth="1"/>
    <col min="7160" max="7160" width="25" style="127" customWidth="1"/>
    <col min="7161" max="7409" width="9.140625" style="127"/>
    <col min="7410" max="7411" width="11" style="127" customWidth="1"/>
    <col min="7412" max="7412" width="76" style="127" customWidth="1"/>
    <col min="7413" max="7413" width="6.85546875" style="127" bestFit="1" customWidth="1"/>
    <col min="7414" max="7414" width="12" style="127" bestFit="1" customWidth="1"/>
    <col min="7415" max="7415" width="14.28515625" style="127" customWidth="1"/>
    <col min="7416" max="7416" width="25" style="127" customWidth="1"/>
    <col min="7417" max="7665" width="9.140625" style="127"/>
    <col min="7666" max="7667" width="11" style="127" customWidth="1"/>
    <col min="7668" max="7668" width="76" style="127" customWidth="1"/>
    <col min="7669" max="7669" width="6.85546875" style="127" bestFit="1" customWidth="1"/>
    <col min="7670" max="7670" width="12" style="127" bestFit="1" customWidth="1"/>
    <col min="7671" max="7671" width="14.28515625" style="127" customWidth="1"/>
    <col min="7672" max="7672" width="25" style="127" customWidth="1"/>
    <col min="7673" max="7921" width="9.140625" style="127"/>
    <col min="7922" max="7923" width="11" style="127" customWidth="1"/>
    <col min="7924" max="7924" width="76" style="127" customWidth="1"/>
    <col min="7925" max="7925" width="6.85546875" style="127" bestFit="1" customWidth="1"/>
    <col min="7926" max="7926" width="12" style="127" bestFit="1" customWidth="1"/>
    <col min="7927" max="7927" width="14.28515625" style="127" customWidth="1"/>
    <col min="7928" max="7928" width="25" style="127" customWidth="1"/>
    <col min="7929" max="8177" width="9.140625" style="127"/>
    <col min="8178" max="8179" width="11" style="127" customWidth="1"/>
    <col min="8180" max="8180" width="76" style="127" customWidth="1"/>
    <col min="8181" max="8181" width="6.85546875" style="127" bestFit="1" customWidth="1"/>
    <col min="8182" max="8182" width="12" style="127" bestFit="1" customWidth="1"/>
    <col min="8183" max="8183" width="14.28515625" style="127" customWidth="1"/>
    <col min="8184" max="8184" width="25" style="127" customWidth="1"/>
    <col min="8185" max="8433" width="9.140625" style="127"/>
    <col min="8434" max="8435" width="11" style="127" customWidth="1"/>
    <col min="8436" max="8436" width="76" style="127" customWidth="1"/>
    <col min="8437" max="8437" width="6.85546875" style="127" bestFit="1" customWidth="1"/>
    <col min="8438" max="8438" width="12" style="127" bestFit="1" customWidth="1"/>
    <col min="8439" max="8439" width="14.28515625" style="127" customWidth="1"/>
    <col min="8440" max="8440" width="25" style="127" customWidth="1"/>
    <col min="8441" max="8689" width="9.140625" style="127"/>
    <col min="8690" max="8691" width="11" style="127" customWidth="1"/>
    <col min="8692" max="8692" width="76" style="127" customWidth="1"/>
    <col min="8693" max="8693" width="6.85546875" style="127" bestFit="1" customWidth="1"/>
    <col min="8694" max="8694" width="12" style="127" bestFit="1" customWidth="1"/>
    <col min="8695" max="8695" width="14.28515625" style="127" customWidth="1"/>
    <col min="8696" max="8696" width="25" style="127" customWidth="1"/>
    <col min="8697" max="8945" width="9.140625" style="127"/>
    <col min="8946" max="8947" width="11" style="127" customWidth="1"/>
    <col min="8948" max="8948" width="76" style="127" customWidth="1"/>
    <col min="8949" max="8949" width="6.85546875" style="127" bestFit="1" customWidth="1"/>
    <col min="8950" max="8950" width="12" style="127" bestFit="1" customWidth="1"/>
    <col min="8951" max="8951" width="14.28515625" style="127" customWidth="1"/>
    <col min="8952" max="8952" width="25" style="127" customWidth="1"/>
    <col min="8953" max="9201" width="9.140625" style="127"/>
    <col min="9202" max="9203" width="11" style="127" customWidth="1"/>
    <col min="9204" max="9204" width="76" style="127" customWidth="1"/>
    <col min="9205" max="9205" width="6.85546875" style="127" bestFit="1" customWidth="1"/>
    <col min="9206" max="9206" width="12" style="127" bestFit="1" customWidth="1"/>
    <col min="9207" max="9207" width="14.28515625" style="127" customWidth="1"/>
    <col min="9208" max="9208" width="25" style="127" customWidth="1"/>
    <col min="9209" max="9457" width="9.140625" style="127"/>
    <col min="9458" max="9459" width="11" style="127" customWidth="1"/>
    <col min="9460" max="9460" width="76" style="127" customWidth="1"/>
    <col min="9461" max="9461" width="6.85546875" style="127" bestFit="1" customWidth="1"/>
    <col min="9462" max="9462" width="12" style="127" bestFit="1" customWidth="1"/>
    <col min="9463" max="9463" width="14.28515625" style="127" customWidth="1"/>
    <col min="9464" max="9464" width="25" style="127" customWidth="1"/>
    <col min="9465" max="9713" width="9.140625" style="127"/>
    <col min="9714" max="9715" width="11" style="127" customWidth="1"/>
    <col min="9716" max="9716" width="76" style="127" customWidth="1"/>
    <col min="9717" max="9717" width="6.85546875" style="127" bestFit="1" customWidth="1"/>
    <col min="9718" max="9718" width="12" style="127" bestFit="1" customWidth="1"/>
    <col min="9719" max="9719" width="14.28515625" style="127" customWidth="1"/>
    <col min="9720" max="9720" width="25" style="127" customWidth="1"/>
    <col min="9721" max="9969" width="9.140625" style="127"/>
    <col min="9970" max="9971" width="11" style="127" customWidth="1"/>
    <col min="9972" max="9972" width="76" style="127" customWidth="1"/>
    <col min="9973" max="9973" width="6.85546875" style="127" bestFit="1" customWidth="1"/>
    <col min="9974" max="9974" width="12" style="127" bestFit="1" customWidth="1"/>
    <col min="9975" max="9975" width="14.28515625" style="127" customWidth="1"/>
    <col min="9976" max="9976" width="25" style="127" customWidth="1"/>
    <col min="9977" max="10225" width="9.140625" style="127"/>
    <col min="10226" max="10227" width="11" style="127" customWidth="1"/>
    <col min="10228" max="10228" width="76" style="127" customWidth="1"/>
    <col min="10229" max="10229" width="6.85546875" style="127" bestFit="1" customWidth="1"/>
    <col min="10230" max="10230" width="12" style="127" bestFit="1" customWidth="1"/>
    <col min="10231" max="10231" width="14.28515625" style="127" customWidth="1"/>
    <col min="10232" max="10232" width="25" style="127" customWidth="1"/>
    <col min="10233" max="10481" width="9.140625" style="127"/>
    <col min="10482" max="10483" width="11" style="127" customWidth="1"/>
    <col min="10484" max="10484" width="76" style="127" customWidth="1"/>
    <col min="10485" max="10485" width="6.85546875" style="127" bestFit="1" customWidth="1"/>
    <col min="10486" max="10486" width="12" style="127" bestFit="1" customWidth="1"/>
    <col min="10487" max="10487" width="14.28515625" style="127" customWidth="1"/>
    <col min="10488" max="10488" width="25" style="127" customWidth="1"/>
    <col min="10489" max="10737" width="9.140625" style="127"/>
    <col min="10738" max="10739" width="11" style="127" customWidth="1"/>
    <col min="10740" max="10740" width="76" style="127" customWidth="1"/>
    <col min="10741" max="10741" width="6.85546875" style="127" bestFit="1" customWidth="1"/>
    <col min="10742" max="10742" width="12" style="127" bestFit="1" customWidth="1"/>
    <col min="10743" max="10743" width="14.28515625" style="127" customWidth="1"/>
    <col min="10744" max="10744" width="25" style="127" customWidth="1"/>
    <col min="10745" max="10993" width="9.140625" style="127"/>
    <col min="10994" max="10995" width="11" style="127" customWidth="1"/>
    <col min="10996" max="10996" width="76" style="127" customWidth="1"/>
    <col min="10997" max="10997" width="6.85546875" style="127" bestFit="1" customWidth="1"/>
    <col min="10998" max="10998" width="12" style="127" bestFit="1" customWidth="1"/>
    <col min="10999" max="10999" width="14.28515625" style="127" customWidth="1"/>
    <col min="11000" max="11000" width="25" style="127" customWidth="1"/>
    <col min="11001" max="11249" width="9.140625" style="127"/>
    <col min="11250" max="11251" width="11" style="127" customWidth="1"/>
    <col min="11252" max="11252" width="76" style="127" customWidth="1"/>
    <col min="11253" max="11253" width="6.85546875" style="127" bestFit="1" customWidth="1"/>
    <col min="11254" max="11254" width="12" style="127" bestFit="1" customWidth="1"/>
    <col min="11255" max="11255" width="14.28515625" style="127" customWidth="1"/>
    <col min="11256" max="11256" width="25" style="127" customWidth="1"/>
    <col min="11257" max="11505" width="9.140625" style="127"/>
    <col min="11506" max="11507" width="11" style="127" customWidth="1"/>
    <col min="11508" max="11508" width="76" style="127" customWidth="1"/>
    <col min="11509" max="11509" width="6.85546875" style="127" bestFit="1" customWidth="1"/>
    <col min="11510" max="11510" width="12" style="127" bestFit="1" customWidth="1"/>
    <col min="11511" max="11511" width="14.28515625" style="127" customWidth="1"/>
    <col min="11512" max="11512" width="25" style="127" customWidth="1"/>
    <col min="11513" max="11761" width="9.140625" style="127"/>
    <col min="11762" max="11763" width="11" style="127" customWidth="1"/>
    <col min="11764" max="11764" width="76" style="127" customWidth="1"/>
    <col min="11765" max="11765" width="6.85546875" style="127" bestFit="1" customWidth="1"/>
    <col min="11766" max="11766" width="12" style="127" bestFit="1" customWidth="1"/>
    <col min="11767" max="11767" width="14.28515625" style="127" customWidth="1"/>
    <col min="11768" max="11768" width="25" style="127" customWidth="1"/>
    <col min="11769" max="12017" width="9.140625" style="127"/>
    <col min="12018" max="12019" width="11" style="127" customWidth="1"/>
    <col min="12020" max="12020" width="76" style="127" customWidth="1"/>
    <col min="12021" max="12021" width="6.85546875" style="127" bestFit="1" customWidth="1"/>
    <col min="12022" max="12022" width="12" style="127" bestFit="1" customWidth="1"/>
    <col min="12023" max="12023" width="14.28515625" style="127" customWidth="1"/>
    <col min="12024" max="12024" width="25" style="127" customWidth="1"/>
    <col min="12025" max="12273" width="9.140625" style="127"/>
    <col min="12274" max="12275" width="11" style="127" customWidth="1"/>
    <col min="12276" max="12276" width="76" style="127" customWidth="1"/>
    <col min="12277" max="12277" width="6.85546875" style="127" bestFit="1" customWidth="1"/>
    <col min="12278" max="12278" width="12" style="127" bestFit="1" customWidth="1"/>
    <col min="12279" max="12279" width="14.28515625" style="127" customWidth="1"/>
    <col min="12280" max="12280" width="25" style="127" customWidth="1"/>
    <col min="12281" max="12529" width="9.140625" style="127"/>
    <col min="12530" max="12531" width="11" style="127" customWidth="1"/>
    <col min="12532" max="12532" width="76" style="127" customWidth="1"/>
    <col min="12533" max="12533" width="6.85546875" style="127" bestFit="1" customWidth="1"/>
    <col min="12534" max="12534" width="12" style="127" bestFit="1" customWidth="1"/>
    <col min="12535" max="12535" width="14.28515625" style="127" customWidth="1"/>
    <col min="12536" max="12536" width="25" style="127" customWidth="1"/>
    <col min="12537" max="12785" width="9.140625" style="127"/>
    <col min="12786" max="12787" width="11" style="127" customWidth="1"/>
    <col min="12788" max="12788" width="76" style="127" customWidth="1"/>
    <col min="12789" max="12789" width="6.85546875" style="127" bestFit="1" customWidth="1"/>
    <col min="12790" max="12790" width="12" style="127" bestFit="1" customWidth="1"/>
    <col min="12791" max="12791" width="14.28515625" style="127" customWidth="1"/>
    <col min="12792" max="12792" width="25" style="127" customWidth="1"/>
    <col min="12793" max="13041" width="9.140625" style="127"/>
    <col min="13042" max="13043" width="11" style="127" customWidth="1"/>
    <col min="13044" max="13044" width="76" style="127" customWidth="1"/>
    <col min="13045" max="13045" width="6.85546875" style="127" bestFit="1" customWidth="1"/>
    <col min="13046" max="13046" width="12" style="127" bestFit="1" customWidth="1"/>
    <col min="13047" max="13047" width="14.28515625" style="127" customWidth="1"/>
    <col min="13048" max="13048" width="25" style="127" customWidth="1"/>
    <col min="13049" max="13297" width="9.140625" style="127"/>
    <col min="13298" max="13299" width="11" style="127" customWidth="1"/>
    <col min="13300" max="13300" width="76" style="127" customWidth="1"/>
    <col min="13301" max="13301" width="6.85546875" style="127" bestFit="1" customWidth="1"/>
    <col min="13302" max="13302" width="12" style="127" bestFit="1" customWidth="1"/>
    <col min="13303" max="13303" width="14.28515625" style="127" customWidth="1"/>
    <col min="13304" max="13304" width="25" style="127" customWidth="1"/>
    <col min="13305" max="13553" width="9.140625" style="127"/>
    <col min="13554" max="13555" width="11" style="127" customWidth="1"/>
    <col min="13556" max="13556" width="76" style="127" customWidth="1"/>
    <col min="13557" max="13557" width="6.85546875" style="127" bestFit="1" customWidth="1"/>
    <col min="13558" max="13558" width="12" style="127" bestFit="1" customWidth="1"/>
    <col min="13559" max="13559" width="14.28515625" style="127" customWidth="1"/>
    <col min="13560" max="13560" width="25" style="127" customWidth="1"/>
    <col min="13561" max="13809" width="9.140625" style="127"/>
    <col min="13810" max="13811" width="11" style="127" customWidth="1"/>
    <col min="13812" max="13812" width="76" style="127" customWidth="1"/>
    <col min="13813" max="13813" width="6.85546875" style="127" bestFit="1" customWidth="1"/>
    <col min="13814" max="13814" width="12" style="127" bestFit="1" customWidth="1"/>
    <col min="13815" max="13815" width="14.28515625" style="127" customWidth="1"/>
    <col min="13816" max="13816" width="25" style="127" customWidth="1"/>
    <col min="13817" max="14065" width="9.140625" style="127"/>
    <col min="14066" max="14067" width="11" style="127" customWidth="1"/>
    <col min="14068" max="14068" width="76" style="127" customWidth="1"/>
    <col min="14069" max="14069" width="6.85546875" style="127" bestFit="1" customWidth="1"/>
    <col min="14070" max="14070" width="12" style="127" bestFit="1" customWidth="1"/>
    <col min="14071" max="14071" width="14.28515625" style="127" customWidth="1"/>
    <col min="14072" max="14072" width="25" style="127" customWidth="1"/>
    <col min="14073" max="14321" width="9.140625" style="127"/>
    <col min="14322" max="14323" width="11" style="127" customWidth="1"/>
    <col min="14324" max="14324" width="76" style="127" customWidth="1"/>
    <col min="14325" max="14325" width="6.85546875" style="127" bestFit="1" customWidth="1"/>
    <col min="14326" max="14326" width="12" style="127" bestFit="1" customWidth="1"/>
    <col min="14327" max="14327" width="14.28515625" style="127" customWidth="1"/>
    <col min="14328" max="14328" width="25" style="127" customWidth="1"/>
    <col min="14329" max="14577" width="9.140625" style="127"/>
    <col min="14578" max="14579" width="11" style="127" customWidth="1"/>
    <col min="14580" max="14580" width="76" style="127" customWidth="1"/>
    <col min="14581" max="14581" width="6.85546875" style="127" bestFit="1" customWidth="1"/>
    <col min="14582" max="14582" width="12" style="127" bestFit="1" customWidth="1"/>
    <col min="14583" max="14583" width="14.28515625" style="127" customWidth="1"/>
    <col min="14584" max="14584" width="25" style="127" customWidth="1"/>
    <col min="14585" max="14833" width="9.140625" style="127"/>
    <col min="14834" max="14835" width="11" style="127" customWidth="1"/>
    <col min="14836" max="14836" width="76" style="127" customWidth="1"/>
    <col min="14837" max="14837" width="6.85546875" style="127" bestFit="1" customWidth="1"/>
    <col min="14838" max="14838" width="12" style="127" bestFit="1" customWidth="1"/>
    <col min="14839" max="14839" width="14.28515625" style="127" customWidth="1"/>
    <col min="14840" max="14840" width="25" style="127" customWidth="1"/>
    <col min="14841" max="15089" width="9.140625" style="127"/>
    <col min="15090" max="15091" width="11" style="127" customWidth="1"/>
    <col min="15092" max="15092" width="76" style="127" customWidth="1"/>
    <col min="15093" max="15093" width="6.85546875" style="127" bestFit="1" customWidth="1"/>
    <col min="15094" max="15094" width="12" style="127" bestFit="1" customWidth="1"/>
    <col min="15095" max="15095" width="14.28515625" style="127" customWidth="1"/>
    <col min="15096" max="15096" width="25" style="127" customWidth="1"/>
    <col min="15097" max="15345" width="9.140625" style="127"/>
    <col min="15346" max="15347" width="11" style="127" customWidth="1"/>
    <col min="15348" max="15348" width="76" style="127" customWidth="1"/>
    <col min="15349" max="15349" width="6.85546875" style="127" bestFit="1" customWidth="1"/>
    <col min="15350" max="15350" width="12" style="127" bestFit="1" customWidth="1"/>
    <col min="15351" max="15351" width="14.28515625" style="127" customWidth="1"/>
    <col min="15352" max="15352" width="25" style="127" customWidth="1"/>
    <col min="15353" max="15601" width="9.140625" style="127"/>
    <col min="15602" max="15603" width="11" style="127" customWidth="1"/>
    <col min="15604" max="15604" width="76" style="127" customWidth="1"/>
    <col min="15605" max="15605" width="6.85546875" style="127" bestFit="1" customWidth="1"/>
    <col min="15606" max="15606" width="12" style="127" bestFit="1" customWidth="1"/>
    <col min="15607" max="15607" width="14.28515625" style="127" customWidth="1"/>
    <col min="15608" max="15608" width="25" style="127" customWidth="1"/>
    <col min="15609" max="15857" width="9.140625" style="127"/>
    <col min="15858" max="15859" width="11" style="127" customWidth="1"/>
    <col min="15860" max="15860" width="76" style="127" customWidth="1"/>
    <col min="15861" max="15861" width="6.85546875" style="127" bestFit="1" customWidth="1"/>
    <col min="15862" max="15862" width="12" style="127" bestFit="1" customWidth="1"/>
    <col min="15863" max="15863" width="14.28515625" style="127" customWidth="1"/>
    <col min="15864" max="15864" width="25" style="127" customWidth="1"/>
    <col min="15865" max="16113" width="9.140625" style="127"/>
    <col min="16114" max="16115" width="11" style="127" customWidth="1"/>
    <col min="16116" max="16116" width="76" style="127" customWidth="1"/>
    <col min="16117" max="16117" width="6.85546875" style="127" bestFit="1" customWidth="1"/>
    <col min="16118" max="16118" width="12" style="127" bestFit="1" customWidth="1"/>
    <col min="16119" max="16119" width="14.28515625" style="127" customWidth="1"/>
    <col min="16120" max="16120" width="25" style="127" customWidth="1"/>
    <col min="16121" max="16384" width="9.140625" style="127"/>
  </cols>
  <sheetData>
    <row r="1" spans="1:6" ht="40.5" customHeight="1">
      <c r="B1" s="164" t="s">
        <v>46</v>
      </c>
      <c r="E1" s="171" t="s">
        <v>40</v>
      </c>
    </row>
    <row r="2" spans="1:6" s="126" customFormat="1" ht="14.25">
      <c r="A2" s="132" t="s">
        <v>38</v>
      </c>
      <c r="B2" s="165" t="s">
        <v>6</v>
      </c>
      <c r="C2" s="131" t="s">
        <v>41</v>
      </c>
      <c r="D2" s="154" t="s">
        <v>39</v>
      </c>
      <c r="E2" s="162" t="s">
        <v>77</v>
      </c>
      <c r="F2" s="156" t="s">
        <v>42</v>
      </c>
    </row>
    <row r="3" spans="1:6" s="126" customFormat="1" ht="14.25">
      <c r="A3" s="132"/>
      <c r="B3" s="165"/>
      <c r="C3" s="131"/>
      <c r="D3" s="154"/>
      <c r="E3" s="162"/>
      <c r="F3" s="156"/>
    </row>
    <row r="4" spans="1:6" s="126" customFormat="1" ht="132">
      <c r="A4" s="134">
        <v>1</v>
      </c>
      <c r="B4" s="241" t="s">
        <v>49</v>
      </c>
      <c r="C4" s="148" t="s">
        <v>43</v>
      </c>
      <c r="D4" s="250">
        <v>1</v>
      </c>
      <c r="E4" s="251"/>
      <c r="F4" s="252" t="s">
        <v>167</v>
      </c>
    </row>
    <row r="5" spans="1:6" s="126" customFormat="1" ht="33">
      <c r="A5" s="134">
        <v>2</v>
      </c>
      <c r="B5" s="237" t="s">
        <v>47</v>
      </c>
      <c r="C5" s="148"/>
      <c r="D5" s="250">
        <v>2</v>
      </c>
      <c r="E5" s="251"/>
      <c r="F5" s="252" t="s">
        <v>145</v>
      </c>
    </row>
    <row r="6" spans="1:6" s="126" customFormat="1" ht="99">
      <c r="A6" s="134">
        <v>3</v>
      </c>
      <c r="B6" s="241" t="s">
        <v>61</v>
      </c>
      <c r="C6" s="148" t="s">
        <v>43</v>
      </c>
      <c r="D6" s="250">
        <v>1</v>
      </c>
      <c r="E6" s="251"/>
      <c r="F6" s="252" t="s">
        <v>129</v>
      </c>
    </row>
    <row r="7" spans="1:6" s="126" customFormat="1" ht="58.15" customHeight="1">
      <c r="A7" s="134">
        <v>4</v>
      </c>
      <c r="B7" s="241" t="s">
        <v>50</v>
      </c>
      <c r="C7" s="148" t="s">
        <v>43</v>
      </c>
      <c r="D7" s="250">
        <v>1</v>
      </c>
      <c r="E7" s="251"/>
      <c r="F7" s="252" t="s">
        <v>154</v>
      </c>
    </row>
    <row r="8" spans="1:6" ht="102.6" customHeight="1">
      <c r="A8" s="134">
        <v>5</v>
      </c>
      <c r="B8" s="242" t="s">
        <v>62</v>
      </c>
      <c r="C8" s="148" t="s">
        <v>43</v>
      </c>
      <c r="D8" s="250">
        <v>1</v>
      </c>
      <c r="E8" s="251"/>
      <c r="F8" s="252" t="s">
        <v>168</v>
      </c>
    </row>
    <row r="9" spans="1:6" s="126" customFormat="1" ht="345" customHeight="1">
      <c r="A9" s="134">
        <v>6</v>
      </c>
      <c r="B9" s="249" t="s">
        <v>51</v>
      </c>
      <c r="C9" s="148" t="s">
        <v>43</v>
      </c>
      <c r="D9" s="250">
        <v>1</v>
      </c>
      <c r="E9" s="251"/>
      <c r="F9" s="252" t="s">
        <v>130</v>
      </c>
    </row>
    <row r="10" spans="1:6" s="126" customFormat="1" ht="261.60000000000002" customHeight="1">
      <c r="A10" s="134">
        <v>7</v>
      </c>
      <c r="B10" s="233" t="s">
        <v>72</v>
      </c>
      <c r="C10" s="229" t="s">
        <v>43</v>
      </c>
      <c r="D10" s="230">
        <v>1</v>
      </c>
      <c r="E10" s="231"/>
      <c r="F10" s="232" t="s">
        <v>197</v>
      </c>
    </row>
    <row r="11" spans="1:6" s="126" customFormat="1" ht="33" customHeight="1">
      <c r="A11" s="134">
        <v>8</v>
      </c>
      <c r="B11" s="241" t="s">
        <v>52</v>
      </c>
      <c r="C11" s="148" t="s">
        <v>45</v>
      </c>
      <c r="D11" s="250">
        <v>1</v>
      </c>
      <c r="E11" s="251"/>
      <c r="F11" s="252" t="s">
        <v>142</v>
      </c>
    </row>
    <row r="12" spans="1:6" s="126" customFormat="1" ht="76.150000000000006" customHeight="1">
      <c r="A12" s="134">
        <v>9</v>
      </c>
      <c r="B12" s="261" t="s">
        <v>53</v>
      </c>
      <c r="C12" s="148" t="s">
        <v>45</v>
      </c>
      <c r="D12" s="250">
        <v>1</v>
      </c>
      <c r="E12" s="251"/>
      <c r="F12" s="252" t="s">
        <v>131</v>
      </c>
    </row>
    <row r="13" spans="1:6" s="126" customFormat="1" ht="37.15" customHeight="1">
      <c r="A13" s="148">
        <v>10</v>
      </c>
      <c r="B13" s="249" t="s">
        <v>54</v>
      </c>
      <c r="C13" s="148" t="s">
        <v>45</v>
      </c>
      <c r="D13" s="250">
        <v>1</v>
      </c>
      <c r="E13" s="251"/>
      <c r="F13" s="252" t="s">
        <v>157</v>
      </c>
    </row>
    <row r="14" spans="1:6" s="126" customFormat="1" ht="33">
      <c r="A14" s="134">
        <v>11</v>
      </c>
      <c r="B14" s="241" t="s">
        <v>55</v>
      </c>
      <c r="C14" s="148" t="s">
        <v>43</v>
      </c>
      <c r="D14" s="250">
        <v>1</v>
      </c>
      <c r="E14" s="251"/>
      <c r="F14" s="252" t="s">
        <v>132</v>
      </c>
    </row>
    <row r="15" spans="1:6" s="126" customFormat="1" ht="33">
      <c r="A15" s="134">
        <v>12</v>
      </c>
      <c r="B15" s="241" t="s">
        <v>56</v>
      </c>
      <c r="C15" s="148" t="s">
        <v>43</v>
      </c>
      <c r="D15" s="250">
        <v>1</v>
      </c>
      <c r="E15" s="251"/>
      <c r="F15" s="252" t="s">
        <v>133</v>
      </c>
    </row>
    <row r="16" spans="1:6" s="126" customFormat="1" ht="49.5">
      <c r="A16" s="134">
        <v>13</v>
      </c>
      <c r="B16" s="241" t="s">
        <v>57</v>
      </c>
      <c r="C16" s="148" t="s">
        <v>43</v>
      </c>
      <c r="D16" s="250">
        <v>1</v>
      </c>
      <c r="E16" s="251"/>
      <c r="F16" s="252" t="s">
        <v>134</v>
      </c>
    </row>
    <row r="17" spans="1:8" s="126" customFormat="1" ht="143.44999999999999" customHeight="1">
      <c r="A17" s="134">
        <v>14</v>
      </c>
      <c r="B17" s="249" t="s">
        <v>76</v>
      </c>
      <c r="C17" s="148" t="s">
        <v>43</v>
      </c>
      <c r="D17" s="250">
        <v>1</v>
      </c>
      <c r="E17" s="251"/>
      <c r="F17" s="252" t="s">
        <v>135</v>
      </c>
    </row>
    <row r="18" spans="1:8" s="126" customFormat="1" ht="403.15" customHeight="1">
      <c r="A18" s="134">
        <v>15</v>
      </c>
      <c r="B18" s="241" t="s">
        <v>73</v>
      </c>
      <c r="C18" s="148" t="s">
        <v>43</v>
      </c>
      <c r="D18" s="250">
        <v>1</v>
      </c>
      <c r="E18" s="251"/>
      <c r="F18" s="252" t="s">
        <v>136</v>
      </c>
    </row>
    <row r="19" spans="1:8" s="126" customFormat="1" ht="33">
      <c r="A19" s="134">
        <v>16</v>
      </c>
      <c r="B19" s="241" t="s">
        <v>58</v>
      </c>
      <c r="C19" s="148" t="s">
        <v>43</v>
      </c>
      <c r="D19" s="250">
        <v>1</v>
      </c>
      <c r="E19" s="251"/>
      <c r="F19" s="252" t="s">
        <v>137</v>
      </c>
      <c r="H19" s="126" t="e">
        <f>#REF!/3</f>
        <v>#REF!</v>
      </c>
    </row>
    <row r="20" spans="1:8" ht="39" customHeight="1">
      <c r="A20" s="134">
        <v>17</v>
      </c>
      <c r="B20" s="241" t="s">
        <v>74</v>
      </c>
      <c r="C20" s="148" t="s">
        <v>43</v>
      </c>
      <c r="D20" s="250">
        <v>2</v>
      </c>
      <c r="E20" s="251"/>
      <c r="F20" s="252" t="s">
        <v>153</v>
      </c>
    </row>
    <row r="21" spans="1:8" ht="132">
      <c r="A21" s="134">
        <v>18</v>
      </c>
      <c r="B21" s="249" t="s">
        <v>59</v>
      </c>
      <c r="C21" s="148" t="s">
        <v>43</v>
      </c>
      <c r="D21" s="250">
        <v>2</v>
      </c>
      <c r="E21" s="251"/>
      <c r="F21" s="252" t="s">
        <v>138</v>
      </c>
    </row>
    <row r="22" spans="1:8" s="142" customFormat="1" ht="111.95" customHeight="1">
      <c r="A22" s="134">
        <v>19</v>
      </c>
      <c r="B22" s="253" t="s">
        <v>78</v>
      </c>
      <c r="C22" s="254" t="s">
        <v>44</v>
      </c>
      <c r="D22" s="250">
        <v>4</v>
      </c>
      <c r="E22" s="255"/>
      <c r="F22" s="256" t="s">
        <v>139</v>
      </c>
    </row>
    <row r="23" spans="1:8" ht="214.5">
      <c r="A23" s="134">
        <v>20</v>
      </c>
      <c r="B23" s="249" t="s">
        <v>60</v>
      </c>
      <c r="C23" s="148" t="s">
        <v>43</v>
      </c>
      <c r="D23" s="250">
        <v>2</v>
      </c>
      <c r="E23" s="251"/>
      <c r="F23" s="263" t="s">
        <v>159</v>
      </c>
    </row>
    <row r="24" spans="1:8" s="126" customFormat="1" ht="15" customHeight="1">
      <c r="A24" s="134">
        <v>21</v>
      </c>
      <c r="B24" s="166" t="s">
        <v>32</v>
      </c>
      <c r="C24" s="148" t="s">
        <v>44</v>
      </c>
      <c r="D24" s="250">
        <v>1</v>
      </c>
      <c r="E24" s="251"/>
      <c r="F24" s="252" t="s">
        <v>151</v>
      </c>
      <c r="G24" s="257"/>
    </row>
    <row r="25" spans="1:8" s="126" customFormat="1" ht="15" customHeight="1">
      <c r="A25" s="134">
        <v>22</v>
      </c>
      <c r="B25" s="166" t="s">
        <v>28</v>
      </c>
      <c r="C25" s="148" t="s">
        <v>45</v>
      </c>
      <c r="D25" s="250">
        <v>1</v>
      </c>
      <c r="E25" s="251"/>
      <c r="F25" s="252" t="s">
        <v>152</v>
      </c>
      <c r="G25" s="257"/>
    </row>
    <row r="26" spans="1:8" s="126" customFormat="1" ht="44.25" customHeight="1">
      <c r="A26" s="134">
        <v>23</v>
      </c>
      <c r="B26" s="237" t="s">
        <v>70</v>
      </c>
      <c r="C26" s="148" t="s">
        <v>44</v>
      </c>
      <c r="D26" s="250">
        <v>1</v>
      </c>
      <c r="E26" s="251"/>
      <c r="F26" s="252" t="s">
        <v>140</v>
      </c>
      <c r="G26" s="257"/>
    </row>
    <row r="27" spans="1:8" ht="50.25" customHeight="1">
      <c r="A27" s="134">
        <v>24</v>
      </c>
      <c r="B27" s="227" t="s">
        <v>71</v>
      </c>
      <c r="C27" s="258" t="s">
        <v>44</v>
      </c>
      <c r="D27" s="259">
        <v>1</v>
      </c>
      <c r="E27" s="260"/>
      <c r="F27" s="256" t="s">
        <v>141</v>
      </c>
    </row>
    <row r="28" spans="1:8" s="116" customFormat="1" ht="26.25" customHeight="1">
      <c r="A28" s="141"/>
      <c r="B28" s="167" t="s">
        <v>48</v>
      </c>
      <c r="C28" s="148"/>
      <c r="D28" s="155"/>
      <c r="E28" s="158"/>
      <c r="F28" s="157"/>
    </row>
    <row r="29" spans="1:8" s="116" customFormat="1">
      <c r="A29" s="141">
        <v>25</v>
      </c>
      <c r="B29" s="261" t="s">
        <v>64</v>
      </c>
      <c r="C29" s="148" t="s">
        <v>67</v>
      </c>
      <c r="D29" s="155" t="s">
        <v>68</v>
      </c>
      <c r="E29" s="251"/>
      <c r="F29" s="157" t="s">
        <v>69</v>
      </c>
      <c r="G29" s="262">
        <v>3000059888</v>
      </c>
    </row>
    <row r="30" spans="1:8" s="116" customFormat="1">
      <c r="A30" s="141">
        <f>+A29+1</f>
        <v>26</v>
      </c>
      <c r="B30" s="261" t="s">
        <v>65</v>
      </c>
      <c r="C30" s="148" t="s">
        <v>67</v>
      </c>
      <c r="D30" s="155" t="s">
        <v>68</v>
      </c>
      <c r="E30" s="251"/>
      <c r="F30" s="157" t="s">
        <v>69</v>
      </c>
      <c r="G30" s="262">
        <v>3000059887</v>
      </c>
    </row>
    <row r="31" spans="1:8" s="116" customFormat="1">
      <c r="A31" s="141">
        <f>+A30+1</f>
        <v>27</v>
      </c>
      <c r="B31" s="261" t="s">
        <v>66</v>
      </c>
      <c r="C31" s="148" t="s">
        <v>67</v>
      </c>
      <c r="D31" s="155" t="s">
        <v>68</v>
      </c>
      <c r="E31" s="251"/>
      <c r="F31" s="157" t="s">
        <v>69</v>
      </c>
      <c r="G31" s="262">
        <v>3000059886</v>
      </c>
    </row>
    <row r="32" spans="1:8">
      <c r="A32" s="134"/>
      <c r="B32" s="184" t="s">
        <v>128</v>
      </c>
      <c r="C32" s="254"/>
      <c r="D32" s="250"/>
      <c r="E32" s="251"/>
      <c r="F32" s="157"/>
      <c r="G32" s="262">
        <v>3000033033</v>
      </c>
    </row>
    <row r="33" spans="1:6" s="142" customFormat="1" ht="15">
      <c r="A33" s="144"/>
      <c r="B33" s="168"/>
      <c r="C33" s="143"/>
      <c r="D33" s="159"/>
      <c r="E33" s="161"/>
      <c r="F33" s="160">
        <f>SUM(F1:F32)</f>
        <v>0</v>
      </c>
    </row>
    <row r="34" spans="1:6" s="128" customFormat="1">
      <c r="A34" s="135"/>
      <c r="B34" s="169"/>
      <c r="C34" s="137"/>
      <c r="D34" s="138"/>
      <c r="E34" s="151"/>
      <c r="F34" s="153"/>
    </row>
    <row r="35" spans="1:6" s="128" customFormat="1">
      <c r="A35" s="135"/>
      <c r="B35" s="169"/>
      <c r="C35" s="137"/>
      <c r="D35" s="138"/>
      <c r="E35" s="151"/>
      <c r="F35" s="153"/>
    </row>
    <row r="36" spans="1:6" s="128" customFormat="1">
      <c r="A36" s="135"/>
      <c r="B36" s="169"/>
      <c r="C36" s="137"/>
      <c r="D36" s="138"/>
      <c r="E36" s="151"/>
      <c r="F36" s="15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C5B72-0724-43BF-A826-FBCF8720FB9C}">
  <dimension ref="A1:H32"/>
  <sheetViews>
    <sheetView workbookViewId="0">
      <selection activeCell="B24" sqref="B24"/>
    </sheetView>
  </sheetViews>
  <sheetFormatPr defaultRowHeight="15"/>
  <cols>
    <col min="2" max="2" width="105" customWidth="1"/>
    <col min="3" max="3" width="12" customWidth="1"/>
    <col min="4" max="4" width="11.28515625" customWidth="1"/>
    <col min="5" max="5" width="11.5703125" customWidth="1"/>
    <col min="6" max="6" width="18.85546875" customWidth="1"/>
    <col min="7" max="7" width="16.85546875" customWidth="1"/>
    <col min="8" max="8" width="19.42578125" customWidth="1"/>
  </cols>
  <sheetData>
    <row r="1" spans="1:8" ht="16.5">
      <c r="A1" s="172"/>
      <c r="B1" s="173" t="s">
        <v>79</v>
      </c>
      <c r="C1" s="174"/>
      <c r="D1" s="175"/>
      <c r="E1" s="301" t="s">
        <v>40</v>
      </c>
      <c r="F1" s="302"/>
      <c r="G1" s="176"/>
    </row>
    <row r="2" spans="1:8">
      <c r="A2" s="132" t="s">
        <v>38</v>
      </c>
      <c r="B2" s="132" t="s">
        <v>6</v>
      </c>
      <c r="C2" s="131" t="s">
        <v>41</v>
      </c>
      <c r="D2" s="154" t="s">
        <v>39</v>
      </c>
      <c r="E2" s="162" t="s">
        <v>80</v>
      </c>
      <c r="F2" s="177" t="s">
        <v>81</v>
      </c>
      <c r="G2" s="178" t="s">
        <v>42</v>
      </c>
      <c r="H2" t="s">
        <v>127</v>
      </c>
    </row>
    <row r="3" spans="1:8" ht="16.5">
      <c r="A3" s="132"/>
      <c r="B3" s="179"/>
      <c r="C3" s="148"/>
      <c r="D3" s="155"/>
      <c r="E3" s="180" t="s">
        <v>82</v>
      </c>
      <c r="F3" s="181"/>
      <c r="G3" s="157"/>
    </row>
    <row r="4" spans="1:8" ht="33">
      <c r="A4" s="141">
        <v>1</v>
      </c>
      <c r="B4" s="234" t="s">
        <v>189</v>
      </c>
      <c r="C4" s="148" t="s">
        <v>43</v>
      </c>
      <c r="D4" s="155">
        <v>3</v>
      </c>
      <c r="E4" s="235" t="s">
        <v>82</v>
      </c>
      <c r="F4" s="236" t="s">
        <v>82</v>
      </c>
      <c r="G4" s="157"/>
      <c r="H4" s="268" t="s">
        <v>171</v>
      </c>
    </row>
    <row r="5" spans="1:8" ht="33">
      <c r="A5" s="141">
        <v>2</v>
      </c>
      <c r="B5" s="186" t="s">
        <v>190</v>
      </c>
      <c r="C5" s="148" t="s">
        <v>43</v>
      </c>
      <c r="D5" s="155">
        <v>4</v>
      </c>
      <c r="E5" s="235" t="s">
        <v>82</v>
      </c>
      <c r="F5" s="236" t="s">
        <v>43</v>
      </c>
      <c r="G5" s="157"/>
      <c r="H5" s="238" t="s">
        <v>169</v>
      </c>
    </row>
    <row r="6" spans="1:8" ht="132">
      <c r="A6" s="141">
        <v>3</v>
      </c>
      <c r="B6" s="186" t="s">
        <v>191</v>
      </c>
      <c r="C6" s="148" t="s">
        <v>43</v>
      </c>
      <c r="D6" s="155">
        <v>4</v>
      </c>
      <c r="E6" s="235" t="s">
        <v>82</v>
      </c>
      <c r="F6" s="236" t="s">
        <v>43</v>
      </c>
      <c r="G6" s="157"/>
      <c r="H6" s="274" t="s">
        <v>166</v>
      </c>
    </row>
    <row r="7" spans="1:8" ht="33">
      <c r="A7" s="141">
        <v>4</v>
      </c>
      <c r="B7" s="234" t="s">
        <v>192</v>
      </c>
      <c r="C7" s="148" t="s">
        <v>43</v>
      </c>
      <c r="D7" s="155">
        <v>4</v>
      </c>
      <c r="E7" s="235" t="s">
        <v>82</v>
      </c>
      <c r="F7" s="236" t="s">
        <v>43</v>
      </c>
      <c r="G7" s="157"/>
      <c r="H7" s="238" t="s">
        <v>144</v>
      </c>
    </row>
    <row r="8" spans="1:8" ht="33">
      <c r="A8" s="141">
        <v>5</v>
      </c>
      <c r="B8" s="186" t="s">
        <v>193</v>
      </c>
      <c r="C8" s="148" t="s">
        <v>43</v>
      </c>
      <c r="D8" s="155">
        <v>4</v>
      </c>
      <c r="E8" s="235" t="s">
        <v>82</v>
      </c>
      <c r="F8" s="236" t="s">
        <v>43</v>
      </c>
      <c r="G8" s="157"/>
      <c r="H8" s="238" t="s">
        <v>145</v>
      </c>
    </row>
    <row r="9" spans="1:8" ht="33">
      <c r="A9" s="141">
        <v>6</v>
      </c>
      <c r="B9" s="237" t="s">
        <v>194</v>
      </c>
      <c r="C9" s="148" t="s">
        <v>43</v>
      </c>
      <c r="D9" s="155">
        <v>1</v>
      </c>
      <c r="E9" s="235" t="s">
        <v>82</v>
      </c>
      <c r="F9" s="236" t="s">
        <v>82</v>
      </c>
      <c r="G9" s="157"/>
      <c r="H9" s="238" t="s">
        <v>146</v>
      </c>
    </row>
    <row r="10" spans="1:8" ht="30.75">
      <c r="A10" s="141">
        <v>7</v>
      </c>
      <c r="B10" s="237" t="s">
        <v>195</v>
      </c>
      <c r="C10" s="148" t="s">
        <v>43</v>
      </c>
      <c r="D10" s="155">
        <v>1</v>
      </c>
      <c r="E10" s="235" t="s">
        <v>82</v>
      </c>
      <c r="F10" s="236" t="s">
        <v>43</v>
      </c>
      <c r="G10" s="157"/>
      <c r="H10" s="239" t="s">
        <v>147</v>
      </c>
    </row>
    <row r="11" spans="1:8" ht="33">
      <c r="A11" s="141">
        <v>8</v>
      </c>
      <c r="B11" s="186" t="s">
        <v>196</v>
      </c>
      <c r="C11" s="148" t="s">
        <v>43</v>
      </c>
      <c r="D11" s="155">
        <v>4</v>
      </c>
      <c r="E11" s="235" t="s">
        <v>82</v>
      </c>
      <c r="F11" s="236" t="s">
        <v>43</v>
      </c>
      <c r="G11" s="157"/>
      <c r="H11" s="238" t="s">
        <v>148</v>
      </c>
    </row>
    <row r="12" spans="1:8" ht="82.5">
      <c r="A12" s="141">
        <v>9</v>
      </c>
      <c r="B12" s="186" t="s">
        <v>188</v>
      </c>
      <c r="C12" s="148" t="s">
        <v>43</v>
      </c>
      <c r="D12" s="155">
        <v>1</v>
      </c>
      <c r="E12" s="235" t="s">
        <v>82</v>
      </c>
      <c r="F12" s="236" t="s">
        <v>43</v>
      </c>
      <c r="G12" s="157"/>
      <c r="H12" s="238" t="s">
        <v>164</v>
      </c>
    </row>
    <row r="13" spans="1:8" ht="33">
      <c r="A13" s="141">
        <v>10</v>
      </c>
      <c r="B13" s="186" t="s">
        <v>187</v>
      </c>
      <c r="C13" s="148" t="s">
        <v>43</v>
      </c>
      <c r="D13" s="155">
        <v>1</v>
      </c>
      <c r="E13" s="235" t="s">
        <v>82</v>
      </c>
      <c r="F13" s="236" t="s">
        <v>43</v>
      </c>
      <c r="G13" s="157"/>
      <c r="H13" s="275" t="s">
        <v>163</v>
      </c>
    </row>
    <row r="14" spans="1:8" ht="99">
      <c r="A14" s="141">
        <v>11</v>
      </c>
      <c r="B14" s="186" t="s">
        <v>186</v>
      </c>
      <c r="C14" s="148" t="s">
        <v>43</v>
      </c>
      <c r="D14" s="155">
        <v>2</v>
      </c>
      <c r="E14" s="235" t="s">
        <v>82</v>
      </c>
      <c r="F14" s="236" t="s">
        <v>43</v>
      </c>
      <c r="G14" s="157"/>
      <c r="H14" s="274" t="s">
        <v>165</v>
      </c>
    </row>
    <row r="15" spans="1:8" ht="33">
      <c r="A15" s="141">
        <v>12</v>
      </c>
      <c r="B15" s="186" t="s">
        <v>185</v>
      </c>
      <c r="C15" s="148" t="s">
        <v>43</v>
      </c>
      <c r="D15" s="155">
        <v>1</v>
      </c>
      <c r="E15" s="235" t="s">
        <v>82</v>
      </c>
      <c r="F15" s="236" t="s">
        <v>43</v>
      </c>
      <c r="G15" s="157"/>
      <c r="H15" s="276" t="s">
        <v>155</v>
      </c>
    </row>
    <row r="16" spans="1:8" ht="33">
      <c r="A16" s="141">
        <v>13</v>
      </c>
      <c r="B16" s="237" t="s">
        <v>184</v>
      </c>
      <c r="C16" s="148" t="s">
        <v>43</v>
      </c>
      <c r="D16" s="155">
        <v>3</v>
      </c>
      <c r="E16" s="235" t="s">
        <v>82</v>
      </c>
      <c r="F16" s="236" t="s">
        <v>43</v>
      </c>
      <c r="G16" s="157"/>
      <c r="H16" s="277" t="s">
        <v>172</v>
      </c>
    </row>
    <row r="17" spans="1:8" ht="82.5">
      <c r="A17" s="141">
        <v>14</v>
      </c>
      <c r="B17" s="186" t="s">
        <v>183</v>
      </c>
      <c r="C17" s="148" t="s">
        <v>43</v>
      </c>
      <c r="D17" s="155">
        <v>1</v>
      </c>
      <c r="E17" s="235" t="s">
        <v>82</v>
      </c>
      <c r="F17" s="236" t="s">
        <v>43</v>
      </c>
      <c r="G17" s="157"/>
      <c r="H17" s="240"/>
    </row>
    <row r="18" spans="1:8" ht="33">
      <c r="A18" s="141">
        <v>15</v>
      </c>
      <c r="B18" s="237" t="s">
        <v>182</v>
      </c>
      <c r="C18" s="148" t="s">
        <v>43</v>
      </c>
      <c r="D18" s="155">
        <v>2</v>
      </c>
      <c r="E18" s="235" t="s">
        <v>82</v>
      </c>
      <c r="F18" s="236" t="s">
        <v>43</v>
      </c>
      <c r="G18" s="157"/>
      <c r="H18" s="240"/>
    </row>
    <row r="19" spans="1:8" ht="49.5">
      <c r="A19" s="141">
        <v>16</v>
      </c>
      <c r="B19" s="237" t="s">
        <v>181</v>
      </c>
      <c r="C19" s="148" t="s">
        <v>43</v>
      </c>
      <c r="D19" s="264">
        <v>2</v>
      </c>
      <c r="E19" s="265" t="s">
        <v>82</v>
      </c>
      <c r="F19" s="266" t="s">
        <v>43</v>
      </c>
      <c r="G19" s="267"/>
      <c r="H19" s="274" t="s">
        <v>162</v>
      </c>
    </row>
    <row r="20" spans="1:8" ht="49.5">
      <c r="A20" s="141">
        <v>17</v>
      </c>
      <c r="B20" s="186" t="s">
        <v>180</v>
      </c>
      <c r="C20" s="269" t="s">
        <v>43</v>
      </c>
      <c r="D20" s="270">
        <v>2</v>
      </c>
      <c r="E20" s="271" t="s">
        <v>82</v>
      </c>
      <c r="F20" s="272" t="s">
        <v>43</v>
      </c>
      <c r="G20" s="273"/>
      <c r="H20" s="277" t="s">
        <v>170</v>
      </c>
    </row>
    <row r="21" spans="1:8" ht="33">
      <c r="A21" s="141">
        <v>18</v>
      </c>
      <c r="B21" s="234" t="s">
        <v>179</v>
      </c>
      <c r="C21" s="148" t="s">
        <v>43</v>
      </c>
      <c r="D21" s="155">
        <v>3</v>
      </c>
      <c r="E21" s="235" t="s">
        <v>82</v>
      </c>
      <c r="F21" s="236"/>
      <c r="G21" s="157"/>
      <c r="H21" s="274" t="s">
        <v>161</v>
      </c>
    </row>
    <row r="22" spans="1:8" ht="33">
      <c r="A22" s="141">
        <v>19</v>
      </c>
      <c r="B22" s="186" t="s">
        <v>178</v>
      </c>
      <c r="C22" s="148" t="s">
        <v>83</v>
      </c>
      <c r="D22" s="155">
        <v>1</v>
      </c>
      <c r="E22" s="182" t="s">
        <v>82</v>
      </c>
      <c r="F22" s="183" t="s">
        <v>43</v>
      </c>
      <c r="G22" s="157"/>
      <c r="H22" s="276" t="s">
        <v>158</v>
      </c>
    </row>
    <row r="23" spans="1:8" ht="82.5">
      <c r="A23" s="141">
        <v>20</v>
      </c>
      <c r="B23" s="237" t="s">
        <v>173</v>
      </c>
      <c r="C23" s="148"/>
      <c r="D23" s="155">
        <v>4</v>
      </c>
      <c r="E23" s="235" t="s">
        <v>82</v>
      </c>
      <c r="F23" s="236" t="s">
        <v>43</v>
      </c>
      <c r="G23" s="157"/>
      <c r="H23" s="238" t="s">
        <v>149</v>
      </c>
    </row>
    <row r="24" spans="1:8" ht="33">
      <c r="A24" s="141">
        <v>22</v>
      </c>
      <c r="B24" s="241" t="s">
        <v>174</v>
      </c>
      <c r="C24" s="148" t="s">
        <v>44</v>
      </c>
      <c r="D24" s="155">
        <v>1</v>
      </c>
      <c r="E24" s="235" t="s">
        <v>82</v>
      </c>
      <c r="F24" s="236" t="s">
        <v>43</v>
      </c>
      <c r="G24" s="157"/>
      <c r="H24" s="238" t="s">
        <v>150</v>
      </c>
    </row>
    <row r="25" spans="1:8" ht="16.5">
      <c r="A25" s="141"/>
      <c r="B25" s="242" t="s">
        <v>175</v>
      </c>
      <c r="C25" s="148" t="s">
        <v>44</v>
      </c>
      <c r="D25" s="155">
        <v>1</v>
      </c>
      <c r="E25" s="235" t="s">
        <v>82</v>
      </c>
      <c r="F25" s="236" t="s">
        <v>43</v>
      </c>
      <c r="G25" s="157"/>
      <c r="H25" s="263" t="s">
        <v>160</v>
      </c>
    </row>
    <row r="26" spans="1:8" ht="33">
      <c r="A26" s="141"/>
      <c r="B26" s="241" t="s">
        <v>176</v>
      </c>
      <c r="C26" s="148" t="s">
        <v>44</v>
      </c>
      <c r="D26" s="155">
        <v>1</v>
      </c>
      <c r="E26" s="235" t="s">
        <v>82</v>
      </c>
      <c r="F26" s="236" t="s">
        <v>82</v>
      </c>
      <c r="G26" s="157"/>
      <c r="H26" s="238" t="s">
        <v>156</v>
      </c>
    </row>
    <row r="27" spans="1:8" ht="33">
      <c r="A27" s="141"/>
      <c r="B27" s="242" t="s">
        <v>177</v>
      </c>
      <c r="C27" s="148" t="s">
        <v>44</v>
      </c>
      <c r="D27" s="155">
        <v>1</v>
      </c>
      <c r="E27" s="235" t="s">
        <v>82</v>
      </c>
      <c r="F27" s="236" t="s">
        <v>82</v>
      </c>
      <c r="G27" s="157"/>
      <c r="H27" s="238" t="s">
        <v>143</v>
      </c>
    </row>
    <row r="28" spans="1:8" ht="16.5">
      <c r="A28" s="141">
        <v>23</v>
      </c>
      <c r="B28" s="184" t="s">
        <v>64</v>
      </c>
      <c r="C28" s="148" t="s">
        <v>67</v>
      </c>
      <c r="D28" s="155" t="s">
        <v>68</v>
      </c>
      <c r="E28" s="235" t="s">
        <v>82</v>
      </c>
      <c r="F28" s="236"/>
      <c r="G28" s="157" t="s">
        <v>69</v>
      </c>
      <c r="H28" s="243">
        <v>3000059888</v>
      </c>
    </row>
    <row r="29" spans="1:8" ht="16.5">
      <c r="A29" s="141">
        <v>24</v>
      </c>
      <c r="B29" s="184" t="s">
        <v>65</v>
      </c>
      <c r="C29" s="148" t="s">
        <v>67</v>
      </c>
      <c r="D29" s="155" t="s">
        <v>68</v>
      </c>
      <c r="E29" s="235" t="s">
        <v>82</v>
      </c>
      <c r="F29" s="236"/>
      <c r="G29" s="157" t="s">
        <v>69</v>
      </c>
      <c r="H29" s="243">
        <v>3000059887</v>
      </c>
    </row>
    <row r="30" spans="1:8" ht="16.5">
      <c r="A30" s="141">
        <v>25</v>
      </c>
      <c r="B30" s="184" t="s">
        <v>66</v>
      </c>
      <c r="C30" s="148" t="s">
        <v>67</v>
      </c>
      <c r="D30" s="155" t="s">
        <v>68</v>
      </c>
      <c r="E30" s="235" t="s">
        <v>82</v>
      </c>
      <c r="F30" s="244"/>
      <c r="G30" s="157" t="s">
        <v>69</v>
      </c>
      <c r="H30" s="243">
        <v>3000059886</v>
      </c>
    </row>
    <row r="31" spans="1:8" ht="16.5">
      <c r="A31" s="141"/>
      <c r="B31" s="184" t="s">
        <v>128</v>
      </c>
      <c r="C31" s="148"/>
      <c r="D31" s="155"/>
      <c r="E31" s="235" t="s">
        <v>82</v>
      </c>
      <c r="F31" s="244"/>
      <c r="G31" s="157"/>
      <c r="H31" s="243">
        <v>3000033033</v>
      </c>
    </row>
    <row r="32" spans="1:8">
      <c r="A32" s="131"/>
      <c r="B32" s="245"/>
      <c r="C32" s="246"/>
      <c r="D32" s="247"/>
      <c r="E32" s="248"/>
      <c r="F32" s="244"/>
      <c r="G32" s="178">
        <f>SUM(G2:G31)</f>
        <v>0</v>
      </c>
      <c r="H32" s="240"/>
    </row>
  </sheetData>
  <mergeCells count="1">
    <mergeCell ref="E1:F1"/>
  </mergeCells>
  <pageMargins left="0.70866141732283472" right="0.70866141732283472" top="0.74803149606299213" bottom="0.74803149606299213" header="0.31496062992125984" footer="0.31496062992125984"/>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525A0-877C-4088-9E42-0EABD71A61EA}">
  <dimension ref="A1:H39"/>
  <sheetViews>
    <sheetView topLeftCell="A27" zoomScale="80" zoomScaleNormal="80" workbookViewId="0">
      <selection activeCell="B10" sqref="B10"/>
    </sheetView>
  </sheetViews>
  <sheetFormatPr defaultRowHeight="15"/>
  <cols>
    <col min="2" max="2" width="73.140625" customWidth="1"/>
    <col min="3" max="3" width="52.5703125" customWidth="1"/>
    <col min="8" max="8" width="39.42578125" customWidth="1"/>
  </cols>
  <sheetData>
    <row r="1" spans="1:8" ht="16.5">
      <c r="A1" s="187"/>
      <c r="B1" s="303" t="s">
        <v>84</v>
      </c>
      <c r="C1" s="303"/>
      <c r="D1" s="187"/>
      <c r="E1" s="187"/>
      <c r="F1" s="304" t="s">
        <v>40</v>
      </c>
      <c r="G1" s="304"/>
      <c r="H1" s="189"/>
    </row>
    <row r="2" spans="1:8" ht="16.5">
      <c r="A2" s="187"/>
      <c r="B2" s="190"/>
      <c r="C2" s="188"/>
      <c r="D2" s="187"/>
      <c r="E2" s="187"/>
      <c r="F2" s="191"/>
      <c r="G2" s="191"/>
      <c r="H2" s="189"/>
    </row>
    <row r="3" spans="1:8" ht="18">
      <c r="A3" s="187"/>
      <c r="B3" s="192" t="s">
        <v>85</v>
      </c>
      <c r="C3" s="188"/>
      <c r="D3" s="187"/>
      <c r="E3" s="187"/>
      <c r="F3" s="191"/>
      <c r="G3" s="191"/>
      <c r="H3" s="189"/>
    </row>
    <row r="4" spans="1:8" ht="16.5">
      <c r="A4" s="187"/>
      <c r="B4" s="188"/>
      <c r="C4" s="188"/>
      <c r="D4" s="187"/>
      <c r="E4" s="187"/>
      <c r="F4" s="193"/>
      <c r="G4" s="193"/>
      <c r="H4" s="189"/>
    </row>
    <row r="5" spans="1:8">
      <c r="A5" s="132" t="s">
        <v>38</v>
      </c>
      <c r="B5" s="132" t="s">
        <v>6</v>
      </c>
      <c r="C5" s="132" t="s">
        <v>86</v>
      </c>
      <c r="D5" s="131" t="s">
        <v>41</v>
      </c>
      <c r="E5" s="154" t="s">
        <v>39</v>
      </c>
      <c r="F5" s="162" t="s">
        <v>80</v>
      </c>
      <c r="G5" s="177" t="s">
        <v>81</v>
      </c>
      <c r="H5" s="156" t="s">
        <v>42</v>
      </c>
    </row>
    <row r="6" spans="1:8" ht="148.5">
      <c r="A6" s="141">
        <v>1</v>
      </c>
      <c r="B6" s="224" t="s">
        <v>87</v>
      </c>
      <c r="C6" s="225" t="s">
        <v>88</v>
      </c>
      <c r="D6" s="141" t="s">
        <v>43</v>
      </c>
      <c r="E6" s="195">
        <v>1</v>
      </c>
      <c r="F6" s="182"/>
      <c r="G6" s="181"/>
      <c r="H6" s="196"/>
    </row>
    <row r="7" spans="1:8" ht="115.5">
      <c r="A7" s="141">
        <v>2</v>
      </c>
      <c r="B7" s="163" t="s">
        <v>89</v>
      </c>
      <c r="C7" s="194" t="s">
        <v>90</v>
      </c>
      <c r="D7" s="141" t="s">
        <v>43</v>
      </c>
      <c r="E7" s="195">
        <v>1</v>
      </c>
      <c r="F7" s="182"/>
      <c r="G7" s="181"/>
      <c r="H7" s="196"/>
    </row>
    <row r="8" spans="1:8" ht="115.5">
      <c r="A8" s="141">
        <v>3</v>
      </c>
      <c r="B8" s="224" t="s">
        <v>91</v>
      </c>
      <c r="C8" s="194" t="s">
        <v>92</v>
      </c>
      <c r="D8" s="141" t="s">
        <v>43</v>
      </c>
      <c r="E8" s="195">
        <v>1</v>
      </c>
      <c r="F8" s="182"/>
      <c r="G8" s="181"/>
      <c r="H8" s="196"/>
    </row>
    <row r="9" spans="1:8" ht="99">
      <c r="A9" s="141">
        <v>4</v>
      </c>
      <c r="B9" s="163" t="s">
        <v>93</v>
      </c>
      <c r="C9" s="197" t="s">
        <v>94</v>
      </c>
      <c r="D9" s="141" t="s">
        <v>43</v>
      </c>
      <c r="E9" s="195">
        <v>1</v>
      </c>
      <c r="F9" s="182"/>
      <c r="G9" s="181"/>
      <c r="H9" s="196"/>
    </row>
    <row r="10" spans="1:8" ht="212.25">
      <c r="A10" s="141">
        <v>5</v>
      </c>
      <c r="B10" s="224" t="s">
        <v>95</v>
      </c>
      <c r="C10" s="226" t="s">
        <v>96</v>
      </c>
      <c r="D10" s="141" t="s">
        <v>43</v>
      </c>
      <c r="E10" s="195">
        <v>1</v>
      </c>
      <c r="F10" s="182"/>
      <c r="G10" s="181"/>
      <c r="H10" s="196"/>
    </row>
    <row r="11" spans="1:8" ht="148.5">
      <c r="A11" s="141">
        <v>6</v>
      </c>
      <c r="B11" s="224" t="s">
        <v>97</v>
      </c>
      <c r="C11" s="226" t="s">
        <v>98</v>
      </c>
      <c r="D11" s="141" t="s">
        <v>44</v>
      </c>
      <c r="E11" s="195">
        <v>1</v>
      </c>
      <c r="F11" s="182"/>
      <c r="G11" s="181"/>
      <c r="H11" s="196"/>
    </row>
    <row r="12" spans="1:8" ht="132">
      <c r="A12" s="141">
        <v>7</v>
      </c>
      <c r="B12" s="163" t="s">
        <v>99</v>
      </c>
      <c r="C12" s="226" t="s">
        <v>100</v>
      </c>
      <c r="D12" s="141" t="s">
        <v>44</v>
      </c>
      <c r="E12" s="195">
        <v>38</v>
      </c>
      <c r="F12" s="182"/>
      <c r="G12" s="181"/>
      <c r="H12" s="196"/>
    </row>
    <row r="13" spans="1:8" ht="29.25">
      <c r="A13" s="141">
        <v>8</v>
      </c>
      <c r="B13" s="198" t="s">
        <v>101</v>
      </c>
      <c r="C13" s="197"/>
      <c r="D13" s="141"/>
      <c r="E13" s="195"/>
      <c r="F13" s="182"/>
      <c r="G13" s="181"/>
      <c r="H13" s="196"/>
    </row>
    <row r="14" spans="1:8" ht="16.5">
      <c r="A14" s="141">
        <v>8.1</v>
      </c>
      <c r="B14" s="170" t="s">
        <v>102</v>
      </c>
      <c r="C14" s="197"/>
      <c r="D14" s="141" t="s">
        <v>43</v>
      </c>
      <c r="E14" s="195">
        <v>10</v>
      </c>
      <c r="F14" s="182"/>
      <c r="G14" s="181"/>
      <c r="H14" s="196"/>
    </row>
    <row r="15" spans="1:8" ht="16.5">
      <c r="A15" s="141">
        <v>8.1999999999999993</v>
      </c>
      <c r="B15" s="170" t="s">
        <v>103</v>
      </c>
      <c r="C15" s="197"/>
      <c r="D15" s="141" t="s">
        <v>43</v>
      </c>
      <c r="E15" s="195">
        <v>3</v>
      </c>
      <c r="F15" s="182"/>
      <c r="G15" s="181"/>
      <c r="H15" s="196"/>
    </row>
    <row r="16" spans="1:8" ht="16.5">
      <c r="A16" s="141">
        <v>8.3000000000000007</v>
      </c>
      <c r="B16" s="147" t="s">
        <v>104</v>
      </c>
      <c r="C16" s="197"/>
      <c r="D16" s="141" t="s">
        <v>43</v>
      </c>
      <c r="E16" s="195">
        <v>1</v>
      </c>
      <c r="F16" s="182"/>
      <c r="G16" s="181"/>
      <c r="H16" s="196"/>
    </row>
    <row r="17" spans="1:8" ht="99">
      <c r="A17" s="141">
        <v>9</v>
      </c>
      <c r="B17" s="224" t="s">
        <v>105</v>
      </c>
      <c r="C17" s="228" t="s">
        <v>106</v>
      </c>
      <c r="D17" s="141" t="s">
        <v>44</v>
      </c>
      <c r="E17" s="195">
        <v>34</v>
      </c>
      <c r="F17" s="182"/>
      <c r="G17" s="181"/>
      <c r="H17" s="196"/>
    </row>
    <row r="18" spans="1:8" ht="16.5">
      <c r="A18" s="199"/>
      <c r="B18" s="200"/>
      <c r="C18" s="201"/>
      <c r="D18" s="202"/>
      <c r="E18" s="202"/>
      <c r="F18" s="203"/>
      <c r="G18" s="203"/>
      <c r="H18" s="204"/>
    </row>
    <row r="19" spans="1:8" ht="16.5">
      <c r="A19" s="187"/>
      <c r="B19" s="205"/>
      <c r="C19" s="206"/>
      <c r="D19" s="187"/>
      <c r="E19" s="187"/>
      <c r="F19" s="207"/>
      <c r="G19" s="207"/>
      <c r="H19" s="189"/>
    </row>
    <row r="20" spans="1:8" ht="16.5">
      <c r="A20" s="187"/>
      <c r="B20" s="205"/>
      <c r="C20" s="206"/>
      <c r="D20" s="187"/>
      <c r="E20" s="187"/>
      <c r="F20" s="207"/>
      <c r="G20" s="207"/>
      <c r="H20" s="189"/>
    </row>
    <row r="21" spans="1:8" ht="18">
      <c r="A21" s="187"/>
      <c r="B21" s="208" t="s">
        <v>107</v>
      </c>
      <c r="C21" s="187"/>
      <c r="D21" s="187"/>
      <c r="E21" s="187"/>
      <c r="F21" s="209"/>
      <c r="G21" s="209"/>
      <c r="H21" s="189"/>
    </row>
    <row r="22" spans="1:8" ht="16.5">
      <c r="A22" s="210"/>
      <c r="B22" s="211"/>
      <c r="C22" s="201"/>
      <c r="D22" s="212"/>
      <c r="E22" s="212"/>
      <c r="F22" s="213"/>
      <c r="G22" s="213"/>
      <c r="H22" s="214"/>
    </row>
    <row r="23" spans="1:8" ht="99">
      <c r="A23" s="141">
        <v>1</v>
      </c>
      <c r="B23" s="224" t="s">
        <v>108</v>
      </c>
      <c r="C23" s="194" t="s">
        <v>109</v>
      </c>
      <c r="D23" s="141" t="s">
        <v>43</v>
      </c>
      <c r="E23" s="195">
        <v>1</v>
      </c>
      <c r="F23" s="182"/>
      <c r="G23" s="181"/>
      <c r="H23" s="196"/>
    </row>
    <row r="24" spans="1:8" ht="66">
      <c r="A24" s="141">
        <v>2</v>
      </c>
      <c r="B24" s="163" t="s">
        <v>110</v>
      </c>
      <c r="C24" s="197" t="s">
        <v>111</v>
      </c>
      <c r="D24" s="141" t="s">
        <v>43</v>
      </c>
      <c r="E24" s="195">
        <v>1</v>
      </c>
      <c r="F24" s="182"/>
      <c r="G24" s="181"/>
      <c r="H24" s="196"/>
    </row>
    <row r="25" spans="1:8" ht="115.5">
      <c r="A25" s="141">
        <v>3</v>
      </c>
      <c r="B25" s="163" t="s">
        <v>112</v>
      </c>
      <c r="C25" s="226" t="s">
        <v>113</v>
      </c>
      <c r="D25" s="141" t="s">
        <v>43</v>
      </c>
      <c r="E25" s="195">
        <v>1</v>
      </c>
      <c r="F25" s="182"/>
      <c r="G25" s="181"/>
      <c r="H25" s="196"/>
    </row>
    <row r="26" spans="1:8" ht="247.5">
      <c r="A26" s="141">
        <v>4</v>
      </c>
      <c r="B26" s="163" t="s">
        <v>114</v>
      </c>
      <c r="C26" s="197" t="s">
        <v>115</v>
      </c>
      <c r="D26" s="141" t="s">
        <v>43</v>
      </c>
      <c r="E26" s="195">
        <v>1</v>
      </c>
      <c r="F26" s="182"/>
      <c r="G26" s="181"/>
      <c r="H26" s="196"/>
    </row>
    <row r="27" spans="1:8" ht="165">
      <c r="A27" s="141">
        <v>5</v>
      </c>
      <c r="B27" s="224" t="s">
        <v>116</v>
      </c>
      <c r="C27" s="197" t="s">
        <v>117</v>
      </c>
      <c r="D27" s="141" t="s">
        <v>44</v>
      </c>
      <c r="E27" s="195">
        <v>5</v>
      </c>
      <c r="F27" s="182"/>
      <c r="G27" s="181"/>
      <c r="H27" s="196"/>
    </row>
    <row r="28" spans="1:8" ht="198">
      <c r="A28" s="141">
        <v>6</v>
      </c>
      <c r="B28" s="163" t="s">
        <v>118</v>
      </c>
      <c r="C28" s="197" t="s">
        <v>119</v>
      </c>
      <c r="D28" s="141" t="s">
        <v>44</v>
      </c>
      <c r="E28" s="195">
        <v>13</v>
      </c>
      <c r="F28" s="182"/>
      <c r="G28" s="181"/>
      <c r="H28" s="196"/>
    </row>
    <row r="29" spans="1:8" ht="132">
      <c r="A29" s="141">
        <v>7</v>
      </c>
      <c r="B29" s="163" t="s">
        <v>120</v>
      </c>
      <c r="C29" s="225" t="s">
        <v>121</v>
      </c>
      <c r="D29" s="141" t="s">
        <v>43</v>
      </c>
      <c r="E29" s="195">
        <v>2</v>
      </c>
      <c r="F29" s="182"/>
      <c r="G29" s="181"/>
      <c r="H29" s="196"/>
    </row>
    <row r="30" spans="1:8" ht="165">
      <c r="A30" s="141">
        <v>8</v>
      </c>
      <c r="B30" s="163" t="s">
        <v>75</v>
      </c>
      <c r="C30" s="197" t="s">
        <v>122</v>
      </c>
      <c r="D30" s="141" t="s">
        <v>43</v>
      </c>
      <c r="E30" s="195">
        <v>2</v>
      </c>
      <c r="F30" s="182"/>
      <c r="G30" s="181"/>
      <c r="H30" s="196"/>
    </row>
    <row r="31" spans="1:8" ht="49.5">
      <c r="A31" s="141">
        <v>9</v>
      </c>
      <c r="B31" s="215" t="s">
        <v>123</v>
      </c>
      <c r="C31" s="227" t="s">
        <v>124</v>
      </c>
      <c r="D31" s="141" t="s">
        <v>43</v>
      </c>
      <c r="E31" s="195">
        <v>8</v>
      </c>
      <c r="F31" s="182"/>
      <c r="G31" s="181"/>
      <c r="H31" s="196"/>
    </row>
    <row r="32" spans="1:8" ht="47.25">
      <c r="A32" s="141">
        <v>10</v>
      </c>
      <c r="B32" s="215" t="s">
        <v>125</v>
      </c>
      <c r="C32" s="194"/>
      <c r="D32" s="141" t="s">
        <v>43</v>
      </c>
      <c r="E32" s="195">
        <v>4</v>
      </c>
      <c r="F32" s="182"/>
      <c r="G32" s="181"/>
      <c r="H32" s="196"/>
    </row>
    <row r="33" spans="1:8" ht="16.5">
      <c r="A33" s="141">
        <v>16</v>
      </c>
      <c r="B33" s="216" t="s">
        <v>48</v>
      </c>
      <c r="C33" s="197"/>
      <c r="D33" s="148"/>
      <c r="E33" s="155"/>
      <c r="F33" s="217"/>
      <c r="G33" s="183"/>
      <c r="H33" s="157"/>
    </row>
    <row r="34" spans="1:8" ht="16.5">
      <c r="A34" s="141">
        <v>17</v>
      </c>
      <c r="B34" s="184" t="s">
        <v>64</v>
      </c>
      <c r="C34" s="197"/>
      <c r="D34" s="148" t="s">
        <v>67</v>
      </c>
      <c r="E34" s="155" t="s">
        <v>68</v>
      </c>
      <c r="F34" s="217"/>
      <c r="G34" s="183"/>
      <c r="H34" s="157" t="s">
        <v>69</v>
      </c>
    </row>
    <row r="35" spans="1:8" ht="16.5">
      <c r="A35" s="141">
        <v>18</v>
      </c>
      <c r="B35" s="184" t="s">
        <v>65</v>
      </c>
      <c r="C35" s="197"/>
      <c r="D35" s="148" t="s">
        <v>67</v>
      </c>
      <c r="E35" s="155" t="s">
        <v>68</v>
      </c>
      <c r="F35" s="217"/>
      <c r="G35" s="183"/>
      <c r="H35" s="157" t="s">
        <v>69</v>
      </c>
    </row>
    <row r="36" spans="1:8" ht="16.5">
      <c r="A36" s="141">
        <v>19</v>
      </c>
      <c r="B36" s="184" t="s">
        <v>66</v>
      </c>
      <c r="C36" s="218"/>
      <c r="D36" s="148" t="s">
        <v>67</v>
      </c>
      <c r="E36" s="155" t="s">
        <v>68</v>
      </c>
      <c r="F36" s="217"/>
      <c r="G36" s="185"/>
      <c r="H36" s="157" t="s">
        <v>69</v>
      </c>
    </row>
    <row r="37" spans="1:8" ht="16.5">
      <c r="A37" s="141"/>
      <c r="B37" s="184"/>
      <c r="C37" s="218"/>
      <c r="D37" s="148"/>
      <c r="E37" s="155"/>
      <c r="F37" s="217"/>
      <c r="G37" s="185"/>
      <c r="H37" s="157"/>
    </row>
    <row r="38" spans="1:8" ht="16.5">
      <c r="A38" s="141"/>
      <c r="B38" s="148"/>
      <c r="C38" s="219"/>
      <c r="D38" s="141"/>
      <c r="E38" s="195"/>
      <c r="F38" s="217"/>
      <c r="G38" s="183"/>
      <c r="H38" s="196"/>
    </row>
    <row r="39" spans="1:8">
      <c r="A39" s="132"/>
      <c r="B39" s="132"/>
      <c r="C39" s="132" t="s">
        <v>126</v>
      </c>
      <c r="D39" s="132"/>
      <c r="E39" s="220"/>
      <c r="F39" s="221"/>
      <c r="G39" s="222"/>
      <c r="H39" s="223">
        <f>SUM(H6:H37)</f>
        <v>0</v>
      </c>
    </row>
  </sheetData>
  <mergeCells count="2">
    <mergeCell ref="B1:C1"/>
    <mergeCell ref="F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QS Report</vt:lpstr>
      <vt:lpstr>SUMMARY</vt:lpstr>
      <vt:lpstr>EAL</vt:lpstr>
      <vt:lpstr>MWP</vt:lpstr>
      <vt:lpstr>ERIC</vt:lpstr>
      <vt:lpstr>'QS Report'!Print_Area</vt:lpstr>
      <vt:lpstr>SUMMARY!Print_Area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Thabiso Ntjepela</dc:creator>
  <cp:lastModifiedBy>Carol Buthane</cp:lastModifiedBy>
  <cp:lastPrinted>2025-11-22T09:51:22Z</cp:lastPrinted>
  <dcterms:created xsi:type="dcterms:W3CDTF">2014-09-18T12:04:48Z</dcterms:created>
  <dcterms:modified xsi:type="dcterms:W3CDTF">2025-12-10T07:55:20Z</dcterms:modified>
</cp:coreProperties>
</file>