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om-my.sharepoint.com/personal/hlongwns_eskom_co_za/Documents/Cleaning Services on Ash Plant &amp; Dust/ITT/"/>
    </mc:Choice>
  </mc:AlternateContent>
  <xr:revisionPtr revIDLastSave="0" documentId="8_{5CF5EECB-9E36-47F7-85E0-704D9731715A}" xr6:coauthVersionLast="47" xr6:coauthVersionMax="47" xr10:uidLastSave="{00000000-0000-0000-0000-000000000000}"/>
  <bookViews>
    <workbookView xWindow="-110" yWindow="-110" windowWidth="19420" windowHeight="10300" activeTab="1" xr2:uid="{FC31EA24-A766-442F-9808-F2C11C48FCF7}"/>
  </bookViews>
  <sheets>
    <sheet name="EXCEL WITH FORMULAS" sheetId="2" r:id="rId1"/>
    <sheet name="PDF FOR HAND WRITTEN" sheetId="4" r:id="rId2"/>
  </sheets>
  <definedNames>
    <definedName name="_xlnm.Print_Area" localSheetId="0">'EXCEL WITH FORMULAS'!$A$1:$K$76</definedName>
    <definedName name="_xlnm.Print_Area" localSheetId="1">'PDF FOR HAND WRITTEN'!$A$1:$J$78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4" l="1"/>
  <c r="H64" i="4"/>
  <c r="H63" i="4"/>
  <c r="H62" i="4"/>
  <c r="H57" i="4"/>
  <c r="H56" i="4"/>
  <c r="H55" i="4"/>
  <c r="H54" i="4"/>
  <c r="G49" i="4"/>
  <c r="H49" i="4" s="1"/>
  <c r="G48" i="4"/>
  <c r="H48" i="4" s="1"/>
  <c r="G47" i="4"/>
  <c r="H47" i="4" s="1"/>
  <c r="G46" i="4"/>
  <c r="H46" i="4" s="1"/>
  <c r="H39" i="4"/>
  <c r="H38" i="4"/>
  <c r="H37" i="4"/>
  <c r="H36" i="4"/>
  <c r="H31" i="4"/>
  <c r="H30" i="4"/>
  <c r="H29" i="4"/>
  <c r="H28" i="4"/>
  <c r="G23" i="4"/>
  <c r="H23" i="4" s="1"/>
  <c r="G22" i="4"/>
  <c r="H22" i="4" s="1"/>
  <c r="G21" i="4"/>
  <c r="H21" i="4" s="1"/>
  <c r="G20" i="4"/>
  <c r="H20" i="4" s="1"/>
  <c r="G19" i="4"/>
  <c r="F19" i="4"/>
  <c r="K11" i="2"/>
  <c r="K10" i="2"/>
  <c r="K9" i="2"/>
  <c r="K8" i="2"/>
  <c r="K7" i="2"/>
  <c r="K70" i="2"/>
  <c r="K71" i="2" s="1"/>
  <c r="I63" i="2"/>
  <c r="K63" i="2" s="1"/>
  <c r="I62" i="2"/>
  <c r="K62" i="2" s="1"/>
  <c r="I61" i="2"/>
  <c r="K61" i="2" s="1"/>
  <c r="I60" i="2"/>
  <c r="K60" i="2" s="1"/>
  <c r="I55" i="2"/>
  <c r="K55" i="2" s="1"/>
  <c r="I54" i="2"/>
  <c r="K54" i="2" s="1"/>
  <c r="I53" i="2"/>
  <c r="K53" i="2" s="1"/>
  <c r="I52" i="2"/>
  <c r="K52" i="2" s="1"/>
  <c r="H47" i="2"/>
  <c r="I47" i="2" s="1"/>
  <c r="K47" i="2" s="1"/>
  <c r="H46" i="2"/>
  <c r="I46" i="2" s="1"/>
  <c r="K46" i="2" s="1"/>
  <c r="H45" i="2"/>
  <c r="I45" i="2" s="1"/>
  <c r="K45" i="2" s="1"/>
  <c r="H44" i="2"/>
  <c r="I44" i="2" s="1"/>
  <c r="K44" i="2" s="1"/>
  <c r="K37" i="2"/>
  <c r="I37" i="2"/>
  <c r="K36" i="2"/>
  <c r="I36" i="2"/>
  <c r="K35" i="2"/>
  <c r="I35" i="2"/>
  <c r="K34" i="2"/>
  <c r="I34" i="2"/>
  <c r="I29" i="2"/>
  <c r="K29" i="2" s="1"/>
  <c r="I28" i="2"/>
  <c r="K28" i="2" s="1"/>
  <c r="I27" i="2"/>
  <c r="K27" i="2" s="1"/>
  <c r="I26" i="2"/>
  <c r="H21" i="2"/>
  <c r="I21" i="2" s="1"/>
  <c r="K21" i="2" s="1"/>
  <c r="H20" i="2"/>
  <c r="I20" i="2" s="1"/>
  <c r="K20" i="2" s="1"/>
  <c r="H19" i="2"/>
  <c r="I19" i="2" s="1"/>
  <c r="K19" i="2" s="1"/>
  <c r="H18" i="2"/>
  <c r="I18" i="2" s="1"/>
  <c r="K18" i="2" s="1"/>
  <c r="H17" i="2"/>
  <c r="G17" i="2"/>
  <c r="H19" i="4" l="1"/>
  <c r="I17" i="2"/>
  <c r="K17" i="2" s="1"/>
  <c r="K22" i="2" s="1"/>
  <c r="K48" i="2"/>
  <c r="K12" i="2"/>
  <c r="J41" i="4"/>
  <c r="K64" i="2"/>
  <c r="K56" i="2"/>
  <c r="K26" i="2"/>
  <c r="K30" i="2" s="1"/>
  <c r="K38" i="2"/>
  <c r="K66" i="2" l="1"/>
  <c r="K39" i="2"/>
  <c r="K73" i="2" s="1"/>
</calcChain>
</file>

<file path=xl/sharedStrings.xml><?xml version="1.0" encoding="utf-8"?>
<sst xmlns="http://schemas.openxmlformats.org/spreadsheetml/2006/main" count="302" uniqueCount="55">
  <si>
    <t>PROJECT NAME Provision of cleaning sevices on the Dust and Ash Plant at Matla Power station</t>
  </si>
  <si>
    <t>Item</t>
  </si>
  <si>
    <t>Description</t>
  </si>
  <si>
    <t>Unit</t>
  </si>
  <si>
    <t>Rate</t>
  </si>
  <si>
    <t>NORMAL TIME DAY SHIT</t>
  </si>
  <si>
    <t>General Workers</t>
  </si>
  <si>
    <t>Hrs</t>
  </si>
  <si>
    <t>Opperators</t>
  </si>
  <si>
    <t>10 m3 Tipper Truck</t>
  </si>
  <si>
    <t>TLB</t>
  </si>
  <si>
    <t>Bobcat</t>
  </si>
  <si>
    <t>Vacum Truck</t>
  </si>
  <si>
    <t>Cleaning Equipment</t>
  </si>
  <si>
    <t>Site Manager</t>
  </si>
  <si>
    <t>Supervisor</t>
  </si>
  <si>
    <t>Site Establishment</t>
  </si>
  <si>
    <t>Site De-establishment</t>
  </si>
  <si>
    <t>Transport</t>
  </si>
  <si>
    <t>month</t>
  </si>
  <si>
    <t>SHEQ File</t>
  </si>
  <si>
    <t>Months</t>
  </si>
  <si>
    <t>No of Employees</t>
  </si>
  <si>
    <t>Hours in a month</t>
  </si>
  <si>
    <t>Safety Officer</t>
  </si>
  <si>
    <t>Sum</t>
  </si>
  <si>
    <t>No of Plant</t>
  </si>
  <si>
    <t>(A)                       Total Hours</t>
  </si>
  <si>
    <t>(B)               Rate per hour</t>
  </si>
  <si>
    <t>(C= A X B)                                         Totals</t>
  </si>
  <si>
    <t>Sub-Total (Normal Time Day Shift)</t>
  </si>
  <si>
    <t>NORMAL OVERTIME AND SATURDAYS</t>
  </si>
  <si>
    <t>Sub-Total (Normal Overtime and Saturdays)</t>
  </si>
  <si>
    <t>OVERTIME SUNDAY/ HOLIDAYS</t>
  </si>
  <si>
    <t>Sub-Total (Overtime Sunday/Holidays)</t>
  </si>
  <si>
    <t>Total Labour (Normal Time Day Shift, Normal Overtime and Saturday)</t>
  </si>
  <si>
    <t>Quantity</t>
  </si>
  <si>
    <t xml:space="preserve">Rate </t>
  </si>
  <si>
    <t>Amount</t>
  </si>
  <si>
    <t>Total (Plant)</t>
  </si>
  <si>
    <t xml:space="preserve">NORMAL TIME DAY SHIFT </t>
  </si>
  <si>
    <t xml:space="preserve">Sub-Total (Normal Time Day Shift ) </t>
  </si>
  <si>
    <t xml:space="preserve">Sub-Total (Normal Overtme and satureday ) </t>
  </si>
  <si>
    <t>OVERTIME SUNDAYS AND HOLIDAYS</t>
  </si>
  <si>
    <t xml:space="preserve">Sub-Total (Overtme Sundays and Holidays) </t>
  </si>
  <si>
    <t>Total (Tools and Equipment)</t>
  </si>
  <si>
    <t>TOTAL EXCLUDING VAT</t>
  </si>
  <si>
    <t>Total Preliminaries and General</t>
  </si>
  <si>
    <t>Monthly</t>
  </si>
  <si>
    <t>Meeting all SHEQ requirements(PPE, Medicals, Police Clearance etc.)</t>
  </si>
  <si>
    <t>SECTION 1 - PRELIMINARIES &amp; GENERAL</t>
  </si>
  <si>
    <t>SECTION 2 - LABOUR</t>
  </si>
  <si>
    <t>SECTION 3 - PLANT</t>
  </si>
  <si>
    <t>SECTION 4 - TOOLS AND EQUIPMENT</t>
  </si>
  <si>
    <t>PRICE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</si>
</sst>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&quot;* #,##0.00_-;\-&quot;R&quot;* #,##0.00_-;_-&quot;R&quot;* &quot;-&quot;??_-;_-@_-"/>
    <numFmt numFmtId="164" formatCode="0.00_)"/>
    <numFmt numFmtId="165" formatCode="yyyy\-mm\-dd;@"/>
    <numFmt numFmtId="166" formatCode="_ [$€-2]\ * #,##0.00_ ;_ [$€-2]\ * \-#,##0.00_ ;_ [$€-2]\ * &quot;-&quot;??_ ;_ @_ "/>
    <numFmt numFmtId="167" formatCode="&quot;R&quot;\ #,##0.00"/>
    <numFmt numFmtId="168" formatCode="_ [$R-1C09]\ * #,##0.00_ ;_ [$R-1C09]\ * \-#,##0.00_ ;_ [$R-1C09]\ * &quot;-&quot;??_ ;_ @_ "/>
    <numFmt numFmtId="169" formatCode="_ &quot;R&quot;\ * #,##0.00_ ;_ &quot;R&quot;\ * \-#,##0.00_ ;_ &quot;R&quot;\ * &quot;-&quot;??_ ;_ @_ "/>
  </numFmts>
  <fonts count="19" x14ac:knownFonts="1">
    <font>
      <sz val="11"/>
      <color theme="1"/>
      <name val="Aptos Narrow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b/>
      <sz val="11"/>
      <name val="Tahoma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i/>
      <sz val="10"/>
      <name val="Tahoma"/>
      <family val="2"/>
    </font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u/>
      <sz val="11"/>
      <name val="Tahoma"/>
      <family val="2"/>
    </font>
    <font>
      <b/>
      <u/>
      <sz val="10"/>
      <name val="Tahoma"/>
      <family val="2"/>
    </font>
    <font>
      <b/>
      <i/>
      <u/>
      <sz val="10"/>
      <name val="Tahoma"/>
      <family val="2"/>
    </font>
    <font>
      <b/>
      <i/>
      <u/>
      <sz val="11"/>
      <name val="Tahoma"/>
      <family val="2"/>
    </font>
    <font>
      <b/>
      <sz val="18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1" fillId="2" borderId="6" xfId="0" applyFont="1" applyFill="1" applyBorder="1"/>
    <xf numFmtId="0" fontId="1" fillId="2" borderId="4" xfId="0" applyFont="1" applyFill="1" applyBorder="1"/>
    <xf numFmtId="166" fontId="1" fillId="2" borderId="4" xfId="0" applyNumberFormat="1" applyFont="1" applyFill="1" applyBorder="1"/>
    <xf numFmtId="4" fontId="1" fillId="2" borderId="7" xfId="0" applyNumberFormat="1" applyFont="1" applyFill="1" applyBorder="1"/>
    <xf numFmtId="0" fontId="8" fillId="2" borderId="0" xfId="0" applyFont="1" applyFill="1"/>
    <xf numFmtId="0" fontId="8" fillId="2" borderId="4" xfId="0" applyFont="1" applyFill="1" applyBorder="1"/>
    <xf numFmtId="166" fontId="8" fillId="2" borderId="4" xfId="0" applyNumberFormat="1" applyFont="1" applyFill="1" applyBorder="1"/>
    <xf numFmtId="167" fontId="8" fillId="2" borderId="6" xfId="0" applyNumberFormat="1" applyFont="1" applyFill="1" applyBorder="1"/>
    <xf numFmtId="166" fontId="1" fillId="2" borderId="6" xfId="0" applyNumberFormat="1" applyFont="1" applyFill="1" applyBorder="1"/>
    <xf numFmtId="0" fontId="1" fillId="2" borderId="1" xfId="0" applyFont="1" applyFill="1" applyBorder="1"/>
    <xf numFmtId="4" fontId="1" fillId="2" borderId="0" xfId="0" applyNumberFormat="1" applyFont="1" applyFill="1"/>
    <xf numFmtId="0" fontId="1" fillId="2" borderId="0" xfId="0" applyFont="1" applyFill="1" applyAlignment="1">
      <alignment horizontal="center"/>
    </xf>
    <xf numFmtId="169" fontId="1" fillId="2" borderId="0" xfId="0" applyNumberFormat="1" applyFont="1" applyFill="1"/>
    <xf numFmtId="4" fontId="8" fillId="2" borderId="4" xfId="0" applyNumberFormat="1" applyFont="1" applyFill="1" applyBorder="1"/>
    <xf numFmtId="44" fontId="1" fillId="2" borderId="4" xfId="1" applyFont="1" applyFill="1" applyBorder="1"/>
    <xf numFmtId="44" fontId="1" fillId="2" borderId="6" xfId="1" applyFont="1" applyFill="1" applyBorder="1"/>
    <xf numFmtId="44" fontId="1" fillId="2" borderId="7" xfId="1" applyFont="1" applyFill="1" applyBorder="1"/>
    <xf numFmtId="0" fontId="6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44" fontId="10" fillId="0" borderId="4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7" fontId="3" fillId="2" borderId="6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6" fillId="0" borderId="8" xfId="0" applyFont="1" applyBorder="1"/>
    <xf numFmtId="0" fontId="6" fillId="0" borderId="10" xfId="0" applyFont="1" applyBorder="1"/>
    <xf numFmtId="0" fontId="6" fillId="0" borderId="4" xfId="0" applyFont="1" applyBorder="1"/>
    <xf numFmtId="0" fontId="11" fillId="0" borderId="8" xfId="0" applyFont="1" applyBorder="1"/>
    <xf numFmtId="0" fontId="6" fillId="0" borderId="6" xfId="0" applyFont="1" applyBorder="1"/>
    <xf numFmtId="0" fontId="8" fillId="2" borderId="4" xfId="0" applyFont="1" applyFill="1" applyBorder="1" applyAlignment="1">
      <alignment horizontal="center"/>
    </xf>
    <xf numFmtId="166" fontId="8" fillId="2" borderId="4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4" fontId="1" fillId="2" borderId="7" xfId="1" applyFont="1" applyFill="1" applyBorder="1" applyAlignment="1">
      <alignment horizontal="center"/>
    </xf>
    <xf numFmtId="0" fontId="13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6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6" fontId="1" fillId="2" borderId="16" xfId="0" applyNumberFormat="1" applyFont="1" applyFill="1" applyBorder="1"/>
    <xf numFmtId="0" fontId="1" fillId="2" borderId="5" xfId="0" applyFont="1" applyFill="1" applyBorder="1" applyAlignment="1">
      <alignment horizontal="center"/>
    </xf>
    <xf numFmtId="167" fontId="3" fillId="2" borderId="16" xfId="0" applyNumberFormat="1" applyFont="1" applyFill="1" applyBorder="1"/>
    <xf numFmtId="0" fontId="8" fillId="2" borderId="2" xfId="0" applyFont="1" applyFill="1" applyBorder="1"/>
    <xf numFmtId="4" fontId="1" fillId="2" borderId="5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67" fontId="3" fillId="2" borderId="4" xfId="0" applyNumberFormat="1" applyFont="1" applyFill="1" applyBorder="1"/>
    <xf numFmtId="0" fontId="1" fillId="2" borderId="14" xfId="0" applyFont="1" applyFill="1" applyBorder="1" applyAlignment="1">
      <alignment horizontal="center"/>
    </xf>
    <xf numFmtId="0" fontId="8" fillId="2" borderId="14" xfId="0" applyFont="1" applyFill="1" applyBorder="1"/>
    <xf numFmtId="166" fontId="1" fillId="2" borderId="14" xfId="0" applyNumberFormat="1" applyFont="1" applyFill="1" applyBorder="1"/>
    <xf numFmtId="4" fontId="1" fillId="2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6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167" fontId="3" fillId="2" borderId="2" xfId="0" applyNumberFormat="1" applyFont="1" applyFill="1" applyBorder="1"/>
    <xf numFmtId="44" fontId="1" fillId="2" borderId="4" xfId="1" applyFont="1" applyFill="1" applyBorder="1" applyAlignment="1">
      <alignment horizontal="center"/>
    </xf>
    <xf numFmtId="44" fontId="3" fillId="2" borderId="2" xfId="1" applyFont="1" applyFill="1" applyBorder="1"/>
    <xf numFmtId="44" fontId="8" fillId="3" borderId="13" xfId="1" applyFont="1" applyFill="1" applyBorder="1" applyAlignment="1">
      <alignment vertical="center"/>
    </xf>
    <xf numFmtId="44" fontId="8" fillId="2" borderId="6" xfId="1" applyFont="1" applyFill="1" applyBorder="1"/>
    <xf numFmtId="44" fontId="3" fillId="2" borderId="14" xfId="1" applyFont="1" applyFill="1" applyBorder="1"/>
    <xf numFmtId="0" fontId="15" fillId="2" borderId="4" xfId="0" applyFont="1" applyFill="1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165" fontId="3" fillId="2" borderId="0" xfId="0" applyNumberFormat="1" applyFont="1" applyFill="1" applyAlignment="1">
      <alignment horizontal="left" wrapText="1"/>
    </xf>
    <xf numFmtId="165" fontId="3" fillId="2" borderId="0" xfId="0" applyNumberFormat="1" applyFont="1" applyFill="1" applyAlignment="1">
      <alignment horizontal="center" wrapText="1"/>
    </xf>
    <xf numFmtId="165" fontId="4" fillId="2" borderId="0" xfId="0" applyNumberFormat="1" applyFont="1" applyFill="1" applyAlignment="1">
      <alignment horizontal="left" wrapText="1"/>
    </xf>
    <xf numFmtId="166" fontId="1" fillId="2" borderId="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1" fillId="2" borderId="6" xfId="1" applyFont="1" applyFill="1" applyBorder="1" applyAlignment="1">
      <alignment horizontal="center"/>
    </xf>
    <xf numFmtId="168" fontId="2" fillId="4" borderId="13" xfId="0" applyNumberFormat="1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" fontId="5" fillId="5" borderId="4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center" vertical="center"/>
    </xf>
    <xf numFmtId="167" fontId="3" fillId="5" borderId="6" xfId="0" applyNumberFormat="1" applyFont="1" applyFill="1" applyBorder="1" applyAlignment="1">
      <alignment horizontal="center" vertical="center"/>
    </xf>
    <xf numFmtId="44" fontId="8" fillId="2" borderId="4" xfId="1" applyFont="1" applyFill="1" applyBorder="1"/>
    <xf numFmtId="44" fontId="12" fillId="0" borderId="2" xfId="0" applyNumberFormat="1" applyFont="1" applyBorder="1" applyAlignment="1">
      <alignment horizontal="center"/>
    </xf>
    <xf numFmtId="44" fontId="8" fillId="2" borderId="2" xfId="1" applyFont="1" applyFill="1" applyBorder="1"/>
    <xf numFmtId="0" fontId="17" fillId="2" borderId="0" xfId="0" applyFont="1" applyFill="1"/>
    <xf numFmtId="164" fontId="18" fillId="0" borderId="0" xfId="0" applyNumberFormat="1" applyFont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8" fillId="3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BDFE-354D-4719-B84E-A897B691E080}">
  <sheetPr>
    <pageSetUpPr fitToPage="1"/>
  </sheetPr>
  <dimension ref="B1:K74"/>
  <sheetViews>
    <sheetView view="pageBreakPreview" topLeftCell="A66" zoomScale="60" zoomScaleNormal="100" workbookViewId="0">
      <selection activeCell="Q66" sqref="Q66"/>
    </sheetView>
  </sheetViews>
  <sheetFormatPr defaultColWidth="10.54296875" defaultRowHeight="12.5" x14ac:dyDescent="0.25"/>
  <cols>
    <col min="1" max="1" width="1" style="1" customWidth="1"/>
    <col min="2" max="2" width="1.36328125" style="1" customWidth="1"/>
    <col min="3" max="3" width="6" style="16" customWidth="1"/>
    <col min="4" max="4" width="46.7265625" style="1" customWidth="1"/>
    <col min="5" max="7" width="12.54296875" style="1" customWidth="1"/>
    <col min="8" max="8" width="12.1796875" style="1" customWidth="1"/>
    <col min="9" max="9" width="16.453125" style="1" customWidth="1"/>
    <col min="10" max="10" width="16.36328125" style="15" customWidth="1"/>
    <col min="11" max="11" width="22.6328125" style="1" bestFit="1" customWidth="1"/>
    <col min="12" max="16384" width="10.54296875" style="1"/>
  </cols>
  <sheetData>
    <row r="1" spans="2:11" ht="46" customHeight="1" x14ac:dyDescent="0.5">
      <c r="E1" s="104" t="s">
        <v>54</v>
      </c>
    </row>
    <row r="2" spans="2:11" ht="72.5" customHeight="1" x14ac:dyDescent="0.25">
      <c r="C2" s="105" t="s">
        <v>0</v>
      </c>
      <c r="D2" s="105"/>
      <c r="E2" s="105"/>
      <c r="F2" s="105"/>
      <c r="G2" s="105"/>
      <c r="H2" s="105"/>
      <c r="I2" s="105"/>
      <c r="J2" s="105"/>
      <c r="K2" s="105"/>
    </row>
    <row r="5" spans="2:11" ht="39.5" customHeight="1" x14ac:dyDescent="0.25">
      <c r="B5" s="79"/>
      <c r="C5" s="86" t="s">
        <v>1</v>
      </c>
      <c r="D5" s="109" t="s">
        <v>2</v>
      </c>
      <c r="E5" s="109"/>
      <c r="F5" s="109"/>
      <c r="G5" s="109"/>
      <c r="H5" s="87" t="s">
        <v>3</v>
      </c>
      <c r="I5" s="87" t="s">
        <v>36</v>
      </c>
      <c r="J5" s="87" t="s">
        <v>4</v>
      </c>
      <c r="K5" s="87" t="s">
        <v>38</v>
      </c>
    </row>
    <row r="6" spans="2:11" ht="27.75" customHeight="1" x14ac:dyDescent="0.35">
      <c r="B6" s="79"/>
      <c r="C6" s="5"/>
      <c r="D6" s="110" t="s">
        <v>50</v>
      </c>
      <c r="E6" s="111"/>
      <c r="F6" s="111"/>
      <c r="G6" s="112"/>
      <c r="H6" s="41"/>
      <c r="I6" s="41"/>
      <c r="J6" s="22"/>
      <c r="K6" s="41"/>
    </row>
    <row r="7" spans="2:11" x14ac:dyDescent="0.25">
      <c r="B7" s="79"/>
      <c r="C7" s="26">
        <v>1</v>
      </c>
      <c r="D7" s="113" t="s">
        <v>16</v>
      </c>
      <c r="E7" s="114"/>
      <c r="F7" s="114"/>
      <c r="G7" s="115"/>
      <c r="H7" s="55" t="s">
        <v>25</v>
      </c>
      <c r="I7" s="26">
        <v>1</v>
      </c>
      <c r="J7" s="51"/>
      <c r="K7" s="84">
        <f>I7*J7</f>
        <v>0</v>
      </c>
    </row>
    <row r="8" spans="2:11" x14ac:dyDescent="0.25">
      <c r="B8" s="79"/>
      <c r="C8" s="39">
        <v>2</v>
      </c>
      <c r="D8" s="113" t="s">
        <v>17</v>
      </c>
      <c r="E8" s="114"/>
      <c r="F8" s="114"/>
      <c r="G8" s="115"/>
      <c r="H8" s="82" t="s">
        <v>25</v>
      </c>
      <c r="I8" s="39">
        <v>1</v>
      </c>
      <c r="J8" s="51"/>
      <c r="K8" s="84">
        <f>I8*J8</f>
        <v>0</v>
      </c>
    </row>
    <row r="9" spans="2:11" ht="14.5" x14ac:dyDescent="0.35">
      <c r="B9" s="79"/>
      <c r="C9" s="39">
        <v>3</v>
      </c>
      <c r="D9" s="113" t="s">
        <v>18</v>
      </c>
      <c r="E9" s="114"/>
      <c r="F9" s="114"/>
      <c r="G9" s="115"/>
      <c r="H9" s="82" t="s">
        <v>48</v>
      </c>
      <c r="I9" s="83">
        <v>60</v>
      </c>
      <c r="J9" s="51"/>
      <c r="K9" s="84">
        <f>I9*J9</f>
        <v>0</v>
      </c>
    </row>
    <row r="10" spans="2:11" x14ac:dyDescent="0.25">
      <c r="B10" s="79"/>
      <c r="C10" s="26">
        <v>4</v>
      </c>
      <c r="D10" s="113" t="s">
        <v>20</v>
      </c>
      <c r="E10" s="114"/>
      <c r="F10" s="114"/>
      <c r="G10" s="115"/>
      <c r="H10" s="55" t="s">
        <v>25</v>
      </c>
      <c r="I10" s="26">
        <v>1</v>
      </c>
      <c r="J10" s="51"/>
      <c r="K10" s="84">
        <f>I10*J10</f>
        <v>0</v>
      </c>
    </row>
    <row r="11" spans="2:11" ht="13" thickBot="1" x14ac:dyDescent="0.3">
      <c r="B11" s="79"/>
      <c r="C11" s="39">
        <v>6</v>
      </c>
      <c r="D11" s="116" t="s">
        <v>49</v>
      </c>
      <c r="E11" s="117"/>
      <c r="F11" s="117"/>
      <c r="G11" s="118"/>
      <c r="H11" s="82" t="s">
        <v>25</v>
      </c>
      <c r="I11" s="39">
        <v>1</v>
      </c>
      <c r="J11" s="51"/>
      <c r="K11" s="84">
        <f>I11*J11</f>
        <v>0</v>
      </c>
    </row>
    <row r="12" spans="2:11" ht="27.75" customHeight="1" thickTop="1" thickBot="1" x14ac:dyDescent="0.3">
      <c r="B12" s="79"/>
      <c r="C12" s="119" t="s">
        <v>47</v>
      </c>
      <c r="D12" s="119"/>
      <c r="E12" s="119"/>
      <c r="F12" s="119"/>
      <c r="G12" s="119"/>
      <c r="H12" s="119"/>
      <c r="I12" s="119"/>
      <c r="J12" s="119"/>
      <c r="K12" s="74">
        <f>SUM(K7:K11)</f>
        <v>0</v>
      </c>
    </row>
    <row r="13" spans="2:11" ht="27.75" customHeight="1" thickTop="1" x14ac:dyDescent="0.25">
      <c r="B13" s="79"/>
      <c r="C13" s="80"/>
      <c r="D13" s="81"/>
      <c r="E13" s="81"/>
      <c r="F13" s="81"/>
      <c r="G13" s="81"/>
      <c r="H13" s="81"/>
      <c r="I13" s="81"/>
    </row>
    <row r="14" spans="2:11" s="2" customFormat="1" ht="39.75" customHeight="1" x14ac:dyDescent="0.35">
      <c r="B14" s="3"/>
      <c r="C14" s="88" t="s">
        <v>1</v>
      </c>
      <c r="D14" s="88" t="s">
        <v>2</v>
      </c>
      <c r="E14" s="89" t="s">
        <v>3</v>
      </c>
      <c r="F14" s="90" t="s">
        <v>22</v>
      </c>
      <c r="G14" s="87" t="s">
        <v>21</v>
      </c>
      <c r="H14" s="91" t="s">
        <v>23</v>
      </c>
      <c r="I14" s="92" t="s">
        <v>27</v>
      </c>
      <c r="J14" s="93" t="s">
        <v>28</v>
      </c>
      <c r="K14" s="94" t="s">
        <v>29</v>
      </c>
    </row>
    <row r="15" spans="2:11" ht="15" customHeight="1" x14ac:dyDescent="0.35">
      <c r="C15" s="39"/>
      <c r="D15" s="29" t="s">
        <v>51</v>
      </c>
      <c r="E15" s="31"/>
      <c r="F15" s="31"/>
      <c r="G15" s="31"/>
      <c r="H15" s="31"/>
      <c r="I15" s="31"/>
      <c r="J15" s="31"/>
      <c r="K15" s="30"/>
    </row>
    <row r="16" spans="2:11" ht="15" customHeight="1" x14ac:dyDescent="0.35">
      <c r="C16" s="39"/>
      <c r="D16" s="32" t="s">
        <v>5</v>
      </c>
      <c r="E16" s="31"/>
      <c r="F16" s="4"/>
      <c r="G16" s="31"/>
      <c r="H16" s="31"/>
      <c r="I16" s="31"/>
      <c r="J16" s="31"/>
      <c r="K16" s="30"/>
    </row>
    <row r="17" spans="3:11" ht="15" customHeight="1" x14ac:dyDescent="0.25">
      <c r="C17" s="39">
        <v>1</v>
      </c>
      <c r="D17" s="6" t="s">
        <v>6</v>
      </c>
      <c r="E17" s="7" t="s">
        <v>7</v>
      </c>
      <c r="F17" s="42">
        <v>48</v>
      </c>
      <c r="G17" s="26">
        <f>5*12</f>
        <v>60</v>
      </c>
      <c r="H17" s="26">
        <f>8*22</f>
        <v>176</v>
      </c>
      <c r="I17" s="26">
        <f>F17*G17*H17</f>
        <v>506880</v>
      </c>
      <c r="J17" s="19"/>
      <c r="K17" s="20">
        <f>I17*J17</f>
        <v>0</v>
      </c>
    </row>
    <row r="18" spans="3:11" ht="15" customHeight="1" x14ac:dyDescent="0.25">
      <c r="C18" s="39">
        <v>2</v>
      </c>
      <c r="D18" s="5" t="s">
        <v>8</v>
      </c>
      <c r="E18" s="7" t="s">
        <v>7</v>
      </c>
      <c r="F18" s="42">
        <v>12</v>
      </c>
      <c r="G18" s="26">
        <v>60</v>
      </c>
      <c r="H18" s="26">
        <f>8*22</f>
        <v>176</v>
      </c>
      <c r="I18" s="26">
        <f t="shared" ref="I18:I21" si="0">F18*G18*H18</f>
        <v>126720</v>
      </c>
      <c r="J18" s="21"/>
      <c r="K18" s="20">
        <f t="shared" ref="K18:K21" si="1">I18*J18</f>
        <v>0</v>
      </c>
    </row>
    <row r="19" spans="3:11" ht="15" customHeight="1" x14ac:dyDescent="0.25">
      <c r="C19" s="39">
        <v>3</v>
      </c>
      <c r="D19" s="5" t="s">
        <v>15</v>
      </c>
      <c r="E19" s="7" t="s">
        <v>7</v>
      </c>
      <c r="F19" s="42">
        <v>4</v>
      </c>
      <c r="G19" s="26">
        <v>60</v>
      </c>
      <c r="H19" s="26">
        <f t="shared" ref="H19:H21" si="2">8*22</f>
        <v>176</v>
      </c>
      <c r="I19" s="26">
        <f t="shared" si="0"/>
        <v>42240</v>
      </c>
      <c r="J19" s="19"/>
      <c r="K19" s="20">
        <f t="shared" si="1"/>
        <v>0</v>
      </c>
    </row>
    <row r="20" spans="3:11" ht="15" customHeight="1" x14ac:dyDescent="0.25">
      <c r="C20" s="39">
        <v>4</v>
      </c>
      <c r="D20" s="5" t="s">
        <v>14</v>
      </c>
      <c r="E20" s="7" t="s">
        <v>7</v>
      </c>
      <c r="F20" s="42">
        <v>1</v>
      </c>
      <c r="G20" s="26">
        <v>60</v>
      </c>
      <c r="H20" s="26">
        <f t="shared" si="2"/>
        <v>176</v>
      </c>
      <c r="I20" s="26">
        <f t="shared" si="0"/>
        <v>10560</v>
      </c>
      <c r="J20" s="19"/>
      <c r="K20" s="20">
        <f t="shared" si="1"/>
        <v>0</v>
      </c>
    </row>
    <row r="21" spans="3:11" ht="15" customHeight="1" x14ac:dyDescent="0.25">
      <c r="C21" s="39">
        <v>5</v>
      </c>
      <c r="D21" s="5" t="s">
        <v>24</v>
      </c>
      <c r="E21" s="7" t="s">
        <v>7</v>
      </c>
      <c r="F21" s="42">
        <v>1</v>
      </c>
      <c r="G21" s="26">
        <v>60</v>
      </c>
      <c r="H21" s="26">
        <f t="shared" si="2"/>
        <v>176</v>
      </c>
      <c r="I21" s="26">
        <f t="shared" si="0"/>
        <v>10560</v>
      </c>
      <c r="J21" s="19"/>
      <c r="K21" s="20">
        <f t="shared" si="1"/>
        <v>0</v>
      </c>
    </row>
    <row r="22" spans="3:11" s="9" customFormat="1" ht="15" customHeight="1" x14ac:dyDescent="0.25">
      <c r="C22" s="34"/>
      <c r="D22" s="10" t="s">
        <v>30</v>
      </c>
      <c r="E22" s="11"/>
      <c r="F22" s="35"/>
      <c r="G22" s="35"/>
      <c r="H22" s="35"/>
      <c r="I22" s="11"/>
      <c r="J22" s="18"/>
      <c r="K22" s="75">
        <f>SUM(K17:K21)</f>
        <v>0</v>
      </c>
    </row>
    <row r="23" spans="3:11" s="9" customFormat="1" ht="15" customHeight="1" x14ac:dyDescent="0.25">
      <c r="C23" s="34"/>
      <c r="D23" s="10"/>
      <c r="E23" s="11"/>
      <c r="F23" s="35"/>
      <c r="G23" s="35"/>
      <c r="H23" s="35"/>
      <c r="I23" s="11"/>
      <c r="J23" s="18"/>
      <c r="K23" s="12"/>
    </row>
    <row r="24" spans="3:11" s="9" customFormat="1" ht="45" customHeight="1" x14ac:dyDescent="0.25">
      <c r="C24" s="86" t="s">
        <v>1</v>
      </c>
      <c r="D24" s="88" t="s">
        <v>2</v>
      </c>
      <c r="E24" s="89" t="s">
        <v>3</v>
      </c>
      <c r="F24" s="95" t="s">
        <v>22</v>
      </c>
      <c r="G24" s="87" t="s">
        <v>21</v>
      </c>
      <c r="H24" s="91" t="s">
        <v>23</v>
      </c>
      <c r="I24" s="91" t="s">
        <v>27</v>
      </c>
      <c r="J24" s="93" t="s">
        <v>28</v>
      </c>
      <c r="K24" s="95" t="s">
        <v>29</v>
      </c>
    </row>
    <row r="25" spans="3:11" ht="19" customHeight="1" x14ac:dyDescent="0.35">
      <c r="C25" s="26"/>
      <c r="D25" s="54" t="s">
        <v>31</v>
      </c>
      <c r="E25" s="31"/>
      <c r="F25" s="41"/>
      <c r="G25" s="41"/>
      <c r="H25" s="41"/>
      <c r="I25" s="33"/>
      <c r="J25" s="31"/>
      <c r="K25" s="33"/>
    </row>
    <row r="26" spans="3:11" ht="15" customHeight="1" x14ac:dyDescent="0.25">
      <c r="C26" s="26">
        <v>1</v>
      </c>
      <c r="D26" s="6" t="s">
        <v>6</v>
      </c>
      <c r="E26" s="7" t="s">
        <v>7</v>
      </c>
      <c r="F26" s="42">
        <v>48</v>
      </c>
      <c r="G26" s="26">
        <v>60</v>
      </c>
      <c r="H26" s="26">
        <v>60</v>
      </c>
      <c r="I26" s="26">
        <f>F26*G26*H26</f>
        <v>172800</v>
      </c>
      <c r="J26" s="19"/>
      <c r="K26" s="20">
        <f>I26*J26</f>
        <v>0</v>
      </c>
    </row>
    <row r="27" spans="3:11" ht="15" customHeight="1" x14ac:dyDescent="0.25">
      <c r="C27" s="39">
        <v>2</v>
      </c>
      <c r="D27" s="5" t="s">
        <v>8</v>
      </c>
      <c r="E27" s="7" t="s">
        <v>7</v>
      </c>
      <c r="F27" s="42">
        <v>12</v>
      </c>
      <c r="G27" s="26">
        <v>60</v>
      </c>
      <c r="H27" s="26">
        <v>60</v>
      </c>
      <c r="I27" s="26">
        <f t="shared" ref="I27:I29" si="3">F27*G27*H27</f>
        <v>43200</v>
      </c>
      <c r="J27" s="21"/>
      <c r="K27" s="20">
        <f>I27*J27</f>
        <v>0</v>
      </c>
    </row>
    <row r="28" spans="3:11" ht="15" customHeight="1" x14ac:dyDescent="0.25">
      <c r="C28" s="26">
        <v>3</v>
      </c>
      <c r="D28" s="5" t="s">
        <v>15</v>
      </c>
      <c r="E28" s="7" t="s">
        <v>7</v>
      </c>
      <c r="F28" s="43">
        <v>4</v>
      </c>
      <c r="G28" s="39">
        <v>60</v>
      </c>
      <c r="H28" s="39">
        <v>30</v>
      </c>
      <c r="I28" s="26">
        <f t="shared" si="3"/>
        <v>7200</v>
      </c>
      <c r="J28" s="19"/>
      <c r="K28" s="20">
        <f>I28*J28</f>
        <v>0</v>
      </c>
    </row>
    <row r="29" spans="3:11" ht="15" customHeight="1" x14ac:dyDescent="0.25">
      <c r="C29" s="39">
        <v>4</v>
      </c>
      <c r="D29" s="5" t="s">
        <v>24</v>
      </c>
      <c r="E29" s="7" t="s">
        <v>7</v>
      </c>
      <c r="F29" s="43">
        <v>1</v>
      </c>
      <c r="G29" s="39">
        <v>60</v>
      </c>
      <c r="H29" s="39">
        <v>30</v>
      </c>
      <c r="I29" s="26">
        <f t="shared" si="3"/>
        <v>1800</v>
      </c>
      <c r="J29" s="19"/>
      <c r="K29" s="20">
        <f t="shared" ref="K29" si="4">I29*J29</f>
        <v>0</v>
      </c>
    </row>
    <row r="30" spans="3:11" s="9" customFormat="1" ht="15" customHeight="1" x14ac:dyDescent="0.25">
      <c r="C30" s="34"/>
      <c r="D30" s="10" t="s">
        <v>32</v>
      </c>
      <c r="E30" s="11"/>
      <c r="F30" s="35"/>
      <c r="G30" s="11"/>
      <c r="H30" s="11"/>
      <c r="I30" s="11"/>
      <c r="J30" s="18"/>
      <c r="K30" s="75">
        <f>SUM(K26:K29)</f>
        <v>0</v>
      </c>
    </row>
    <row r="31" spans="3:11" s="9" customFormat="1" ht="15" customHeight="1" x14ac:dyDescent="0.25">
      <c r="C31" s="40"/>
      <c r="D31" s="10"/>
      <c r="E31" s="11"/>
      <c r="F31" s="35"/>
      <c r="G31" s="11"/>
      <c r="H31" s="11"/>
      <c r="I31" s="11"/>
      <c r="J31" s="18"/>
      <c r="K31" s="12"/>
    </row>
    <row r="32" spans="3:11" s="9" customFormat="1" ht="45.5" customHeight="1" x14ac:dyDescent="0.25">
      <c r="C32" s="88" t="s">
        <v>1</v>
      </c>
      <c r="D32" s="88" t="s">
        <v>2</v>
      </c>
      <c r="E32" s="89" t="s">
        <v>3</v>
      </c>
      <c r="F32" s="90" t="s">
        <v>22</v>
      </c>
      <c r="G32" s="87" t="s">
        <v>21</v>
      </c>
      <c r="H32" s="91" t="s">
        <v>23</v>
      </c>
      <c r="I32" s="92" t="s">
        <v>27</v>
      </c>
      <c r="J32" s="93" t="s">
        <v>28</v>
      </c>
      <c r="K32" s="94" t="s">
        <v>29</v>
      </c>
    </row>
    <row r="33" spans="2:11" ht="19" customHeight="1" x14ac:dyDescent="0.35">
      <c r="C33" s="39"/>
      <c r="D33" s="53" t="s">
        <v>33</v>
      </c>
      <c r="E33" s="31"/>
      <c r="F33" s="4"/>
      <c r="G33" s="31"/>
      <c r="H33" s="31"/>
      <c r="I33" s="31"/>
      <c r="J33" s="31"/>
      <c r="K33" s="30"/>
    </row>
    <row r="34" spans="2:11" ht="15" customHeight="1" x14ac:dyDescent="0.35">
      <c r="C34" s="23">
        <v>1</v>
      </c>
      <c r="D34" s="24" t="s">
        <v>6</v>
      </c>
      <c r="E34" s="23" t="s">
        <v>7</v>
      </c>
      <c r="F34" s="23">
        <v>48</v>
      </c>
      <c r="G34" s="23">
        <v>60</v>
      </c>
      <c r="H34" s="23">
        <v>40</v>
      </c>
      <c r="I34" s="23">
        <f>F34*G34*H34</f>
        <v>115200</v>
      </c>
      <c r="J34" s="25"/>
      <c r="K34" s="25">
        <f>F34*G34*H34*J34</f>
        <v>0</v>
      </c>
    </row>
    <row r="35" spans="2:11" ht="15" customHeight="1" x14ac:dyDescent="0.35">
      <c r="C35" s="23">
        <v>2</v>
      </c>
      <c r="D35" s="24" t="s">
        <v>8</v>
      </c>
      <c r="E35" s="23" t="s">
        <v>7</v>
      </c>
      <c r="F35" s="23">
        <v>12</v>
      </c>
      <c r="G35" s="23">
        <v>60</v>
      </c>
      <c r="H35" s="23">
        <v>40</v>
      </c>
      <c r="I35" s="23">
        <f t="shared" ref="I35:I37" si="5">F35*G35*H35</f>
        <v>28800</v>
      </c>
      <c r="J35" s="25"/>
      <c r="K35" s="25">
        <f t="shared" ref="K35:K37" si="6">F35*G35*H35*J35</f>
        <v>0</v>
      </c>
    </row>
    <row r="36" spans="2:11" ht="15" customHeight="1" x14ac:dyDescent="0.35">
      <c r="C36" s="23">
        <v>3</v>
      </c>
      <c r="D36" s="24" t="s">
        <v>15</v>
      </c>
      <c r="E36" s="23" t="s">
        <v>7</v>
      </c>
      <c r="F36" s="23">
        <v>4</v>
      </c>
      <c r="G36" s="23">
        <v>60</v>
      </c>
      <c r="H36" s="23">
        <v>40</v>
      </c>
      <c r="I36" s="23">
        <f t="shared" si="5"/>
        <v>9600</v>
      </c>
      <c r="J36" s="25"/>
      <c r="K36" s="25">
        <f t="shared" si="6"/>
        <v>0</v>
      </c>
    </row>
    <row r="37" spans="2:11" ht="15" customHeight="1" x14ac:dyDescent="0.35">
      <c r="C37" s="23">
        <v>4</v>
      </c>
      <c r="D37" s="24" t="s">
        <v>24</v>
      </c>
      <c r="E37" s="23" t="s">
        <v>7</v>
      </c>
      <c r="F37" s="23">
        <v>1</v>
      </c>
      <c r="G37" s="23">
        <v>60</v>
      </c>
      <c r="H37" s="23">
        <v>40</v>
      </c>
      <c r="I37" s="23">
        <f t="shared" si="5"/>
        <v>2400</v>
      </c>
      <c r="J37" s="25"/>
      <c r="K37" s="25">
        <f t="shared" si="6"/>
        <v>0</v>
      </c>
    </row>
    <row r="38" spans="2:11" ht="15" customHeight="1" thickBot="1" x14ac:dyDescent="0.4">
      <c r="C38" s="36"/>
      <c r="D38" s="37" t="s">
        <v>34</v>
      </c>
      <c r="E38" s="38"/>
      <c r="F38" s="38"/>
      <c r="G38" s="38"/>
      <c r="H38" s="38"/>
      <c r="I38" s="38"/>
      <c r="J38" s="38"/>
      <c r="K38" s="102">
        <f>SUM(K34:K37)</f>
        <v>0</v>
      </c>
    </row>
    <row r="39" spans="2:11" s="9" customFormat="1" ht="24" customHeight="1" thickTop="1" thickBot="1" x14ac:dyDescent="0.3">
      <c r="C39" s="119" t="s">
        <v>35</v>
      </c>
      <c r="D39" s="119"/>
      <c r="E39" s="119"/>
      <c r="F39" s="119"/>
      <c r="G39" s="119"/>
      <c r="H39" s="119"/>
      <c r="I39" s="119"/>
      <c r="J39" s="119"/>
      <c r="K39" s="74">
        <f>K38+K30+K22</f>
        <v>0</v>
      </c>
    </row>
    <row r="40" spans="2:11" s="9" customFormat="1" ht="24" customHeight="1" thickTop="1" x14ac:dyDescent="0.35">
      <c r="C40" s="120"/>
      <c r="D40" s="120"/>
      <c r="E40" s="120"/>
      <c r="F40" s="120"/>
      <c r="G40" s="120"/>
      <c r="H40" s="120"/>
      <c r="I40" s="120"/>
      <c r="J40" s="120"/>
      <c r="K40" s="120"/>
    </row>
    <row r="41" spans="2:11" ht="46.5" customHeight="1" x14ac:dyDescent="0.25">
      <c r="C41" s="86" t="s">
        <v>1</v>
      </c>
      <c r="D41" s="86" t="s">
        <v>2</v>
      </c>
      <c r="E41" s="86" t="s">
        <v>3</v>
      </c>
      <c r="F41" s="95" t="s">
        <v>26</v>
      </c>
      <c r="G41" s="87" t="s">
        <v>21</v>
      </c>
      <c r="H41" s="91" t="s">
        <v>23</v>
      </c>
      <c r="I41" s="91" t="s">
        <v>27</v>
      </c>
      <c r="J41" s="96" t="s">
        <v>28</v>
      </c>
      <c r="K41" s="95" t="s">
        <v>29</v>
      </c>
    </row>
    <row r="42" spans="2:11" ht="19" customHeight="1" x14ac:dyDescent="0.25">
      <c r="C42" s="45"/>
      <c r="D42" s="52" t="s">
        <v>52</v>
      </c>
      <c r="E42" s="45"/>
      <c r="F42" s="46"/>
      <c r="G42" s="47"/>
      <c r="H42" s="48"/>
      <c r="I42" s="49"/>
      <c r="J42" s="50"/>
      <c r="K42" s="46"/>
    </row>
    <row r="43" spans="2:11" ht="19" customHeight="1" x14ac:dyDescent="0.25">
      <c r="C43" s="45"/>
      <c r="D43" s="78" t="s">
        <v>40</v>
      </c>
      <c r="E43" s="45"/>
      <c r="F43" s="46"/>
      <c r="G43" s="47"/>
      <c r="H43" s="48"/>
      <c r="I43" s="49"/>
      <c r="J43" s="50"/>
      <c r="K43" s="46"/>
    </row>
    <row r="44" spans="2:11" ht="15" customHeight="1" x14ac:dyDescent="0.25">
      <c r="C44" s="26">
        <v>1</v>
      </c>
      <c r="D44" s="5" t="s">
        <v>9</v>
      </c>
      <c r="E44" s="13" t="s">
        <v>19</v>
      </c>
      <c r="F44" s="26">
        <v>6</v>
      </c>
      <c r="G44" s="26">
        <v>60</v>
      </c>
      <c r="H44" s="26">
        <f>22*8</f>
        <v>176</v>
      </c>
      <c r="I44" s="44">
        <f>F44*G44*H44</f>
        <v>63360</v>
      </c>
      <c r="J44" s="51"/>
      <c r="K44" s="20">
        <f>I44*J44</f>
        <v>0</v>
      </c>
    </row>
    <row r="45" spans="2:11" ht="15" customHeight="1" x14ac:dyDescent="0.25">
      <c r="C45" s="39">
        <v>2</v>
      </c>
      <c r="D45" s="6" t="s">
        <v>10</v>
      </c>
      <c r="E45" s="13" t="s">
        <v>19</v>
      </c>
      <c r="F45" s="26">
        <v>2</v>
      </c>
      <c r="G45" s="26">
        <v>60</v>
      </c>
      <c r="H45" s="26">
        <f t="shared" ref="H45:H47" si="7">22*8</f>
        <v>176</v>
      </c>
      <c r="I45" s="44">
        <f t="shared" ref="I45:I47" si="8">F45*G45*H45</f>
        <v>21120</v>
      </c>
      <c r="J45" s="51"/>
      <c r="K45" s="20">
        <f t="shared" ref="K45:K47" si="9">I45*J45</f>
        <v>0</v>
      </c>
    </row>
    <row r="46" spans="2:11" ht="15" customHeight="1" x14ac:dyDescent="0.25">
      <c r="B46" s="14"/>
      <c r="C46" s="39">
        <v>3</v>
      </c>
      <c r="D46" s="6" t="s">
        <v>11</v>
      </c>
      <c r="E46" s="13" t="s">
        <v>19</v>
      </c>
      <c r="F46" s="26">
        <v>2</v>
      </c>
      <c r="G46" s="26">
        <v>60</v>
      </c>
      <c r="H46" s="26">
        <f t="shared" si="7"/>
        <v>176</v>
      </c>
      <c r="I46" s="44">
        <f t="shared" si="8"/>
        <v>21120</v>
      </c>
      <c r="J46" s="51"/>
      <c r="K46" s="20">
        <f t="shared" si="9"/>
        <v>0</v>
      </c>
    </row>
    <row r="47" spans="2:11" ht="15" customHeight="1" x14ac:dyDescent="0.25">
      <c r="C47" s="26">
        <v>4</v>
      </c>
      <c r="D47" s="6" t="s">
        <v>12</v>
      </c>
      <c r="E47" s="13" t="s">
        <v>19</v>
      </c>
      <c r="F47" s="26">
        <v>2</v>
      </c>
      <c r="G47" s="26">
        <v>60</v>
      </c>
      <c r="H47" s="26">
        <f t="shared" si="7"/>
        <v>176</v>
      </c>
      <c r="I47" s="44">
        <f t="shared" si="8"/>
        <v>21120</v>
      </c>
      <c r="J47" s="51"/>
      <c r="K47" s="20">
        <f t="shared" si="9"/>
        <v>0</v>
      </c>
    </row>
    <row r="48" spans="2:11" ht="15" customHeight="1" x14ac:dyDescent="0.25">
      <c r="C48" s="56"/>
      <c r="D48" s="60" t="s">
        <v>41</v>
      </c>
      <c r="E48" s="7"/>
      <c r="F48" s="39"/>
      <c r="G48" s="39"/>
      <c r="H48" s="39"/>
      <c r="I48" s="39"/>
      <c r="J48" s="62"/>
      <c r="K48" s="101">
        <f>SUM(K44:K47)</f>
        <v>0</v>
      </c>
    </row>
    <row r="49" spans="3:11" ht="15" customHeight="1" x14ac:dyDescent="0.25">
      <c r="C49" s="56"/>
      <c r="D49" s="60"/>
      <c r="E49" s="57"/>
      <c r="F49" s="56"/>
      <c r="G49" s="56"/>
      <c r="H49" s="56"/>
      <c r="I49" s="58"/>
      <c r="J49" s="61"/>
      <c r="K49" s="59"/>
    </row>
    <row r="50" spans="3:11" ht="45" customHeight="1" x14ac:dyDescent="0.25">
      <c r="C50" s="86" t="s">
        <v>1</v>
      </c>
      <c r="D50" s="86" t="s">
        <v>2</v>
      </c>
      <c r="E50" s="86" t="s">
        <v>3</v>
      </c>
      <c r="F50" s="95" t="s">
        <v>26</v>
      </c>
      <c r="G50" s="87" t="s">
        <v>21</v>
      </c>
      <c r="H50" s="91" t="s">
        <v>23</v>
      </c>
      <c r="I50" s="91" t="s">
        <v>27</v>
      </c>
      <c r="J50" s="96" t="s">
        <v>28</v>
      </c>
      <c r="K50" s="95" t="s">
        <v>29</v>
      </c>
    </row>
    <row r="51" spans="3:11" ht="26" customHeight="1" x14ac:dyDescent="0.25">
      <c r="C51" s="39"/>
      <c r="D51" s="77" t="s">
        <v>31</v>
      </c>
      <c r="E51" s="7"/>
      <c r="F51" s="39"/>
      <c r="G51" s="39"/>
      <c r="H51" s="39"/>
      <c r="I51" s="39"/>
      <c r="J51" s="62"/>
      <c r="K51" s="63"/>
    </row>
    <row r="52" spans="3:11" ht="15" customHeight="1" x14ac:dyDescent="0.25">
      <c r="C52" s="39">
        <v>1</v>
      </c>
      <c r="D52" s="10" t="s">
        <v>9</v>
      </c>
      <c r="E52" s="7" t="s">
        <v>19</v>
      </c>
      <c r="F52" s="39">
        <v>6</v>
      </c>
      <c r="G52" s="39">
        <v>60</v>
      </c>
      <c r="H52" s="39">
        <v>60</v>
      </c>
      <c r="I52" s="39">
        <f>F52*G52*H52</f>
        <v>21600</v>
      </c>
      <c r="J52" s="72"/>
      <c r="K52" s="19">
        <f>I52*J52</f>
        <v>0</v>
      </c>
    </row>
    <row r="53" spans="3:11" ht="15" customHeight="1" x14ac:dyDescent="0.25">
      <c r="C53" s="39">
        <v>2</v>
      </c>
      <c r="D53" s="10" t="s">
        <v>10</v>
      </c>
      <c r="E53" s="7" t="s">
        <v>19</v>
      </c>
      <c r="F53" s="39">
        <v>2</v>
      </c>
      <c r="G53" s="39">
        <v>60</v>
      </c>
      <c r="H53" s="39">
        <v>60</v>
      </c>
      <c r="I53" s="39">
        <f t="shared" ref="I53:I55" si="10">F53*G53*H53</f>
        <v>7200</v>
      </c>
      <c r="J53" s="72"/>
      <c r="K53" s="19">
        <f>I53*J53</f>
        <v>0</v>
      </c>
    </row>
    <row r="54" spans="3:11" ht="15" customHeight="1" x14ac:dyDescent="0.25">
      <c r="C54" s="39">
        <v>3</v>
      </c>
      <c r="D54" s="10" t="s">
        <v>11</v>
      </c>
      <c r="E54" s="7" t="s">
        <v>19</v>
      </c>
      <c r="F54" s="39">
        <v>2</v>
      </c>
      <c r="G54" s="39">
        <v>60</v>
      </c>
      <c r="H54" s="39">
        <v>60</v>
      </c>
      <c r="I54" s="39">
        <f t="shared" si="10"/>
        <v>7200</v>
      </c>
      <c r="J54" s="72"/>
      <c r="K54" s="19">
        <f>I54*J54</f>
        <v>0</v>
      </c>
    </row>
    <row r="55" spans="3:11" ht="15" customHeight="1" x14ac:dyDescent="0.25">
      <c r="C55" s="39">
        <v>4</v>
      </c>
      <c r="D55" s="10" t="s">
        <v>12</v>
      </c>
      <c r="E55" s="7" t="s">
        <v>19</v>
      </c>
      <c r="F55" s="39">
        <v>2</v>
      </c>
      <c r="G55" s="39">
        <v>60</v>
      </c>
      <c r="H55" s="39">
        <v>60</v>
      </c>
      <c r="I55" s="39">
        <f t="shared" si="10"/>
        <v>7200</v>
      </c>
      <c r="J55" s="72"/>
      <c r="K55" s="19">
        <f>I55*J55</f>
        <v>0</v>
      </c>
    </row>
    <row r="56" spans="3:11" ht="15" customHeight="1" x14ac:dyDescent="0.25">
      <c r="C56" s="68"/>
      <c r="D56" s="60" t="s">
        <v>42</v>
      </c>
      <c r="E56" s="69"/>
      <c r="F56" s="68"/>
      <c r="G56" s="68"/>
      <c r="H56" s="68"/>
      <c r="I56" s="68"/>
      <c r="J56" s="70"/>
      <c r="K56" s="103">
        <f>SUM(K52:K55)</f>
        <v>0</v>
      </c>
    </row>
    <row r="57" spans="3:11" ht="15" customHeight="1" x14ac:dyDescent="0.25">
      <c r="C57" s="68"/>
      <c r="D57" s="60"/>
      <c r="E57" s="69"/>
      <c r="F57" s="68"/>
      <c r="G57" s="68"/>
      <c r="H57" s="68"/>
      <c r="I57" s="68"/>
      <c r="J57" s="70"/>
      <c r="K57" s="71"/>
    </row>
    <row r="58" spans="3:11" ht="42" customHeight="1" x14ac:dyDescent="0.25">
      <c r="C58" s="86" t="s">
        <v>1</v>
      </c>
      <c r="D58" s="86" t="s">
        <v>2</v>
      </c>
      <c r="E58" s="86" t="s">
        <v>3</v>
      </c>
      <c r="F58" s="95" t="s">
        <v>26</v>
      </c>
      <c r="G58" s="87" t="s">
        <v>21</v>
      </c>
      <c r="H58" s="91" t="s">
        <v>23</v>
      </c>
      <c r="I58" s="91" t="s">
        <v>27</v>
      </c>
      <c r="J58" s="96" t="s">
        <v>28</v>
      </c>
      <c r="K58" s="95" t="s">
        <v>29</v>
      </c>
    </row>
    <row r="59" spans="3:11" ht="32.5" customHeight="1" x14ac:dyDescent="0.25">
      <c r="C59" s="39"/>
      <c r="D59" s="77" t="s">
        <v>43</v>
      </c>
      <c r="E59" s="7"/>
      <c r="F59" s="39"/>
      <c r="G59" s="39"/>
      <c r="H59" s="39"/>
      <c r="I59" s="39"/>
      <c r="J59" s="62"/>
      <c r="K59" s="63"/>
    </row>
    <row r="60" spans="3:11" ht="15" customHeight="1" x14ac:dyDescent="0.25">
      <c r="C60" s="39">
        <v>1</v>
      </c>
      <c r="D60" s="10" t="s">
        <v>9</v>
      </c>
      <c r="E60" s="7" t="s">
        <v>19</v>
      </c>
      <c r="F60" s="39">
        <v>6</v>
      </c>
      <c r="G60" s="39">
        <v>60</v>
      </c>
      <c r="H60" s="39">
        <v>40</v>
      </c>
      <c r="I60" s="39">
        <f>F60*G60*H60</f>
        <v>14400</v>
      </c>
      <c r="J60" s="72"/>
      <c r="K60" s="19">
        <f>I60*J60</f>
        <v>0</v>
      </c>
    </row>
    <row r="61" spans="3:11" ht="15" customHeight="1" x14ac:dyDescent="0.25">
      <c r="C61" s="39">
        <v>2</v>
      </c>
      <c r="D61" s="10" t="s">
        <v>10</v>
      </c>
      <c r="E61" s="7" t="s">
        <v>19</v>
      </c>
      <c r="F61" s="39">
        <v>2</v>
      </c>
      <c r="G61" s="39">
        <v>60</v>
      </c>
      <c r="H61" s="39">
        <v>40</v>
      </c>
      <c r="I61" s="39">
        <f t="shared" ref="I61:I63" si="11">F61*G61*H61</f>
        <v>4800</v>
      </c>
      <c r="J61" s="72"/>
      <c r="K61" s="19">
        <f>I61*J61</f>
        <v>0</v>
      </c>
    </row>
    <row r="62" spans="3:11" ht="15" customHeight="1" x14ac:dyDescent="0.25">
      <c r="C62" s="39">
        <v>3</v>
      </c>
      <c r="D62" s="10" t="s">
        <v>11</v>
      </c>
      <c r="E62" s="7" t="s">
        <v>19</v>
      </c>
      <c r="F62" s="39">
        <v>2</v>
      </c>
      <c r="G62" s="39">
        <v>60</v>
      </c>
      <c r="H62" s="39">
        <v>40</v>
      </c>
      <c r="I62" s="39">
        <f t="shared" si="11"/>
        <v>4800</v>
      </c>
      <c r="J62" s="72"/>
      <c r="K62" s="19">
        <f>I62*J62</f>
        <v>0</v>
      </c>
    </row>
    <row r="63" spans="3:11" ht="15" customHeight="1" x14ac:dyDescent="0.25">
      <c r="C63" s="39">
        <v>4</v>
      </c>
      <c r="D63" s="10" t="s">
        <v>12</v>
      </c>
      <c r="E63" s="7" t="s">
        <v>19</v>
      </c>
      <c r="F63" s="39">
        <v>2</v>
      </c>
      <c r="G63" s="39">
        <v>60</v>
      </c>
      <c r="H63" s="39">
        <v>40</v>
      </c>
      <c r="I63" s="39">
        <f t="shared" si="11"/>
        <v>4800</v>
      </c>
      <c r="J63" s="72"/>
      <c r="K63" s="19">
        <f t="shared" ref="K63" si="12">I63*J63</f>
        <v>0</v>
      </c>
    </row>
    <row r="64" spans="3:11" ht="15" customHeight="1" x14ac:dyDescent="0.25">
      <c r="C64" s="68"/>
      <c r="D64" s="60" t="s">
        <v>44</v>
      </c>
      <c r="E64" s="69"/>
      <c r="F64" s="68"/>
      <c r="G64" s="68"/>
      <c r="H64" s="68"/>
      <c r="I64" s="68"/>
      <c r="J64" s="70"/>
      <c r="K64" s="73">
        <f>SUM(K60:K63)</f>
        <v>0</v>
      </c>
    </row>
    <row r="65" spans="3:11" ht="15" customHeight="1" thickBot="1" x14ac:dyDescent="0.3">
      <c r="C65" s="64"/>
      <c r="D65" s="65"/>
      <c r="E65" s="66"/>
      <c r="F65" s="64"/>
      <c r="G65" s="64"/>
      <c r="H65" s="64"/>
      <c r="I65" s="64"/>
      <c r="J65" s="67"/>
      <c r="K65" s="76"/>
    </row>
    <row r="66" spans="3:11" ht="29" customHeight="1" thickTop="1" thickBot="1" x14ac:dyDescent="0.3">
      <c r="C66" s="106" t="s">
        <v>39</v>
      </c>
      <c r="D66" s="107"/>
      <c r="E66" s="107"/>
      <c r="F66" s="107"/>
      <c r="G66" s="107"/>
      <c r="H66" s="107"/>
      <c r="I66" s="107"/>
      <c r="J66" s="108"/>
      <c r="K66" s="74">
        <f>K48+K56+K64</f>
        <v>0</v>
      </c>
    </row>
    <row r="67" spans="3:11" ht="15" customHeight="1" thickTop="1" x14ac:dyDescent="0.25">
      <c r="C67" s="121"/>
      <c r="D67" s="121"/>
      <c r="E67" s="121"/>
      <c r="F67" s="121"/>
      <c r="G67" s="121"/>
      <c r="H67" s="121"/>
      <c r="I67" s="121"/>
      <c r="J67" s="121"/>
      <c r="K67" s="121"/>
    </row>
    <row r="68" spans="3:11" ht="31.5" customHeight="1" x14ac:dyDescent="0.25">
      <c r="C68" s="86" t="s">
        <v>1</v>
      </c>
      <c r="D68" s="97" t="s">
        <v>2</v>
      </c>
      <c r="E68" s="98"/>
      <c r="F68" s="98"/>
      <c r="G68" s="98"/>
      <c r="H68" s="86" t="s">
        <v>3</v>
      </c>
      <c r="I68" s="86" t="s">
        <v>36</v>
      </c>
      <c r="J68" s="99" t="s">
        <v>37</v>
      </c>
      <c r="K68" s="100" t="s">
        <v>38</v>
      </c>
    </row>
    <row r="69" spans="3:11" ht="21" customHeight="1" x14ac:dyDescent="0.25">
      <c r="C69" s="26"/>
      <c r="D69" s="122" t="s">
        <v>53</v>
      </c>
      <c r="E69" s="123"/>
      <c r="F69" s="123"/>
      <c r="G69" s="124"/>
      <c r="H69" s="5"/>
      <c r="I69" s="28"/>
      <c r="J69" s="8"/>
      <c r="K69" s="27"/>
    </row>
    <row r="70" spans="3:11" ht="15" customHeight="1" thickBot="1" x14ac:dyDescent="0.3">
      <c r="C70" s="39">
        <v>1</v>
      </c>
      <c r="D70" s="113" t="s">
        <v>13</v>
      </c>
      <c r="E70" s="114"/>
      <c r="F70" s="114"/>
      <c r="G70" s="115"/>
      <c r="H70" s="5" t="s">
        <v>25</v>
      </c>
      <c r="I70" s="28">
        <v>5</v>
      </c>
      <c r="J70" s="21"/>
      <c r="K70" s="20">
        <f>I70*J70</f>
        <v>0</v>
      </c>
    </row>
    <row r="71" spans="3:11" s="9" customFormat="1" ht="28.5" customHeight="1" thickTop="1" thickBot="1" x14ac:dyDescent="0.3">
      <c r="C71" s="106" t="s">
        <v>45</v>
      </c>
      <c r="D71" s="107"/>
      <c r="E71" s="107"/>
      <c r="F71" s="107"/>
      <c r="G71" s="107"/>
      <c r="H71" s="107"/>
      <c r="I71" s="107"/>
      <c r="J71" s="108"/>
      <c r="K71" s="74">
        <f>K70</f>
        <v>0</v>
      </c>
    </row>
    <row r="72" spans="3:11" ht="15" customHeight="1" thickTop="1" thickBot="1" x14ac:dyDescent="0.3">
      <c r="C72" s="1"/>
      <c r="J72" s="1"/>
    </row>
    <row r="73" spans="3:11" ht="26.5" customHeight="1" thickTop="1" thickBot="1" x14ac:dyDescent="0.3">
      <c r="C73" s="125" t="s">
        <v>46</v>
      </c>
      <c r="D73" s="125"/>
      <c r="E73" s="125"/>
      <c r="F73" s="125"/>
      <c r="G73" s="125"/>
      <c r="H73" s="125"/>
      <c r="I73" s="125"/>
      <c r="J73" s="125"/>
      <c r="K73" s="85">
        <f>K71+K66+K39+K12</f>
        <v>0</v>
      </c>
    </row>
    <row r="74" spans="3:11" ht="13" thickTop="1" x14ac:dyDescent="0.25">
      <c r="E74" s="17"/>
      <c r="F74" s="17"/>
      <c r="G74" s="17"/>
      <c r="H74" s="17"/>
      <c r="I74" s="17"/>
    </row>
  </sheetData>
  <mergeCells count="17">
    <mergeCell ref="C67:K67"/>
    <mergeCell ref="D69:G69"/>
    <mergeCell ref="D70:G70"/>
    <mergeCell ref="C71:J71"/>
    <mergeCell ref="C73:J73"/>
    <mergeCell ref="C2:K2"/>
    <mergeCell ref="C66:J66"/>
    <mergeCell ref="D5:G5"/>
    <mergeCell ref="D6:G6"/>
    <mergeCell ref="D7:G7"/>
    <mergeCell ref="D8:G8"/>
    <mergeCell ref="D9:G9"/>
    <mergeCell ref="D10:G10"/>
    <mergeCell ref="D11:G11"/>
    <mergeCell ref="C12:J12"/>
    <mergeCell ref="C39:J39"/>
    <mergeCell ref="C40:K40"/>
  </mergeCells>
  <pageMargins left="0.7" right="0.7" top="0.75" bottom="0.75" header="0.3" footer="0.3"/>
  <pageSetup scale="56" fitToHeight="0" orientation="portrait" r:id="rId1"/>
  <rowBreaks count="1" manualBreakCount="1">
    <brk id="4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A794-ADBC-4064-B83D-A017F63FF042}">
  <sheetPr>
    <pageSetUpPr fitToPage="1"/>
  </sheetPr>
  <dimension ref="A1:J76"/>
  <sheetViews>
    <sheetView tabSelected="1" view="pageBreakPreview" zoomScale="60" zoomScaleNormal="100" workbookViewId="0">
      <selection activeCell="O64" sqref="O64"/>
    </sheetView>
  </sheetViews>
  <sheetFormatPr defaultColWidth="10.54296875" defaultRowHeight="12.5" x14ac:dyDescent="0.25"/>
  <cols>
    <col min="1" max="1" width="1.36328125" style="1" customWidth="1"/>
    <col min="2" max="2" width="6" style="16" customWidth="1"/>
    <col min="3" max="3" width="46.7265625" style="1" customWidth="1"/>
    <col min="4" max="6" width="12.54296875" style="1" customWidth="1"/>
    <col min="7" max="7" width="12.1796875" style="1" customWidth="1"/>
    <col min="8" max="8" width="16.453125" style="1" customWidth="1"/>
    <col min="9" max="9" width="16.36328125" style="15" customWidth="1"/>
    <col min="10" max="10" width="22.6328125" style="1" bestFit="1" customWidth="1"/>
    <col min="11" max="16384" width="10.54296875" style="1"/>
  </cols>
  <sheetData>
    <row r="1" spans="1:10" ht="60.5" customHeight="1" x14ac:dyDescent="0.25">
      <c r="B1" s="126" t="s">
        <v>54</v>
      </c>
      <c r="C1" s="126"/>
      <c r="D1" s="126"/>
      <c r="E1" s="126"/>
      <c r="F1" s="126"/>
      <c r="G1" s="126"/>
      <c r="H1" s="126"/>
      <c r="I1" s="126"/>
      <c r="J1" s="126"/>
    </row>
    <row r="2" spans="1:10" ht="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</row>
    <row r="6" spans="1:10" ht="27.75" customHeight="1" x14ac:dyDescent="0.25">
      <c r="A6" s="79"/>
      <c r="B6" s="1"/>
      <c r="C6" s="81"/>
      <c r="D6" s="81"/>
      <c r="E6" s="81"/>
      <c r="F6" s="81"/>
      <c r="G6" s="81"/>
      <c r="H6" s="81"/>
    </row>
    <row r="7" spans="1:10" ht="39.5" customHeight="1" x14ac:dyDescent="0.25">
      <c r="A7" s="79"/>
      <c r="B7" s="86" t="s">
        <v>1</v>
      </c>
      <c r="C7" s="109" t="s">
        <v>2</v>
      </c>
      <c r="D7" s="109"/>
      <c r="E7" s="109"/>
      <c r="F7" s="109"/>
      <c r="G7" s="87" t="s">
        <v>3</v>
      </c>
      <c r="H7" s="87" t="s">
        <v>36</v>
      </c>
      <c r="I7" s="87" t="s">
        <v>4</v>
      </c>
      <c r="J7" s="87" t="s">
        <v>38</v>
      </c>
    </row>
    <row r="8" spans="1:10" ht="27.75" customHeight="1" x14ac:dyDescent="0.35">
      <c r="A8" s="79"/>
      <c r="B8" s="5"/>
      <c r="C8" s="110" t="s">
        <v>50</v>
      </c>
      <c r="D8" s="111"/>
      <c r="E8" s="111"/>
      <c r="F8" s="112"/>
      <c r="G8" s="41"/>
      <c r="H8" s="41"/>
      <c r="I8" s="22"/>
      <c r="J8" s="41"/>
    </row>
    <row r="9" spans="1:10" x14ac:dyDescent="0.25">
      <c r="A9" s="79"/>
      <c r="B9" s="26">
        <v>1</v>
      </c>
      <c r="C9" s="113" t="s">
        <v>16</v>
      </c>
      <c r="D9" s="114"/>
      <c r="E9" s="114"/>
      <c r="F9" s="115"/>
      <c r="G9" s="55" t="s">
        <v>25</v>
      </c>
      <c r="H9" s="26">
        <v>1</v>
      </c>
      <c r="I9" s="51"/>
      <c r="J9" s="84"/>
    </row>
    <row r="10" spans="1:10" x14ac:dyDescent="0.25">
      <c r="A10" s="79"/>
      <c r="B10" s="39">
        <v>2</v>
      </c>
      <c r="C10" s="113" t="s">
        <v>17</v>
      </c>
      <c r="D10" s="114"/>
      <c r="E10" s="114"/>
      <c r="F10" s="115"/>
      <c r="G10" s="82" t="s">
        <v>25</v>
      </c>
      <c r="H10" s="39">
        <v>1</v>
      </c>
      <c r="I10" s="51"/>
      <c r="J10" s="84"/>
    </row>
    <row r="11" spans="1:10" ht="14.5" x14ac:dyDescent="0.35">
      <c r="A11" s="79"/>
      <c r="B11" s="39">
        <v>3</v>
      </c>
      <c r="C11" s="113" t="s">
        <v>18</v>
      </c>
      <c r="D11" s="114"/>
      <c r="E11" s="114"/>
      <c r="F11" s="115"/>
      <c r="G11" s="82" t="s">
        <v>48</v>
      </c>
      <c r="H11" s="83">
        <v>60</v>
      </c>
      <c r="I11" s="51"/>
      <c r="J11" s="84"/>
    </row>
    <row r="12" spans="1:10" x14ac:dyDescent="0.25">
      <c r="A12" s="79"/>
      <c r="B12" s="26">
        <v>4</v>
      </c>
      <c r="C12" s="113" t="s">
        <v>20</v>
      </c>
      <c r="D12" s="114"/>
      <c r="E12" s="114"/>
      <c r="F12" s="115"/>
      <c r="G12" s="55" t="s">
        <v>25</v>
      </c>
      <c r="H12" s="26">
        <v>1</v>
      </c>
      <c r="I12" s="51"/>
      <c r="J12" s="84"/>
    </row>
    <row r="13" spans="1:10" ht="13" thickBot="1" x14ac:dyDescent="0.3">
      <c r="A13" s="79"/>
      <c r="B13" s="39">
        <v>6</v>
      </c>
      <c r="C13" s="116" t="s">
        <v>49</v>
      </c>
      <c r="D13" s="117"/>
      <c r="E13" s="117"/>
      <c r="F13" s="118"/>
      <c r="G13" s="82" t="s">
        <v>25</v>
      </c>
      <c r="H13" s="39">
        <v>1</v>
      </c>
      <c r="I13" s="51"/>
      <c r="J13" s="84"/>
    </row>
    <row r="14" spans="1:10" ht="27.75" customHeight="1" thickTop="1" thickBot="1" x14ac:dyDescent="0.3">
      <c r="A14" s="79"/>
      <c r="B14" s="119" t="s">
        <v>47</v>
      </c>
      <c r="C14" s="119"/>
      <c r="D14" s="119"/>
      <c r="E14" s="119"/>
      <c r="F14" s="119"/>
      <c r="G14" s="119"/>
      <c r="H14" s="119"/>
      <c r="I14" s="119"/>
      <c r="J14" s="74"/>
    </row>
    <row r="15" spans="1:10" ht="27.75" customHeight="1" thickTop="1" x14ac:dyDescent="0.25">
      <c r="A15" s="79"/>
      <c r="B15" s="80"/>
      <c r="C15" s="81"/>
      <c r="D15" s="81"/>
      <c r="E15" s="81"/>
      <c r="F15" s="81"/>
      <c r="G15" s="81"/>
      <c r="H15" s="81"/>
    </row>
    <row r="16" spans="1:10" s="2" customFormat="1" ht="39.75" customHeight="1" x14ac:dyDescent="0.35">
      <c r="A16" s="3"/>
      <c r="B16" s="88" t="s">
        <v>1</v>
      </c>
      <c r="C16" s="88" t="s">
        <v>2</v>
      </c>
      <c r="D16" s="89" t="s">
        <v>3</v>
      </c>
      <c r="E16" s="90" t="s">
        <v>22</v>
      </c>
      <c r="F16" s="87" t="s">
        <v>21</v>
      </c>
      <c r="G16" s="91" t="s">
        <v>23</v>
      </c>
      <c r="H16" s="92" t="s">
        <v>27</v>
      </c>
      <c r="I16" s="93" t="s">
        <v>28</v>
      </c>
      <c r="J16" s="94" t="s">
        <v>29</v>
      </c>
    </row>
    <row r="17" spans="2:10" ht="15" customHeight="1" x14ac:dyDescent="0.35">
      <c r="B17" s="39"/>
      <c r="C17" s="29" t="s">
        <v>51</v>
      </c>
      <c r="D17" s="31"/>
      <c r="E17" s="31"/>
      <c r="F17" s="31"/>
      <c r="G17" s="31"/>
      <c r="H17" s="31"/>
      <c r="I17" s="31"/>
      <c r="J17" s="30"/>
    </row>
    <row r="18" spans="2:10" ht="15" customHeight="1" x14ac:dyDescent="0.35">
      <c r="B18" s="39"/>
      <c r="C18" s="32" t="s">
        <v>5</v>
      </c>
      <c r="D18" s="31"/>
      <c r="E18" s="4"/>
      <c r="F18" s="31"/>
      <c r="G18" s="31"/>
      <c r="H18" s="31"/>
      <c r="I18" s="31"/>
      <c r="J18" s="30"/>
    </row>
    <row r="19" spans="2:10" ht="15" customHeight="1" x14ac:dyDescent="0.25">
      <c r="B19" s="39">
        <v>1</v>
      </c>
      <c r="C19" s="6" t="s">
        <v>6</v>
      </c>
      <c r="D19" s="7" t="s">
        <v>7</v>
      </c>
      <c r="E19" s="42">
        <v>48</v>
      </c>
      <c r="F19" s="26">
        <f>5*12</f>
        <v>60</v>
      </c>
      <c r="G19" s="26">
        <f>8*22</f>
        <v>176</v>
      </c>
      <c r="H19" s="26">
        <f>E19*F19*G19</f>
        <v>506880</v>
      </c>
      <c r="I19" s="19"/>
      <c r="J19" s="20"/>
    </row>
    <row r="20" spans="2:10" ht="15" customHeight="1" x14ac:dyDescent="0.25">
      <c r="B20" s="39">
        <v>2</v>
      </c>
      <c r="C20" s="5" t="s">
        <v>8</v>
      </c>
      <c r="D20" s="7" t="s">
        <v>7</v>
      </c>
      <c r="E20" s="42">
        <v>12</v>
      </c>
      <c r="F20" s="26">
        <v>60</v>
      </c>
      <c r="G20" s="26">
        <f>8*22</f>
        <v>176</v>
      </c>
      <c r="H20" s="26">
        <f t="shared" ref="H20:H23" si="0">E20*F20*G20</f>
        <v>126720</v>
      </c>
      <c r="I20" s="21"/>
      <c r="J20" s="20"/>
    </row>
    <row r="21" spans="2:10" ht="15" customHeight="1" x14ac:dyDescent="0.25">
      <c r="B21" s="39">
        <v>3</v>
      </c>
      <c r="C21" s="5" t="s">
        <v>15</v>
      </c>
      <c r="D21" s="7" t="s">
        <v>7</v>
      </c>
      <c r="E21" s="42">
        <v>4</v>
      </c>
      <c r="F21" s="26">
        <v>60</v>
      </c>
      <c r="G21" s="26">
        <f t="shared" ref="G21:G23" si="1">8*22</f>
        <v>176</v>
      </c>
      <c r="H21" s="26">
        <f t="shared" si="0"/>
        <v>42240</v>
      </c>
      <c r="I21" s="19"/>
      <c r="J21" s="20"/>
    </row>
    <row r="22" spans="2:10" ht="15" customHeight="1" x14ac:dyDescent="0.25">
      <c r="B22" s="39">
        <v>4</v>
      </c>
      <c r="C22" s="5" t="s">
        <v>14</v>
      </c>
      <c r="D22" s="7" t="s">
        <v>7</v>
      </c>
      <c r="E22" s="42">
        <v>1</v>
      </c>
      <c r="F22" s="26">
        <v>60</v>
      </c>
      <c r="G22" s="26">
        <f t="shared" si="1"/>
        <v>176</v>
      </c>
      <c r="H22" s="26">
        <f t="shared" si="0"/>
        <v>10560</v>
      </c>
      <c r="I22" s="19"/>
      <c r="J22" s="20"/>
    </row>
    <row r="23" spans="2:10" ht="15" customHeight="1" x14ac:dyDescent="0.25">
      <c r="B23" s="39">
        <v>5</v>
      </c>
      <c r="C23" s="5" t="s">
        <v>24</v>
      </c>
      <c r="D23" s="7" t="s">
        <v>7</v>
      </c>
      <c r="E23" s="42">
        <v>1</v>
      </c>
      <c r="F23" s="26">
        <v>60</v>
      </c>
      <c r="G23" s="26">
        <f t="shared" si="1"/>
        <v>176</v>
      </c>
      <c r="H23" s="26">
        <f t="shared" si="0"/>
        <v>10560</v>
      </c>
      <c r="I23" s="19"/>
      <c r="J23" s="20"/>
    </row>
    <row r="24" spans="2:10" s="9" customFormat="1" ht="15" customHeight="1" x14ac:dyDescent="0.25">
      <c r="B24" s="34"/>
      <c r="C24" s="10" t="s">
        <v>30</v>
      </c>
      <c r="D24" s="11"/>
      <c r="E24" s="35"/>
      <c r="F24" s="35"/>
      <c r="G24" s="35"/>
      <c r="H24" s="11"/>
      <c r="I24" s="18"/>
      <c r="J24" s="75"/>
    </row>
    <row r="25" spans="2:10" s="9" customFormat="1" ht="15" customHeight="1" x14ac:dyDescent="0.25">
      <c r="B25" s="34"/>
      <c r="C25" s="10"/>
      <c r="D25" s="11"/>
      <c r="E25" s="35"/>
      <c r="F25" s="35"/>
      <c r="G25" s="35"/>
      <c r="H25" s="11"/>
      <c r="I25" s="18"/>
      <c r="J25" s="12"/>
    </row>
    <row r="26" spans="2:10" s="9" customFormat="1" ht="45" customHeight="1" x14ac:dyDescent="0.25">
      <c r="B26" s="86" t="s">
        <v>1</v>
      </c>
      <c r="C26" s="88" t="s">
        <v>2</v>
      </c>
      <c r="D26" s="89" t="s">
        <v>3</v>
      </c>
      <c r="E26" s="95" t="s">
        <v>22</v>
      </c>
      <c r="F26" s="87" t="s">
        <v>21</v>
      </c>
      <c r="G26" s="91" t="s">
        <v>23</v>
      </c>
      <c r="H26" s="91" t="s">
        <v>27</v>
      </c>
      <c r="I26" s="93" t="s">
        <v>28</v>
      </c>
      <c r="J26" s="95" t="s">
        <v>29</v>
      </c>
    </row>
    <row r="27" spans="2:10" ht="19" customHeight="1" x14ac:dyDescent="0.35">
      <c r="B27" s="26"/>
      <c r="C27" s="54" t="s">
        <v>31</v>
      </c>
      <c r="D27" s="31"/>
      <c r="E27" s="41"/>
      <c r="F27" s="41"/>
      <c r="G27" s="41"/>
      <c r="H27" s="33"/>
      <c r="I27" s="31"/>
      <c r="J27" s="33"/>
    </row>
    <row r="28" spans="2:10" ht="15" customHeight="1" x14ac:dyDescent="0.25">
      <c r="B28" s="26">
        <v>1</v>
      </c>
      <c r="C28" s="6" t="s">
        <v>6</v>
      </c>
      <c r="D28" s="7" t="s">
        <v>7</v>
      </c>
      <c r="E28" s="42">
        <v>48</v>
      </c>
      <c r="F28" s="26">
        <v>60</v>
      </c>
      <c r="G28" s="26">
        <v>60</v>
      </c>
      <c r="H28" s="26">
        <f>E28*F28*G28</f>
        <v>172800</v>
      </c>
      <c r="I28" s="19"/>
      <c r="J28" s="20"/>
    </row>
    <row r="29" spans="2:10" ht="15" customHeight="1" x14ac:dyDescent="0.25">
      <c r="B29" s="39">
        <v>2</v>
      </c>
      <c r="C29" s="5" t="s">
        <v>8</v>
      </c>
      <c r="D29" s="7" t="s">
        <v>7</v>
      </c>
      <c r="E29" s="42">
        <v>12</v>
      </c>
      <c r="F29" s="26">
        <v>60</v>
      </c>
      <c r="G29" s="26">
        <v>60</v>
      </c>
      <c r="H29" s="26">
        <f t="shared" ref="H29:H31" si="2">E29*F29*G29</f>
        <v>43200</v>
      </c>
      <c r="I29" s="21"/>
      <c r="J29" s="20"/>
    </row>
    <row r="30" spans="2:10" ht="15" customHeight="1" x14ac:dyDescent="0.25">
      <c r="B30" s="26">
        <v>3</v>
      </c>
      <c r="C30" s="5" t="s">
        <v>15</v>
      </c>
      <c r="D30" s="7" t="s">
        <v>7</v>
      </c>
      <c r="E30" s="43">
        <v>4</v>
      </c>
      <c r="F30" s="39">
        <v>60</v>
      </c>
      <c r="G30" s="39">
        <v>30</v>
      </c>
      <c r="H30" s="26">
        <f t="shared" si="2"/>
        <v>7200</v>
      </c>
      <c r="I30" s="19"/>
      <c r="J30" s="20"/>
    </row>
    <row r="31" spans="2:10" ht="15" customHeight="1" x14ac:dyDescent="0.25">
      <c r="B31" s="39">
        <v>4</v>
      </c>
      <c r="C31" s="5" t="s">
        <v>24</v>
      </c>
      <c r="D31" s="7" t="s">
        <v>7</v>
      </c>
      <c r="E31" s="43">
        <v>1</v>
      </c>
      <c r="F31" s="39">
        <v>60</v>
      </c>
      <c r="G31" s="39">
        <v>30</v>
      </c>
      <c r="H31" s="26">
        <f t="shared" si="2"/>
        <v>1800</v>
      </c>
      <c r="I31" s="19"/>
      <c r="J31" s="20"/>
    </row>
    <row r="32" spans="2:10" s="9" customFormat="1" ht="15" customHeight="1" x14ac:dyDescent="0.25">
      <c r="B32" s="34"/>
      <c r="C32" s="10" t="s">
        <v>32</v>
      </c>
      <c r="D32" s="11"/>
      <c r="E32" s="35"/>
      <c r="F32" s="11"/>
      <c r="G32" s="11"/>
      <c r="H32" s="11"/>
      <c r="I32" s="18"/>
      <c r="J32" s="75"/>
    </row>
    <row r="33" spans="1:10" s="9" customFormat="1" ht="15" customHeight="1" x14ac:dyDescent="0.25">
      <c r="B33" s="40"/>
      <c r="C33" s="10"/>
      <c r="D33" s="11"/>
      <c r="E33" s="35"/>
      <c r="F33" s="11"/>
      <c r="G33" s="11"/>
      <c r="H33" s="11"/>
      <c r="I33" s="18"/>
      <c r="J33" s="12"/>
    </row>
    <row r="34" spans="1:10" s="9" customFormat="1" ht="45.5" customHeight="1" x14ac:dyDescent="0.25">
      <c r="B34" s="88" t="s">
        <v>1</v>
      </c>
      <c r="C34" s="88" t="s">
        <v>2</v>
      </c>
      <c r="D34" s="89" t="s">
        <v>3</v>
      </c>
      <c r="E34" s="90" t="s">
        <v>22</v>
      </c>
      <c r="F34" s="87" t="s">
        <v>21</v>
      </c>
      <c r="G34" s="91" t="s">
        <v>23</v>
      </c>
      <c r="H34" s="92" t="s">
        <v>27</v>
      </c>
      <c r="I34" s="93" t="s">
        <v>28</v>
      </c>
      <c r="J34" s="94" t="s">
        <v>29</v>
      </c>
    </row>
    <row r="35" spans="1:10" ht="19" customHeight="1" x14ac:dyDescent="0.35">
      <c r="B35" s="39"/>
      <c r="C35" s="53" t="s">
        <v>33</v>
      </c>
      <c r="D35" s="31"/>
      <c r="E35" s="4"/>
      <c r="F35" s="31"/>
      <c r="G35" s="31"/>
      <c r="H35" s="31"/>
      <c r="I35" s="31"/>
      <c r="J35" s="30"/>
    </row>
    <row r="36" spans="1:10" ht="15" customHeight="1" x14ac:dyDescent="0.35">
      <c r="B36" s="23">
        <v>1</v>
      </c>
      <c r="C36" s="24" t="s">
        <v>6</v>
      </c>
      <c r="D36" s="23" t="s">
        <v>7</v>
      </c>
      <c r="E36" s="23">
        <v>48</v>
      </c>
      <c r="F36" s="23">
        <v>60</v>
      </c>
      <c r="G36" s="23">
        <v>40</v>
      </c>
      <c r="H36" s="23">
        <f>E36*F36*G36</f>
        <v>115200</v>
      </c>
      <c r="I36" s="25"/>
      <c r="J36" s="25"/>
    </row>
    <row r="37" spans="1:10" ht="15" customHeight="1" x14ac:dyDescent="0.35">
      <c r="B37" s="23">
        <v>2</v>
      </c>
      <c r="C37" s="24" t="s">
        <v>8</v>
      </c>
      <c r="D37" s="23" t="s">
        <v>7</v>
      </c>
      <c r="E37" s="23">
        <v>12</v>
      </c>
      <c r="F37" s="23">
        <v>60</v>
      </c>
      <c r="G37" s="23">
        <v>40</v>
      </c>
      <c r="H37" s="23">
        <f t="shared" ref="H37:H39" si="3">E37*F37*G37</f>
        <v>28800</v>
      </c>
      <c r="I37" s="25"/>
      <c r="J37" s="25"/>
    </row>
    <row r="38" spans="1:10" ht="15" customHeight="1" x14ac:dyDescent="0.35">
      <c r="B38" s="23">
        <v>3</v>
      </c>
      <c r="C38" s="24" t="s">
        <v>15</v>
      </c>
      <c r="D38" s="23" t="s">
        <v>7</v>
      </c>
      <c r="E38" s="23">
        <v>4</v>
      </c>
      <c r="F38" s="23">
        <v>60</v>
      </c>
      <c r="G38" s="23">
        <v>40</v>
      </c>
      <c r="H38" s="23">
        <f t="shared" si="3"/>
        <v>9600</v>
      </c>
      <c r="I38" s="25"/>
      <c r="J38" s="25"/>
    </row>
    <row r="39" spans="1:10" ht="15" customHeight="1" x14ac:dyDescent="0.35">
      <c r="B39" s="23">
        <v>4</v>
      </c>
      <c r="C39" s="24" t="s">
        <v>24</v>
      </c>
      <c r="D39" s="23" t="s">
        <v>7</v>
      </c>
      <c r="E39" s="23">
        <v>1</v>
      </c>
      <c r="F39" s="23">
        <v>60</v>
      </c>
      <c r="G39" s="23">
        <v>40</v>
      </c>
      <c r="H39" s="23">
        <f t="shared" si="3"/>
        <v>2400</v>
      </c>
      <c r="I39" s="25"/>
      <c r="J39" s="25"/>
    </row>
    <row r="40" spans="1:10" ht="15" customHeight="1" thickBot="1" x14ac:dyDescent="0.4">
      <c r="B40" s="36"/>
      <c r="C40" s="37" t="s">
        <v>34</v>
      </c>
      <c r="D40" s="38"/>
      <c r="E40" s="38"/>
      <c r="F40" s="38"/>
      <c r="G40" s="38"/>
      <c r="H40" s="38"/>
      <c r="I40" s="38"/>
      <c r="J40" s="102"/>
    </row>
    <row r="41" spans="1:10" s="9" customFormat="1" ht="24" customHeight="1" thickTop="1" thickBot="1" x14ac:dyDescent="0.3">
      <c r="B41" s="119" t="s">
        <v>35</v>
      </c>
      <c r="C41" s="119"/>
      <c r="D41" s="119"/>
      <c r="E41" s="119"/>
      <c r="F41" s="119"/>
      <c r="G41" s="119"/>
      <c r="H41" s="119"/>
      <c r="I41" s="119"/>
      <c r="J41" s="74">
        <f>J40+J32+J24</f>
        <v>0</v>
      </c>
    </row>
    <row r="42" spans="1:10" s="9" customFormat="1" ht="24" customHeight="1" thickTop="1" x14ac:dyDescent="0.35">
      <c r="B42" s="120"/>
      <c r="C42" s="120"/>
      <c r="D42" s="120"/>
      <c r="E42" s="120"/>
      <c r="F42" s="120"/>
      <c r="G42" s="120"/>
      <c r="H42" s="120"/>
      <c r="I42" s="120"/>
      <c r="J42" s="120"/>
    </row>
    <row r="43" spans="1:10" ht="46.5" customHeight="1" x14ac:dyDescent="0.25">
      <c r="B43" s="86" t="s">
        <v>1</v>
      </c>
      <c r="C43" s="86" t="s">
        <v>2</v>
      </c>
      <c r="D43" s="86" t="s">
        <v>3</v>
      </c>
      <c r="E43" s="95" t="s">
        <v>26</v>
      </c>
      <c r="F43" s="87" t="s">
        <v>21</v>
      </c>
      <c r="G43" s="91" t="s">
        <v>23</v>
      </c>
      <c r="H43" s="91" t="s">
        <v>27</v>
      </c>
      <c r="I43" s="96" t="s">
        <v>28</v>
      </c>
      <c r="J43" s="95" t="s">
        <v>29</v>
      </c>
    </row>
    <row r="44" spans="1:10" ht="19" customHeight="1" x14ac:dyDescent="0.25">
      <c r="B44" s="45"/>
      <c r="C44" s="52" t="s">
        <v>52</v>
      </c>
      <c r="D44" s="45"/>
      <c r="E44" s="46"/>
      <c r="F44" s="47"/>
      <c r="G44" s="48"/>
      <c r="H44" s="49"/>
      <c r="I44" s="50"/>
      <c r="J44" s="46"/>
    </row>
    <row r="45" spans="1:10" ht="19" customHeight="1" x14ac:dyDescent="0.25">
      <c r="B45" s="45"/>
      <c r="C45" s="78" t="s">
        <v>40</v>
      </c>
      <c r="D45" s="45"/>
      <c r="E45" s="46"/>
      <c r="F45" s="47"/>
      <c r="G45" s="48"/>
      <c r="H45" s="49"/>
      <c r="I45" s="50"/>
      <c r="J45" s="46"/>
    </row>
    <row r="46" spans="1:10" ht="15" customHeight="1" x14ac:dyDescent="0.25">
      <c r="B46" s="26">
        <v>1</v>
      </c>
      <c r="C46" s="5" t="s">
        <v>9</v>
      </c>
      <c r="D46" s="13" t="s">
        <v>19</v>
      </c>
      <c r="E46" s="26">
        <v>6</v>
      </c>
      <c r="F46" s="26">
        <v>60</v>
      </c>
      <c r="G46" s="26">
        <f>22*8</f>
        <v>176</v>
      </c>
      <c r="H46" s="44">
        <f>E46*F46*G46</f>
        <v>63360</v>
      </c>
      <c r="I46" s="51"/>
      <c r="J46" s="20"/>
    </row>
    <row r="47" spans="1:10" ht="15" customHeight="1" x14ac:dyDescent="0.25">
      <c r="B47" s="39">
        <v>2</v>
      </c>
      <c r="C47" s="6" t="s">
        <v>10</v>
      </c>
      <c r="D47" s="13" t="s">
        <v>19</v>
      </c>
      <c r="E47" s="26">
        <v>2</v>
      </c>
      <c r="F47" s="26">
        <v>60</v>
      </c>
      <c r="G47" s="26">
        <f t="shared" ref="G47:G49" si="4">22*8</f>
        <v>176</v>
      </c>
      <c r="H47" s="44">
        <f t="shared" ref="H47:H49" si="5">E47*F47*G47</f>
        <v>21120</v>
      </c>
      <c r="I47" s="51"/>
      <c r="J47" s="20"/>
    </row>
    <row r="48" spans="1:10" ht="15" customHeight="1" x14ac:dyDescent="0.25">
      <c r="A48" s="14"/>
      <c r="B48" s="39">
        <v>3</v>
      </c>
      <c r="C48" s="6" t="s">
        <v>11</v>
      </c>
      <c r="D48" s="13" t="s">
        <v>19</v>
      </c>
      <c r="E48" s="26">
        <v>2</v>
      </c>
      <c r="F48" s="26">
        <v>60</v>
      </c>
      <c r="G48" s="26">
        <f t="shared" si="4"/>
        <v>176</v>
      </c>
      <c r="H48" s="44">
        <f t="shared" si="5"/>
        <v>21120</v>
      </c>
      <c r="I48" s="51"/>
      <c r="J48" s="20"/>
    </row>
    <row r="49" spans="2:10" ht="15" customHeight="1" x14ac:dyDescent="0.25">
      <c r="B49" s="26">
        <v>4</v>
      </c>
      <c r="C49" s="6" t="s">
        <v>12</v>
      </c>
      <c r="D49" s="13" t="s">
        <v>19</v>
      </c>
      <c r="E49" s="26">
        <v>2</v>
      </c>
      <c r="F49" s="26">
        <v>60</v>
      </c>
      <c r="G49" s="26">
        <f t="shared" si="4"/>
        <v>176</v>
      </c>
      <c r="H49" s="44">
        <f t="shared" si="5"/>
        <v>21120</v>
      </c>
      <c r="I49" s="51"/>
      <c r="J49" s="20"/>
    </row>
    <row r="50" spans="2:10" ht="15" customHeight="1" x14ac:dyDescent="0.25">
      <c r="B50" s="56"/>
      <c r="C50" s="60" t="s">
        <v>41</v>
      </c>
      <c r="D50" s="7"/>
      <c r="E50" s="39"/>
      <c r="F50" s="39"/>
      <c r="G50" s="39"/>
      <c r="H50" s="39"/>
      <c r="I50" s="62"/>
      <c r="J50" s="101"/>
    </row>
    <row r="51" spans="2:10" ht="15" customHeight="1" x14ac:dyDescent="0.25">
      <c r="B51" s="56"/>
      <c r="C51" s="60"/>
      <c r="D51" s="57"/>
      <c r="E51" s="56"/>
      <c r="F51" s="56"/>
      <c r="G51" s="56"/>
      <c r="H51" s="58"/>
      <c r="I51" s="61"/>
      <c r="J51" s="59"/>
    </row>
    <row r="52" spans="2:10" ht="45" customHeight="1" x14ac:dyDescent="0.25">
      <c r="B52" s="86" t="s">
        <v>1</v>
      </c>
      <c r="C52" s="86" t="s">
        <v>2</v>
      </c>
      <c r="D52" s="86" t="s">
        <v>3</v>
      </c>
      <c r="E52" s="95" t="s">
        <v>26</v>
      </c>
      <c r="F52" s="87" t="s">
        <v>21</v>
      </c>
      <c r="G52" s="91" t="s">
        <v>23</v>
      </c>
      <c r="H52" s="91" t="s">
        <v>27</v>
      </c>
      <c r="I52" s="96" t="s">
        <v>28</v>
      </c>
      <c r="J52" s="95" t="s">
        <v>29</v>
      </c>
    </row>
    <row r="53" spans="2:10" ht="26" customHeight="1" x14ac:dyDescent="0.25">
      <c r="B53" s="39"/>
      <c r="C53" s="77" t="s">
        <v>31</v>
      </c>
      <c r="D53" s="7"/>
      <c r="E53" s="39"/>
      <c r="F53" s="39"/>
      <c r="G53" s="39"/>
      <c r="H53" s="39"/>
      <c r="I53" s="62"/>
      <c r="J53" s="63"/>
    </row>
    <row r="54" spans="2:10" ht="15" customHeight="1" x14ac:dyDescent="0.25">
      <c r="B54" s="39">
        <v>1</v>
      </c>
      <c r="C54" s="10" t="s">
        <v>9</v>
      </c>
      <c r="D54" s="7" t="s">
        <v>19</v>
      </c>
      <c r="E54" s="39">
        <v>6</v>
      </c>
      <c r="F54" s="39">
        <v>60</v>
      </c>
      <c r="G54" s="39">
        <v>60</v>
      </c>
      <c r="H54" s="39">
        <f>E54*F54*G54</f>
        <v>21600</v>
      </c>
      <c r="I54" s="72"/>
      <c r="J54" s="19"/>
    </row>
    <row r="55" spans="2:10" ht="15" customHeight="1" x14ac:dyDescent="0.25">
      <c r="B55" s="39">
        <v>2</v>
      </c>
      <c r="C55" s="10" t="s">
        <v>10</v>
      </c>
      <c r="D55" s="7" t="s">
        <v>19</v>
      </c>
      <c r="E55" s="39">
        <v>2</v>
      </c>
      <c r="F55" s="39">
        <v>60</v>
      </c>
      <c r="G55" s="39">
        <v>60</v>
      </c>
      <c r="H55" s="39">
        <f t="shared" ref="H55:H57" si="6">E55*F55*G55</f>
        <v>7200</v>
      </c>
      <c r="I55" s="72"/>
      <c r="J55" s="19"/>
    </row>
    <row r="56" spans="2:10" ht="15" customHeight="1" x14ac:dyDescent="0.25">
      <c r="B56" s="39">
        <v>3</v>
      </c>
      <c r="C56" s="10" t="s">
        <v>11</v>
      </c>
      <c r="D56" s="7" t="s">
        <v>19</v>
      </c>
      <c r="E56" s="39">
        <v>2</v>
      </c>
      <c r="F56" s="39">
        <v>60</v>
      </c>
      <c r="G56" s="39">
        <v>60</v>
      </c>
      <c r="H56" s="39">
        <f t="shared" si="6"/>
        <v>7200</v>
      </c>
      <c r="I56" s="72"/>
      <c r="J56" s="19"/>
    </row>
    <row r="57" spans="2:10" ht="15" customHeight="1" x14ac:dyDescent="0.25">
      <c r="B57" s="39">
        <v>4</v>
      </c>
      <c r="C57" s="10" t="s">
        <v>12</v>
      </c>
      <c r="D57" s="7" t="s">
        <v>19</v>
      </c>
      <c r="E57" s="39">
        <v>2</v>
      </c>
      <c r="F57" s="39">
        <v>60</v>
      </c>
      <c r="G57" s="39">
        <v>60</v>
      </c>
      <c r="H57" s="39">
        <f t="shared" si="6"/>
        <v>7200</v>
      </c>
      <c r="I57" s="72"/>
      <c r="J57" s="19"/>
    </row>
    <row r="58" spans="2:10" ht="15" customHeight="1" x14ac:dyDescent="0.25">
      <c r="B58" s="68"/>
      <c r="C58" s="60" t="s">
        <v>42</v>
      </c>
      <c r="D58" s="69"/>
      <c r="E58" s="68"/>
      <c r="F58" s="68"/>
      <c r="G58" s="68"/>
      <c r="H58" s="68"/>
      <c r="I58" s="70"/>
      <c r="J58" s="103"/>
    </row>
    <row r="59" spans="2:10" ht="15" customHeight="1" x14ac:dyDescent="0.25">
      <c r="B59" s="68"/>
      <c r="C59" s="60"/>
      <c r="D59" s="69"/>
      <c r="E59" s="68"/>
      <c r="F59" s="68"/>
      <c r="G59" s="68"/>
      <c r="H59" s="68"/>
      <c r="I59" s="70"/>
      <c r="J59" s="71"/>
    </row>
    <row r="60" spans="2:10" ht="42" customHeight="1" x14ac:dyDescent="0.25">
      <c r="B60" s="86" t="s">
        <v>1</v>
      </c>
      <c r="C60" s="86" t="s">
        <v>2</v>
      </c>
      <c r="D60" s="86" t="s">
        <v>3</v>
      </c>
      <c r="E60" s="95" t="s">
        <v>26</v>
      </c>
      <c r="F60" s="87" t="s">
        <v>21</v>
      </c>
      <c r="G60" s="91" t="s">
        <v>23</v>
      </c>
      <c r="H60" s="91" t="s">
        <v>27</v>
      </c>
      <c r="I60" s="96" t="s">
        <v>28</v>
      </c>
      <c r="J60" s="95" t="s">
        <v>29</v>
      </c>
    </row>
    <row r="61" spans="2:10" ht="32.5" customHeight="1" x14ac:dyDescent="0.25">
      <c r="B61" s="39"/>
      <c r="C61" s="77" t="s">
        <v>43</v>
      </c>
      <c r="D61" s="7"/>
      <c r="E61" s="39"/>
      <c r="F61" s="39"/>
      <c r="G61" s="39"/>
      <c r="H61" s="39"/>
      <c r="I61" s="62"/>
      <c r="J61" s="63"/>
    </row>
    <row r="62" spans="2:10" ht="15" customHeight="1" x14ac:dyDescent="0.25">
      <c r="B62" s="39">
        <v>1</v>
      </c>
      <c r="C62" s="10" t="s">
        <v>9</v>
      </c>
      <c r="D62" s="7" t="s">
        <v>19</v>
      </c>
      <c r="E62" s="39">
        <v>6</v>
      </c>
      <c r="F62" s="39">
        <v>60</v>
      </c>
      <c r="G62" s="39">
        <v>40</v>
      </c>
      <c r="H62" s="39">
        <f>E62*F62*G62</f>
        <v>14400</v>
      </c>
      <c r="I62" s="72"/>
      <c r="J62" s="19"/>
    </row>
    <row r="63" spans="2:10" ht="15" customHeight="1" x14ac:dyDescent="0.25">
      <c r="B63" s="39">
        <v>2</v>
      </c>
      <c r="C63" s="10" t="s">
        <v>10</v>
      </c>
      <c r="D63" s="7" t="s">
        <v>19</v>
      </c>
      <c r="E63" s="39">
        <v>2</v>
      </c>
      <c r="F63" s="39">
        <v>60</v>
      </c>
      <c r="G63" s="39">
        <v>40</v>
      </c>
      <c r="H63" s="39">
        <f t="shared" ref="H63:H65" si="7">E63*F63*G63</f>
        <v>4800</v>
      </c>
      <c r="I63" s="72"/>
      <c r="J63" s="19"/>
    </row>
    <row r="64" spans="2:10" ht="15" customHeight="1" x14ac:dyDescent="0.25">
      <c r="B64" s="39">
        <v>3</v>
      </c>
      <c r="C64" s="10" t="s">
        <v>11</v>
      </c>
      <c r="D64" s="7" t="s">
        <v>19</v>
      </c>
      <c r="E64" s="39">
        <v>2</v>
      </c>
      <c r="F64" s="39">
        <v>60</v>
      </c>
      <c r="G64" s="39">
        <v>40</v>
      </c>
      <c r="H64" s="39">
        <f t="shared" si="7"/>
        <v>4800</v>
      </c>
      <c r="I64" s="72"/>
      <c r="J64" s="19"/>
    </row>
    <row r="65" spans="2:10" ht="15" customHeight="1" x14ac:dyDescent="0.25">
      <c r="B65" s="39">
        <v>4</v>
      </c>
      <c r="C65" s="10" t="s">
        <v>12</v>
      </c>
      <c r="D65" s="7" t="s">
        <v>19</v>
      </c>
      <c r="E65" s="39">
        <v>2</v>
      </c>
      <c r="F65" s="39">
        <v>60</v>
      </c>
      <c r="G65" s="39">
        <v>40</v>
      </c>
      <c r="H65" s="39">
        <f t="shared" si="7"/>
        <v>4800</v>
      </c>
      <c r="I65" s="72"/>
      <c r="J65" s="19"/>
    </row>
    <row r="66" spans="2:10" ht="15" customHeight="1" x14ac:dyDescent="0.25">
      <c r="B66" s="68"/>
      <c r="C66" s="60" t="s">
        <v>44</v>
      </c>
      <c r="D66" s="69"/>
      <c r="E66" s="68"/>
      <c r="F66" s="68"/>
      <c r="G66" s="68"/>
      <c r="H66" s="68"/>
      <c r="I66" s="70"/>
      <c r="J66" s="73"/>
    </row>
    <row r="67" spans="2:10" ht="15" customHeight="1" thickBot="1" x14ac:dyDescent="0.3">
      <c r="B67" s="64"/>
      <c r="C67" s="65"/>
      <c r="D67" s="66"/>
      <c r="E67" s="64"/>
      <c r="F67" s="64"/>
      <c r="G67" s="64"/>
      <c r="H67" s="64"/>
      <c r="I67" s="67"/>
      <c r="J67" s="76"/>
    </row>
    <row r="68" spans="2:10" ht="29" customHeight="1" thickTop="1" thickBot="1" x14ac:dyDescent="0.3">
      <c r="B68" s="106" t="s">
        <v>39</v>
      </c>
      <c r="C68" s="107"/>
      <c r="D68" s="107"/>
      <c r="E68" s="107"/>
      <c r="F68" s="107"/>
      <c r="G68" s="107"/>
      <c r="H68" s="107"/>
      <c r="I68" s="108"/>
      <c r="J68" s="74"/>
    </row>
    <row r="69" spans="2:10" ht="15" customHeight="1" thickTop="1" x14ac:dyDescent="0.25">
      <c r="B69" s="121"/>
      <c r="C69" s="121"/>
      <c r="D69" s="121"/>
      <c r="E69" s="121"/>
      <c r="F69" s="121"/>
      <c r="G69" s="121"/>
      <c r="H69" s="121"/>
      <c r="I69" s="121"/>
      <c r="J69" s="121"/>
    </row>
    <row r="70" spans="2:10" ht="31.5" customHeight="1" x14ac:dyDescent="0.25">
      <c r="B70" s="86" t="s">
        <v>1</v>
      </c>
      <c r="C70" s="97" t="s">
        <v>2</v>
      </c>
      <c r="D70" s="98"/>
      <c r="E70" s="98"/>
      <c r="F70" s="98"/>
      <c r="G70" s="86" t="s">
        <v>3</v>
      </c>
      <c r="H70" s="86" t="s">
        <v>36</v>
      </c>
      <c r="I70" s="99" t="s">
        <v>37</v>
      </c>
      <c r="J70" s="100" t="s">
        <v>38</v>
      </c>
    </row>
    <row r="71" spans="2:10" ht="21" customHeight="1" x14ac:dyDescent="0.25">
      <c r="B71" s="26"/>
      <c r="C71" s="122" t="s">
        <v>53</v>
      </c>
      <c r="D71" s="123"/>
      <c r="E71" s="123"/>
      <c r="F71" s="124"/>
      <c r="G71" s="5"/>
      <c r="H71" s="28"/>
      <c r="I71" s="8"/>
      <c r="J71" s="27"/>
    </row>
    <row r="72" spans="2:10" ht="15" customHeight="1" thickBot="1" x14ac:dyDescent="0.3">
      <c r="B72" s="39">
        <v>1</v>
      </c>
      <c r="C72" s="113" t="s">
        <v>13</v>
      </c>
      <c r="D72" s="114"/>
      <c r="E72" s="114"/>
      <c r="F72" s="115"/>
      <c r="G72" s="5" t="s">
        <v>25</v>
      </c>
      <c r="H72" s="44">
        <v>5</v>
      </c>
      <c r="I72" s="21"/>
      <c r="J72" s="20"/>
    </row>
    <row r="73" spans="2:10" s="9" customFormat="1" ht="28.5" customHeight="1" thickTop="1" thickBot="1" x14ac:dyDescent="0.3">
      <c r="B73" s="106" t="s">
        <v>45</v>
      </c>
      <c r="C73" s="107"/>
      <c r="D73" s="107"/>
      <c r="E73" s="107"/>
      <c r="F73" s="107"/>
      <c r="G73" s="107"/>
      <c r="H73" s="107"/>
      <c r="I73" s="108"/>
      <c r="J73" s="74"/>
    </row>
    <row r="74" spans="2:10" ht="15" customHeight="1" thickTop="1" thickBot="1" x14ac:dyDescent="0.3">
      <c r="B74" s="1"/>
      <c r="I74" s="1"/>
    </row>
    <row r="75" spans="2:10" ht="26.5" customHeight="1" thickTop="1" thickBot="1" x14ac:dyDescent="0.3">
      <c r="B75" s="125" t="s">
        <v>46</v>
      </c>
      <c r="C75" s="125"/>
      <c r="D75" s="125"/>
      <c r="E75" s="125"/>
      <c r="F75" s="125"/>
      <c r="G75" s="125"/>
      <c r="H75" s="125"/>
      <c r="I75" s="125"/>
      <c r="J75" s="85"/>
    </row>
    <row r="76" spans="2:10" ht="13" thickTop="1" x14ac:dyDescent="0.25">
      <c r="D76" s="17"/>
      <c r="E76" s="17"/>
      <c r="F76" s="17"/>
      <c r="G76" s="17"/>
      <c r="H76" s="17"/>
    </row>
  </sheetData>
  <mergeCells count="18">
    <mergeCell ref="B75:I75"/>
    <mergeCell ref="C12:F12"/>
    <mergeCell ref="C13:F13"/>
    <mergeCell ref="B14:I14"/>
    <mergeCell ref="B41:I41"/>
    <mergeCell ref="B42:J42"/>
    <mergeCell ref="B68:I68"/>
    <mergeCell ref="B1:J1"/>
    <mergeCell ref="B69:J69"/>
    <mergeCell ref="C71:F71"/>
    <mergeCell ref="C72:F72"/>
    <mergeCell ref="B73:I73"/>
    <mergeCell ref="C7:F7"/>
    <mergeCell ref="C8:F8"/>
    <mergeCell ref="C9:F9"/>
    <mergeCell ref="C10:F10"/>
    <mergeCell ref="C11:F11"/>
    <mergeCell ref="B2:J2"/>
  </mergeCells>
  <pageMargins left="0.7" right="0.7" top="0.75" bottom="0.75" header="0.3" footer="0.3"/>
  <pageSetup scale="56" fitToHeight="0" orientation="portrait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EXCEL WITH FORMULAS</vt:lpstr>
      <vt:lpstr>PDF FOR HAND WRITTEN</vt:lpstr>
      <vt:lpstr>'EXCEL WITH FORMULAS'!Print_Area</vt:lpstr>
      <vt:lpstr>'PDF FOR HAND WRITTEN'!Print_Area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Nondwe Dweba</dc:creator>
  <cp:lastModifiedBy>Nkinshi Hlongwa</cp:lastModifiedBy>
  <cp:lastPrinted>2026-02-17T08:09:49Z</cp:lastPrinted>
  <dcterms:created xsi:type="dcterms:W3CDTF">2026-01-23T09:38:17Z</dcterms:created>
  <dcterms:modified xsi:type="dcterms:W3CDTF">2026-02-19T09:48:45Z</dcterms:modified>
</cp:coreProperties>
</file>