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82335648\Documents\My Documents\"/>
    </mc:Choice>
  </mc:AlternateContent>
  <xr:revisionPtr revIDLastSave="0" documentId="8_{3E7C4641-A1DB-46BF-B12F-46B1A8352198}" xr6:coauthVersionLast="47" xr6:coauthVersionMax="47" xr10:uidLastSave="{00000000-0000-0000-0000-000000000000}"/>
  <bookViews>
    <workbookView xWindow="-108" yWindow="-108" windowWidth="23256" windowHeight="12576" xr2:uid="{25C119C4-A701-4A68-8FCA-D1BCA3209C87}"/>
  </bookViews>
  <sheets>
    <sheet name="Instructions" sheetId="4" r:id="rId1"/>
    <sheet name="Pricing schedule" sheetId="1" r:id="rId2"/>
    <sheet name="Summary" sheetId="2" r:id="rId3"/>
    <sheet name="36 months estimate"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92" i="1" l="1"/>
  <c r="G291" i="1"/>
  <c r="G290" i="1"/>
  <c r="G289" i="1"/>
  <c r="G288" i="1"/>
  <c r="H288" i="1" s="1"/>
  <c r="G287" i="1"/>
  <c r="H287" i="1" s="1"/>
  <c r="G286" i="1"/>
  <c r="H286" i="1" s="1"/>
  <c r="G285" i="1"/>
  <c r="H285" i="1" s="1"/>
  <c r="G284" i="1"/>
  <c r="G283" i="1"/>
  <c r="G282" i="1"/>
  <c r="G281" i="1"/>
  <c r="G280" i="1"/>
  <c r="G279" i="1"/>
  <c r="G278" i="1"/>
  <c r="H278" i="1" s="1"/>
  <c r="G277" i="1"/>
  <c r="H277" i="1" s="1"/>
  <c r="G276" i="1"/>
  <c r="G275" i="1"/>
  <c r="G274" i="1"/>
  <c r="G273" i="1"/>
  <c r="H273" i="1" s="1"/>
  <c r="G272" i="1"/>
  <c r="G271" i="1"/>
  <c r="G270" i="1"/>
  <c r="G269" i="1"/>
  <c r="H269" i="1" s="1"/>
  <c r="G268" i="1"/>
  <c r="G267" i="1"/>
  <c r="G266" i="1"/>
  <c r="G265" i="1"/>
  <c r="G264" i="1"/>
  <c r="H264" i="1" s="1"/>
  <c r="G263" i="1"/>
  <c r="H263" i="1" s="1"/>
  <c r="G262" i="1"/>
  <c r="H262" i="1" s="1"/>
  <c r="G261" i="1"/>
  <c r="H261" i="1" s="1"/>
  <c r="G260" i="1"/>
  <c r="G259" i="1"/>
  <c r="G258" i="1"/>
  <c r="G257" i="1"/>
  <c r="G256" i="1"/>
  <c r="G255" i="1"/>
  <c r="G254" i="1"/>
  <c r="G253" i="1"/>
  <c r="H253" i="1" s="1"/>
  <c r="G252" i="1"/>
  <c r="G251" i="1"/>
  <c r="G250" i="1"/>
  <c r="G249" i="1"/>
  <c r="G248" i="1"/>
  <c r="G247" i="1"/>
  <c r="G246" i="1"/>
  <c r="H246" i="1" s="1"/>
  <c r="G245" i="1"/>
  <c r="H245" i="1" s="1"/>
  <c r="G244" i="1"/>
  <c r="G243" i="1"/>
  <c r="G242" i="1"/>
  <c r="G241" i="1"/>
  <c r="G240" i="1"/>
  <c r="G239" i="1"/>
  <c r="H239" i="1" s="1"/>
  <c r="G238" i="1"/>
  <c r="H238" i="1" s="1"/>
  <c r="G237" i="1"/>
  <c r="H237" i="1" s="1"/>
  <c r="G236" i="1"/>
  <c r="G235" i="1"/>
  <c r="G234" i="1"/>
  <c r="G233" i="1"/>
  <c r="G232" i="1"/>
  <c r="H232" i="1" s="1"/>
  <c r="G229" i="1"/>
  <c r="G228" i="1"/>
  <c r="H228" i="1" s="1"/>
  <c r="G227" i="1"/>
  <c r="H227" i="1" s="1"/>
  <c r="G226" i="1"/>
  <c r="G225" i="1"/>
  <c r="H225" i="1" s="1"/>
  <c r="G224" i="1"/>
  <c r="G223" i="1"/>
  <c r="H223" i="1" s="1"/>
  <c r="G222" i="1"/>
  <c r="H222" i="1" s="1"/>
  <c r="G221" i="1"/>
  <c r="H221" i="1" s="1"/>
  <c r="G220" i="1"/>
  <c r="H220" i="1" s="1"/>
  <c r="G219" i="1"/>
  <c r="H219" i="1" s="1"/>
  <c r="G218" i="1"/>
  <c r="G217" i="1"/>
  <c r="G216" i="1"/>
  <c r="G215" i="1"/>
  <c r="G214" i="1"/>
  <c r="H214" i="1" s="1"/>
  <c r="G213" i="1"/>
  <c r="H213" i="1" s="1"/>
  <c r="G212" i="1"/>
  <c r="H212" i="1" s="1"/>
  <c r="G211" i="1"/>
  <c r="H211" i="1" s="1"/>
  <c r="G208" i="1"/>
  <c r="H208" i="1" s="1"/>
  <c r="G207" i="1"/>
  <c r="H207" i="1" s="1"/>
  <c r="G206" i="1"/>
  <c r="G205" i="1"/>
  <c r="G204" i="1"/>
  <c r="G203" i="1"/>
  <c r="G202" i="1"/>
  <c r="H202" i="1" s="1"/>
  <c r="G199" i="1"/>
  <c r="H199" i="1" s="1"/>
  <c r="G198" i="1"/>
  <c r="G197" i="1"/>
  <c r="H197" i="1" s="1"/>
  <c r="G196" i="1"/>
  <c r="G195" i="1"/>
  <c r="G194" i="1"/>
  <c r="H194" i="1" s="1"/>
  <c r="G193" i="1"/>
  <c r="G192" i="1"/>
  <c r="H192" i="1" s="1"/>
  <c r="G191" i="1"/>
  <c r="H191" i="1" s="1"/>
  <c r="G190" i="1"/>
  <c r="G189" i="1"/>
  <c r="H189" i="1" s="1"/>
  <c r="G188" i="1"/>
  <c r="G187" i="1"/>
  <c r="G184" i="1"/>
  <c r="H184" i="1" s="1"/>
  <c r="G183" i="1"/>
  <c r="G182" i="1"/>
  <c r="G181" i="1"/>
  <c r="G180" i="1"/>
  <c r="G179" i="1"/>
  <c r="H179" i="1" s="1"/>
  <c r="G178" i="1"/>
  <c r="G177" i="1"/>
  <c r="H177" i="1" s="1"/>
  <c r="G176" i="1"/>
  <c r="G175" i="1"/>
  <c r="G174" i="1"/>
  <c r="H174" i="1" s="1"/>
  <c r="G173" i="1"/>
  <c r="H173" i="1" s="1"/>
  <c r="G172" i="1"/>
  <c r="G171" i="1"/>
  <c r="H171" i="1" s="1"/>
  <c r="G168" i="1"/>
  <c r="H168" i="1" s="1"/>
  <c r="G167" i="1"/>
  <c r="H167" i="1" s="1"/>
  <c r="G166" i="1"/>
  <c r="G165" i="1"/>
  <c r="G164" i="1"/>
  <c r="G163" i="1"/>
  <c r="H163" i="1" s="1"/>
  <c r="G160" i="1"/>
  <c r="G159" i="1"/>
  <c r="G158" i="1"/>
  <c r="G157" i="1"/>
  <c r="G156" i="1"/>
  <c r="H156" i="1" s="1"/>
  <c r="G155" i="1"/>
  <c r="H155" i="1" s="1"/>
  <c r="G154" i="1"/>
  <c r="H154" i="1" s="1"/>
  <c r="G153" i="1"/>
  <c r="H153" i="1" s="1"/>
  <c r="G152" i="1"/>
  <c r="G151" i="1"/>
  <c r="G148" i="1"/>
  <c r="G147" i="1"/>
  <c r="G146" i="1"/>
  <c r="G145" i="1"/>
  <c r="H145" i="1" s="1"/>
  <c r="G144" i="1"/>
  <c r="G143" i="1"/>
  <c r="H143" i="1" s="1"/>
  <c r="G142" i="1"/>
  <c r="G141" i="1"/>
  <c r="H141" i="1" s="1"/>
  <c r="G140" i="1"/>
  <c r="H140" i="1" s="1"/>
  <c r="G139" i="1"/>
  <c r="H139" i="1" s="1"/>
  <c r="G138" i="1"/>
  <c r="G137" i="1"/>
  <c r="G136" i="1"/>
  <c r="H136" i="1" s="1"/>
  <c r="G135" i="1"/>
  <c r="H135" i="1" s="1"/>
  <c r="G134" i="1"/>
  <c r="G133" i="1"/>
  <c r="H133" i="1" s="1"/>
  <c r="G132" i="1"/>
  <c r="H132" i="1" s="1"/>
  <c r="G131" i="1"/>
  <c r="G130" i="1"/>
  <c r="H130" i="1" s="1"/>
  <c r="G129" i="1"/>
  <c r="H129" i="1" s="1"/>
  <c r="G128" i="1"/>
  <c r="H128" i="1" s="1"/>
  <c r="G127" i="1"/>
  <c r="H127" i="1" s="1"/>
  <c r="G126" i="1"/>
  <c r="G125" i="1"/>
  <c r="G124" i="1"/>
  <c r="H124" i="1" s="1"/>
  <c r="G123" i="1"/>
  <c r="H123" i="1" s="1"/>
  <c r="G122" i="1"/>
  <c r="G121" i="1"/>
  <c r="H121" i="1" s="1"/>
  <c r="G120" i="1"/>
  <c r="H120" i="1" s="1"/>
  <c r="G119" i="1"/>
  <c r="H119" i="1" s="1"/>
  <c r="G118" i="1"/>
  <c r="G117" i="1"/>
  <c r="H117" i="1" s="1"/>
  <c r="G116" i="1"/>
  <c r="H116" i="1" s="1"/>
  <c r="G115" i="1"/>
  <c r="G114" i="1"/>
  <c r="G113" i="1"/>
  <c r="H113" i="1" s="1"/>
  <c r="G112" i="1"/>
  <c r="H112" i="1" s="1"/>
  <c r="G111" i="1"/>
  <c r="H111" i="1" s="1"/>
  <c r="G110" i="1"/>
  <c r="G109" i="1"/>
  <c r="H109" i="1" s="1"/>
  <c r="G108" i="1"/>
  <c r="H108" i="1" s="1"/>
  <c r="G107" i="1"/>
  <c r="G106" i="1"/>
  <c r="G105" i="1"/>
  <c r="H105" i="1" s="1"/>
  <c r="G104" i="1"/>
  <c r="G103" i="1"/>
  <c r="H103" i="1" s="1"/>
  <c r="G102" i="1"/>
  <c r="G101" i="1"/>
  <c r="H101" i="1" s="1"/>
  <c r="G100" i="1"/>
  <c r="H100" i="1" s="1"/>
  <c r="G99" i="1"/>
  <c r="G96" i="1"/>
  <c r="G95" i="1"/>
  <c r="G94" i="1"/>
  <c r="H94" i="1" s="1"/>
  <c r="G93" i="1"/>
  <c r="H93" i="1" s="1"/>
  <c r="G92" i="1"/>
  <c r="G91" i="1"/>
  <c r="H91" i="1" s="1"/>
  <c r="G90" i="1"/>
  <c r="H90" i="1" s="1"/>
  <c r="G89" i="1"/>
  <c r="H89" i="1" s="1"/>
  <c r="G88" i="1"/>
  <c r="G87" i="1"/>
  <c r="G86" i="1"/>
  <c r="H86" i="1" s="1"/>
  <c r="G85" i="1"/>
  <c r="H85" i="1" s="1"/>
  <c r="G84" i="1"/>
  <c r="G83" i="1"/>
  <c r="G82" i="1"/>
  <c r="G81" i="1"/>
  <c r="H81" i="1" s="1"/>
  <c r="G80" i="1"/>
  <c r="G79" i="1"/>
  <c r="G78" i="1"/>
  <c r="H78" i="1" s="1"/>
  <c r="G77" i="1"/>
  <c r="H77" i="1" s="1"/>
  <c r="G76" i="1"/>
  <c r="G75" i="1"/>
  <c r="H75" i="1" s="1"/>
  <c r="G72" i="1"/>
  <c r="G71" i="1"/>
  <c r="G70" i="1"/>
  <c r="G69" i="1"/>
  <c r="G68" i="1"/>
  <c r="G67" i="1"/>
  <c r="H67" i="1" s="1"/>
  <c r="G66" i="1"/>
  <c r="H66" i="1" s="1"/>
  <c r="G65" i="1"/>
  <c r="H65" i="1" s="1"/>
  <c r="G64" i="1"/>
  <c r="G63" i="1"/>
  <c r="G62" i="1"/>
  <c r="G59" i="1"/>
  <c r="G58" i="1"/>
  <c r="H58" i="1" s="1"/>
  <c r="G57" i="1"/>
  <c r="H57" i="1" s="1"/>
  <c r="G56" i="1"/>
  <c r="G55" i="1"/>
  <c r="G54" i="1"/>
  <c r="H54" i="1" s="1"/>
  <c r="G53" i="1"/>
  <c r="G52" i="1"/>
  <c r="H52" i="1" s="1"/>
  <c r="G51" i="1"/>
  <c r="H51" i="1" s="1"/>
  <c r="G50" i="1"/>
  <c r="H50" i="1" s="1"/>
  <c r="G47" i="1"/>
  <c r="H47" i="1" s="1"/>
  <c r="G46" i="1"/>
  <c r="H46" i="1" s="1"/>
  <c r="G45" i="1"/>
  <c r="H45" i="1" s="1"/>
  <c r="G44" i="1"/>
  <c r="G41" i="1"/>
  <c r="G40" i="1"/>
  <c r="G39" i="1"/>
  <c r="G38" i="1"/>
  <c r="H38" i="1" s="1"/>
  <c r="G37" i="1"/>
  <c r="G36" i="1"/>
  <c r="G35" i="1"/>
  <c r="H35" i="1" s="1"/>
  <c r="G34" i="1"/>
  <c r="H34" i="1" s="1"/>
  <c r="G33" i="1"/>
  <c r="G32" i="1"/>
  <c r="G31" i="1"/>
  <c r="H31" i="1" s="1"/>
  <c r="G30" i="1"/>
  <c r="H30" i="1" s="1"/>
  <c r="G29" i="1"/>
  <c r="H29" i="1" s="1"/>
  <c r="G28" i="1"/>
  <c r="G27" i="1"/>
  <c r="G26" i="1"/>
  <c r="G25" i="1"/>
  <c r="G24" i="1"/>
  <c r="G23" i="1"/>
  <c r="H23" i="1" s="1"/>
  <c r="G22" i="1"/>
  <c r="H22" i="1" s="1"/>
  <c r="G21" i="1"/>
  <c r="H21" i="1" s="1"/>
  <c r="G20" i="1"/>
  <c r="G19" i="1"/>
  <c r="H19" i="1" s="1"/>
  <c r="G18" i="1"/>
  <c r="H18" i="1" s="1"/>
  <c r="G17" i="1"/>
  <c r="H17" i="1" s="1"/>
  <c r="G16" i="1"/>
  <c r="G15" i="1"/>
  <c r="H15" i="1" s="1"/>
  <c r="G298" i="1"/>
  <c r="I298" i="1" s="1"/>
  <c r="G297" i="1"/>
  <c r="I297" i="1" s="1"/>
  <c r="H292" i="1"/>
  <c r="H290" i="1"/>
  <c r="H280" i="1"/>
  <c r="H279" i="1"/>
  <c r="H272" i="1"/>
  <c r="H271" i="1"/>
  <c r="H266" i="1"/>
  <c r="H258" i="1"/>
  <c r="H256" i="1"/>
  <c r="H255" i="1"/>
  <c r="H248" i="1"/>
  <c r="H247" i="1"/>
  <c r="H240" i="1"/>
  <c r="H236" i="1"/>
  <c r="H234" i="1"/>
  <c r="H229" i="1"/>
  <c r="H224" i="1"/>
  <c r="H204" i="1"/>
  <c r="H203" i="1"/>
  <c r="H193" i="1"/>
  <c r="H183" i="1"/>
  <c r="H175" i="1"/>
  <c r="H166" i="1"/>
  <c r="H165" i="1"/>
  <c r="H157" i="1"/>
  <c r="H148" i="1"/>
  <c r="H131" i="1"/>
  <c r="H125" i="1"/>
  <c r="H122" i="1"/>
  <c r="H114" i="1"/>
  <c r="H107" i="1"/>
  <c r="H106" i="1"/>
  <c r="H99" i="1"/>
  <c r="H96" i="1"/>
  <c r="H95" i="1"/>
  <c r="H88" i="1"/>
  <c r="H87" i="1"/>
  <c r="H80" i="1"/>
  <c r="H79" i="1"/>
  <c r="H70" i="1"/>
  <c r="H69" i="1"/>
  <c r="H63" i="1"/>
  <c r="H62" i="1"/>
  <c r="H59" i="1"/>
  <c r="H55" i="1"/>
  <c r="H40" i="1"/>
  <c r="H39" i="1"/>
  <c r="H33" i="1"/>
  <c r="H32" i="1"/>
  <c r="H27" i="1"/>
  <c r="H25" i="1"/>
  <c r="H24" i="1"/>
  <c r="H16" i="1"/>
  <c r="H291" i="1"/>
  <c r="H289" i="1"/>
  <c r="H284" i="1"/>
  <c r="H283" i="1"/>
  <c r="H282" i="1"/>
  <c r="H281" i="1"/>
  <c r="H276" i="1"/>
  <c r="H275" i="1"/>
  <c r="H274" i="1"/>
  <c r="H270" i="1"/>
  <c r="H268" i="1"/>
  <c r="H267" i="1"/>
  <c r="H265" i="1"/>
  <c r="H260" i="1"/>
  <c r="H259" i="1"/>
  <c r="H257" i="1"/>
  <c r="H254" i="1"/>
  <c r="H252" i="1"/>
  <c r="H251" i="1"/>
  <c r="H250" i="1"/>
  <c r="H249" i="1"/>
  <c r="H244" i="1"/>
  <c r="H243" i="1"/>
  <c r="H242" i="1"/>
  <c r="H241" i="1"/>
  <c r="H235" i="1"/>
  <c r="H233" i="1"/>
  <c r="H226" i="1"/>
  <c r="H218" i="1"/>
  <c r="H217" i="1"/>
  <c r="H216" i="1"/>
  <c r="H215" i="1"/>
  <c r="H206" i="1"/>
  <c r="H205" i="1"/>
  <c r="H198" i="1"/>
  <c r="H196" i="1"/>
  <c r="H195" i="1"/>
  <c r="H190" i="1"/>
  <c r="H188" i="1"/>
  <c r="H187" i="1"/>
  <c r="H182" i="1"/>
  <c r="H181" i="1"/>
  <c r="H180" i="1"/>
  <c r="H178" i="1"/>
  <c r="H176" i="1"/>
  <c r="H172" i="1"/>
  <c r="H164" i="1"/>
  <c r="H160" i="1"/>
  <c r="H159" i="1"/>
  <c r="H158" i="1"/>
  <c r="H152" i="1"/>
  <c r="H151" i="1"/>
  <c r="H147" i="1"/>
  <c r="H146" i="1"/>
  <c r="H144" i="1"/>
  <c r="H142" i="1"/>
  <c r="H138" i="1"/>
  <c r="H137" i="1"/>
  <c r="H134" i="1"/>
  <c r="H126" i="1"/>
  <c r="H118" i="1"/>
  <c r="H115" i="1"/>
  <c r="H110" i="1"/>
  <c r="H104" i="1"/>
  <c r="H102" i="1"/>
  <c r="H92" i="1"/>
  <c r="H84" i="1"/>
  <c r="H83" i="1"/>
  <c r="H82" i="1"/>
  <c r="H76" i="1"/>
  <c r="H72" i="1"/>
  <c r="H71" i="1"/>
  <c r="H68" i="1"/>
  <c r="H64" i="1"/>
  <c r="H56" i="1"/>
  <c r="H53" i="1"/>
  <c r="H44" i="1"/>
  <c r="H41" i="1"/>
  <c r="H37" i="1"/>
  <c r="H36" i="1"/>
  <c r="H28" i="1"/>
  <c r="H26" i="1"/>
  <c r="H20" i="1"/>
  <c r="J297" i="1" l="1"/>
  <c r="J298" i="1"/>
  <c r="H169" i="1"/>
  <c r="D9" i="2" s="1"/>
  <c r="H209" i="1"/>
  <c r="D12" i="2" s="1"/>
  <c r="H60" i="1"/>
  <c r="D4" i="2" s="1"/>
  <c r="H73" i="1"/>
  <c r="D5" i="2" s="1"/>
  <c r="H200" i="1"/>
  <c r="D11" i="2" s="1"/>
  <c r="H293" i="1"/>
  <c r="D14" i="2" s="1"/>
  <c r="H230" i="1"/>
  <c r="D13" i="2" s="1"/>
  <c r="H185" i="1"/>
  <c r="D10" i="2" s="1"/>
  <c r="H161" i="1"/>
  <c r="D8" i="2" s="1"/>
  <c r="H149" i="1"/>
  <c r="D7" i="2" s="1"/>
  <c r="H97" i="1"/>
  <c r="D6" i="2" s="1"/>
  <c r="H48" i="1"/>
  <c r="D3" i="2" s="1"/>
  <c r="H42" i="1"/>
  <c r="D2" i="2" s="1"/>
  <c r="J299" i="1" l="1"/>
  <c r="D15" i="2" s="1"/>
  <c r="D16" i="2"/>
  <c r="D17" i="2" s="1"/>
  <c r="C2" i="3" s="1"/>
  <c r="C3" i="3" s="1"/>
  <c r="C4" i="3" s="1"/>
  <c r="C5" i="3" l="1"/>
</calcChain>
</file>

<file path=xl/sharedStrings.xml><?xml version="1.0" encoding="utf-8"?>
<sst xmlns="http://schemas.openxmlformats.org/spreadsheetml/2006/main" count="630" uniqueCount="453">
  <si>
    <t>Annexure A (cont)</t>
  </si>
  <si>
    <t>Pricing instructions:</t>
  </si>
  <si>
    <t>No.</t>
  </si>
  <si>
    <t>CATEGORY</t>
  </si>
  <si>
    <t>Unit</t>
  </si>
  <si>
    <t>Estimated Quantity per month</t>
  </si>
  <si>
    <t>(A)</t>
  </si>
  <si>
    <t>Unit Price VAT Excl.</t>
  </si>
  <si>
    <t>(B)</t>
  </si>
  <si>
    <t xml:space="preserve">(C) </t>
  </si>
  <si>
    <t>Unit Price VAT Incl.</t>
  </si>
  <si>
    <t>D=(B)*(1+C%)</t>
  </si>
  <si>
    <t>Amount (VAT Incl.)</t>
  </si>
  <si>
    <t>E= (A) x (D)</t>
  </si>
  <si>
    <t>MEAT</t>
  </si>
  <si>
    <t>Topside, Beef, Whole</t>
  </si>
  <si>
    <t>kg</t>
  </si>
  <si>
    <t>Beef Mincemeat, 10% fat content (Maximum)</t>
  </si>
  <si>
    <t>Beef Stew</t>
  </si>
  <si>
    <t>T-Bone Steak, Beef, 12mm to 15mm in thickness</t>
  </si>
  <si>
    <t>Meaty bones, Beef</t>
  </si>
  <si>
    <t>Braai chops, Mutton, 12-15mm in thickness, 120-140g per chop</t>
  </si>
  <si>
    <t>Stewing Mutton, excl leg. 50mm. 78% meat, 2% fat, 20% bones</t>
  </si>
  <si>
    <t>Leg of Pork, Deboned</t>
  </si>
  <si>
    <t>Pork Chops, 12-15mm in thickness, 120 – 140g per chop</t>
  </si>
  <si>
    <t>Boerewors 3% or less water content</t>
  </si>
  <si>
    <t>Beef Patties 100% Beef</t>
  </si>
  <si>
    <t>2,5 kg</t>
  </si>
  <si>
    <t>2,0 kg</t>
  </si>
  <si>
    <t>1.2 kg</t>
  </si>
  <si>
    <t>6 x 1 kg</t>
  </si>
  <si>
    <t>Cocktail pies – 48 x 45 g case</t>
  </si>
  <si>
    <t>Case</t>
  </si>
  <si>
    <t>Beef sausage, 500 g per tray, 9 trays per box</t>
  </si>
  <si>
    <t>Box</t>
  </si>
  <si>
    <t>Pork sausage, 500 g per tray, 9 trays per box</t>
  </si>
  <si>
    <t>Chicken breast fillet IQF 6 x 2 kg packaging</t>
  </si>
  <si>
    <t>6 x 2kg</t>
  </si>
  <si>
    <t>Chicken Drumsticks MCP 150-180GR; ± 13 kg packaging</t>
  </si>
  <si>
    <t>± 13 kg Bag</t>
  </si>
  <si>
    <t>Chicken Thighs MCP 150-180GR 75p; ± 11.5 kg packaging</t>
  </si>
  <si>
    <t>± 11.5 kg Bag</t>
  </si>
  <si>
    <t>Chicken Quarter Legs 10 kg packaging box (+/-33P)</t>
  </si>
  <si>
    <t>10 kg Case</t>
  </si>
  <si>
    <t>Chicken Wings 10 kg packaging case</t>
  </si>
  <si>
    <t>10 kg Box</t>
  </si>
  <si>
    <t>TOTAL MEAT (CARRIED TO SUMMARY)</t>
  </si>
  <si>
    <t>FISH</t>
  </si>
  <si>
    <t>Hake, Fillet, Large 5 kg packaging</t>
  </si>
  <si>
    <t>5 kg</t>
  </si>
  <si>
    <t>Fish Cake, 2 kg box</t>
  </si>
  <si>
    <t xml:space="preserve"> 2 kg Box</t>
  </si>
  <si>
    <t>Fish Finger, 5 kg case</t>
  </si>
  <si>
    <t>5 kg Case</t>
  </si>
  <si>
    <t>Battered fish, Case 54 x 100g</t>
  </si>
  <si>
    <t>TOTAL FISH (CARRIED TO SUMMARY)</t>
  </si>
  <si>
    <t>DAIRY PRODUCTS AND EGGS</t>
  </si>
  <si>
    <t>Full Cream Milk 2 litre packaging</t>
  </si>
  <si>
    <t>2 litre</t>
  </si>
  <si>
    <t>2% fat Long Life Milk Case 6 x1 litre packaging</t>
  </si>
  <si>
    <t>Yoghurt, Flavoured, sweetened 1litre packaging</t>
  </si>
  <si>
    <t>1 litre</t>
  </si>
  <si>
    <t>Gouda Cheese 2,5 kg packaging</t>
  </si>
  <si>
    <t>Feta cheese plain 400 g</t>
  </si>
  <si>
    <t>400 g</t>
  </si>
  <si>
    <t>Cheddar Cheese 2,5 kg packaging</t>
  </si>
  <si>
    <t>Parmesan Cheese grated, 1 kg packaging</t>
  </si>
  <si>
    <t>1 kg</t>
  </si>
  <si>
    <t>Cream, Fresh, 1 L</t>
  </si>
  <si>
    <t>Eggs, Large box (15 DOZ)</t>
  </si>
  <si>
    <t>TOTAL DAIRY PRODUCTS AND EGGS (CARRIED TO SUMMARY)</t>
  </si>
  <si>
    <t>SPREADS</t>
  </si>
  <si>
    <t>Jam, Smooth – Peach 900g packaging</t>
  </si>
  <si>
    <t>900 g</t>
  </si>
  <si>
    <t>Jam, Smooth – Strawberry 3,75 kg packaging</t>
  </si>
  <si>
    <t>3,75 kg</t>
  </si>
  <si>
    <t>Jam, Smooth – Apricot A10 tin size packaging</t>
  </si>
  <si>
    <t>A10</t>
  </si>
  <si>
    <t>Honey 1 kg</t>
  </si>
  <si>
    <t>Syrup, Golden 1 kg packaging</t>
  </si>
  <si>
    <t xml:space="preserve">Cheese Spread, 400 g </t>
  </si>
  <si>
    <t>Marmite, 250 g</t>
  </si>
  <si>
    <t>250 g</t>
  </si>
  <si>
    <t>Fish Paste, 125 g</t>
  </si>
  <si>
    <t>125 g</t>
  </si>
  <si>
    <t>Sandwich Spread, 270 g</t>
  </si>
  <si>
    <t>270 g</t>
  </si>
  <si>
    <t>TOTAL SPREADS (CARRIED TO SUMMARY)</t>
  </si>
  <si>
    <t>700g loaf</t>
  </si>
  <si>
    <t>Bread Buns (Hot Dog Buns)</t>
  </si>
  <si>
    <t>p/dozen</t>
  </si>
  <si>
    <t>Bread Buns (Hamburger Buns) – 100 g</t>
  </si>
  <si>
    <t>Muffins Case 48 x 55g</t>
  </si>
  <si>
    <t>Croissants (mini; 30g) Box 150 x 30g</t>
  </si>
  <si>
    <t>Croissants (large; 80g) Box 70 x 80g</t>
  </si>
  <si>
    <t>Scones Case 80 x 50g</t>
  </si>
  <si>
    <t>Choice Assorted Biscuits 2 kg packaging</t>
  </si>
  <si>
    <t>2kg</t>
  </si>
  <si>
    <t>Tennis Biscuits, case 12 x 200 g packaging</t>
  </si>
  <si>
    <t>Eat Sum More Biscuits, case 12 x 200 g packaging</t>
  </si>
  <si>
    <t>Lemon Cream Biscuits, case 12 x 200 g packaging</t>
  </si>
  <si>
    <t>Romany Cream Biscuits, case 12 x 200 g packaging</t>
  </si>
  <si>
    <t>Provita biscuits, case 12 x 250 g packaging</t>
  </si>
  <si>
    <t>Mabela Porridge, 10 kg</t>
  </si>
  <si>
    <t>10 kg</t>
  </si>
  <si>
    <t>Pronutro 500 g</t>
  </si>
  <si>
    <t>500 g</t>
  </si>
  <si>
    <t>1kg</t>
  </si>
  <si>
    <t>Oats 1kg</t>
  </si>
  <si>
    <t>Rice krispies 500g</t>
  </si>
  <si>
    <t>500g</t>
  </si>
  <si>
    <t>Muesli 750g</t>
  </si>
  <si>
    <t>750g</t>
  </si>
  <si>
    <t>TOTAL BREAD, BAKERY AND CEREALS (CARRIED TO SUMMARY)</t>
  </si>
  <si>
    <t>FRESH FRUITS &amp; VEGETABLES</t>
  </si>
  <si>
    <t>Potatoes, fresh Grade 1, Large 10 kg pockets</t>
  </si>
  <si>
    <t>10 kg bag</t>
  </si>
  <si>
    <t>Potatoes, fresh Grade 1, Large 7 kg pockets</t>
  </si>
  <si>
    <t>7 kg bag</t>
  </si>
  <si>
    <t>Baby potato 700g bag</t>
  </si>
  <si>
    <t>700 g bag</t>
  </si>
  <si>
    <t>Sweet Potatoes, 1 kg bag</t>
  </si>
  <si>
    <t>1 kg bag</t>
  </si>
  <si>
    <t>Carrots, Select (not broken) 5 kg bags</t>
  </si>
  <si>
    <t>5 kg bag</t>
  </si>
  <si>
    <t>Baby Carrots 300g bag</t>
  </si>
  <si>
    <t>300 g</t>
  </si>
  <si>
    <t>Beetroot, 1 kg Bag</t>
  </si>
  <si>
    <t>Onion, Grade 1, 7 kg bags</t>
  </si>
  <si>
    <t>Red onion, 1 kg</t>
  </si>
  <si>
    <t>Pumpkin (Boer), 35 kg bags</t>
  </si>
  <si>
    <t>35 kg</t>
  </si>
  <si>
    <t>Butternut, 10 kg bag</t>
  </si>
  <si>
    <t>Gem Squash, 10 kg Pockets</t>
  </si>
  <si>
    <t>Baby Marrow, 4 kg box</t>
  </si>
  <si>
    <t>4 kg</t>
  </si>
  <si>
    <t>Patty Pans, 200 g</t>
  </si>
  <si>
    <t>200 g</t>
  </si>
  <si>
    <t>Cabbage 10 kg bags with minimum outside leaves</t>
  </si>
  <si>
    <t>Red cabbage, 3 kg box</t>
  </si>
  <si>
    <t>3 kg</t>
  </si>
  <si>
    <t>Cauliflower, 350 g</t>
  </si>
  <si>
    <t>350 g</t>
  </si>
  <si>
    <t>Broccoli, 400 g</t>
  </si>
  <si>
    <t>Spinach, 1 kg Bunch</t>
  </si>
  <si>
    <t>Tomatoes, firm and Ripe, 6 kg Box</t>
  </si>
  <si>
    <t>6 kg</t>
  </si>
  <si>
    <t>Cherry tomato, 250 g punnet</t>
  </si>
  <si>
    <t>Green Beans, 2 kg</t>
  </si>
  <si>
    <t>2 kg</t>
  </si>
  <si>
    <t>English Cucumbers x15 / Box</t>
  </si>
  <si>
    <t>Green Peppers, 4 kg Box</t>
  </si>
  <si>
    <t xml:space="preserve">Red pepper, 4 kg Box </t>
  </si>
  <si>
    <t xml:space="preserve">Yellow pepper, 4 kg Box </t>
  </si>
  <si>
    <t>Button Mushrooms, box (10 x 250 g)</t>
  </si>
  <si>
    <t>10 x 250 g</t>
  </si>
  <si>
    <t xml:space="preserve">Garlic crushed, 1kg </t>
  </si>
  <si>
    <t xml:space="preserve">Lettuce, x8 / Box </t>
  </si>
  <si>
    <t>Mixed Lettuce, 200 g</t>
  </si>
  <si>
    <t>Parsley, 30g Bunch</t>
  </si>
  <si>
    <t>30 g</t>
  </si>
  <si>
    <t>Thyme, 20 g</t>
  </si>
  <si>
    <t>20 g</t>
  </si>
  <si>
    <t>Mint leaves, 20 g</t>
  </si>
  <si>
    <t>Mixed Vegetables, 1 kg</t>
  </si>
  <si>
    <t>Bananas, 18 kg Box</t>
  </si>
  <si>
    <t>18 kg</t>
  </si>
  <si>
    <t>Guavas, 7.5 kg Box</t>
  </si>
  <si>
    <t>7.5 kg</t>
  </si>
  <si>
    <t>Pawpaws, 1 kg Box</t>
  </si>
  <si>
    <t>Mangoes, 1 kg Box</t>
  </si>
  <si>
    <t>Kiwi Fruit, 500g</t>
  </si>
  <si>
    <t>Sweet Melon, 2.6 kg Box</t>
  </si>
  <si>
    <t>2.6 kg</t>
  </si>
  <si>
    <t>Apples, red, 20 kg Box</t>
  </si>
  <si>
    <t>20 kg</t>
  </si>
  <si>
    <t>Apples, Green, 20 kg Box</t>
  </si>
  <si>
    <t>Grapes, 1 kg Box</t>
  </si>
  <si>
    <t>Naartjies, 10 kg Box</t>
  </si>
  <si>
    <t>Oranges, 10 kg bags</t>
  </si>
  <si>
    <t>Lemon, 1 kg Bag</t>
  </si>
  <si>
    <t>Pineapples, 1 kg Box</t>
  </si>
  <si>
    <t>Strawberry, 1 kg</t>
  </si>
  <si>
    <t>Blueberry, 1 kg</t>
  </si>
  <si>
    <t>Raisins/Sultanas, 1kg Bag</t>
  </si>
  <si>
    <t>TOTAL FRESH FRUITS AND VEGETABLES (CARRIED TO SUMMARY)</t>
  </si>
  <si>
    <t>Baby Carrots, 6 x 1 kg Case</t>
  </si>
  <si>
    <t xml:space="preserve">Julienne Carrots, 6 x 1 kg Case </t>
  </si>
  <si>
    <t>Beans (French Cut), 6 x 1 kg Case</t>
  </si>
  <si>
    <t>Butternut, 6 x 1 kg Case</t>
  </si>
  <si>
    <t>Sweet Potato chunks, 6 x 1 kg Case</t>
  </si>
  <si>
    <t>Potato Chips, 10 x 1 kg Case</t>
  </si>
  <si>
    <t>Broccoli &amp; Cauliflower, 6 x 1 kg Case</t>
  </si>
  <si>
    <t>Mixed vegetables, 6 x 1 kg Case</t>
  </si>
  <si>
    <t>Country Mix, 6 x 1 kg Case</t>
  </si>
  <si>
    <t>Assorted Stir-fry frozen vegetables, 6 x 1 kg Case</t>
  </si>
  <si>
    <t>TOTAL FROZEN VEGETABLES (CARRIED TO SUMMARY)</t>
  </si>
  <si>
    <t>Apple (Concentrated); 5 litre</t>
  </si>
  <si>
    <t>5 litre</t>
  </si>
  <si>
    <t xml:space="preserve">Cranberry (Concentrated); 5 litre  </t>
  </si>
  <si>
    <t>Guava (Concentrated); 5 litre</t>
  </si>
  <si>
    <t>Orange (Concentrated); 5 litre</t>
  </si>
  <si>
    <t>Fruit Punch (Concentrated); 5 litre</t>
  </si>
  <si>
    <t>Mango &amp; Orange (Concentrated); 5 litre</t>
  </si>
  <si>
    <t>TOTAL FRUIT JUICE CONCENTRATE (CARRIED TO SUMMARY)</t>
  </si>
  <si>
    <t>1,5 kg</t>
  </si>
  <si>
    <t>packet</t>
  </si>
  <si>
    <t>Earl Grey tea tagless; carton 200 x 2.5g</t>
  </si>
  <si>
    <t>carton</t>
  </si>
  <si>
    <t xml:space="preserve">English breakfast tea; carton 200 x 2.5g </t>
  </si>
  <si>
    <t>Assorted Fruit juices similar to Fruitree; Case 24; 24 x 250ml</t>
  </si>
  <si>
    <t>Assorted Fruit juices similar to Liqui Fruit; Case 24; 24 x 300ml packaging</t>
  </si>
  <si>
    <t>Apple juice similar to Appletizer; Case 24, 24 x 330ml packaging</t>
  </si>
  <si>
    <t>Grape juice similar to Grapetiser; Case 24, 24 x 330ml packaging</t>
  </si>
  <si>
    <t>Assorted flavours fizzy juice similar to Minute-maid; Case 24, 24 x 330ml packaging</t>
  </si>
  <si>
    <t>Assorted flavours soda drinks; Case 24; 24 x 300ml packaging</t>
  </si>
  <si>
    <t>TOTAL BEVERAGES OTHER (CARRIED TO SUMMARY)</t>
  </si>
  <si>
    <t>Pilchards in Tomato Sauce; 400g</t>
  </si>
  <si>
    <t>2.5 kg</t>
  </si>
  <si>
    <t>3,06 kg</t>
  </si>
  <si>
    <t>Fruit Cocktail; 3.06 kg</t>
  </si>
  <si>
    <t>Guava Halves; 3.01 kg</t>
  </si>
  <si>
    <t>3,01 kg</t>
  </si>
  <si>
    <t>Peach halves; 3 kg</t>
  </si>
  <si>
    <t>Pear halves; 3 kg</t>
  </si>
  <si>
    <t>410 g</t>
  </si>
  <si>
    <t>Tomato Puree; 3.06 kg</t>
  </si>
  <si>
    <t>3.06 kg</t>
  </si>
  <si>
    <t>Olives seedless; 4.1 kg</t>
  </si>
  <si>
    <t>4.1 kg</t>
  </si>
  <si>
    <t>Black Olives; 4.1kg</t>
  </si>
  <si>
    <t>TOTAL CANNED PRODUCTS (CARRIED TO SUMMARY)</t>
  </si>
  <si>
    <t>TOTAL GRAINS AND STARCH (CARRIED TO SUMMARY)</t>
  </si>
  <si>
    <t>Clingwrap cater roll (330 mm wide x 1400 m length); specify any length of more than 1000m</t>
  </si>
  <si>
    <t>Cater roll</t>
  </si>
  <si>
    <t>Heavy duty catering foil roll (70 m x 440 mm)</t>
  </si>
  <si>
    <t>Roll</t>
  </si>
  <si>
    <t>75’s</t>
  </si>
  <si>
    <t>100’s</t>
  </si>
  <si>
    <t>250ml x 50</t>
  </si>
  <si>
    <t>Plastic Cups (250 ml x 50)</t>
  </si>
  <si>
    <t>250 ml x 50</t>
  </si>
  <si>
    <t>Plastic heavy duty aprons, disposable; (100’s)</t>
  </si>
  <si>
    <t>White serviettes box of 1000 (300 mm x 300 mm)</t>
  </si>
  <si>
    <t>Vacuum bag; 185 mm x 110 mm, 100 per pack</t>
  </si>
  <si>
    <t>100 pack</t>
  </si>
  <si>
    <t>Plastic Shopping bag; Bale 300mm x 160mm x 430</t>
  </si>
  <si>
    <t>Bale</t>
  </si>
  <si>
    <t>Toothpicks wrapped; 1000 per box</t>
  </si>
  <si>
    <t xml:space="preserve">Kebab stick (long), 50’s 250mm x 3mm </t>
  </si>
  <si>
    <t>50’s</t>
  </si>
  <si>
    <t>Kebab stick (short), 50’s 200 x 3mm</t>
  </si>
  <si>
    <t>Food string/twine Roll 1mm x 100m</t>
  </si>
  <si>
    <t>Matches; 10 x 10’s shrink</t>
  </si>
  <si>
    <t>10 x 10’s SHR</t>
  </si>
  <si>
    <t>Charcoal; 4kg bag</t>
  </si>
  <si>
    <t>4 kg bag</t>
  </si>
  <si>
    <t>TOTAL DISPOSABLES (CARRIED TO SUMMARY)</t>
  </si>
  <si>
    <t>700 ml</t>
  </si>
  <si>
    <t>Worcestershire Sauce; 5 litre</t>
  </si>
  <si>
    <t xml:space="preserve">Garlic sauce; 375 ml </t>
  </si>
  <si>
    <t>375 ml</t>
  </si>
  <si>
    <t>Garlic &amp; Herb Sauce; 2 litre</t>
  </si>
  <si>
    <t>Soy Sauce; 2 litre</t>
  </si>
  <si>
    <t>White Sauce packet; 1 kg TUB</t>
  </si>
  <si>
    <t>Cheese Sauce packet; 800g TUB</t>
  </si>
  <si>
    <t>800 g</t>
  </si>
  <si>
    <t>Extra hot Peri-Peri Sauce; 2 litre</t>
  </si>
  <si>
    <t>Hot Peri-Peri Sauce; 2 litre</t>
  </si>
  <si>
    <t>Mild Peri-Peri Sauce; 2 litre</t>
  </si>
  <si>
    <t>Spirit Vinegar white; 5 litre</t>
  </si>
  <si>
    <t>White Sugar; 12.5 kg</t>
  </si>
  <si>
    <t>12.5 kg</t>
  </si>
  <si>
    <t>Brown Sugar; 2 kg</t>
  </si>
  <si>
    <t>Sweetener; 1000 sachets per Box</t>
  </si>
  <si>
    <t>Paprika, 700g</t>
  </si>
  <si>
    <t>700 g</t>
  </si>
  <si>
    <t>Garlic Salt, 100g</t>
  </si>
  <si>
    <t>100 g</t>
  </si>
  <si>
    <t>Steak &amp; Chops Spice, 1kg</t>
  </si>
  <si>
    <t>Six Gun Spice, 1kg</t>
  </si>
  <si>
    <t>Portuguese Spice, 1 kg</t>
  </si>
  <si>
    <t>Lemon &amp; Herb Spice 800 g</t>
  </si>
  <si>
    <t>Food spice similar to Aromat; 1 kg</t>
  </si>
  <si>
    <t>800g</t>
  </si>
  <si>
    <t>Salt Fine, Iodated; 1 kg</t>
  </si>
  <si>
    <t>Brown Onion Soup; 1.6 kg packaging</t>
  </si>
  <si>
    <t>1,6 kg</t>
  </si>
  <si>
    <t>Marinade, Lemon &amp; Herb; 2 litre</t>
  </si>
  <si>
    <t>Baking essence (vanilla) 1 litre</t>
  </si>
  <si>
    <t>Tartaric acid; 1 kg packaging</t>
  </si>
  <si>
    <t>Baking Powder; 1 kg packaging</t>
  </si>
  <si>
    <t>Bicarbonate of Soda; 500g packaging</t>
  </si>
  <si>
    <t>Dry Yeast instant; 48 x 10g packaging</t>
  </si>
  <si>
    <t>48 x10 g</t>
  </si>
  <si>
    <t>Chicken Coating; 5 kg Bag</t>
  </si>
  <si>
    <t>Custard Powder, 2.5 kg</t>
  </si>
  <si>
    <t>Jelly powder, 8 x 500 g Carton</t>
  </si>
  <si>
    <t>Carton</t>
  </si>
  <si>
    <t>Malva pudding instant mix 400 g</t>
  </si>
  <si>
    <t>Sunflower Cooking oil; 20 litre</t>
  </si>
  <si>
    <t>20 litre</t>
  </si>
  <si>
    <t>Canola Cooking oil; 4 litre</t>
  </si>
  <si>
    <t>4 litre</t>
  </si>
  <si>
    <t>Olive Oil; 1 litre</t>
  </si>
  <si>
    <t>Coconut Oil; 500 ml</t>
  </si>
  <si>
    <t>500 ml</t>
  </si>
  <si>
    <t>Powdered milk; 1 kg</t>
  </si>
  <si>
    <t>Endearments; 1 kg packaging</t>
  </si>
  <si>
    <t>TOTAL CONDIMENTS (CARRIED TO SUMMARY)</t>
  </si>
  <si>
    <t>TRANSPORT</t>
  </si>
  <si>
    <t>Estimated return trips per month</t>
  </si>
  <si>
    <t>(C)</t>
  </si>
  <si>
    <t>return trip</t>
  </si>
  <si>
    <t>14,2</t>
  </si>
  <si>
    <t>TOTAL TRANSPORT (CARRIED TO SUMMARY)</t>
  </si>
  <si>
    <r>
      <t xml:space="preserve"> </t>
    </r>
    <r>
      <rPr>
        <b/>
        <sz val="10"/>
        <color rgb="FF000000"/>
        <rFont val="Arial"/>
        <family val="2"/>
      </rPr>
      <t>BREAD, BAKERY AND CEREALS</t>
    </r>
  </si>
  <si>
    <r>
      <t>7.</t>
    </r>
    <r>
      <rPr>
        <b/>
        <sz val="7"/>
        <color rgb="FF000000"/>
        <rFont val="Times New Roman"/>
        <family val="1"/>
      </rPr>
      <t xml:space="preserve">      </t>
    </r>
    <r>
      <rPr>
        <b/>
        <sz val="10"/>
        <color rgb="FF000000"/>
        <rFont val="Arial"/>
        <family val="2"/>
      </rPr>
      <t>FROZEN VEGETABLES</t>
    </r>
  </si>
  <si>
    <r>
      <t>8.</t>
    </r>
    <r>
      <rPr>
        <b/>
        <sz val="7"/>
        <color rgb="FF000000"/>
        <rFont val="Times New Roman"/>
        <family val="1"/>
      </rPr>
      <t xml:space="preserve">      </t>
    </r>
    <r>
      <rPr>
        <b/>
        <sz val="10"/>
        <color rgb="FF000000"/>
        <rFont val="Arial"/>
        <family val="2"/>
      </rPr>
      <t>FRUIT JUICE CONCENTRATE NECTAR(± 40 - 50%; Dilution rate &gt;= 1:4; Similar to Magalies)</t>
    </r>
  </si>
  <si>
    <r>
      <t>9.</t>
    </r>
    <r>
      <rPr>
        <b/>
        <sz val="7"/>
        <color rgb="FF000000"/>
        <rFont val="Times New Roman"/>
        <family val="1"/>
      </rPr>
      <t xml:space="preserve">      </t>
    </r>
    <r>
      <rPr>
        <b/>
        <sz val="10"/>
        <color rgb="FF000000"/>
        <rFont val="Arial"/>
        <family val="2"/>
      </rPr>
      <t>BEVERAGES OTHER</t>
    </r>
  </si>
  <si>
    <r>
      <t>10.</t>
    </r>
    <r>
      <rPr>
        <b/>
        <sz val="7"/>
        <color rgb="FF000000"/>
        <rFont val="Times New Roman"/>
        <family val="1"/>
      </rPr>
      <t xml:space="preserve">      </t>
    </r>
    <r>
      <rPr>
        <b/>
        <sz val="10"/>
        <color rgb="FF000000"/>
        <rFont val="Arial"/>
        <family val="2"/>
      </rPr>
      <t xml:space="preserve"> CANNED PRODUCTS</t>
    </r>
  </si>
  <si>
    <r>
      <t>11.</t>
    </r>
    <r>
      <rPr>
        <b/>
        <sz val="7"/>
        <color rgb="FF000000"/>
        <rFont val="Times New Roman"/>
        <family val="1"/>
      </rPr>
      <t xml:space="preserve">      </t>
    </r>
    <r>
      <rPr>
        <b/>
        <sz val="10"/>
        <color rgb="FF000000"/>
        <rFont val="Arial"/>
        <family val="2"/>
      </rPr>
      <t xml:space="preserve"> GRAINS &amp; STARCH</t>
    </r>
  </si>
  <si>
    <r>
      <t>12.</t>
    </r>
    <r>
      <rPr>
        <b/>
        <sz val="7"/>
        <color rgb="FF000000"/>
        <rFont val="Times New Roman"/>
        <family val="1"/>
      </rPr>
      <t xml:space="preserve">      </t>
    </r>
    <r>
      <rPr>
        <b/>
        <sz val="10"/>
        <color rgb="FF000000"/>
        <rFont val="Arial"/>
        <family val="2"/>
      </rPr>
      <t xml:space="preserve"> DISPOSABLES</t>
    </r>
  </si>
  <si>
    <r>
      <t>13.</t>
    </r>
    <r>
      <rPr>
        <b/>
        <sz val="7"/>
        <color rgb="FF000000"/>
        <rFont val="Times New Roman"/>
        <family val="1"/>
      </rPr>
      <t xml:space="preserve">     </t>
    </r>
    <r>
      <rPr>
        <b/>
        <sz val="10"/>
        <color rgb="FF000000"/>
        <rFont val="Arial"/>
        <family val="2"/>
      </rPr>
      <t xml:space="preserve"> CONDIMENTS</t>
    </r>
  </si>
  <si>
    <t>VAT %
(Specify 0% or 15%)</t>
  </si>
  <si>
    <r>
      <t>(ii)</t>
    </r>
    <r>
      <rPr>
        <sz val="10"/>
        <color theme="1"/>
        <rFont val="Times New Roman"/>
        <family val="1"/>
      </rPr>
      <t xml:space="preserve">             </t>
    </r>
    <r>
      <rPr>
        <sz val="10"/>
        <color theme="1"/>
        <rFont val="Arial"/>
        <family val="2"/>
      </rPr>
      <t>Indicate items zero rated for VAT under the VAT column where applicable, by inserting the percentage VAT charged per item.</t>
    </r>
  </si>
  <si>
    <r>
      <t>(vi)</t>
    </r>
    <r>
      <rPr>
        <sz val="10"/>
        <color theme="1"/>
        <rFont val="Times New Roman"/>
        <family val="1"/>
      </rPr>
      <t xml:space="preserve">            </t>
    </r>
    <r>
      <rPr>
        <sz val="10"/>
        <color theme="1"/>
        <rFont val="Arial"/>
        <family val="2"/>
      </rPr>
      <t>Pricing schedule (Bidders are required to complete the pricing schedule in full for all categories and quote on all items indicated).</t>
    </r>
  </si>
  <si>
    <r>
      <t>(iv)</t>
    </r>
    <r>
      <rPr>
        <sz val="10"/>
        <color theme="1"/>
        <rFont val="Times New Roman"/>
        <family val="1"/>
      </rPr>
      <t xml:space="preserve">           </t>
    </r>
    <r>
      <rPr>
        <sz val="10"/>
        <color theme="1"/>
        <rFont val="Arial"/>
        <family val="2"/>
      </rPr>
      <t>Example calculation of D where B = R 10.00 per unit VAT exclusive and C is not a zero rated item and therefore VAT is charged at 15%:
             D = R 10.00 x (1 + 0.15) = R 10.00 x 1.15 = R 11.50.</t>
    </r>
  </si>
  <si>
    <r>
      <t>(v)</t>
    </r>
    <r>
      <rPr>
        <sz val="10"/>
        <color theme="1"/>
        <rFont val="Times New Roman"/>
        <family val="1"/>
      </rPr>
      <t xml:space="preserve">             </t>
    </r>
    <r>
      <rPr>
        <sz val="10"/>
        <color theme="1"/>
        <rFont val="Arial"/>
        <family val="2"/>
      </rPr>
      <t>Example calculation of E where D = R 11.50 per unit VAT inclusive and A is 50 units per month:
              E = R 11.50 x 50 = R 575.00</t>
    </r>
  </si>
  <si>
    <r>
      <t>(iii)</t>
    </r>
    <r>
      <rPr>
        <sz val="10"/>
        <color theme="1"/>
        <rFont val="Times New Roman"/>
        <family val="1"/>
      </rPr>
      <t xml:space="preserve">           </t>
    </r>
    <r>
      <rPr>
        <sz val="10"/>
        <color theme="1"/>
        <rFont val="Arial"/>
        <family val="2"/>
      </rPr>
      <t>Estimated quantities per month as provided in the pricing schedule is used for purposes of evaluating the bid and are not necessarily indicative of the
              expected quantities required per month.</t>
    </r>
  </si>
  <si>
    <r>
      <t>(i)</t>
    </r>
    <r>
      <rPr>
        <sz val="10"/>
        <color theme="1"/>
        <rFont val="Times New Roman"/>
        <family val="1"/>
      </rPr>
      <t xml:space="preserve">              </t>
    </r>
    <r>
      <rPr>
        <sz val="10"/>
        <color theme="1"/>
        <rFont val="Arial"/>
        <family val="2"/>
      </rPr>
      <t>Price per item must exclude the delivery cost at Glen College of Agriculture’s kitchen. Cost of delivery is calculated separately under item 14 of the
              pricing schedule.</t>
    </r>
  </si>
  <si>
    <r>
      <t>(vii)</t>
    </r>
    <r>
      <rPr>
        <sz val="10"/>
        <color theme="1"/>
        <rFont val="Times New Roman"/>
        <family val="1"/>
      </rPr>
      <t xml:space="preserve">          </t>
    </r>
    <r>
      <rPr>
        <sz val="10"/>
        <color theme="1"/>
        <rFont val="Arial"/>
        <family val="2"/>
      </rPr>
      <t>To be completed in the Excel file provided, printed and each page signed and attached to the tender document. The electronic copy of the pricing
             schedule also submitted together with the tender document on a memory stick in the envelope</t>
    </r>
  </si>
  <si>
    <t>Chicken Polony 2,5 kg Loaf Packaging
(Quality equivalent to Enterprise)</t>
  </si>
  <si>
    <t>French Polony, 2.0 kg Loaf Packaging
(Quality equivalent to Enterprise)</t>
  </si>
  <si>
    <t>Sandwich Ham, Cooked 2.5 kg Loaf Packaging
(Quality equivalent to Enterprise)</t>
  </si>
  <si>
    <t>Russians, Long – 1.2 kg Packaging
(Quality equivalent to Enterprise)</t>
  </si>
  <si>
    <t>Cocktail Cheese grillers 6 x 1kg packaging
(Quality equivalent to Enterprise)</t>
  </si>
  <si>
    <t>Vienna Smoked, Foot long, 6 x 1 kg packaging
(Quality equivalent to Enterprise)</t>
  </si>
  <si>
    <t>Bacon Shoulder 6 x 1 kg box packaging
(Quality equivalent to Freys)</t>
  </si>
  <si>
    <t>Chicken livers box 10 x 1kg packaging
(Quality equivalent to Rainbow)</t>
  </si>
  <si>
    <t xml:space="preserve">Sour Milk 2 litre
(Quality equivalent to Amazi) </t>
  </si>
  <si>
    <t>Peanut Butter, Smooth 1 kg
(Quality Equivalent to Black Cat)</t>
  </si>
  <si>
    <t>Margarine 1kg packaging
(Quality equivalent to RAMA)</t>
  </si>
  <si>
    <t>White Bread 700g, Sliced
(Quality equivalent to SASKO or Blue Ribbon or Albany)</t>
  </si>
  <si>
    <t>Brown Bread 700g, Sliced
(Quality equivalent to SASKO or Blue Ribbon or Albany)</t>
  </si>
  <si>
    <t>Breakfast corn flakes cereals 1 kg
(Quality equivalent to Kellogg’s)</t>
  </si>
  <si>
    <t>Breakfast All-bran cereals 1 kg
(Quality equivalent to Kellogg’s)</t>
  </si>
  <si>
    <t>Instant Coffee; 1.5 kg packaging
(Quality equivalent to Ricoffy)</t>
  </si>
  <si>
    <t>Rooibos Tea; Box 80’s packaging
(Quantity equivalent to Freshpak)</t>
  </si>
  <si>
    <t>Tea tagless; packet 100 x 2.5g packaging
(Quality equivalent to Five Roses)</t>
  </si>
  <si>
    <t>Orange Squash; 2 litre
(Quality equivalent to Oros)</t>
  </si>
  <si>
    <t>Still Water; Case 24; 24 x 500 ml packaging
(Quality equivalent to Valpre or Bonaqua)</t>
  </si>
  <si>
    <t>Sparkling Water; Case 24; 24 x 500 ml packaging
(Quality equivalent to Valpre or Bonaqua)</t>
  </si>
  <si>
    <t>Butter beans; 2.5 kg
(Quality equivalent to Koo)</t>
  </si>
  <si>
    <t>Kidney beans; 2.5 kg
(Quality equivalent to Koo)</t>
  </si>
  <si>
    <t>Green beans; A10
(Quality equivalent to Koo)</t>
  </si>
  <si>
    <t>Baked Beans in Tomato Sauce; 3.06 kg
(Quality equivalent to Koo)</t>
  </si>
  <si>
    <t>Chakalaka; 410 g
(Quality equivalent to Koo)</t>
  </si>
  <si>
    <t>Macaroni; 3 kg
(Quality equivalent to Fattis &amp; Monis)</t>
  </si>
  <si>
    <t>Spaghetti; 3 kg
(Quality equivalent to Fattis &amp; Monis)</t>
  </si>
  <si>
    <t>Rice parboiled; 10 kg
(Quality equivalent to Tastic)</t>
  </si>
  <si>
    <t>Brown Rice; 2kg
(Quality equivalent to Tastic)</t>
  </si>
  <si>
    <t>Maize Meal; 10 kg
(Quality equivalent to White Star)</t>
  </si>
  <si>
    <t>Samp; 10 kg
(Quality equivalent to Iwisa)</t>
  </si>
  <si>
    <t>Cake Flour; 10 kg
(Quality equivalent to Golden cloud)</t>
  </si>
  <si>
    <t>Fomo food tray no. 30, sleeve 75’s
(Quality equivalent to Aro)</t>
  </si>
  <si>
    <t>Plastic spoons; 100’s
(Quality equivalent to Aro)</t>
  </si>
  <si>
    <t xml:space="preserve">Plastic teaspoons; 100’s
(Quality equivalent to Aro)  </t>
  </si>
  <si>
    <t xml:space="preserve">Plastic forks; 100’s
(Quality equivalent to Aro)  </t>
  </si>
  <si>
    <t xml:space="preserve">Plastic bottles and lids; 250 ml x 50
(Quality equivalent to Aro)  </t>
  </si>
  <si>
    <t>Firelighters; 12’s (box)
(Quality equivalent to Blitz)</t>
  </si>
  <si>
    <t>Mayonnaise; 20 kg bucket
(Quality equivalent to Cross &amp; Blackwell)</t>
  </si>
  <si>
    <t>Tomato Sauce; 700 ml
(Quality equivalent to All Gold)</t>
  </si>
  <si>
    <t>Chutney; 3 kg packaging
(Quality equivalent to Mrs H Balls)</t>
  </si>
  <si>
    <t>Sweet chilli sauce; 2 litre
(Quality equivalent to Wellington)</t>
  </si>
  <si>
    <t>1000 Island dressing; 2 litre
(Quality equivalent to Knorr)</t>
  </si>
  <si>
    <t>Mustard; 2 litre packaging
(Quality equivalent to Colmann’s)</t>
  </si>
  <si>
    <t>Mushroom Sauce; 2 kg
(Quality equivalent to Knorr)</t>
  </si>
  <si>
    <t xml:space="preserve">BBQ Spice; 1 kg packaging
(Quality equivalent Robertsons) </t>
  </si>
  <si>
    <t xml:space="preserve">Chicken Spice; 1 kg packaging
(Quality equivalent Robertsons) </t>
  </si>
  <si>
    <t xml:space="preserve">Garlic Spice; 100g packaging
(Quality equivalent Robertsons) </t>
  </si>
  <si>
    <t xml:space="preserve">Medium Curry; 800 g packaging
(Quality equivalent Robertsons) </t>
  </si>
  <si>
    <t xml:space="preserve">Turmeric; 800g packaging
(Quality equivalent Robertsons) </t>
  </si>
  <si>
    <t xml:space="preserve">Fish Spice; 1 kg packaging
(Quality equivalent Robertsons) </t>
  </si>
  <si>
    <t xml:space="preserve">White Pepper; 800 g packaging
(Quality equivalent Robertsons) </t>
  </si>
  <si>
    <t xml:space="preserve">Black Pepper; 800 g packaging
(Quality equivalent Robertsons) </t>
  </si>
  <si>
    <t>Salad dressing, Greek; 1 litre
(Quality equivalent to Knorr)</t>
  </si>
  <si>
    <t>Salad dressing, Honey &amp; mustard; 1 litre
(Quality equivalent to Knorr)</t>
  </si>
  <si>
    <t>Beef Stock Cubes; 12 x 10g Box
(Quality equivalent to Knorr)</t>
  </si>
  <si>
    <t>Mutton Stock cubes; 12 x 10g Box
(Quality equivalent to Knorr)</t>
  </si>
  <si>
    <t>Chicken Stock cubes; 12 x 10g Box
(Quality equivalent to Knorr)</t>
  </si>
  <si>
    <t>Meat stock brown; 1 kg packaging
(Quality equivalent to BISTO)</t>
  </si>
  <si>
    <t>Marinade Chicken; 5 litre
(Quality equivalent to Jimmy`s)</t>
  </si>
  <si>
    <t>Marinade Beef; 5 litre
(Quality equivalent to Jimmy`s)</t>
  </si>
  <si>
    <t>1.10</t>
  </si>
  <si>
    <t>1.20</t>
  </si>
  <si>
    <t>3.10</t>
  </si>
  <si>
    <t>4.10</t>
  </si>
  <si>
    <t>5.10</t>
  </si>
  <si>
    <t>5.20</t>
  </si>
  <si>
    <t>6.10</t>
  </si>
  <si>
    <t>6.20</t>
  </si>
  <si>
    <t>6.30</t>
  </si>
  <si>
    <t>6.40</t>
  </si>
  <si>
    <t>6.50</t>
  </si>
  <si>
    <t>7.10</t>
  </si>
  <si>
    <t>9.10</t>
  </si>
  <si>
    <t>10.10</t>
  </si>
  <si>
    <t>12.10</t>
  </si>
  <si>
    <t>13.10</t>
  </si>
  <si>
    <t>13.20</t>
  </si>
  <si>
    <t>13.30</t>
  </si>
  <si>
    <t>13.40</t>
  </si>
  <si>
    <t>13.50</t>
  </si>
  <si>
    <t>13.60</t>
  </si>
  <si>
    <t>SUMMARY OF SCHEDULES</t>
  </si>
  <si>
    <t>TOTAL MEAT</t>
  </si>
  <si>
    <t>TOTAL GRAINS AND STARCH</t>
  </si>
  <si>
    <t>TOTAL DAIRY PRODUCTS AND EGGS</t>
  </si>
  <si>
    <t>TOTAL SPREADS</t>
  </si>
  <si>
    <t>TOTAL BREAD, BAKERY AND CEREALS</t>
  </si>
  <si>
    <t>TOTAL FRESH FRUITS AND VEGETABLES</t>
  </si>
  <si>
    <t>TOTAL FROZEN VEGETABLES</t>
  </si>
  <si>
    <t>TOTAL FRUIT JUICE CONCENTRATE</t>
  </si>
  <si>
    <t>TOTAL BEVERAGES OTHER</t>
  </si>
  <si>
    <t>TOTAL CANNED PRODUCTS</t>
  </si>
  <si>
    <t>TOTAL DISPOSABLES</t>
  </si>
  <si>
    <t>TOTAL CONDIMENTS</t>
  </si>
  <si>
    <t>TOTAL TRANSPORT</t>
  </si>
  <si>
    <t>SUB TOTAL (F)</t>
  </si>
  <si>
    <t>x10</t>
  </si>
  <si>
    <t>TOTAL ESTIMATE FOR YEAR 1 (G)
(Groceries required for 10 months a year excluding December and January) (G = F x 10)</t>
  </si>
  <si>
    <t>Period</t>
  </si>
  <si>
    <t>Estimated inflation % (H)</t>
  </si>
  <si>
    <t>Year estimate</t>
  </si>
  <si>
    <t>Year 1 (total from summary of schedules) (G)</t>
  </si>
  <si>
    <t>Year 2 (I = G x (1+H%))</t>
  </si>
  <si>
    <t>Year 3 (J = I x (1+H%))</t>
  </si>
  <si>
    <t>TOTAL ESTIMATED TENDER AMOUNT (36 months)</t>
  </si>
  <si>
    <t>Breakfast cereal biscuit, 900 g
(Quality equivalent to Weetbix)</t>
  </si>
  <si>
    <t>Rate/km</t>
  </si>
  <si>
    <t>Return trip distance (km)</t>
  </si>
  <si>
    <t>(a)</t>
  </si>
  <si>
    <t>(b)</t>
  </si>
  <si>
    <t>(B=axb)</t>
  </si>
  <si>
    <r>
      <t xml:space="preserve">Transport costs to Glen - </t>
    </r>
    <r>
      <rPr>
        <b/>
        <u/>
        <sz val="10"/>
        <color rgb="FF000000"/>
        <rFont val="Arial"/>
        <family val="2"/>
      </rPr>
      <t>normal vehicle</t>
    </r>
    <r>
      <rPr>
        <sz val="10"/>
        <color rgb="FF000000"/>
        <rFont val="Arial"/>
        <family val="2"/>
      </rPr>
      <t xml:space="preserve"> (unit price should be rate per km x return distance (70 km))</t>
    </r>
  </si>
  <si>
    <r>
      <t>Transport costs to Glen -</t>
    </r>
    <r>
      <rPr>
        <b/>
        <u/>
        <sz val="10"/>
        <color rgb="FF000000"/>
        <rFont val="Arial"/>
        <family val="2"/>
      </rPr>
      <t xml:space="preserve"> cold truck </t>
    </r>
    <r>
      <rPr>
        <sz val="10"/>
        <color rgb="FF000000"/>
        <rFont val="Arial"/>
        <family val="2"/>
      </rPr>
      <t>(unit price should be rate per km for cold truck x return distance (70 km))</t>
    </r>
  </si>
  <si>
    <t>TOTAL FISH</t>
  </si>
  <si>
    <t>Complete the green cells in the worksheet "Pricing schedule"</t>
  </si>
  <si>
    <t>Values can only be entered into the green cells. All other cells are locked.</t>
  </si>
  <si>
    <t xml:space="preserve">If a value is not inserted for either the "Unit price VAT Excl." or the "VAT %" the "Unit price VAT Incl" will show "ERROR". This is to ensure all items are priced with the applicable VAT rate for all items indicated. </t>
  </si>
  <si>
    <t xml:space="preserve">If a value is not inserted for the "Rate/km" under transport the "Unit price VAT Excl" will show "ERROR"or if the "VAT %" under transport is not inserted the "Unit price VAT Incl" will show "ERROR". This is to ensure all items are priced with the applicable VAT rate for all items indicated. </t>
  </si>
  <si>
    <t>Cells in the column "VAT %" has a data selection tab with the options of "0" (0%) or "15" (15%) VAT. Use the data selection tab to select the % VAT relevant to the particular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</si>
</sst>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0&quot;%&quot;"/>
  </numFmts>
  <fonts count="12" x14ac:knownFonts="1">
    <font>
      <sz val="11"/>
      <color theme="1"/>
      <name val="Calibri"/>
      <family val="2"/>
      <scheme val="minor"/>
    </font>
    <font>
      <sz val="10"/>
      <color theme="1"/>
      <name val="Times New Roman"/>
      <family val="1"/>
    </font>
    <font>
      <b/>
      <sz val="14"/>
      <color theme="1"/>
      <name val="Times New Roman"/>
      <family val="1"/>
    </font>
    <font>
      <b/>
      <sz val="12"/>
      <color theme="1"/>
      <name val="Arial"/>
      <family val="2"/>
    </font>
    <font>
      <b/>
      <sz val="10"/>
      <color theme="1"/>
      <name val="Arial"/>
      <family val="2"/>
    </font>
    <font>
      <b/>
      <sz val="10"/>
      <color rgb="FF000000"/>
      <name val="Arial"/>
      <family val="2"/>
    </font>
    <font>
      <sz val="10"/>
      <color rgb="FF000000"/>
      <name val="Arial"/>
      <family val="2"/>
    </font>
    <font>
      <sz val="10"/>
      <color theme="1"/>
      <name val="Arial"/>
      <family val="2"/>
    </font>
    <font>
      <b/>
      <sz val="7"/>
      <color rgb="FF000000"/>
      <name val="Times New Roman"/>
      <family val="1"/>
    </font>
    <font>
      <b/>
      <u/>
      <sz val="10"/>
      <color rgb="FF000000"/>
      <name val="Arial"/>
      <family val="2"/>
    </font>
    <font>
      <b/>
      <sz val="11"/>
      <color rgb="FF000000"/>
      <name val="Calibri"/>
      <family val="2"/>
    </font>
    <font>
      <sz val="16"/>
      <color theme="1"/>
      <name val="Calibri"/>
      <family val="2"/>
      <scheme val="minor"/>
    </font>
  </fonts>
  <fills count="9">
    <fill>
      <patternFill patternType="none"/>
    </fill>
    <fill>
      <patternFill patternType="gray125"/>
    </fill>
    <fill>
      <patternFill patternType="solid">
        <fgColor rgb="FFFFF2CC"/>
        <bgColor indexed="64"/>
      </patternFill>
    </fill>
    <fill>
      <patternFill patternType="solid">
        <fgColor rgb="FFD5DCE4"/>
        <bgColor indexed="64"/>
      </patternFill>
    </fill>
    <fill>
      <patternFill patternType="solid">
        <fgColor rgb="FFFFFFFF"/>
        <bgColor indexed="64"/>
      </patternFill>
    </fill>
    <fill>
      <patternFill patternType="solid">
        <fgColor rgb="FFFCE4D6"/>
        <bgColor indexed="64"/>
      </patternFill>
    </fill>
    <fill>
      <patternFill patternType="solid">
        <fgColor rgb="FFD9E1F2"/>
        <bgColor indexed="64"/>
      </patternFill>
    </fill>
    <fill>
      <patternFill patternType="solid">
        <fgColor rgb="FFF2F2F2"/>
        <bgColor indexed="64"/>
      </patternFill>
    </fill>
    <fill>
      <patternFill patternType="solid">
        <fgColor theme="9" tint="0.39997558519241921"/>
        <bgColor indexed="64"/>
      </patternFill>
    </fill>
  </fills>
  <borders count="7">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1">
    <xf numFmtId="0" fontId="0" fillId="0" borderId="0" xfId="0"/>
    <xf numFmtId="0" fontId="5" fillId="3" borderId="5" xfId="0" applyFont="1" applyFill="1" applyBorder="1" applyAlignment="1">
      <alignment horizontal="left" vertical="center" wrapText="1"/>
    </xf>
    <xf numFmtId="0" fontId="6" fillId="3"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vertical="center" wrapText="1"/>
    </xf>
    <xf numFmtId="0" fontId="7" fillId="0" borderId="5" xfId="0" applyFont="1" applyBorder="1" applyAlignment="1">
      <alignment horizontal="justify" vertical="center" wrapText="1"/>
    </xf>
    <xf numFmtId="0" fontId="7" fillId="0" borderId="5" xfId="0" applyFont="1" applyBorder="1" applyAlignment="1">
      <alignment horizontal="center" vertical="center" wrapText="1"/>
    </xf>
    <xf numFmtId="0" fontId="6" fillId="4" borderId="5" xfId="0" applyFont="1" applyFill="1" applyBorder="1" applyAlignment="1">
      <alignment horizontal="center" vertical="center" wrapText="1"/>
    </xf>
    <xf numFmtId="0" fontId="6" fillId="4" borderId="5" xfId="0" applyFont="1" applyFill="1" applyBorder="1" applyAlignment="1">
      <alignment horizontal="left" vertical="center" wrapText="1"/>
    </xf>
    <xf numFmtId="0" fontId="6" fillId="4" borderId="5" xfId="0" applyFont="1" applyFill="1" applyBorder="1" applyAlignment="1">
      <alignment horizontal="justify" vertical="center" wrapText="1"/>
    </xf>
    <xf numFmtId="0" fontId="5" fillId="6" borderId="5" xfId="0" applyFont="1" applyFill="1" applyBorder="1" applyAlignment="1">
      <alignment horizontal="left" vertical="center" wrapText="1"/>
    </xf>
    <xf numFmtId="0" fontId="6" fillId="6" borderId="5" xfId="0" applyFont="1" applyFill="1" applyBorder="1" applyAlignment="1">
      <alignment horizontal="center" vertical="center" wrapText="1"/>
    </xf>
    <xf numFmtId="0" fontId="6" fillId="6" borderId="5" xfId="0" applyFont="1" applyFill="1" applyBorder="1" applyAlignment="1">
      <alignment horizontal="right" vertical="center" wrapText="1"/>
    </xf>
    <xf numFmtId="0" fontId="6" fillId="6" borderId="5" xfId="0" applyFont="1" applyFill="1" applyBorder="1" applyAlignment="1">
      <alignment horizontal="left" vertical="center" wrapText="1"/>
    </xf>
    <xf numFmtId="0" fontId="8" fillId="6" borderId="5" xfId="0" applyFont="1" applyFill="1" applyBorder="1" applyAlignment="1">
      <alignment horizontal="left" vertical="center" wrapText="1"/>
    </xf>
    <xf numFmtId="0" fontId="5" fillId="6" borderId="5" xfId="0" applyFont="1" applyFill="1" applyBorder="1" applyAlignment="1">
      <alignment horizontal="left" vertical="center"/>
    </xf>
    <xf numFmtId="0" fontId="6" fillId="6" borderId="5" xfId="0" applyFont="1" applyFill="1" applyBorder="1" applyAlignment="1">
      <alignment horizontal="center" vertical="center"/>
    </xf>
    <xf numFmtId="0" fontId="6" fillId="6" borderId="5" xfId="0" applyFont="1" applyFill="1" applyBorder="1" applyAlignment="1">
      <alignment horizontal="right" vertical="center"/>
    </xf>
    <xf numFmtId="0" fontId="6" fillId="6" borderId="5" xfId="0" applyFont="1" applyFill="1" applyBorder="1" applyAlignment="1">
      <alignment horizontal="left" vertical="center"/>
    </xf>
    <xf numFmtId="0" fontId="5" fillId="2" borderId="5" xfId="0" applyFont="1" applyFill="1" applyBorder="1" applyAlignment="1">
      <alignment horizontal="center" vertical="center"/>
    </xf>
    <xf numFmtId="49" fontId="7" fillId="0" borderId="5" xfId="0" applyNumberFormat="1" applyFont="1" applyBorder="1" applyAlignment="1">
      <alignment horizontal="left" vertical="center" wrapText="1"/>
    </xf>
    <xf numFmtId="49" fontId="6" fillId="4" borderId="5" xfId="0" applyNumberFormat="1" applyFont="1" applyFill="1" applyBorder="1" applyAlignment="1">
      <alignment horizontal="left" vertical="center" wrapText="1"/>
    </xf>
    <xf numFmtId="0" fontId="5" fillId="6" borderId="5" xfId="0" applyFont="1" applyFill="1" applyBorder="1" applyAlignment="1">
      <alignment vertical="center"/>
    </xf>
    <xf numFmtId="0" fontId="5" fillId="2" borderId="5" xfId="0" applyFont="1" applyFill="1" applyBorder="1" applyAlignment="1">
      <alignment vertical="center"/>
    </xf>
    <xf numFmtId="0" fontId="5" fillId="7" borderId="5" xfId="0" applyFont="1" applyFill="1" applyBorder="1" applyAlignment="1">
      <alignment horizontal="center" vertical="center"/>
    </xf>
    <xf numFmtId="0" fontId="7" fillId="0" borderId="5" xfId="0" applyFont="1" applyBorder="1" applyAlignment="1">
      <alignment horizontal="center" vertical="center"/>
    </xf>
    <xf numFmtId="0" fontId="4" fillId="0" borderId="5" xfId="0" applyFont="1" applyBorder="1" applyAlignment="1">
      <alignment horizontal="left" vertical="center"/>
    </xf>
    <xf numFmtId="0" fontId="10" fillId="7" borderId="4" xfId="0" applyFont="1" applyFill="1" applyBorder="1" applyAlignment="1">
      <alignment horizontal="center" vertical="center"/>
    </xf>
    <xf numFmtId="0" fontId="6" fillId="0" borderId="1" xfId="0" applyFont="1" applyBorder="1" applyAlignment="1">
      <alignment horizontal="left" vertical="center"/>
    </xf>
    <xf numFmtId="0" fontId="1" fillId="0" borderId="2" xfId="0" applyFont="1" applyBorder="1" applyAlignment="1">
      <alignment vertical="center"/>
    </xf>
    <xf numFmtId="9" fontId="6" fillId="0" borderId="2" xfId="0" applyNumberFormat="1" applyFont="1" applyBorder="1" applyAlignment="1">
      <alignment horizontal="center" vertical="center"/>
    </xf>
    <xf numFmtId="0" fontId="5" fillId="7" borderId="6" xfId="0" applyFont="1" applyFill="1" applyBorder="1" applyAlignment="1">
      <alignment horizontal="center" vertical="center"/>
    </xf>
    <xf numFmtId="44" fontId="7" fillId="0" borderId="5" xfId="0" applyNumberFormat="1" applyFont="1" applyBorder="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wrapText="1"/>
    </xf>
    <xf numFmtId="0" fontId="5" fillId="5" borderId="5" xfId="0" applyFont="1" applyFill="1" applyBorder="1" applyAlignment="1">
      <alignment vertical="center"/>
    </xf>
    <xf numFmtId="44" fontId="7" fillId="8" borderId="5" xfId="0" applyNumberFormat="1" applyFont="1" applyFill="1" applyBorder="1" applyAlignment="1" applyProtection="1">
      <alignment horizontal="center" vertical="center" wrapText="1"/>
      <protection locked="0"/>
    </xf>
    <xf numFmtId="0" fontId="6" fillId="8" borderId="5" xfId="0" applyFont="1" applyFill="1" applyBorder="1" applyAlignment="1" applyProtection="1">
      <alignment horizontal="right" vertical="center" wrapText="1"/>
      <protection locked="0"/>
    </xf>
    <xf numFmtId="0" fontId="7" fillId="8" borderId="5" xfId="0" applyFont="1" applyFill="1" applyBorder="1" applyAlignment="1" applyProtection="1">
      <alignment horizontal="right" vertical="center" wrapText="1"/>
      <protection locked="0"/>
    </xf>
    <xf numFmtId="44" fontId="5" fillId="5" borderId="5" xfId="0" applyNumberFormat="1" applyFont="1" applyFill="1" applyBorder="1" applyAlignment="1">
      <alignment horizontal="left" vertical="center" wrapText="1"/>
    </xf>
    <xf numFmtId="44" fontId="6" fillId="5" borderId="5" xfId="0" applyNumberFormat="1" applyFont="1" applyFill="1" applyBorder="1" applyAlignment="1">
      <alignment horizontal="left" vertical="center" wrapText="1"/>
    </xf>
    <xf numFmtId="44" fontId="6" fillId="0" borderId="5" xfId="0" applyNumberFormat="1" applyFont="1" applyBorder="1" applyAlignment="1">
      <alignment horizontal="left" vertical="center" wrapText="1"/>
    </xf>
    <xf numFmtId="44" fontId="7" fillId="0" borderId="5" xfId="0" applyNumberFormat="1" applyFont="1" applyBorder="1" applyAlignment="1">
      <alignment horizontal="left" vertical="center"/>
    </xf>
    <xf numFmtId="44" fontId="4" fillId="0" borderId="5" xfId="0" applyNumberFormat="1" applyFont="1" applyBorder="1" applyAlignment="1">
      <alignment horizontal="left" vertical="center"/>
    </xf>
    <xf numFmtId="44" fontId="6" fillId="0" borderId="2" xfId="0" applyNumberFormat="1" applyFont="1" applyBorder="1" applyAlignment="1">
      <alignment horizontal="left" vertical="center"/>
    </xf>
    <xf numFmtId="44" fontId="5" fillId="0" borderId="2" xfId="0" applyNumberFormat="1" applyFont="1" applyBorder="1" applyAlignment="1">
      <alignment horizontal="left" vertical="center"/>
    </xf>
    <xf numFmtId="0" fontId="11" fillId="0" borderId="0" xfId="0" applyFont="1" applyAlignment="1">
      <alignment vertical="top"/>
    </xf>
    <xf numFmtId="164" fontId="7" fillId="8" borderId="5" xfId="0" applyNumberFormat="1" applyFont="1" applyFill="1" applyBorder="1" applyAlignment="1" applyProtection="1">
      <alignment horizontal="right" vertical="center" wrapText="1"/>
      <protection locked="0"/>
    </xf>
    <xf numFmtId="0" fontId="11" fillId="0" borderId="0" xfId="0" applyFont="1" applyAlignment="1">
      <alignment vertical="top" wrapText="1"/>
    </xf>
    <xf numFmtId="0" fontId="7" fillId="0" borderId="0" xfId="0" applyFont="1" applyAlignment="1">
      <alignment horizontal="justify" vertical="center" wrapText="1"/>
    </xf>
    <xf numFmtId="0" fontId="2" fillId="0" borderId="0" xfId="0" applyFont="1" applyAlignment="1">
      <alignment horizontal="right"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5" fillId="5" borderId="5" xfId="0" applyFont="1" applyFill="1" applyBorder="1" applyAlignment="1">
      <alignment horizontal="left" vertical="center"/>
    </xf>
    <xf numFmtId="0" fontId="5" fillId="6" borderId="5" xfId="0" applyFont="1" applyFill="1" applyBorder="1" applyAlignment="1">
      <alignment horizontal="left" vertical="center"/>
    </xf>
    <xf numFmtId="0" fontId="7" fillId="0" borderId="5" xfId="0" applyFont="1" applyBorder="1" applyAlignment="1">
      <alignment horizontal="left" vertical="center"/>
    </xf>
    <xf numFmtId="0" fontId="5" fillId="7" borderId="5" xfId="0" applyFont="1" applyFill="1" applyBorder="1" applyAlignment="1">
      <alignment horizontal="left"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2EBD7-5135-4ECC-ABC8-EC07DE0CD049}">
  <dimension ref="A2:Q6"/>
  <sheetViews>
    <sheetView tabSelected="1" workbookViewId="0">
      <selection activeCell="B1" sqref="B1"/>
    </sheetView>
  </sheetViews>
  <sheetFormatPr defaultRowHeight="14.4" x14ac:dyDescent="0.3"/>
  <cols>
    <col min="1" max="1" width="4" customWidth="1"/>
  </cols>
  <sheetData>
    <row r="2" spans="1:17" ht="21" x14ac:dyDescent="0.3">
      <c r="A2" s="46">
        <v>1</v>
      </c>
      <c r="B2" s="48" t="s">
        <v>448</v>
      </c>
      <c r="C2" s="48"/>
      <c r="D2" s="48"/>
      <c r="E2" s="48"/>
      <c r="F2" s="48"/>
      <c r="G2" s="48"/>
      <c r="H2" s="48"/>
      <c r="I2" s="48"/>
      <c r="J2" s="48"/>
      <c r="K2" s="48"/>
      <c r="L2" s="48"/>
      <c r="M2" s="48"/>
      <c r="N2" s="48"/>
      <c r="O2" s="48"/>
      <c r="P2" s="48"/>
      <c r="Q2" s="48"/>
    </row>
    <row r="3" spans="1:17" ht="21" x14ac:dyDescent="0.3">
      <c r="A3" s="46">
        <v>2</v>
      </c>
      <c r="B3" s="48" t="s">
        <v>449</v>
      </c>
      <c r="C3" s="48"/>
      <c r="D3" s="48"/>
      <c r="E3" s="48"/>
      <c r="F3" s="48"/>
      <c r="G3" s="48"/>
      <c r="H3" s="48"/>
      <c r="I3" s="48"/>
      <c r="J3" s="48"/>
      <c r="K3" s="48"/>
      <c r="L3" s="48"/>
      <c r="M3" s="48"/>
      <c r="N3" s="48"/>
      <c r="O3" s="48"/>
      <c r="P3" s="48"/>
      <c r="Q3" s="48"/>
    </row>
    <row r="4" spans="1:17" ht="48" customHeight="1" x14ac:dyDescent="0.3">
      <c r="A4" s="46">
        <v>3</v>
      </c>
      <c r="B4" s="48" t="s">
        <v>452</v>
      </c>
      <c r="C4" s="48"/>
      <c r="D4" s="48"/>
      <c r="E4" s="48"/>
      <c r="F4" s="48"/>
      <c r="G4" s="48"/>
      <c r="H4" s="48"/>
      <c r="I4" s="48"/>
      <c r="J4" s="48"/>
      <c r="K4" s="48"/>
      <c r="L4" s="48"/>
      <c r="M4" s="48"/>
      <c r="N4" s="48"/>
      <c r="O4" s="48"/>
      <c r="P4" s="48"/>
      <c r="Q4" s="48"/>
    </row>
    <row r="5" spans="1:17" ht="44.4" customHeight="1" x14ac:dyDescent="0.3">
      <c r="A5" s="46">
        <v>4</v>
      </c>
      <c r="B5" s="48" t="s">
        <v>450</v>
      </c>
      <c r="C5" s="48"/>
      <c r="D5" s="48"/>
      <c r="E5" s="48"/>
      <c r="F5" s="48"/>
      <c r="G5" s="48"/>
      <c r="H5" s="48"/>
      <c r="I5" s="48"/>
      <c r="J5" s="48"/>
      <c r="K5" s="48"/>
      <c r="L5" s="48"/>
      <c r="M5" s="48"/>
      <c r="N5" s="48"/>
      <c r="O5" s="48"/>
      <c r="P5" s="48"/>
      <c r="Q5" s="48"/>
    </row>
    <row r="6" spans="1:17" ht="67.8" customHeight="1" x14ac:dyDescent="0.3">
      <c r="A6" s="46">
        <v>5</v>
      </c>
      <c r="B6" s="48" t="s">
        <v>451</v>
      </c>
      <c r="C6" s="48"/>
      <c r="D6" s="48"/>
      <c r="E6" s="48"/>
      <c r="F6" s="48"/>
      <c r="G6" s="48"/>
      <c r="H6" s="48"/>
      <c r="I6" s="48"/>
      <c r="J6" s="48"/>
      <c r="K6" s="48"/>
      <c r="L6" s="48"/>
      <c r="M6" s="48"/>
      <c r="N6" s="48"/>
      <c r="O6" s="48"/>
      <c r="P6" s="48"/>
      <c r="Q6" s="48"/>
    </row>
  </sheetData>
  <sheetProtection algorithmName="SHA-512" hashValue="yM6+ml6BJ23a8ZJA9q0K6lAo8Sf5Yf9z52OkIIVdYicVhpVsT6mbDjdG8NCIjuM0Ra2lUngTHbjhsn9lvFp7RA==" saltValue="B/KToBudlVjNFinSWXFIfA==" spinCount="100000" sheet="1" objects="1" scenarios="1"/>
  <mergeCells count="5">
    <mergeCell ref="B2:Q2"/>
    <mergeCell ref="B3:Q3"/>
    <mergeCell ref="B4:Q4"/>
    <mergeCell ref="B5:Q5"/>
    <mergeCell ref="B6:Q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4C332-FD1A-4002-BB46-7F08D96F00F4}">
  <dimension ref="A1:J299"/>
  <sheetViews>
    <sheetView workbookViewId="0">
      <selection activeCell="A3" sqref="A3:H3"/>
    </sheetView>
  </sheetViews>
  <sheetFormatPr defaultRowHeight="14.4" x14ac:dyDescent="0.3"/>
  <cols>
    <col min="1" max="1" width="6.6640625" customWidth="1"/>
    <col min="2" max="2" width="48.5546875" customWidth="1"/>
    <col min="3" max="3" width="12.109375" customWidth="1"/>
    <col min="4" max="4" width="11" customWidth="1"/>
    <col min="5" max="5" width="14" customWidth="1"/>
    <col min="6" max="6" width="12" customWidth="1"/>
    <col min="7" max="7" width="13.44140625" customWidth="1"/>
    <col min="8" max="8" width="17.109375" customWidth="1"/>
    <col min="9" max="9" width="16.88671875" customWidth="1"/>
    <col min="10" max="10" width="22.6640625" customWidth="1"/>
  </cols>
  <sheetData>
    <row r="1" spans="1:8" ht="17.399999999999999" customHeight="1" x14ac:dyDescent="0.3">
      <c r="A1" s="50" t="s">
        <v>0</v>
      </c>
      <c r="B1" s="50"/>
      <c r="C1" s="50"/>
      <c r="D1" s="50"/>
      <c r="E1" s="50"/>
      <c r="F1" s="50"/>
      <c r="G1" s="50"/>
      <c r="H1" s="50"/>
    </row>
    <row r="2" spans="1:8" ht="15.6" customHeight="1" x14ac:dyDescent="0.3">
      <c r="A2" s="51" t="s">
        <v>1</v>
      </c>
      <c r="B2" s="51"/>
      <c r="C2" s="51"/>
      <c r="D2" s="51"/>
      <c r="E2" s="51"/>
      <c r="F2" s="51"/>
      <c r="G2" s="51"/>
      <c r="H2" s="51"/>
    </row>
    <row r="3" spans="1:8" ht="15.6" x14ac:dyDescent="0.3">
      <c r="A3" s="51"/>
      <c r="B3" s="51"/>
      <c r="C3" s="51"/>
      <c r="D3" s="51"/>
      <c r="E3" s="51"/>
      <c r="F3" s="51"/>
      <c r="G3" s="51"/>
      <c r="H3" s="51"/>
    </row>
    <row r="4" spans="1:8" ht="31.2" customHeight="1" x14ac:dyDescent="0.3">
      <c r="A4" s="49" t="s">
        <v>330</v>
      </c>
      <c r="B4" s="49"/>
      <c r="C4" s="49"/>
      <c r="D4" s="49"/>
      <c r="E4" s="49"/>
      <c r="F4" s="49"/>
      <c r="G4" s="49"/>
      <c r="H4" s="49"/>
    </row>
    <row r="5" spans="1:8" ht="16.8" customHeight="1" x14ac:dyDescent="0.3">
      <c r="A5" s="49" t="s">
        <v>325</v>
      </c>
      <c r="B5" s="49"/>
      <c r="C5" s="49"/>
      <c r="D5" s="49"/>
      <c r="E5" s="49"/>
      <c r="F5" s="49"/>
      <c r="G5" s="49"/>
      <c r="H5" s="49"/>
    </row>
    <row r="6" spans="1:8" ht="27.6" customHeight="1" x14ac:dyDescent="0.3">
      <c r="A6" s="49" t="s">
        <v>329</v>
      </c>
      <c r="B6" s="49"/>
      <c r="C6" s="49"/>
      <c r="D6" s="49"/>
      <c r="E6" s="49"/>
      <c r="F6" s="49"/>
      <c r="G6" s="49"/>
      <c r="H6" s="49"/>
    </row>
    <row r="7" spans="1:8" ht="28.2" customHeight="1" x14ac:dyDescent="0.3">
      <c r="A7" s="49" t="s">
        <v>327</v>
      </c>
      <c r="B7" s="49"/>
      <c r="C7" s="49"/>
      <c r="D7" s="49"/>
      <c r="E7" s="49"/>
      <c r="F7" s="49"/>
      <c r="G7" s="49"/>
      <c r="H7" s="49"/>
    </row>
    <row r="8" spans="1:8" ht="30" customHeight="1" x14ac:dyDescent="0.3">
      <c r="A8" s="49" t="s">
        <v>328</v>
      </c>
      <c r="B8" s="49"/>
      <c r="C8" s="49"/>
      <c r="D8" s="49"/>
      <c r="E8" s="49"/>
      <c r="F8" s="49"/>
      <c r="G8" s="49"/>
      <c r="H8" s="49"/>
    </row>
    <row r="9" spans="1:8" ht="17.399999999999999" customHeight="1" x14ac:dyDescent="0.3">
      <c r="A9" s="49" t="s">
        <v>326</v>
      </c>
      <c r="B9" s="49"/>
      <c r="C9" s="49"/>
      <c r="D9" s="49"/>
      <c r="E9" s="49"/>
      <c r="F9" s="49"/>
      <c r="G9" s="49"/>
      <c r="H9" s="49"/>
    </row>
    <row r="10" spans="1:8" ht="32.4" customHeight="1" x14ac:dyDescent="0.3">
      <c r="A10" s="49" t="s">
        <v>331</v>
      </c>
      <c r="B10" s="49"/>
      <c r="C10" s="49"/>
      <c r="D10" s="49"/>
      <c r="E10" s="49"/>
      <c r="F10" s="49"/>
      <c r="G10" s="49"/>
      <c r="H10" s="49"/>
    </row>
    <row r="11" spans="1:8" x14ac:dyDescent="0.3">
      <c r="A11" s="52"/>
      <c r="B11" s="52"/>
      <c r="C11" s="52"/>
      <c r="D11" s="52"/>
      <c r="E11" s="52"/>
      <c r="F11" s="52"/>
      <c r="G11" s="52"/>
      <c r="H11" s="52"/>
    </row>
    <row r="12" spans="1:8" ht="39.6" x14ac:dyDescent="0.3">
      <c r="A12" s="3" t="s">
        <v>2</v>
      </c>
      <c r="B12" s="3" t="s">
        <v>3</v>
      </c>
      <c r="C12" s="3" t="s">
        <v>4</v>
      </c>
      <c r="D12" s="3" t="s">
        <v>5</v>
      </c>
      <c r="E12" s="3" t="s">
        <v>7</v>
      </c>
      <c r="F12" s="3" t="s">
        <v>324</v>
      </c>
      <c r="G12" s="3" t="s">
        <v>10</v>
      </c>
      <c r="H12" s="3" t="s">
        <v>12</v>
      </c>
    </row>
    <row r="13" spans="1:8" ht="26.4" x14ac:dyDescent="0.3">
      <c r="A13" s="4"/>
      <c r="B13" s="4"/>
      <c r="C13" s="4"/>
      <c r="D13" s="3" t="s">
        <v>6</v>
      </c>
      <c r="E13" s="3" t="s">
        <v>8</v>
      </c>
      <c r="F13" s="3" t="s">
        <v>9</v>
      </c>
      <c r="G13" s="3" t="s">
        <v>11</v>
      </c>
      <c r="H13" s="3" t="s">
        <v>13</v>
      </c>
    </row>
    <row r="14" spans="1:8" ht="26.4" customHeight="1" x14ac:dyDescent="0.3">
      <c r="A14" s="1">
        <v>1</v>
      </c>
      <c r="B14" s="1" t="s">
        <v>14</v>
      </c>
      <c r="C14" s="2"/>
      <c r="D14" s="2"/>
      <c r="E14" s="2"/>
      <c r="F14" s="2"/>
      <c r="G14" s="2"/>
      <c r="H14" s="2"/>
    </row>
    <row r="15" spans="1:8" ht="26.4" customHeight="1" x14ac:dyDescent="0.3">
      <c r="A15" s="20">
        <v>1.1000000000000001</v>
      </c>
      <c r="B15" s="5" t="s">
        <v>15</v>
      </c>
      <c r="C15" s="6" t="s">
        <v>16</v>
      </c>
      <c r="D15" s="6">
        <v>150</v>
      </c>
      <c r="E15" s="38"/>
      <c r="F15" s="47"/>
      <c r="G15" s="32" t="str">
        <f>IF(OR(E15="",F15=""),"ERROR",E15*(1+F15/100))</f>
        <v>ERROR</v>
      </c>
      <c r="H15" s="32" t="e">
        <f>D15*G15</f>
        <v>#VALUE!</v>
      </c>
    </row>
    <row r="16" spans="1:8" ht="26.4" customHeight="1" x14ac:dyDescent="0.3">
      <c r="A16" s="20">
        <v>1.2</v>
      </c>
      <c r="B16" s="5" t="s">
        <v>17</v>
      </c>
      <c r="C16" s="6" t="s">
        <v>16</v>
      </c>
      <c r="D16" s="6">
        <v>90</v>
      </c>
      <c r="E16" s="38"/>
      <c r="F16" s="47"/>
      <c r="G16" s="32" t="str">
        <f t="shared" ref="G16:G41" si="0">IF(OR(E16="",F16=""),"ERROR",E16*(1+F16/100))</f>
        <v>ERROR</v>
      </c>
      <c r="H16" s="32" t="e">
        <f t="shared" ref="H16:H41" si="1">D16*G16</f>
        <v>#VALUE!</v>
      </c>
    </row>
    <row r="17" spans="1:8" ht="26.4" customHeight="1" x14ac:dyDescent="0.3">
      <c r="A17" s="20">
        <v>1.3</v>
      </c>
      <c r="B17" s="5" t="s">
        <v>18</v>
      </c>
      <c r="C17" s="6" t="s">
        <v>16</v>
      </c>
      <c r="D17" s="6">
        <v>60</v>
      </c>
      <c r="E17" s="38"/>
      <c r="F17" s="47"/>
      <c r="G17" s="32" t="str">
        <f t="shared" si="0"/>
        <v>ERROR</v>
      </c>
      <c r="H17" s="32" t="e">
        <f t="shared" si="1"/>
        <v>#VALUE!</v>
      </c>
    </row>
    <row r="18" spans="1:8" ht="26.4" customHeight="1" x14ac:dyDescent="0.3">
      <c r="A18" s="20">
        <v>1.4</v>
      </c>
      <c r="B18" s="5" t="s">
        <v>19</v>
      </c>
      <c r="C18" s="6" t="s">
        <v>16</v>
      </c>
      <c r="D18" s="6">
        <v>256</v>
      </c>
      <c r="E18" s="38"/>
      <c r="F18" s="47"/>
      <c r="G18" s="32" t="str">
        <f t="shared" si="0"/>
        <v>ERROR</v>
      </c>
      <c r="H18" s="32" t="e">
        <f t="shared" si="1"/>
        <v>#VALUE!</v>
      </c>
    </row>
    <row r="19" spans="1:8" ht="26.4" customHeight="1" x14ac:dyDescent="0.3">
      <c r="A19" s="20">
        <v>1.5</v>
      </c>
      <c r="B19" s="5" t="s">
        <v>20</v>
      </c>
      <c r="C19" s="6" t="s">
        <v>16</v>
      </c>
      <c r="D19" s="6">
        <v>75</v>
      </c>
      <c r="E19" s="38"/>
      <c r="F19" s="47"/>
      <c r="G19" s="32" t="str">
        <f t="shared" si="0"/>
        <v>ERROR</v>
      </c>
      <c r="H19" s="32" t="e">
        <f t="shared" si="1"/>
        <v>#VALUE!</v>
      </c>
    </row>
    <row r="20" spans="1:8" ht="26.4" customHeight="1" x14ac:dyDescent="0.3">
      <c r="A20" s="20">
        <v>1.6</v>
      </c>
      <c r="B20" s="5" t="s">
        <v>21</v>
      </c>
      <c r="C20" s="6" t="s">
        <v>16</v>
      </c>
      <c r="D20" s="6">
        <v>68</v>
      </c>
      <c r="E20" s="38"/>
      <c r="F20" s="47"/>
      <c r="G20" s="32" t="str">
        <f t="shared" si="0"/>
        <v>ERROR</v>
      </c>
      <c r="H20" s="32" t="e">
        <f t="shared" si="1"/>
        <v>#VALUE!</v>
      </c>
    </row>
    <row r="21" spans="1:8" ht="26.4" customHeight="1" x14ac:dyDescent="0.3">
      <c r="A21" s="20">
        <v>1.7</v>
      </c>
      <c r="B21" s="5" t="s">
        <v>22</v>
      </c>
      <c r="C21" s="6" t="s">
        <v>16</v>
      </c>
      <c r="D21" s="6">
        <v>100</v>
      </c>
      <c r="E21" s="38"/>
      <c r="F21" s="47"/>
      <c r="G21" s="32" t="str">
        <f t="shared" si="0"/>
        <v>ERROR</v>
      </c>
      <c r="H21" s="32" t="e">
        <f t="shared" si="1"/>
        <v>#VALUE!</v>
      </c>
    </row>
    <row r="22" spans="1:8" ht="26.4" customHeight="1" x14ac:dyDescent="0.3">
      <c r="A22" s="20">
        <v>1.8</v>
      </c>
      <c r="B22" s="5" t="s">
        <v>23</v>
      </c>
      <c r="C22" s="7" t="s">
        <v>16</v>
      </c>
      <c r="D22" s="7">
        <v>160</v>
      </c>
      <c r="E22" s="37"/>
      <c r="F22" s="47"/>
      <c r="G22" s="32" t="str">
        <f t="shared" si="0"/>
        <v>ERROR</v>
      </c>
      <c r="H22" s="32" t="e">
        <f t="shared" si="1"/>
        <v>#VALUE!</v>
      </c>
    </row>
    <row r="23" spans="1:8" ht="26.4" customHeight="1" x14ac:dyDescent="0.3">
      <c r="A23" s="20">
        <v>1.9</v>
      </c>
      <c r="B23" s="5" t="s">
        <v>24</v>
      </c>
      <c r="C23" s="7" t="s">
        <v>16</v>
      </c>
      <c r="D23" s="7">
        <v>256</v>
      </c>
      <c r="E23" s="37"/>
      <c r="F23" s="47"/>
      <c r="G23" s="32" t="str">
        <f t="shared" si="0"/>
        <v>ERROR</v>
      </c>
      <c r="H23" s="32" t="e">
        <f t="shared" si="1"/>
        <v>#VALUE!</v>
      </c>
    </row>
    <row r="24" spans="1:8" ht="26.4" customHeight="1" x14ac:dyDescent="0.3">
      <c r="A24" s="20" t="s">
        <v>394</v>
      </c>
      <c r="B24" s="5" t="s">
        <v>25</v>
      </c>
      <c r="C24" s="7" t="s">
        <v>16</v>
      </c>
      <c r="D24" s="7">
        <v>155</v>
      </c>
      <c r="E24" s="37"/>
      <c r="F24" s="47"/>
      <c r="G24" s="32" t="str">
        <f t="shared" si="0"/>
        <v>ERROR</v>
      </c>
      <c r="H24" s="32" t="e">
        <f t="shared" si="1"/>
        <v>#VALUE!</v>
      </c>
    </row>
    <row r="25" spans="1:8" ht="26.4" customHeight="1" x14ac:dyDescent="0.3">
      <c r="A25" s="20">
        <v>1.1100000000000001</v>
      </c>
      <c r="B25" s="5" t="s">
        <v>26</v>
      </c>
      <c r="C25" s="7" t="s">
        <v>16</v>
      </c>
      <c r="D25" s="7">
        <v>43</v>
      </c>
      <c r="E25" s="37"/>
      <c r="F25" s="47"/>
      <c r="G25" s="32" t="str">
        <f t="shared" si="0"/>
        <v>ERROR</v>
      </c>
      <c r="H25" s="32" t="e">
        <f t="shared" si="1"/>
        <v>#VALUE!</v>
      </c>
    </row>
    <row r="26" spans="1:8" ht="26.4" customHeight="1" x14ac:dyDescent="0.3">
      <c r="A26" s="20">
        <v>1.1200000000000001</v>
      </c>
      <c r="B26" s="5" t="s">
        <v>332</v>
      </c>
      <c r="C26" s="7" t="s">
        <v>27</v>
      </c>
      <c r="D26" s="7">
        <v>20</v>
      </c>
      <c r="E26" s="37"/>
      <c r="F26" s="47"/>
      <c r="G26" s="32" t="str">
        <f t="shared" si="0"/>
        <v>ERROR</v>
      </c>
      <c r="H26" s="32" t="e">
        <f t="shared" si="1"/>
        <v>#VALUE!</v>
      </c>
    </row>
    <row r="27" spans="1:8" ht="26.4" customHeight="1" x14ac:dyDescent="0.3">
      <c r="A27" s="20">
        <v>1.1299999999999999</v>
      </c>
      <c r="B27" s="5" t="s">
        <v>333</v>
      </c>
      <c r="C27" s="7" t="s">
        <v>28</v>
      </c>
      <c r="D27" s="7">
        <v>20</v>
      </c>
      <c r="E27" s="37"/>
      <c r="F27" s="47"/>
      <c r="G27" s="32" t="str">
        <f t="shared" si="0"/>
        <v>ERROR</v>
      </c>
      <c r="H27" s="32" t="e">
        <f t="shared" si="1"/>
        <v>#VALUE!</v>
      </c>
    </row>
    <row r="28" spans="1:8" ht="26.4" customHeight="1" x14ac:dyDescent="0.3">
      <c r="A28" s="20">
        <v>1.1399999999999999</v>
      </c>
      <c r="B28" s="5" t="s">
        <v>334</v>
      </c>
      <c r="C28" s="7" t="s">
        <v>27</v>
      </c>
      <c r="D28" s="7">
        <v>16</v>
      </c>
      <c r="E28" s="37"/>
      <c r="F28" s="47"/>
      <c r="G28" s="32" t="str">
        <f t="shared" si="0"/>
        <v>ERROR</v>
      </c>
      <c r="H28" s="32" t="e">
        <f t="shared" si="1"/>
        <v>#VALUE!</v>
      </c>
    </row>
    <row r="29" spans="1:8" ht="26.4" customHeight="1" x14ac:dyDescent="0.3">
      <c r="A29" s="20">
        <v>1.1499999999999999</v>
      </c>
      <c r="B29" s="5" t="s">
        <v>335</v>
      </c>
      <c r="C29" s="7" t="s">
        <v>29</v>
      </c>
      <c r="D29" s="7">
        <v>180</v>
      </c>
      <c r="E29" s="37"/>
      <c r="F29" s="47"/>
      <c r="G29" s="32" t="str">
        <f t="shared" si="0"/>
        <v>ERROR</v>
      </c>
      <c r="H29" s="32" t="e">
        <f t="shared" si="1"/>
        <v>#VALUE!</v>
      </c>
    </row>
    <row r="30" spans="1:8" ht="26.4" customHeight="1" x14ac:dyDescent="0.3">
      <c r="A30" s="20">
        <v>1.1599999999999999</v>
      </c>
      <c r="B30" s="5" t="s">
        <v>337</v>
      </c>
      <c r="C30" s="7" t="s">
        <v>30</v>
      </c>
      <c r="D30" s="7">
        <v>140</v>
      </c>
      <c r="E30" s="37"/>
      <c r="F30" s="47"/>
      <c r="G30" s="32" t="str">
        <f t="shared" si="0"/>
        <v>ERROR</v>
      </c>
      <c r="H30" s="32" t="e">
        <f t="shared" si="1"/>
        <v>#VALUE!</v>
      </c>
    </row>
    <row r="31" spans="1:8" ht="26.4" customHeight="1" x14ac:dyDescent="0.3">
      <c r="A31" s="20">
        <v>1.17</v>
      </c>
      <c r="B31" s="5" t="s">
        <v>336</v>
      </c>
      <c r="C31" s="7" t="s">
        <v>30</v>
      </c>
      <c r="D31" s="7">
        <v>20</v>
      </c>
      <c r="E31" s="37"/>
      <c r="F31" s="47"/>
      <c r="G31" s="32" t="str">
        <f t="shared" si="0"/>
        <v>ERROR</v>
      </c>
      <c r="H31" s="32" t="e">
        <f t="shared" si="1"/>
        <v>#VALUE!</v>
      </c>
    </row>
    <row r="32" spans="1:8" ht="26.4" customHeight="1" x14ac:dyDescent="0.3">
      <c r="A32" s="20">
        <v>1.18</v>
      </c>
      <c r="B32" s="5" t="s">
        <v>31</v>
      </c>
      <c r="C32" s="7" t="s">
        <v>32</v>
      </c>
      <c r="D32" s="7">
        <v>20</v>
      </c>
      <c r="E32" s="37"/>
      <c r="F32" s="47"/>
      <c r="G32" s="32" t="str">
        <f t="shared" si="0"/>
        <v>ERROR</v>
      </c>
      <c r="H32" s="32" t="e">
        <f t="shared" si="1"/>
        <v>#VALUE!</v>
      </c>
    </row>
    <row r="33" spans="1:8" ht="26.4" customHeight="1" x14ac:dyDescent="0.3">
      <c r="A33" s="20">
        <v>1.19</v>
      </c>
      <c r="B33" s="5" t="s">
        <v>33</v>
      </c>
      <c r="C33" s="7" t="s">
        <v>34</v>
      </c>
      <c r="D33" s="7">
        <v>8</v>
      </c>
      <c r="E33" s="37"/>
      <c r="F33" s="47"/>
      <c r="G33" s="32" t="str">
        <f t="shared" si="0"/>
        <v>ERROR</v>
      </c>
      <c r="H33" s="32" t="e">
        <f t="shared" si="1"/>
        <v>#VALUE!</v>
      </c>
    </row>
    <row r="34" spans="1:8" ht="26.4" customHeight="1" x14ac:dyDescent="0.3">
      <c r="A34" s="20" t="s">
        <v>395</v>
      </c>
      <c r="B34" s="5" t="s">
        <v>35</v>
      </c>
      <c r="C34" s="7" t="s">
        <v>34</v>
      </c>
      <c r="D34" s="7">
        <v>8</v>
      </c>
      <c r="E34" s="37"/>
      <c r="F34" s="47"/>
      <c r="G34" s="32" t="str">
        <f t="shared" si="0"/>
        <v>ERROR</v>
      </c>
      <c r="H34" s="32" t="e">
        <f t="shared" si="1"/>
        <v>#VALUE!</v>
      </c>
    </row>
    <row r="35" spans="1:8" ht="26.4" customHeight="1" x14ac:dyDescent="0.3">
      <c r="A35" s="20">
        <v>1.21</v>
      </c>
      <c r="B35" s="5" t="s">
        <v>338</v>
      </c>
      <c r="C35" s="7" t="s">
        <v>34</v>
      </c>
      <c r="D35" s="7">
        <v>13</v>
      </c>
      <c r="E35" s="37"/>
      <c r="F35" s="47"/>
      <c r="G35" s="32" t="str">
        <f t="shared" si="0"/>
        <v>ERROR</v>
      </c>
      <c r="H35" s="32" t="e">
        <f t="shared" si="1"/>
        <v>#VALUE!</v>
      </c>
    </row>
    <row r="36" spans="1:8" ht="26.4" customHeight="1" x14ac:dyDescent="0.3">
      <c r="A36" s="21">
        <v>1.22</v>
      </c>
      <c r="B36" s="9" t="s">
        <v>36</v>
      </c>
      <c r="C36" s="7" t="s">
        <v>37</v>
      </c>
      <c r="D36" s="7">
        <v>23</v>
      </c>
      <c r="E36" s="37"/>
      <c r="F36" s="47"/>
      <c r="G36" s="32" t="str">
        <f t="shared" si="0"/>
        <v>ERROR</v>
      </c>
      <c r="H36" s="32" t="e">
        <f t="shared" si="1"/>
        <v>#VALUE!</v>
      </c>
    </row>
    <row r="37" spans="1:8" ht="26.4" customHeight="1" x14ac:dyDescent="0.3">
      <c r="A37" s="21">
        <v>1.23</v>
      </c>
      <c r="B37" s="9" t="s">
        <v>38</v>
      </c>
      <c r="C37" s="7" t="s">
        <v>39</v>
      </c>
      <c r="D37" s="7">
        <v>24</v>
      </c>
      <c r="E37" s="37"/>
      <c r="F37" s="47"/>
      <c r="G37" s="32" t="str">
        <f t="shared" si="0"/>
        <v>ERROR</v>
      </c>
      <c r="H37" s="32" t="e">
        <f t="shared" si="1"/>
        <v>#VALUE!</v>
      </c>
    </row>
    <row r="38" spans="1:8" ht="26.4" customHeight="1" x14ac:dyDescent="0.3">
      <c r="A38" s="21">
        <v>1.24</v>
      </c>
      <c r="B38" s="9" t="s">
        <v>40</v>
      </c>
      <c r="C38" s="7" t="s">
        <v>41</v>
      </c>
      <c r="D38" s="7">
        <v>31</v>
      </c>
      <c r="E38" s="37"/>
      <c r="F38" s="47"/>
      <c r="G38" s="32" t="str">
        <f t="shared" si="0"/>
        <v>ERROR</v>
      </c>
      <c r="H38" s="32" t="e">
        <f t="shared" si="1"/>
        <v>#VALUE!</v>
      </c>
    </row>
    <row r="39" spans="1:8" ht="26.4" customHeight="1" x14ac:dyDescent="0.3">
      <c r="A39" s="21">
        <v>1.25</v>
      </c>
      <c r="B39" s="9" t="s">
        <v>42</v>
      </c>
      <c r="C39" s="7" t="s">
        <v>43</v>
      </c>
      <c r="D39" s="7">
        <v>25</v>
      </c>
      <c r="E39" s="37"/>
      <c r="F39" s="47"/>
      <c r="G39" s="32" t="str">
        <f t="shared" si="0"/>
        <v>ERROR</v>
      </c>
      <c r="H39" s="32" t="e">
        <f t="shared" si="1"/>
        <v>#VALUE!</v>
      </c>
    </row>
    <row r="40" spans="1:8" ht="26.4" customHeight="1" x14ac:dyDescent="0.3">
      <c r="A40" s="21">
        <v>1.26</v>
      </c>
      <c r="B40" s="9" t="s">
        <v>44</v>
      </c>
      <c r="C40" s="7" t="s">
        <v>43</v>
      </c>
      <c r="D40" s="7">
        <v>25</v>
      </c>
      <c r="E40" s="37"/>
      <c r="F40" s="47"/>
      <c r="G40" s="32" t="str">
        <f t="shared" si="0"/>
        <v>ERROR</v>
      </c>
      <c r="H40" s="32" t="e">
        <f t="shared" si="1"/>
        <v>#VALUE!</v>
      </c>
    </row>
    <row r="41" spans="1:8" ht="26.4" customHeight="1" x14ac:dyDescent="0.3">
      <c r="A41" s="21">
        <v>1.27</v>
      </c>
      <c r="B41" s="9" t="s">
        <v>339</v>
      </c>
      <c r="C41" s="7" t="s">
        <v>45</v>
      </c>
      <c r="D41" s="7">
        <v>5</v>
      </c>
      <c r="E41" s="37"/>
      <c r="F41" s="47"/>
      <c r="G41" s="32" t="str">
        <f t="shared" si="0"/>
        <v>ERROR</v>
      </c>
      <c r="H41" s="32" t="e">
        <f t="shared" si="1"/>
        <v>#VALUE!</v>
      </c>
    </row>
    <row r="42" spans="1:8" ht="26.4" customHeight="1" x14ac:dyDescent="0.3">
      <c r="A42" s="53" t="s">
        <v>46</v>
      </c>
      <c r="B42" s="53"/>
      <c r="C42" s="53"/>
      <c r="D42" s="53"/>
      <c r="E42" s="53"/>
      <c r="F42" s="53"/>
      <c r="G42" s="53"/>
      <c r="H42" s="39" t="e">
        <f>SUM(H15:H41)</f>
        <v>#VALUE!</v>
      </c>
    </row>
    <row r="43" spans="1:8" ht="26.4" customHeight="1" x14ac:dyDescent="0.3">
      <c r="A43" s="10">
        <v>2</v>
      </c>
      <c r="B43" s="10" t="s">
        <v>47</v>
      </c>
      <c r="C43" s="11"/>
      <c r="D43" s="11"/>
      <c r="E43" s="12"/>
      <c r="F43" s="12"/>
      <c r="G43" s="13"/>
      <c r="H43" s="13"/>
    </row>
    <row r="44" spans="1:8" ht="26.4" customHeight="1" x14ac:dyDescent="0.3">
      <c r="A44" s="21">
        <v>2.1</v>
      </c>
      <c r="B44" s="9" t="s">
        <v>48</v>
      </c>
      <c r="C44" s="7" t="s">
        <v>49</v>
      </c>
      <c r="D44" s="7">
        <v>14</v>
      </c>
      <c r="E44" s="37"/>
      <c r="F44" s="47"/>
      <c r="G44" s="32" t="str">
        <f t="shared" ref="G44:G47" si="2">IF(OR(E44="",F44=""),"ERROR",E44*(1+F44/100))</f>
        <v>ERROR</v>
      </c>
      <c r="H44" s="32" t="e">
        <f t="shared" ref="H44:H47" si="3">D44*G44</f>
        <v>#VALUE!</v>
      </c>
    </row>
    <row r="45" spans="1:8" ht="26.4" customHeight="1" x14ac:dyDescent="0.3">
      <c r="A45" s="21">
        <v>2.2000000000000002</v>
      </c>
      <c r="B45" s="9" t="s">
        <v>50</v>
      </c>
      <c r="C45" s="7" t="s">
        <v>51</v>
      </c>
      <c r="D45" s="7">
        <v>32</v>
      </c>
      <c r="E45" s="37"/>
      <c r="F45" s="47"/>
      <c r="G45" s="32" t="str">
        <f t="shared" si="2"/>
        <v>ERROR</v>
      </c>
      <c r="H45" s="32" t="e">
        <f t="shared" si="3"/>
        <v>#VALUE!</v>
      </c>
    </row>
    <row r="46" spans="1:8" ht="26.4" customHeight="1" x14ac:dyDescent="0.3">
      <c r="A46" s="21">
        <v>2.2999999999999998</v>
      </c>
      <c r="B46" s="9" t="s">
        <v>52</v>
      </c>
      <c r="C46" s="7" t="s">
        <v>53</v>
      </c>
      <c r="D46" s="7">
        <v>32</v>
      </c>
      <c r="E46" s="37"/>
      <c r="F46" s="47"/>
      <c r="G46" s="32" t="str">
        <f t="shared" si="2"/>
        <v>ERROR</v>
      </c>
      <c r="H46" s="32" t="e">
        <f t="shared" si="3"/>
        <v>#VALUE!</v>
      </c>
    </row>
    <row r="47" spans="1:8" ht="26.4" customHeight="1" x14ac:dyDescent="0.3">
      <c r="A47" s="21">
        <v>2.4</v>
      </c>
      <c r="B47" s="9" t="s">
        <v>54</v>
      </c>
      <c r="C47" s="7" t="s">
        <v>32</v>
      </c>
      <c r="D47" s="7">
        <v>14</v>
      </c>
      <c r="E47" s="37"/>
      <c r="F47" s="47"/>
      <c r="G47" s="32" t="str">
        <f t="shared" si="2"/>
        <v>ERROR</v>
      </c>
      <c r="H47" s="32" t="e">
        <f t="shared" si="3"/>
        <v>#VALUE!</v>
      </c>
    </row>
    <row r="48" spans="1:8" ht="26.4" customHeight="1" x14ac:dyDescent="0.3">
      <c r="A48" s="53" t="s">
        <v>55</v>
      </c>
      <c r="B48" s="53"/>
      <c r="C48" s="53"/>
      <c r="D48" s="53"/>
      <c r="E48" s="53"/>
      <c r="F48" s="53"/>
      <c r="G48" s="53"/>
      <c r="H48" s="39" t="e">
        <f>SUM(H44:H47)</f>
        <v>#VALUE!</v>
      </c>
    </row>
    <row r="49" spans="1:8" ht="26.4" customHeight="1" x14ac:dyDescent="0.3">
      <c r="A49" s="10">
        <v>3</v>
      </c>
      <c r="B49" s="10" t="s">
        <v>56</v>
      </c>
      <c r="C49" s="11"/>
      <c r="D49" s="11"/>
      <c r="E49" s="12"/>
      <c r="F49" s="12"/>
      <c r="G49" s="13"/>
      <c r="H49" s="13"/>
    </row>
    <row r="50" spans="1:8" ht="26.4" customHeight="1" x14ac:dyDescent="0.3">
      <c r="A50" s="21">
        <v>3.1</v>
      </c>
      <c r="B50" s="9" t="s">
        <v>57</v>
      </c>
      <c r="C50" s="7" t="s">
        <v>58</v>
      </c>
      <c r="D50" s="7">
        <v>900</v>
      </c>
      <c r="E50" s="37"/>
      <c r="F50" s="47"/>
      <c r="G50" s="32" t="str">
        <f t="shared" ref="G50:G59" si="4">IF(OR(E50="",F50=""),"ERROR",E50*(1+F50/100))</f>
        <v>ERROR</v>
      </c>
      <c r="H50" s="32" t="e">
        <f t="shared" ref="H50:H59" si="5">D50*G50</f>
        <v>#VALUE!</v>
      </c>
    </row>
    <row r="51" spans="1:8" ht="26.4" customHeight="1" x14ac:dyDescent="0.3">
      <c r="A51" s="21">
        <v>3.2</v>
      </c>
      <c r="B51" s="9" t="s">
        <v>59</v>
      </c>
      <c r="C51" s="7" t="s">
        <v>32</v>
      </c>
      <c r="D51" s="7">
        <v>900</v>
      </c>
      <c r="E51" s="37"/>
      <c r="F51" s="47"/>
      <c r="G51" s="32" t="str">
        <f t="shared" si="4"/>
        <v>ERROR</v>
      </c>
      <c r="H51" s="32" t="e">
        <f t="shared" si="5"/>
        <v>#VALUE!</v>
      </c>
    </row>
    <row r="52" spans="1:8" ht="26.4" customHeight="1" x14ac:dyDescent="0.3">
      <c r="A52" s="21">
        <v>3.3</v>
      </c>
      <c r="B52" s="9" t="s">
        <v>60</v>
      </c>
      <c r="C52" s="7" t="s">
        <v>61</v>
      </c>
      <c r="D52" s="7">
        <v>30</v>
      </c>
      <c r="E52" s="37"/>
      <c r="F52" s="47"/>
      <c r="G52" s="32" t="str">
        <f t="shared" si="4"/>
        <v>ERROR</v>
      </c>
      <c r="H52" s="32" t="e">
        <f t="shared" si="5"/>
        <v>#VALUE!</v>
      </c>
    </row>
    <row r="53" spans="1:8" ht="26.4" customHeight="1" x14ac:dyDescent="0.3">
      <c r="A53" s="21">
        <v>3.4</v>
      </c>
      <c r="B53" s="9" t="s">
        <v>340</v>
      </c>
      <c r="C53" s="7" t="s">
        <v>58</v>
      </c>
      <c r="D53" s="7">
        <v>15</v>
      </c>
      <c r="E53" s="37"/>
      <c r="F53" s="47"/>
      <c r="G53" s="32" t="str">
        <f t="shared" si="4"/>
        <v>ERROR</v>
      </c>
      <c r="H53" s="32" t="e">
        <f t="shared" si="5"/>
        <v>#VALUE!</v>
      </c>
    </row>
    <row r="54" spans="1:8" ht="26.4" customHeight="1" x14ac:dyDescent="0.3">
      <c r="A54" s="21">
        <v>3.5</v>
      </c>
      <c r="B54" s="9" t="s">
        <v>62</v>
      </c>
      <c r="C54" s="7" t="s">
        <v>27</v>
      </c>
      <c r="D54" s="7">
        <v>12</v>
      </c>
      <c r="E54" s="37"/>
      <c r="F54" s="47"/>
      <c r="G54" s="32" t="str">
        <f t="shared" si="4"/>
        <v>ERROR</v>
      </c>
      <c r="H54" s="32" t="e">
        <f t="shared" si="5"/>
        <v>#VALUE!</v>
      </c>
    </row>
    <row r="55" spans="1:8" ht="26.4" customHeight="1" x14ac:dyDescent="0.3">
      <c r="A55" s="21">
        <v>3.6</v>
      </c>
      <c r="B55" s="9" t="s">
        <v>63</v>
      </c>
      <c r="C55" s="7" t="s">
        <v>64</v>
      </c>
      <c r="D55" s="7">
        <v>25</v>
      </c>
      <c r="E55" s="37"/>
      <c r="F55" s="47"/>
      <c r="G55" s="32" t="str">
        <f t="shared" si="4"/>
        <v>ERROR</v>
      </c>
      <c r="H55" s="32" t="e">
        <f t="shared" si="5"/>
        <v>#VALUE!</v>
      </c>
    </row>
    <row r="56" spans="1:8" ht="26.4" customHeight="1" x14ac:dyDescent="0.3">
      <c r="A56" s="21">
        <v>3.7</v>
      </c>
      <c r="B56" s="9" t="s">
        <v>65</v>
      </c>
      <c r="C56" s="7" t="s">
        <v>27</v>
      </c>
      <c r="D56" s="7">
        <v>12</v>
      </c>
      <c r="E56" s="37"/>
      <c r="F56" s="47"/>
      <c r="G56" s="32" t="str">
        <f t="shared" si="4"/>
        <v>ERROR</v>
      </c>
      <c r="H56" s="32" t="e">
        <f t="shared" si="5"/>
        <v>#VALUE!</v>
      </c>
    </row>
    <row r="57" spans="1:8" ht="26.4" customHeight="1" x14ac:dyDescent="0.3">
      <c r="A57" s="21">
        <v>3.8</v>
      </c>
      <c r="B57" s="9" t="s">
        <v>66</v>
      </c>
      <c r="C57" s="7" t="s">
        <v>67</v>
      </c>
      <c r="D57" s="7">
        <v>4</v>
      </c>
      <c r="E57" s="37"/>
      <c r="F57" s="47"/>
      <c r="G57" s="32" t="str">
        <f t="shared" si="4"/>
        <v>ERROR</v>
      </c>
      <c r="H57" s="32" t="e">
        <f t="shared" si="5"/>
        <v>#VALUE!</v>
      </c>
    </row>
    <row r="58" spans="1:8" ht="26.4" customHeight="1" x14ac:dyDescent="0.3">
      <c r="A58" s="21">
        <v>3.9</v>
      </c>
      <c r="B58" s="9" t="s">
        <v>68</v>
      </c>
      <c r="C58" s="7" t="s">
        <v>61</v>
      </c>
      <c r="D58" s="7">
        <v>4</v>
      </c>
      <c r="E58" s="37"/>
      <c r="F58" s="47"/>
      <c r="G58" s="32" t="str">
        <f t="shared" si="4"/>
        <v>ERROR</v>
      </c>
      <c r="H58" s="32" t="e">
        <f t="shared" si="5"/>
        <v>#VALUE!</v>
      </c>
    </row>
    <row r="59" spans="1:8" ht="26.4" customHeight="1" x14ac:dyDescent="0.3">
      <c r="A59" s="21" t="s">
        <v>396</v>
      </c>
      <c r="B59" s="9" t="s">
        <v>69</v>
      </c>
      <c r="C59" s="7" t="s">
        <v>34</v>
      </c>
      <c r="D59" s="7">
        <v>9</v>
      </c>
      <c r="E59" s="37"/>
      <c r="F59" s="47"/>
      <c r="G59" s="32" t="str">
        <f t="shared" si="4"/>
        <v>ERROR</v>
      </c>
      <c r="H59" s="32" t="e">
        <f t="shared" si="5"/>
        <v>#VALUE!</v>
      </c>
    </row>
    <row r="60" spans="1:8" ht="26.4" customHeight="1" x14ac:dyDescent="0.3">
      <c r="A60" s="53" t="s">
        <v>70</v>
      </c>
      <c r="B60" s="53"/>
      <c r="C60" s="53"/>
      <c r="D60" s="53"/>
      <c r="E60" s="53"/>
      <c r="F60" s="53"/>
      <c r="G60" s="53"/>
      <c r="H60" s="39" t="e">
        <f>SUM(H50:H59)</f>
        <v>#VALUE!</v>
      </c>
    </row>
    <row r="61" spans="1:8" ht="26.4" customHeight="1" x14ac:dyDescent="0.3">
      <c r="A61" s="10">
        <v>4</v>
      </c>
      <c r="B61" s="10" t="s">
        <v>71</v>
      </c>
      <c r="C61" s="11"/>
      <c r="D61" s="11"/>
      <c r="E61" s="12"/>
      <c r="F61" s="12"/>
      <c r="G61" s="13"/>
      <c r="H61" s="13"/>
    </row>
    <row r="62" spans="1:8" ht="26.4" customHeight="1" x14ac:dyDescent="0.3">
      <c r="A62" s="21">
        <v>4.0999999999999996</v>
      </c>
      <c r="B62" s="9" t="s">
        <v>341</v>
      </c>
      <c r="C62" s="7" t="s">
        <v>67</v>
      </c>
      <c r="D62" s="7">
        <v>64</v>
      </c>
      <c r="E62" s="37"/>
      <c r="F62" s="47"/>
      <c r="G62" s="32" t="str">
        <f t="shared" ref="G62:G72" si="6">IF(OR(E62="",F62=""),"ERROR",E62*(1+F62/100))</f>
        <v>ERROR</v>
      </c>
      <c r="H62" s="32" t="e">
        <f t="shared" ref="H62:H72" si="7">D62*G62</f>
        <v>#VALUE!</v>
      </c>
    </row>
    <row r="63" spans="1:8" ht="26.4" customHeight="1" x14ac:dyDescent="0.3">
      <c r="A63" s="21">
        <v>4.2</v>
      </c>
      <c r="B63" s="9" t="s">
        <v>72</v>
      </c>
      <c r="C63" s="7" t="s">
        <v>73</v>
      </c>
      <c r="D63" s="7">
        <v>10</v>
      </c>
      <c r="E63" s="37"/>
      <c r="F63" s="47"/>
      <c r="G63" s="32" t="str">
        <f t="shared" si="6"/>
        <v>ERROR</v>
      </c>
      <c r="H63" s="32" t="e">
        <f t="shared" si="7"/>
        <v>#VALUE!</v>
      </c>
    </row>
    <row r="64" spans="1:8" ht="26.4" customHeight="1" x14ac:dyDescent="0.3">
      <c r="A64" s="21">
        <v>4.3</v>
      </c>
      <c r="B64" s="9" t="s">
        <v>74</v>
      </c>
      <c r="C64" s="7" t="s">
        <v>75</v>
      </c>
      <c r="D64" s="7">
        <v>10</v>
      </c>
      <c r="E64" s="37"/>
      <c r="F64" s="47"/>
      <c r="G64" s="32" t="str">
        <f t="shared" si="6"/>
        <v>ERROR</v>
      </c>
      <c r="H64" s="32" t="e">
        <f t="shared" si="7"/>
        <v>#VALUE!</v>
      </c>
    </row>
    <row r="65" spans="1:8" ht="26.4" customHeight="1" x14ac:dyDescent="0.3">
      <c r="A65" s="21">
        <v>4.4000000000000004</v>
      </c>
      <c r="B65" s="9" t="s">
        <v>76</v>
      </c>
      <c r="C65" s="7" t="s">
        <v>77</v>
      </c>
      <c r="D65" s="7">
        <v>10</v>
      </c>
      <c r="E65" s="37"/>
      <c r="F65" s="47"/>
      <c r="G65" s="32" t="str">
        <f t="shared" si="6"/>
        <v>ERROR</v>
      </c>
      <c r="H65" s="32" t="e">
        <f t="shared" si="7"/>
        <v>#VALUE!</v>
      </c>
    </row>
    <row r="66" spans="1:8" ht="26.4" customHeight="1" x14ac:dyDescent="0.3">
      <c r="A66" s="21">
        <v>4.5</v>
      </c>
      <c r="B66" s="9" t="s">
        <v>342</v>
      </c>
      <c r="C66" s="7" t="s">
        <v>67</v>
      </c>
      <c r="D66" s="7">
        <v>150</v>
      </c>
      <c r="E66" s="37"/>
      <c r="F66" s="47"/>
      <c r="G66" s="32" t="str">
        <f t="shared" si="6"/>
        <v>ERROR</v>
      </c>
      <c r="H66" s="32" t="e">
        <f t="shared" si="7"/>
        <v>#VALUE!</v>
      </c>
    </row>
    <row r="67" spans="1:8" ht="26.4" customHeight="1" x14ac:dyDescent="0.3">
      <c r="A67" s="21">
        <v>4.5999999999999996</v>
      </c>
      <c r="B67" s="9" t="s">
        <v>78</v>
      </c>
      <c r="C67" s="7" t="s">
        <v>67</v>
      </c>
      <c r="D67" s="7">
        <v>5</v>
      </c>
      <c r="E67" s="37"/>
      <c r="F67" s="47"/>
      <c r="G67" s="32" t="str">
        <f t="shared" si="6"/>
        <v>ERROR</v>
      </c>
      <c r="H67" s="32" t="e">
        <f t="shared" si="7"/>
        <v>#VALUE!</v>
      </c>
    </row>
    <row r="68" spans="1:8" ht="26.4" customHeight="1" x14ac:dyDescent="0.3">
      <c r="A68" s="21">
        <v>4.7</v>
      </c>
      <c r="B68" s="9" t="s">
        <v>79</v>
      </c>
      <c r="C68" s="7" t="s">
        <v>67</v>
      </c>
      <c r="D68" s="7">
        <v>5</v>
      </c>
      <c r="E68" s="37"/>
      <c r="F68" s="47"/>
      <c r="G68" s="32" t="str">
        <f t="shared" si="6"/>
        <v>ERROR</v>
      </c>
      <c r="H68" s="32" t="e">
        <f t="shared" si="7"/>
        <v>#VALUE!</v>
      </c>
    </row>
    <row r="69" spans="1:8" ht="26.4" customHeight="1" x14ac:dyDescent="0.3">
      <c r="A69" s="21">
        <v>4.8</v>
      </c>
      <c r="B69" s="9" t="s">
        <v>80</v>
      </c>
      <c r="C69" s="7" t="s">
        <v>64</v>
      </c>
      <c r="D69" s="7">
        <v>8</v>
      </c>
      <c r="E69" s="37"/>
      <c r="F69" s="47"/>
      <c r="G69" s="32" t="str">
        <f t="shared" si="6"/>
        <v>ERROR</v>
      </c>
      <c r="H69" s="32" t="e">
        <f t="shared" si="7"/>
        <v>#VALUE!</v>
      </c>
    </row>
    <row r="70" spans="1:8" ht="26.4" customHeight="1" x14ac:dyDescent="0.3">
      <c r="A70" s="21">
        <v>4.9000000000000004</v>
      </c>
      <c r="B70" s="9" t="s">
        <v>81</v>
      </c>
      <c r="C70" s="7" t="s">
        <v>82</v>
      </c>
      <c r="D70" s="7">
        <v>20</v>
      </c>
      <c r="E70" s="37"/>
      <c r="F70" s="47"/>
      <c r="G70" s="32" t="str">
        <f t="shared" si="6"/>
        <v>ERROR</v>
      </c>
      <c r="H70" s="32" t="e">
        <f t="shared" si="7"/>
        <v>#VALUE!</v>
      </c>
    </row>
    <row r="71" spans="1:8" ht="26.4" customHeight="1" x14ac:dyDescent="0.3">
      <c r="A71" s="21" t="s">
        <v>397</v>
      </c>
      <c r="B71" s="9" t="s">
        <v>83</v>
      </c>
      <c r="C71" s="7" t="s">
        <v>84</v>
      </c>
      <c r="D71" s="7">
        <v>25</v>
      </c>
      <c r="E71" s="37"/>
      <c r="F71" s="47"/>
      <c r="G71" s="32" t="str">
        <f t="shared" si="6"/>
        <v>ERROR</v>
      </c>
      <c r="H71" s="32" t="e">
        <f t="shared" si="7"/>
        <v>#VALUE!</v>
      </c>
    </row>
    <row r="72" spans="1:8" ht="26.4" customHeight="1" x14ac:dyDescent="0.3">
      <c r="A72" s="21">
        <v>4.1100000000000003</v>
      </c>
      <c r="B72" s="9" t="s">
        <v>85</v>
      </c>
      <c r="C72" s="7" t="s">
        <v>86</v>
      </c>
      <c r="D72" s="7">
        <v>25</v>
      </c>
      <c r="E72" s="37"/>
      <c r="F72" s="47"/>
      <c r="G72" s="32" t="str">
        <f t="shared" si="6"/>
        <v>ERROR</v>
      </c>
      <c r="H72" s="32" t="e">
        <f t="shared" si="7"/>
        <v>#VALUE!</v>
      </c>
    </row>
    <row r="73" spans="1:8" ht="26.4" customHeight="1" x14ac:dyDescent="0.3">
      <c r="A73" s="53" t="s">
        <v>87</v>
      </c>
      <c r="B73" s="53"/>
      <c r="C73" s="53"/>
      <c r="D73" s="53"/>
      <c r="E73" s="53"/>
      <c r="F73" s="53"/>
      <c r="G73" s="53"/>
      <c r="H73" s="39" t="e">
        <f>SUM(H62:H72)</f>
        <v>#VALUE!</v>
      </c>
    </row>
    <row r="74" spans="1:8" ht="26.4" customHeight="1" x14ac:dyDescent="0.3">
      <c r="A74" s="10">
        <v>5</v>
      </c>
      <c r="B74" s="14" t="s">
        <v>316</v>
      </c>
      <c r="C74" s="11"/>
      <c r="D74" s="11"/>
      <c r="E74" s="12"/>
      <c r="F74" s="12"/>
      <c r="G74" s="13"/>
      <c r="H74" s="13"/>
    </row>
    <row r="75" spans="1:8" ht="26.4" customHeight="1" x14ac:dyDescent="0.3">
      <c r="A75" s="21">
        <v>5.0999999999999996</v>
      </c>
      <c r="B75" s="9" t="s">
        <v>343</v>
      </c>
      <c r="C75" s="7" t="s">
        <v>88</v>
      </c>
      <c r="D75" s="7">
        <v>640</v>
      </c>
      <c r="E75" s="37"/>
      <c r="F75" s="47"/>
      <c r="G75" s="32" t="str">
        <f t="shared" ref="G75:G96" si="8">IF(OR(E75="",F75=""),"ERROR",E75*(1+F75/100))</f>
        <v>ERROR</v>
      </c>
      <c r="H75" s="32" t="e">
        <f t="shared" ref="H75:H96" si="9">D75*G75</f>
        <v>#VALUE!</v>
      </c>
    </row>
    <row r="76" spans="1:8" ht="26.4" customHeight="1" x14ac:dyDescent="0.3">
      <c r="A76" s="21">
        <v>5.2</v>
      </c>
      <c r="B76" s="9" t="s">
        <v>344</v>
      </c>
      <c r="C76" s="7" t="s">
        <v>88</v>
      </c>
      <c r="D76" s="7">
        <v>640</v>
      </c>
      <c r="E76" s="37"/>
      <c r="F76" s="47"/>
      <c r="G76" s="32" t="str">
        <f t="shared" si="8"/>
        <v>ERROR</v>
      </c>
      <c r="H76" s="32" t="e">
        <f t="shared" si="9"/>
        <v>#VALUE!</v>
      </c>
    </row>
    <row r="77" spans="1:8" ht="26.4" customHeight="1" x14ac:dyDescent="0.3">
      <c r="A77" s="21">
        <v>5.3</v>
      </c>
      <c r="B77" s="9" t="s">
        <v>89</v>
      </c>
      <c r="C77" s="7" t="s">
        <v>90</v>
      </c>
      <c r="D77" s="7">
        <v>40</v>
      </c>
      <c r="E77" s="37"/>
      <c r="F77" s="47"/>
      <c r="G77" s="32" t="str">
        <f t="shared" si="8"/>
        <v>ERROR</v>
      </c>
      <c r="H77" s="32" t="e">
        <f t="shared" si="9"/>
        <v>#VALUE!</v>
      </c>
    </row>
    <row r="78" spans="1:8" ht="26.4" customHeight="1" x14ac:dyDescent="0.3">
      <c r="A78" s="21">
        <v>5.4</v>
      </c>
      <c r="B78" s="9" t="s">
        <v>91</v>
      </c>
      <c r="C78" s="7" t="s">
        <v>90</v>
      </c>
      <c r="D78" s="7">
        <v>40</v>
      </c>
      <c r="E78" s="37"/>
      <c r="F78" s="47"/>
      <c r="G78" s="32" t="str">
        <f t="shared" si="8"/>
        <v>ERROR</v>
      </c>
      <c r="H78" s="32" t="e">
        <f t="shared" si="9"/>
        <v>#VALUE!</v>
      </c>
    </row>
    <row r="79" spans="1:8" ht="26.4" customHeight="1" x14ac:dyDescent="0.3">
      <c r="A79" s="21">
        <v>5.5</v>
      </c>
      <c r="B79" s="9" t="s">
        <v>92</v>
      </c>
      <c r="C79" s="7" t="s">
        <v>32</v>
      </c>
      <c r="D79" s="7">
        <v>42</v>
      </c>
      <c r="E79" s="37"/>
      <c r="F79" s="47"/>
      <c r="G79" s="32" t="str">
        <f t="shared" si="8"/>
        <v>ERROR</v>
      </c>
      <c r="H79" s="32" t="e">
        <f t="shared" si="9"/>
        <v>#VALUE!</v>
      </c>
    </row>
    <row r="80" spans="1:8" ht="26.4" customHeight="1" x14ac:dyDescent="0.3">
      <c r="A80" s="21">
        <v>5.6</v>
      </c>
      <c r="B80" s="9" t="s">
        <v>93</v>
      </c>
      <c r="C80" s="7" t="s">
        <v>34</v>
      </c>
      <c r="D80" s="7">
        <v>40</v>
      </c>
      <c r="E80" s="37"/>
      <c r="F80" s="47"/>
      <c r="G80" s="32" t="str">
        <f t="shared" si="8"/>
        <v>ERROR</v>
      </c>
      <c r="H80" s="32" t="e">
        <f t="shared" si="9"/>
        <v>#VALUE!</v>
      </c>
    </row>
    <row r="81" spans="1:8" ht="26.4" customHeight="1" x14ac:dyDescent="0.3">
      <c r="A81" s="21">
        <v>5.7</v>
      </c>
      <c r="B81" s="9" t="s">
        <v>94</v>
      </c>
      <c r="C81" s="7" t="s">
        <v>34</v>
      </c>
      <c r="D81" s="7">
        <v>48</v>
      </c>
      <c r="E81" s="37"/>
      <c r="F81" s="47"/>
      <c r="G81" s="32" t="str">
        <f t="shared" si="8"/>
        <v>ERROR</v>
      </c>
      <c r="H81" s="32" t="e">
        <f t="shared" si="9"/>
        <v>#VALUE!</v>
      </c>
    </row>
    <row r="82" spans="1:8" ht="26.4" customHeight="1" x14ac:dyDescent="0.3">
      <c r="A82" s="21">
        <v>5.8</v>
      </c>
      <c r="B82" s="9" t="s">
        <v>95</v>
      </c>
      <c r="C82" s="7" t="s">
        <v>32</v>
      </c>
      <c r="D82" s="7">
        <v>52</v>
      </c>
      <c r="E82" s="37"/>
      <c r="F82" s="47"/>
      <c r="G82" s="32" t="str">
        <f t="shared" si="8"/>
        <v>ERROR</v>
      </c>
      <c r="H82" s="32" t="e">
        <f t="shared" si="9"/>
        <v>#VALUE!</v>
      </c>
    </row>
    <row r="83" spans="1:8" ht="26.4" customHeight="1" x14ac:dyDescent="0.3">
      <c r="A83" s="21">
        <v>5.9</v>
      </c>
      <c r="B83" s="9" t="s">
        <v>96</v>
      </c>
      <c r="C83" s="7" t="s">
        <v>97</v>
      </c>
      <c r="D83" s="7">
        <v>5</v>
      </c>
      <c r="E83" s="37"/>
      <c r="F83" s="47"/>
      <c r="G83" s="32" t="str">
        <f t="shared" si="8"/>
        <v>ERROR</v>
      </c>
      <c r="H83" s="32" t="e">
        <f t="shared" si="9"/>
        <v>#VALUE!</v>
      </c>
    </row>
    <row r="84" spans="1:8" ht="26.4" customHeight="1" x14ac:dyDescent="0.3">
      <c r="A84" s="21" t="s">
        <v>398</v>
      </c>
      <c r="B84" s="9" t="s">
        <v>98</v>
      </c>
      <c r="C84" s="7" t="s">
        <v>32</v>
      </c>
      <c r="D84" s="7">
        <v>5</v>
      </c>
      <c r="E84" s="37"/>
      <c r="F84" s="47"/>
      <c r="G84" s="32" t="str">
        <f t="shared" si="8"/>
        <v>ERROR</v>
      </c>
      <c r="H84" s="32" t="e">
        <f t="shared" si="9"/>
        <v>#VALUE!</v>
      </c>
    </row>
    <row r="85" spans="1:8" ht="26.4" customHeight="1" x14ac:dyDescent="0.3">
      <c r="A85" s="21">
        <v>5.1100000000000003</v>
      </c>
      <c r="B85" s="9" t="s">
        <v>99</v>
      </c>
      <c r="C85" s="7" t="s">
        <v>32</v>
      </c>
      <c r="D85" s="7">
        <v>5</v>
      </c>
      <c r="E85" s="37"/>
      <c r="F85" s="47"/>
      <c r="G85" s="32" t="str">
        <f t="shared" si="8"/>
        <v>ERROR</v>
      </c>
      <c r="H85" s="32" t="e">
        <f t="shared" si="9"/>
        <v>#VALUE!</v>
      </c>
    </row>
    <row r="86" spans="1:8" ht="26.4" customHeight="1" x14ac:dyDescent="0.3">
      <c r="A86" s="21">
        <v>5.12</v>
      </c>
      <c r="B86" s="9" t="s">
        <v>100</v>
      </c>
      <c r="C86" s="7" t="s">
        <v>32</v>
      </c>
      <c r="D86" s="7">
        <v>5</v>
      </c>
      <c r="E86" s="37"/>
      <c r="F86" s="47"/>
      <c r="G86" s="32" t="str">
        <f t="shared" si="8"/>
        <v>ERROR</v>
      </c>
      <c r="H86" s="32" t="e">
        <f t="shared" si="9"/>
        <v>#VALUE!</v>
      </c>
    </row>
    <row r="87" spans="1:8" ht="26.4" customHeight="1" x14ac:dyDescent="0.3">
      <c r="A87" s="21">
        <v>5.13</v>
      </c>
      <c r="B87" s="9" t="s">
        <v>101</v>
      </c>
      <c r="C87" s="7" t="s">
        <v>32</v>
      </c>
      <c r="D87" s="7">
        <v>5</v>
      </c>
      <c r="E87" s="37"/>
      <c r="F87" s="47"/>
      <c r="G87" s="32" t="str">
        <f t="shared" si="8"/>
        <v>ERROR</v>
      </c>
      <c r="H87" s="32" t="e">
        <f t="shared" si="9"/>
        <v>#VALUE!</v>
      </c>
    </row>
    <row r="88" spans="1:8" ht="26.4" customHeight="1" x14ac:dyDescent="0.3">
      <c r="A88" s="21">
        <v>5.14</v>
      </c>
      <c r="B88" s="9" t="s">
        <v>102</v>
      </c>
      <c r="C88" s="7" t="s">
        <v>32</v>
      </c>
      <c r="D88" s="7">
        <v>40</v>
      </c>
      <c r="E88" s="37"/>
      <c r="F88" s="47"/>
      <c r="G88" s="32" t="str">
        <f t="shared" si="8"/>
        <v>ERROR</v>
      </c>
      <c r="H88" s="32" t="e">
        <f t="shared" si="9"/>
        <v>#VALUE!</v>
      </c>
    </row>
    <row r="89" spans="1:8" ht="26.4" customHeight="1" x14ac:dyDescent="0.3">
      <c r="A89" s="21">
        <v>5.15</v>
      </c>
      <c r="B89" s="9" t="s">
        <v>103</v>
      </c>
      <c r="C89" s="7" t="s">
        <v>104</v>
      </c>
      <c r="D89" s="7">
        <v>2</v>
      </c>
      <c r="E89" s="37"/>
      <c r="F89" s="47"/>
      <c r="G89" s="32" t="str">
        <f t="shared" si="8"/>
        <v>ERROR</v>
      </c>
      <c r="H89" s="32" t="e">
        <f t="shared" si="9"/>
        <v>#VALUE!</v>
      </c>
    </row>
    <row r="90" spans="1:8" ht="26.4" customHeight="1" x14ac:dyDescent="0.3">
      <c r="A90" s="21">
        <v>5.16</v>
      </c>
      <c r="B90" s="9" t="s">
        <v>439</v>
      </c>
      <c r="C90" s="7" t="s">
        <v>73</v>
      </c>
      <c r="D90" s="7">
        <v>25</v>
      </c>
      <c r="E90" s="37"/>
      <c r="F90" s="47"/>
      <c r="G90" s="32" t="str">
        <f t="shared" si="8"/>
        <v>ERROR</v>
      </c>
      <c r="H90" s="32" t="e">
        <f t="shared" si="9"/>
        <v>#VALUE!</v>
      </c>
    </row>
    <row r="91" spans="1:8" ht="26.4" customHeight="1" x14ac:dyDescent="0.3">
      <c r="A91" s="21">
        <v>5.17</v>
      </c>
      <c r="B91" s="9" t="s">
        <v>105</v>
      </c>
      <c r="C91" s="7" t="s">
        <v>106</v>
      </c>
      <c r="D91" s="7">
        <v>25</v>
      </c>
      <c r="E91" s="37"/>
      <c r="F91" s="47"/>
      <c r="G91" s="32" t="str">
        <f t="shared" si="8"/>
        <v>ERROR</v>
      </c>
      <c r="H91" s="32" t="e">
        <f t="shared" si="9"/>
        <v>#VALUE!</v>
      </c>
    </row>
    <row r="92" spans="1:8" ht="26.4" customHeight="1" x14ac:dyDescent="0.3">
      <c r="A92" s="21">
        <v>5.18</v>
      </c>
      <c r="B92" s="9" t="s">
        <v>345</v>
      </c>
      <c r="C92" s="7" t="s">
        <v>107</v>
      </c>
      <c r="D92" s="7">
        <v>48</v>
      </c>
      <c r="E92" s="37"/>
      <c r="F92" s="47"/>
      <c r="G92" s="32" t="str">
        <f t="shared" si="8"/>
        <v>ERROR</v>
      </c>
      <c r="H92" s="32" t="e">
        <f t="shared" si="9"/>
        <v>#VALUE!</v>
      </c>
    </row>
    <row r="93" spans="1:8" ht="26.4" customHeight="1" x14ac:dyDescent="0.3">
      <c r="A93" s="21">
        <v>5.19</v>
      </c>
      <c r="B93" s="9" t="s">
        <v>346</v>
      </c>
      <c r="C93" s="7" t="s">
        <v>107</v>
      </c>
      <c r="D93" s="7">
        <v>48</v>
      </c>
      <c r="E93" s="37"/>
      <c r="F93" s="47"/>
      <c r="G93" s="32" t="str">
        <f t="shared" si="8"/>
        <v>ERROR</v>
      </c>
      <c r="H93" s="32" t="e">
        <f t="shared" si="9"/>
        <v>#VALUE!</v>
      </c>
    </row>
    <row r="94" spans="1:8" ht="26.4" customHeight="1" x14ac:dyDescent="0.3">
      <c r="A94" s="21" t="s">
        <v>399</v>
      </c>
      <c r="B94" s="9" t="s">
        <v>108</v>
      </c>
      <c r="C94" s="7" t="s">
        <v>107</v>
      </c>
      <c r="D94" s="7">
        <v>50</v>
      </c>
      <c r="E94" s="37"/>
      <c r="F94" s="47"/>
      <c r="G94" s="32" t="str">
        <f t="shared" si="8"/>
        <v>ERROR</v>
      </c>
      <c r="H94" s="32" t="e">
        <f t="shared" si="9"/>
        <v>#VALUE!</v>
      </c>
    </row>
    <row r="95" spans="1:8" ht="26.4" customHeight="1" x14ac:dyDescent="0.3">
      <c r="A95" s="21">
        <v>5.21</v>
      </c>
      <c r="B95" s="9" t="s">
        <v>109</v>
      </c>
      <c r="C95" s="7" t="s">
        <v>110</v>
      </c>
      <c r="D95" s="7">
        <v>100</v>
      </c>
      <c r="E95" s="37"/>
      <c r="F95" s="47"/>
      <c r="G95" s="32" t="str">
        <f t="shared" si="8"/>
        <v>ERROR</v>
      </c>
      <c r="H95" s="32" t="e">
        <f t="shared" si="9"/>
        <v>#VALUE!</v>
      </c>
    </row>
    <row r="96" spans="1:8" ht="26.4" customHeight="1" x14ac:dyDescent="0.3">
      <c r="A96" s="21">
        <v>5.22</v>
      </c>
      <c r="B96" s="9" t="s">
        <v>111</v>
      </c>
      <c r="C96" s="7" t="s">
        <v>112</v>
      </c>
      <c r="D96" s="7">
        <v>50</v>
      </c>
      <c r="E96" s="37"/>
      <c r="F96" s="47"/>
      <c r="G96" s="32" t="str">
        <f t="shared" si="8"/>
        <v>ERROR</v>
      </c>
      <c r="H96" s="32" t="e">
        <f t="shared" si="9"/>
        <v>#VALUE!</v>
      </c>
    </row>
    <row r="97" spans="1:8" ht="26.4" customHeight="1" x14ac:dyDescent="0.3">
      <c r="A97" s="53" t="s">
        <v>113</v>
      </c>
      <c r="B97" s="53"/>
      <c r="C97" s="53"/>
      <c r="D97" s="53"/>
      <c r="E97" s="53"/>
      <c r="F97" s="53"/>
      <c r="G97" s="53"/>
      <c r="H97" s="39" t="e">
        <f>SUM(H75:H96)</f>
        <v>#VALUE!</v>
      </c>
    </row>
    <row r="98" spans="1:8" ht="26.4" customHeight="1" x14ac:dyDescent="0.3">
      <c r="A98" s="10">
        <v>6</v>
      </c>
      <c r="B98" s="10" t="s">
        <v>114</v>
      </c>
      <c r="C98" s="11"/>
      <c r="D98" s="11"/>
      <c r="E98" s="12"/>
      <c r="F98" s="12"/>
      <c r="G98" s="13"/>
      <c r="H98" s="13"/>
    </row>
    <row r="99" spans="1:8" ht="26.4" customHeight="1" x14ac:dyDescent="0.3">
      <c r="A99" s="21">
        <v>6.1</v>
      </c>
      <c r="B99" s="9" t="s">
        <v>115</v>
      </c>
      <c r="C99" s="7" t="s">
        <v>116</v>
      </c>
      <c r="D99" s="7">
        <v>11</v>
      </c>
      <c r="E99" s="37"/>
      <c r="F99" s="47"/>
      <c r="G99" s="32" t="str">
        <f t="shared" ref="G99:G148" si="10">IF(OR(E99="",F99=""),"ERROR",E99*(1+F99/100))</f>
        <v>ERROR</v>
      </c>
      <c r="H99" s="32" t="e">
        <f t="shared" ref="H99:H148" si="11">D99*G99</f>
        <v>#VALUE!</v>
      </c>
    </row>
    <row r="100" spans="1:8" ht="26.4" customHeight="1" x14ac:dyDescent="0.3">
      <c r="A100" s="21">
        <v>6.2</v>
      </c>
      <c r="B100" s="9" t="s">
        <v>117</v>
      </c>
      <c r="C100" s="7" t="s">
        <v>118</v>
      </c>
      <c r="D100" s="7">
        <v>15</v>
      </c>
      <c r="E100" s="37"/>
      <c r="F100" s="47"/>
      <c r="G100" s="32" t="str">
        <f t="shared" si="10"/>
        <v>ERROR</v>
      </c>
      <c r="H100" s="32" t="e">
        <f t="shared" si="11"/>
        <v>#VALUE!</v>
      </c>
    </row>
    <row r="101" spans="1:8" ht="26.4" customHeight="1" x14ac:dyDescent="0.3">
      <c r="A101" s="21">
        <v>6.3</v>
      </c>
      <c r="B101" s="9" t="s">
        <v>119</v>
      </c>
      <c r="C101" s="7" t="s">
        <v>120</v>
      </c>
      <c r="D101" s="7">
        <v>50</v>
      </c>
      <c r="E101" s="37"/>
      <c r="F101" s="47"/>
      <c r="G101" s="32" t="str">
        <f t="shared" si="10"/>
        <v>ERROR</v>
      </c>
      <c r="H101" s="32" t="e">
        <f t="shared" si="11"/>
        <v>#VALUE!</v>
      </c>
    </row>
    <row r="102" spans="1:8" ht="26.4" customHeight="1" x14ac:dyDescent="0.3">
      <c r="A102" s="21">
        <v>6.4</v>
      </c>
      <c r="B102" s="9" t="s">
        <v>121</v>
      </c>
      <c r="C102" s="7" t="s">
        <v>122</v>
      </c>
      <c r="D102" s="7">
        <v>50</v>
      </c>
      <c r="E102" s="37"/>
      <c r="F102" s="47"/>
      <c r="G102" s="32" t="str">
        <f t="shared" si="10"/>
        <v>ERROR</v>
      </c>
      <c r="H102" s="32" t="e">
        <f t="shared" si="11"/>
        <v>#VALUE!</v>
      </c>
    </row>
    <row r="103" spans="1:8" ht="26.4" customHeight="1" x14ac:dyDescent="0.3">
      <c r="A103" s="21">
        <v>6.5</v>
      </c>
      <c r="B103" s="9" t="s">
        <v>123</v>
      </c>
      <c r="C103" s="7" t="s">
        <v>124</v>
      </c>
      <c r="D103" s="7">
        <v>16</v>
      </c>
      <c r="E103" s="37"/>
      <c r="F103" s="47"/>
      <c r="G103" s="32" t="str">
        <f t="shared" si="10"/>
        <v>ERROR</v>
      </c>
      <c r="H103" s="32" t="e">
        <f t="shared" si="11"/>
        <v>#VALUE!</v>
      </c>
    </row>
    <row r="104" spans="1:8" ht="26.4" customHeight="1" x14ac:dyDescent="0.3">
      <c r="A104" s="21">
        <v>6.6</v>
      </c>
      <c r="B104" s="9" t="s">
        <v>125</v>
      </c>
      <c r="C104" s="7" t="s">
        <v>126</v>
      </c>
      <c r="D104" s="7">
        <v>50</v>
      </c>
      <c r="E104" s="37"/>
      <c r="F104" s="47"/>
      <c r="G104" s="32" t="str">
        <f t="shared" si="10"/>
        <v>ERROR</v>
      </c>
      <c r="H104" s="32" t="e">
        <f t="shared" si="11"/>
        <v>#VALUE!</v>
      </c>
    </row>
    <row r="105" spans="1:8" ht="26.4" customHeight="1" x14ac:dyDescent="0.3">
      <c r="A105" s="21">
        <v>6.7</v>
      </c>
      <c r="B105" s="9" t="s">
        <v>127</v>
      </c>
      <c r="C105" s="7" t="s">
        <v>122</v>
      </c>
      <c r="D105" s="7">
        <v>6</v>
      </c>
      <c r="E105" s="37"/>
      <c r="F105" s="47"/>
      <c r="G105" s="32" t="str">
        <f t="shared" si="10"/>
        <v>ERROR</v>
      </c>
      <c r="H105" s="32" t="e">
        <f t="shared" si="11"/>
        <v>#VALUE!</v>
      </c>
    </row>
    <row r="106" spans="1:8" ht="26.4" customHeight="1" x14ac:dyDescent="0.3">
      <c r="A106" s="21">
        <v>6.8</v>
      </c>
      <c r="B106" s="9" t="s">
        <v>128</v>
      </c>
      <c r="C106" s="7" t="s">
        <v>118</v>
      </c>
      <c r="D106" s="7">
        <v>10</v>
      </c>
      <c r="E106" s="37"/>
      <c r="F106" s="47"/>
      <c r="G106" s="32" t="str">
        <f t="shared" si="10"/>
        <v>ERROR</v>
      </c>
      <c r="H106" s="32" t="e">
        <f t="shared" si="11"/>
        <v>#VALUE!</v>
      </c>
    </row>
    <row r="107" spans="1:8" ht="26.4" customHeight="1" x14ac:dyDescent="0.3">
      <c r="A107" s="21">
        <v>6.9</v>
      </c>
      <c r="B107" s="9" t="s">
        <v>129</v>
      </c>
      <c r="C107" s="7" t="s">
        <v>67</v>
      </c>
      <c r="D107" s="7">
        <v>10</v>
      </c>
      <c r="E107" s="37"/>
      <c r="F107" s="47"/>
      <c r="G107" s="32" t="str">
        <f t="shared" si="10"/>
        <v>ERROR</v>
      </c>
      <c r="H107" s="32" t="e">
        <f t="shared" si="11"/>
        <v>#VALUE!</v>
      </c>
    </row>
    <row r="108" spans="1:8" ht="26.4" customHeight="1" x14ac:dyDescent="0.3">
      <c r="A108" s="21" t="s">
        <v>400</v>
      </c>
      <c r="B108" s="9" t="s">
        <v>130</v>
      </c>
      <c r="C108" s="7" t="s">
        <v>131</v>
      </c>
      <c r="D108" s="7">
        <v>4</v>
      </c>
      <c r="E108" s="37"/>
      <c r="F108" s="47"/>
      <c r="G108" s="32" t="str">
        <f t="shared" si="10"/>
        <v>ERROR</v>
      </c>
      <c r="H108" s="32" t="e">
        <f t="shared" si="11"/>
        <v>#VALUE!</v>
      </c>
    </row>
    <row r="109" spans="1:8" ht="26.4" customHeight="1" x14ac:dyDescent="0.3">
      <c r="A109" s="21">
        <v>6.11</v>
      </c>
      <c r="B109" s="9" t="s">
        <v>132</v>
      </c>
      <c r="C109" s="7" t="s">
        <v>104</v>
      </c>
      <c r="D109" s="7">
        <v>80</v>
      </c>
      <c r="E109" s="37"/>
      <c r="F109" s="47"/>
      <c r="G109" s="32" t="str">
        <f t="shared" si="10"/>
        <v>ERROR</v>
      </c>
      <c r="H109" s="32" t="e">
        <f t="shared" si="11"/>
        <v>#VALUE!</v>
      </c>
    </row>
    <row r="110" spans="1:8" ht="26.4" customHeight="1" x14ac:dyDescent="0.3">
      <c r="A110" s="21">
        <v>6.12</v>
      </c>
      <c r="B110" s="9" t="s">
        <v>133</v>
      </c>
      <c r="C110" s="7" t="s">
        <v>104</v>
      </c>
      <c r="D110" s="7">
        <v>6</v>
      </c>
      <c r="E110" s="37"/>
      <c r="F110" s="47"/>
      <c r="G110" s="32" t="str">
        <f t="shared" si="10"/>
        <v>ERROR</v>
      </c>
      <c r="H110" s="32" t="e">
        <f t="shared" si="11"/>
        <v>#VALUE!</v>
      </c>
    </row>
    <row r="111" spans="1:8" ht="26.4" customHeight="1" x14ac:dyDescent="0.3">
      <c r="A111" s="21">
        <v>6.13</v>
      </c>
      <c r="B111" s="9" t="s">
        <v>134</v>
      </c>
      <c r="C111" s="7" t="s">
        <v>135</v>
      </c>
      <c r="D111" s="7">
        <v>8</v>
      </c>
      <c r="E111" s="37"/>
      <c r="F111" s="47"/>
      <c r="G111" s="32" t="str">
        <f t="shared" si="10"/>
        <v>ERROR</v>
      </c>
      <c r="H111" s="32" t="e">
        <f t="shared" si="11"/>
        <v>#VALUE!</v>
      </c>
    </row>
    <row r="112" spans="1:8" ht="26.4" customHeight="1" x14ac:dyDescent="0.3">
      <c r="A112" s="21">
        <v>6.14</v>
      </c>
      <c r="B112" s="9" t="s">
        <v>136</v>
      </c>
      <c r="C112" s="7" t="s">
        <v>137</v>
      </c>
      <c r="D112" s="7">
        <v>300</v>
      </c>
      <c r="E112" s="37"/>
      <c r="F112" s="47"/>
      <c r="G112" s="32" t="str">
        <f t="shared" si="10"/>
        <v>ERROR</v>
      </c>
      <c r="H112" s="32" t="e">
        <f t="shared" si="11"/>
        <v>#VALUE!</v>
      </c>
    </row>
    <row r="113" spans="1:8" ht="26.4" customHeight="1" x14ac:dyDescent="0.3">
      <c r="A113" s="21">
        <v>6.15</v>
      </c>
      <c r="B113" s="9" t="s">
        <v>138</v>
      </c>
      <c r="C113" s="7" t="s">
        <v>104</v>
      </c>
      <c r="D113" s="7">
        <v>8</v>
      </c>
      <c r="E113" s="37"/>
      <c r="F113" s="47"/>
      <c r="G113" s="32" t="str">
        <f t="shared" si="10"/>
        <v>ERROR</v>
      </c>
      <c r="H113" s="32" t="e">
        <f t="shared" si="11"/>
        <v>#VALUE!</v>
      </c>
    </row>
    <row r="114" spans="1:8" ht="26.4" customHeight="1" x14ac:dyDescent="0.3">
      <c r="A114" s="21">
        <v>6.16</v>
      </c>
      <c r="B114" s="9" t="s">
        <v>139</v>
      </c>
      <c r="C114" s="7" t="s">
        <v>140</v>
      </c>
      <c r="D114" s="7">
        <v>20</v>
      </c>
      <c r="E114" s="37"/>
      <c r="F114" s="47"/>
      <c r="G114" s="32" t="str">
        <f t="shared" si="10"/>
        <v>ERROR</v>
      </c>
      <c r="H114" s="32" t="e">
        <f t="shared" si="11"/>
        <v>#VALUE!</v>
      </c>
    </row>
    <row r="115" spans="1:8" ht="26.4" customHeight="1" x14ac:dyDescent="0.3">
      <c r="A115" s="21">
        <v>6.17</v>
      </c>
      <c r="B115" s="9" t="s">
        <v>141</v>
      </c>
      <c r="C115" s="7" t="s">
        <v>142</v>
      </c>
      <c r="D115" s="7">
        <v>300</v>
      </c>
      <c r="E115" s="37"/>
      <c r="F115" s="47"/>
      <c r="G115" s="32" t="str">
        <f t="shared" si="10"/>
        <v>ERROR</v>
      </c>
      <c r="H115" s="32" t="e">
        <f t="shared" si="11"/>
        <v>#VALUE!</v>
      </c>
    </row>
    <row r="116" spans="1:8" ht="26.4" customHeight="1" x14ac:dyDescent="0.3">
      <c r="A116" s="21">
        <v>6.18</v>
      </c>
      <c r="B116" s="9" t="s">
        <v>143</v>
      </c>
      <c r="C116" s="7" t="s">
        <v>64</v>
      </c>
      <c r="D116" s="7">
        <v>200</v>
      </c>
      <c r="E116" s="37"/>
      <c r="F116" s="47"/>
      <c r="G116" s="32" t="str">
        <f t="shared" si="10"/>
        <v>ERROR</v>
      </c>
      <c r="H116" s="32" t="e">
        <f t="shared" si="11"/>
        <v>#VALUE!</v>
      </c>
    </row>
    <row r="117" spans="1:8" ht="26.4" customHeight="1" x14ac:dyDescent="0.3">
      <c r="A117" s="21">
        <v>6.19</v>
      </c>
      <c r="B117" s="9" t="s">
        <v>144</v>
      </c>
      <c r="C117" s="7" t="s">
        <v>67</v>
      </c>
      <c r="D117" s="7">
        <v>50</v>
      </c>
      <c r="E117" s="37"/>
      <c r="F117" s="47"/>
      <c r="G117" s="32" t="str">
        <f t="shared" si="10"/>
        <v>ERROR</v>
      </c>
      <c r="H117" s="32" t="e">
        <f t="shared" si="11"/>
        <v>#VALUE!</v>
      </c>
    </row>
    <row r="118" spans="1:8" ht="26.4" customHeight="1" x14ac:dyDescent="0.3">
      <c r="A118" s="21" t="s">
        <v>401</v>
      </c>
      <c r="B118" s="9" t="s">
        <v>145</v>
      </c>
      <c r="C118" s="7" t="s">
        <v>146</v>
      </c>
      <c r="D118" s="7">
        <v>20</v>
      </c>
      <c r="E118" s="37"/>
      <c r="F118" s="47"/>
      <c r="G118" s="32" t="str">
        <f t="shared" si="10"/>
        <v>ERROR</v>
      </c>
      <c r="H118" s="32" t="e">
        <f t="shared" si="11"/>
        <v>#VALUE!</v>
      </c>
    </row>
    <row r="119" spans="1:8" ht="26.4" customHeight="1" x14ac:dyDescent="0.3">
      <c r="A119" s="21">
        <v>6.21</v>
      </c>
      <c r="B119" s="9" t="s">
        <v>147</v>
      </c>
      <c r="C119" s="7" t="s">
        <v>82</v>
      </c>
      <c r="D119" s="7">
        <v>320</v>
      </c>
      <c r="E119" s="37"/>
      <c r="F119" s="47"/>
      <c r="G119" s="32" t="str">
        <f t="shared" si="10"/>
        <v>ERROR</v>
      </c>
      <c r="H119" s="32" t="e">
        <f t="shared" si="11"/>
        <v>#VALUE!</v>
      </c>
    </row>
    <row r="120" spans="1:8" ht="26.4" customHeight="1" x14ac:dyDescent="0.3">
      <c r="A120" s="21">
        <v>6.22</v>
      </c>
      <c r="B120" s="9" t="s">
        <v>148</v>
      </c>
      <c r="C120" s="7" t="s">
        <v>149</v>
      </c>
      <c r="D120" s="7">
        <v>30</v>
      </c>
      <c r="E120" s="37"/>
      <c r="F120" s="47"/>
      <c r="G120" s="32" t="str">
        <f t="shared" si="10"/>
        <v>ERROR</v>
      </c>
      <c r="H120" s="32" t="e">
        <f t="shared" si="11"/>
        <v>#VALUE!</v>
      </c>
    </row>
    <row r="121" spans="1:8" ht="26.4" customHeight="1" x14ac:dyDescent="0.3">
      <c r="A121" s="21">
        <v>6.23</v>
      </c>
      <c r="B121" s="9" t="s">
        <v>150</v>
      </c>
      <c r="C121" s="7" t="s">
        <v>34</v>
      </c>
      <c r="D121" s="7">
        <v>5</v>
      </c>
      <c r="E121" s="37"/>
      <c r="F121" s="47"/>
      <c r="G121" s="32" t="str">
        <f t="shared" si="10"/>
        <v>ERROR</v>
      </c>
      <c r="H121" s="32" t="e">
        <f t="shared" si="11"/>
        <v>#VALUE!</v>
      </c>
    </row>
    <row r="122" spans="1:8" ht="26.4" customHeight="1" x14ac:dyDescent="0.3">
      <c r="A122" s="21">
        <v>6.24</v>
      </c>
      <c r="B122" s="9" t="s">
        <v>151</v>
      </c>
      <c r="C122" s="7" t="s">
        <v>135</v>
      </c>
      <c r="D122" s="7">
        <v>3</v>
      </c>
      <c r="E122" s="37"/>
      <c r="F122" s="47"/>
      <c r="G122" s="32" t="str">
        <f t="shared" si="10"/>
        <v>ERROR</v>
      </c>
      <c r="H122" s="32" t="e">
        <f t="shared" si="11"/>
        <v>#VALUE!</v>
      </c>
    </row>
    <row r="123" spans="1:8" ht="26.4" customHeight="1" x14ac:dyDescent="0.3">
      <c r="A123" s="21">
        <v>6.25</v>
      </c>
      <c r="B123" s="9" t="s">
        <v>152</v>
      </c>
      <c r="C123" s="7" t="s">
        <v>135</v>
      </c>
      <c r="D123" s="7">
        <v>4</v>
      </c>
      <c r="E123" s="37"/>
      <c r="F123" s="47"/>
      <c r="G123" s="32" t="str">
        <f t="shared" si="10"/>
        <v>ERROR</v>
      </c>
      <c r="H123" s="32" t="e">
        <f t="shared" si="11"/>
        <v>#VALUE!</v>
      </c>
    </row>
    <row r="124" spans="1:8" ht="26.4" customHeight="1" x14ac:dyDescent="0.3">
      <c r="A124" s="21">
        <v>6.26</v>
      </c>
      <c r="B124" s="9" t="s">
        <v>153</v>
      </c>
      <c r="C124" s="7" t="s">
        <v>135</v>
      </c>
      <c r="D124" s="7">
        <v>4</v>
      </c>
      <c r="E124" s="37"/>
      <c r="F124" s="47"/>
      <c r="G124" s="32" t="str">
        <f t="shared" si="10"/>
        <v>ERROR</v>
      </c>
      <c r="H124" s="32" t="e">
        <f t="shared" si="11"/>
        <v>#VALUE!</v>
      </c>
    </row>
    <row r="125" spans="1:8" ht="26.4" customHeight="1" x14ac:dyDescent="0.3">
      <c r="A125" s="21">
        <v>6.27</v>
      </c>
      <c r="B125" s="9" t="s">
        <v>154</v>
      </c>
      <c r="C125" s="7" t="s">
        <v>155</v>
      </c>
      <c r="D125" s="7">
        <v>48</v>
      </c>
      <c r="E125" s="37"/>
      <c r="F125" s="47"/>
      <c r="G125" s="32" t="str">
        <f t="shared" si="10"/>
        <v>ERROR</v>
      </c>
      <c r="H125" s="32" t="e">
        <f t="shared" si="11"/>
        <v>#VALUE!</v>
      </c>
    </row>
    <row r="126" spans="1:8" ht="26.4" customHeight="1" x14ac:dyDescent="0.3">
      <c r="A126" s="21">
        <v>6.28</v>
      </c>
      <c r="B126" s="9" t="s">
        <v>156</v>
      </c>
      <c r="C126" s="7" t="s">
        <v>67</v>
      </c>
      <c r="D126" s="7">
        <v>5</v>
      </c>
      <c r="E126" s="37"/>
      <c r="F126" s="47"/>
      <c r="G126" s="32" t="str">
        <f t="shared" si="10"/>
        <v>ERROR</v>
      </c>
      <c r="H126" s="32" t="e">
        <f t="shared" si="11"/>
        <v>#VALUE!</v>
      </c>
    </row>
    <row r="127" spans="1:8" ht="26.4" customHeight="1" x14ac:dyDescent="0.3">
      <c r="A127" s="21">
        <v>6.29</v>
      </c>
      <c r="B127" s="9" t="s">
        <v>157</v>
      </c>
      <c r="C127" s="7" t="s">
        <v>34</v>
      </c>
      <c r="D127" s="7">
        <v>5</v>
      </c>
      <c r="E127" s="37"/>
      <c r="F127" s="47"/>
      <c r="G127" s="32" t="str">
        <f t="shared" si="10"/>
        <v>ERROR</v>
      </c>
      <c r="H127" s="32" t="e">
        <f t="shared" si="11"/>
        <v>#VALUE!</v>
      </c>
    </row>
    <row r="128" spans="1:8" ht="26.4" customHeight="1" x14ac:dyDescent="0.3">
      <c r="A128" s="21" t="s">
        <v>402</v>
      </c>
      <c r="B128" s="9" t="s">
        <v>158</v>
      </c>
      <c r="C128" s="7" t="s">
        <v>137</v>
      </c>
      <c r="D128" s="7">
        <v>300</v>
      </c>
      <c r="E128" s="37"/>
      <c r="F128" s="47"/>
      <c r="G128" s="32" t="str">
        <f t="shared" si="10"/>
        <v>ERROR</v>
      </c>
      <c r="H128" s="32" t="e">
        <f t="shared" si="11"/>
        <v>#VALUE!</v>
      </c>
    </row>
    <row r="129" spans="1:8" ht="26.4" customHeight="1" x14ac:dyDescent="0.3">
      <c r="A129" s="21">
        <v>6.31</v>
      </c>
      <c r="B129" s="9" t="s">
        <v>159</v>
      </c>
      <c r="C129" s="7" t="s">
        <v>160</v>
      </c>
      <c r="D129" s="7">
        <v>60</v>
      </c>
      <c r="E129" s="37"/>
      <c r="F129" s="47"/>
      <c r="G129" s="32" t="str">
        <f t="shared" si="10"/>
        <v>ERROR</v>
      </c>
      <c r="H129" s="32" t="e">
        <f t="shared" si="11"/>
        <v>#VALUE!</v>
      </c>
    </row>
    <row r="130" spans="1:8" ht="26.4" customHeight="1" x14ac:dyDescent="0.3">
      <c r="A130" s="21">
        <v>6.32</v>
      </c>
      <c r="B130" s="9" t="s">
        <v>161</v>
      </c>
      <c r="C130" s="7" t="s">
        <v>162</v>
      </c>
      <c r="D130" s="7">
        <v>40</v>
      </c>
      <c r="E130" s="37"/>
      <c r="F130" s="47"/>
      <c r="G130" s="32" t="str">
        <f t="shared" si="10"/>
        <v>ERROR</v>
      </c>
      <c r="H130" s="32" t="e">
        <f t="shared" si="11"/>
        <v>#VALUE!</v>
      </c>
    </row>
    <row r="131" spans="1:8" ht="26.4" customHeight="1" x14ac:dyDescent="0.3">
      <c r="A131" s="21">
        <v>6.33</v>
      </c>
      <c r="B131" s="9" t="s">
        <v>163</v>
      </c>
      <c r="C131" s="7" t="s">
        <v>162</v>
      </c>
      <c r="D131" s="7">
        <v>40</v>
      </c>
      <c r="E131" s="37"/>
      <c r="F131" s="47"/>
      <c r="G131" s="32" t="str">
        <f t="shared" si="10"/>
        <v>ERROR</v>
      </c>
      <c r="H131" s="32" t="e">
        <f t="shared" si="11"/>
        <v>#VALUE!</v>
      </c>
    </row>
    <row r="132" spans="1:8" ht="26.4" customHeight="1" x14ac:dyDescent="0.3">
      <c r="A132" s="21">
        <v>6.34</v>
      </c>
      <c r="B132" s="9" t="s">
        <v>164</v>
      </c>
      <c r="C132" s="7" t="s">
        <v>67</v>
      </c>
      <c r="D132" s="7">
        <v>10</v>
      </c>
      <c r="E132" s="37"/>
      <c r="F132" s="47"/>
      <c r="G132" s="32" t="str">
        <f t="shared" si="10"/>
        <v>ERROR</v>
      </c>
      <c r="H132" s="32" t="e">
        <f t="shared" si="11"/>
        <v>#VALUE!</v>
      </c>
    </row>
    <row r="133" spans="1:8" ht="26.4" customHeight="1" x14ac:dyDescent="0.3">
      <c r="A133" s="21">
        <v>6.35</v>
      </c>
      <c r="B133" s="9" t="s">
        <v>165</v>
      </c>
      <c r="C133" s="7" t="s">
        <v>166</v>
      </c>
      <c r="D133" s="7">
        <v>4</v>
      </c>
      <c r="E133" s="37"/>
      <c r="F133" s="47"/>
      <c r="G133" s="32" t="str">
        <f t="shared" si="10"/>
        <v>ERROR</v>
      </c>
      <c r="H133" s="32" t="e">
        <f t="shared" si="11"/>
        <v>#VALUE!</v>
      </c>
    </row>
    <row r="134" spans="1:8" ht="26.4" customHeight="1" x14ac:dyDescent="0.3">
      <c r="A134" s="21">
        <v>6.36</v>
      </c>
      <c r="B134" s="9" t="s">
        <v>167</v>
      </c>
      <c r="C134" s="7" t="s">
        <v>168</v>
      </c>
      <c r="D134" s="7">
        <v>5</v>
      </c>
      <c r="E134" s="37"/>
      <c r="F134" s="47"/>
      <c r="G134" s="32" t="str">
        <f t="shared" si="10"/>
        <v>ERROR</v>
      </c>
      <c r="H134" s="32" t="e">
        <f t="shared" si="11"/>
        <v>#VALUE!</v>
      </c>
    </row>
    <row r="135" spans="1:8" ht="26.4" customHeight="1" x14ac:dyDescent="0.3">
      <c r="A135" s="21">
        <v>6.37</v>
      </c>
      <c r="B135" s="9" t="s">
        <v>169</v>
      </c>
      <c r="C135" s="7" t="s">
        <v>67</v>
      </c>
      <c r="D135" s="7">
        <v>15</v>
      </c>
      <c r="E135" s="37"/>
      <c r="F135" s="47"/>
      <c r="G135" s="32" t="str">
        <f t="shared" si="10"/>
        <v>ERROR</v>
      </c>
      <c r="H135" s="32" t="e">
        <f t="shared" si="11"/>
        <v>#VALUE!</v>
      </c>
    </row>
    <row r="136" spans="1:8" ht="26.4" customHeight="1" x14ac:dyDescent="0.3">
      <c r="A136" s="21">
        <v>6.38</v>
      </c>
      <c r="B136" s="9" t="s">
        <v>170</v>
      </c>
      <c r="C136" s="7" t="s">
        <v>67</v>
      </c>
      <c r="D136" s="7">
        <v>15</v>
      </c>
      <c r="E136" s="37"/>
      <c r="F136" s="47"/>
      <c r="G136" s="32" t="str">
        <f t="shared" si="10"/>
        <v>ERROR</v>
      </c>
      <c r="H136" s="32" t="e">
        <f t="shared" si="11"/>
        <v>#VALUE!</v>
      </c>
    </row>
    <row r="137" spans="1:8" ht="26.4" customHeight="1" x14ac:dyDescent="0.3">
      <c r="A137" s="21">
        <v>6.39</v>
      </c>
      <c r="B137" s="9" t="s">
        <v>171</v>
      </c>
      <c r="C137" s="7" t="s">
        <v>106</v>
      </c>
      <c r="D137" s="7">
        <v>20</v>
      </c>
      <c r="E137" s="37"/>
      <c r="F137" s="47"/>
      <c r="G137" s="32" t="str">
        <f t="shared" si="10"/>
        <v>ERROR</v>
      </c>
      <c r="H137" s="32" t="e">
        <f t="shared" si="11"/>
        <v>#VALUE!</v>
      </c>
    </row>
    <row r="138" spans="1:8" ht="26.4" customHeight="1" x14ac:dyDescent="0.3">
      <c r="A138" s="21" t="s">
        <v>403</v>
      </c>
      <c r="B138" s="9" t="s">
        <v>172</v>
      </c>
      <c r="C138" s="7" t="s">
        <v>173</v>
      </c>
      <c r="D138" s="7">
        <v>8</v>
      </c>
      <c r="E138" s="37"/>
      <c r="F138" s="47"/>
      <c r="G138" s="32" t="str">
        <f t="shared" si="10"/>
        <v>ERROR</v>
      </c>
      <c r="H138" s="32" t="e">
        <f t="shared" si="11"/>
        <v>#VALUE!</v>
      </c>
    </row>
    <row r="139" spans="1:8" ht="26.4" customHeight="1" x14ac:dyDescent="0.3">
      <c r="A139" s="21">
        <v>6.41</v>
      </c>
      <c r="B139" s="9" t="s">
        <v>174</v>
      </c>
      <c r="C139" s="7" t="s">
        <v>175</v>
      </c>
      <c r="D139" s="7">
        <v>8</v>
      </c>
      <c r="E139" s="37"/>
      <c r="F139" s="47"/>
      <c r="G139" s="32" t="str">
        <f t="shared" si="10"/>
        <v>ERROR</v>
      </c>
      <c r="H139" s="32" t="e">
        <f t="shared" si="11"/>
        <v>#VALUE!</v>
      </c>
    </row>
    <row r="140" spans="1:8" ht="26.4" customHeight="1" x14ac:dyDescent="0.3">
      <c r="A140" s="21">
        <v>6.42</v>
      </c>
      <c r="B140" s="9" t="s">
        <v>176</v>
      </c>
      <c r="C140" s="7" t="s">
        <v>175</v>
      </c>
      <c r="D140" s="7">
        <v>8</v>
      </c>
      <c r="E140" s="37"/>
      <c r="F140" s="47"/>
      <c r="G140" s="32" t="str">
        <f t="shared" si="10"/>
        <v>ERROR</v>
      </c>
      <c r="H140" s="32" t="e">
        <f t="shared" si="11"/>
        <v>#VALUE!</v>
      </c>
    </row>
    <row r="141" spans="1:8" ht="26.4" customHeight="1" x14ac:dyDescent="0.3">
      <c r="A141" s="21">
        <v>6.43</v>
      </c>
      <c r="B141" s="9" t="s">
        <v>177</v>
      </c>
      <c r="C141" s="7" t="s">
        <v>67</v>
      </c>
      <c r="D141" s="7">
        <v>100</v>
      </c>
      <c r="E141" s="37"/>
      <c r="F141" s="47"/>
      <c r="G141" s="32" t="str">
        <f t="shared" si="10"/>
        <v>ERROR</v>
      </c>
      <c r="H141" s="32" t="e">
        <f t="shared" si="11"/>
        <v>#VALUE!</v>
      </c>
    </row>
    <row r="142" spans="1:8" ht="26.4" customHeight="1" x14ac:dyDescent="0.3">
      <c r="A142" s="21">
        <v>6.44</v>
      </c>
      <c r="B142" s="9" t="s">
        <v>178</v>
      </c>
      <c r="C142" s="7" t="s">
        <v>104</v>
      </c>
      <c r="D142" s="7">
        <v>10</v>
      </c>
      <c r="E142" s="37"/>
      <c r="F142" s="47"/>
      <c r="G142" s="32" t="str">
        <f t="shared" si="10"/>
        <v>ERROR</v>
      </c>
      <c r="H142" s="32" t="e">
        <f t="shared" si="11"/>
        <v>#VALUE!</v>
      </c>
    </row>
    <row r="143" spans="1:8" ht="26.4" customHeight="1" x14ac:dyDescent="0.3">
      <c r="A143" s="21">
        <v>6.45</v>
      </c>
      <c r="B143" s="9" t="s">
        <v>179</v>
      </c>
      <c r="C143" s="7" t="s">
        <v>104</v>
      </c>
      <c r="D143" s="7">
        <v>10</v>
      </c>
      <c r="E143" s="37"/>
      <c r="F143" s="47"/>
      <c r="G143" s="32" t="str">
        <f t="shared" si="10"/>
        <v>ERROR</v>
      </c>
      <c r="H143" s="32" t="e">
        <f t="shared" si="11"/>
        <v>#VALUE!</v>
      </c>
    </row>
    <row r="144" spans="1:8" ht="26.4" customHeight="1" x14ac:dyDescent="0.3">
      <c r="A144" s="21">
        <v>6.46</v>
      </c>
      <c r="B144" s="9" t="s">
        <v>180</v>
      </c>
      <c r="C144" s="7" t="s">
        <v>67</v>
      </c>
      <c r="D144" s="7">
        <v>15</v>
      </c>
      <c r="E144" s="37"/>
      <c r="F144" s="47"/>
      <c r="G144" s="32" t="str">
        <f t="shared" si="10"/>
        <v>ERROR</v>
      </c>
      <c r="H144" s="32" t="e">
        <f t="shared" si="11"/>
        <v>#VALUE!</v>
      </c>
    </row>
    <row r="145" spans="1:8" ht="26.4" customHeight="1" x14ac:dyDescent="0.3">
      <c r="A145" s="21">
        <v>6.47</v>
      </c>
      <c r="B145" s="9" t="s">
        <v>181</v>
      </c>
      <c r="C145" s="7" t="s">
        <v>67</v>
      </c>
      <c r="D145" s="7">
        <v>40</v>
      </c>
      <c r="E145" s="37"/>
      <c r="F145" s="47"/>
      <c r="G145" s="32" t="str">
        <f t="shared" si="10"/>
        <v>ERROR</v>
      </c>
      <c r="H145" s="32" t="e">
        <f t="shared" si="11"/>
        <v>#VALUE!</v>
      </c>
    </row>
    <row r="146" spans="1:8" ht="26.4" customHeight="1" x14ac:dyDescent="0.3">
      <c r="A146" s="21">
        <v>6.48</v>
      </c>
      <c r="B146" s="9" t="s">
        <v>182</v>
      </c>
      <c r="C146" s="7" t="s">
        <v>67</v>
      </c>
      <c r="D146" s="7">
        <v>40</v>
      </c>
      <c r="E146" s="37"/>
      <c r="F146" s="47"/>
      <c r="G146" s="32" t="str">
        <f t="shared" si="10"/>
        <v>ERROR</v>
      </c>
      <c r="H146" s="32" t="e">
        <f t="shared" si="11"/>
        <v>#VALUE!</v>
      </c>
    </row>
    <row r="147" spans="1:8" ht="26.4" customHeight="1" x14ac:dyDescent="0.3">
      <c r="A147" s="21">
        <v>6.49</v>
      </c>
      <c r="B147" s="9" t="s">
        <v>183</v>
      </c>
      <c r="C147" s="7" t="s">
        <v>67</v>
      </c>
      <c r="D147" s="7">
        <v>20</v>
      </c>
      <c r="E147" s="37"/>
      <c r="F147" s="47"/>
      <c r="G147" s="32" t="str">
        <f t="shared" si="10"/>
        <v>ERROR</v>
      </c>
      <c r="H147" s="32" t="e">
        <f t="shared" si="11"/>
        <v>#VALUE!</v>
      </c>
    </row>
    <row r="148" spans="1:8" ht="26.4" customHeight="1" x14ac:dyDescent="0.3">
      <c r="A148" s="21" t="s">
        <v>404</v>
      </c>
      <c r="B148" s="9" t="s">
        <v>184</v>
      </c>
      <c r="C148" s="7" t="s">
        <v>67</v>
      </c>
      <c r="D148" s="7">
        <v>5</v>
      </c>
      <c r="E148" s="37"/>
      <c r="F148" s="47"/>
      <c r="G148" s="32" t="str">
        <f t="shared" si="10"/>
        <v>ERROR</v>
      </c>
      <c r="H148" s="32" t="e">
        <f t="shared" si="11"/>
        <v>#VALUE!</v>
      </c>
    </row>
    <row r="149" spans="1:8" ht="26.4" customHeight="1" x14ac:dyDescent="0.3">
      <c r="A149" s="53" t="s">
        <v>185</v>
      </c>
      <c r="B149" s="53"/>
      <c r="C149" s="53"/>
      <c r="D149" s="53"/>
      <c r="E149" s="53"/>
      <c r="F149" s="53"/>
      <c r="G149" s="53"/>
      <c r="H149" s="39" t="e">
        <f>SUM(H99:H148)</f>
        <v>#VALUE!</v>
      </c>
    </row>
    <row r="150" spans="1:8" ht="26.4" customHeight="1" x14ac:dyDescent="0.3">
      <c r="A150" s="54" t="s">
        <v>317</v>
      </c>
      <c r="B150" s="54"/>
      <c r="C150" s="16"/>
      <c r="D150" s="16"/>
      <c r="E150" s="17"/>
      <c r="F150" s="17"/>
      <c r="G150" s="18"/>
      <c r="H150" s="18"/>
    </row>
    <row r="151" spans="1:8" ht="26.4" customHeight="1" x14ac:dyDescent="0.3">
      <c r="A151" s="21">
        <v>7.1</v>
      </c>
      <c r="B151" s="9" t="s">
        <v>186</v>
      </c>
      <c r="C151" s="7" t="s">
        <v>32</v>
      </c>
      <c r="D151" s="7">
        <v>10</v>
      </c>
      <c r="E151" s="37"/>
      <c r="F151" s="47"/>
      <c r="G151" s="32" t="str">
        <f t="shared" ref="G151:G160" si="12">IF(OR(E151="",F151=""),"ERROR",E151*(1+F151/100))</f>
        <v>ERROR</v>
      </c>
      <c r="H151" s="32" t="e">
        <f t="shared" ref="H151:H160" si="13">D151*G151</f>
        <v>#VALUE!</v>
      </c>
    </row>
    <row r="152" spans="1:8" ht="26.4" customHeight="1" x14ac:dyDescent="0.3">
      <c r="A152" s="21">
        <v>7.2</v>
      </c>
      <c r="B152" s="9" t="s">
        <v>187</v>
      </c>
      <c r="C152" s="7" t="s">
        <v>32</v>
      </c>
      <c r="D152" s="7">
        <v>10</v>
      </c>
      <c r="E152" s="37"/>
      <c r="F152" s="47"/>
      <c r="G152" s="32" t="str">
        <f t="shared" si="12"/>
        <v>ERROR</v>
      </c>
      <c r="H152" s="32" t="e">
        <f t="shared" si="13"/>
        <v>#VALUE!</v>
      </c>
    </row>
    <row r="153" spans="1:8" ht="26.4" customHeight="1" x14ac:dyDescent="0.3">
      <c r="A153" s="21">
        <v>7.3</v>
      </c>
      <c r="B153" s="9" t="s">
        <v>188</v>
      </c>
      <c r="C153" s="7" t="s">
        <v>32</v>
      </c>
      <c r="D153" s="7">
        <v>12</v>
      </c>
      <c r="E153" s="37"/>
      <c r="F153" s="47"/>
      <c r="G153" s="32" t="str">
        <f t="shared" si="12"/>
        <v>ERROR</v>
      </c>
      <c r="H153" s="32" t="e">
        <f t="shared" si="13"/>
        <v>#VALUE!</v>
      </c>
    </row>
    <row r="154" spans="1:8" ht="26.4" customHeight="1" x14ac:dyDescent="0.3">
      <c r="A154" s="21">
        <v>7.4</v>
      </c>
      <c r="B154" s="9" t="s">
        <v>189</v>
      </c>
      <c r="C154" s="7" t="s">
        <v>32</v>
      </c>
      <c r="D154" s="7">
        <v>10</v>
      </c>
      <c r="E154" s="37"/>
      <c r="F154" s="47"/>
      <c r="G154" s="32" t="str">
        <f t="shared" si="12"/>
        <v>ERROR</v>
      </c>
      <c r="H154" s="32" t="e">
        <f t="shared" si="13"/>
        <v>#VALUE!</v>
      </c>
    </row>
    <row r="155" spans="1:8" ht="26.4" customHeight="1" x14ac:dyDescent="0.3">
      <c r="A155" s="21">
        <v>7.5</v>
      </c>
      <c r="B155" s="9" t="s">
        <v>190</v>
      </c>
      <c r="C155" s="7" t="s">
        <v>32</v>
      </c>
      <c r="D155" s="7">
        <v>10</v>
      </c>
      <c r="E155" s="37"/>
      <c r="F155" s="47"/>
      <c r="G155" s="32" t="str">
        <f t="shared" si="12"/>
        <v>ERROR</v>
      </c>
      <c r="H155" s="32" t="e">
        <f t="shared" si="13"/>
        <v>#VALUE!</v>
      </c>
    </row>
    <row r="156" spans="1:8" ht="26.4" customHeight="1" x14ac:dyDescent="0.3">
      <c r="A156" s="21">
        <v>7.6</v>
      </c>
      <c r="B156" s="9" t="s">
        <v>191</v>
      </c>
      <c r="C156" s="7" t="s">
        <v>32</v>
      </c>
      <c r="D156" s="7">
        <v>5</v>
      </c>
      <c r="E156" s="37"/>
      <c r="F156" s="47"/>
      <c r="G156" s="32" t="str">
        <f t="shared" si="12"/>
        <v>ERROR</v>
      </c>
      <c r="H156" s="32" t="e">
        <f t="shared" si="13"/>
        <v>#VALUE!</v>
      </c>
    </row>
    <row r="157" spans="1:8" ht="26.4" customHeight="1" x14ac:dyDescent="0.3">
      <c r="A157" s="21">
        <v>7.7</v>
      </c>
      <c r="B157" s="9" t="s">
        <v>192</v>
      </c>
      <c r="C157" s="7" t="s">
        <v>32</v>
      </c>
      <c r="D157" s="7">
        <v>10</v>
      </c>
      <c r="E157" s="37"/>
      <c r="F157" s="47"/>
      <c r="G157" s="32" t="str">
        <f t="shared" si="12"/>
        <v>ERROR</v>
      </c>
      <c r="H157" s="32" t="e">
        <f t="shared" si="13"/>
        <v>#VALUE!</v>
      </c>
    </row>
    <row r="158" spans="1:8" ht="26.4" customHeight="1" x14ac:dyDescent="0.3">
      <c r="A158" s="21">
        <v>7.8</v>
      </c>
      <c r="B158" s="9" t="s">
        <v>193</v>
      </c>
      <c r="C158" s="7" t="s">
        <v>32</v>
      </c>
      <c r="D158" s="7">
        <v>10</v>
      </c>
      <c r="E158" s="37"/>
      <c r="F158" s="47"/>
      <c r="G158" s="32" t="str">
        <f t="shared" si="12"/>
        <v>ERROR</v>
      </c>
      <c r="H158" s="32" t="e">
        <f t="shared" si="13"/>
        <v>#VALUE!</v>
      </c>
    </row>
    <row r="159" spans="1:8" ht="26.4" customHeight="1" x14ac:dyDescent="0.3">
      <c r="A159" s="21">
        <v>7.9</v>
      </c>
      <c r="B159" s="9" t="s">
        <v>194</v>
      </c>
      <c r="C159" s="7" t="s">
        <v>32</v>
      </c>
      <c r="D159" s="7">
        <v>10</v>
      </c>
      <c r="E159" s="37"/>
      <c r="F159" s="47"/>
      <c r="G159" s="32" t="str">
        <f t="shared" si="12"/>
        <v>ERROR</v>
      </c>
      <c r="H159" s="32" t="e">
        <f t="shared" si="13"/>
        <v>#VALUE!</v>
      </c>
    </row>
    <row r="160" spans="1:8" ht="26.4" customHeight="1" x14ac:dyDescent="0.3">
      <c r="A160" s="21" t="s">
        <v>405</v>
      </c>
      <c r="B160" s="9" t="s">
        <v>195</v>
      </c>
      <c r="C160" s="7" t="s">
        <v>32</v>
      </c>
      <c r="D160" s="7">
        <v>10</v>
      </c>
      <c r="E160" s="37"/>
      <c r="F160" s="47"/>
      <c r="G160" s="32" t="str">
        <f t="shared" si="12"/>
        <v>ERROR</v>
      </c>
      <c r="H160" s="32" t="e">
        <f t="shared" si="13"/>
        <v>#VALUE!</v>
      </c>
    </row>
    <row r="161" spans="1:8" ht="26.4" customHeight="1" x14ac:dyDescent="0.3">
      <c r="A161" s="53" t="s">
        <v>196</v>
      </c>
      <c r="B161" s="53"/>
      <c r="C161" s="53"/>
      <c r="D161" s="53"/>
      <c r="E161" s="53"/>
      <c r="F161" s="53"/>
      <c r="G161" s="53"/>
      <c r="H161" s="39" t="e">
        <f>SUM(H151:H160)</f>
        <v>#VALUE!</v>
      </c>
    </row>
    <row r="162" spans="1:8" ht="26.4" customHeight="1" x14ac:dyDescent="0.3">
      <c r="A162" s="54" t="s">
        <v>318</v>
      </c>
      <c r="B162" s="54"/>
      <c r="C162" s="54"/>
      <c r="D162" s="54"/>
      <c r="E162" s="54"/>
      <c r="F162" s="54"/>
      <c r="G162" s="54"/>
      <c r="H162" s="18"/>
    </row>
    <row r="163" spans="1:8" ht="26.4" customHeight="1" x14ac:dyDescent="0.3">
      <c r="A163" s="21">
        <v>8.1</v>
      </c>
      <c r="B163" s="9" t="s">
        <v>197</v>
      </c>
      <c r="C163" s="7" t="s">
        <v>198</v>
      </c>
      <c r="D163" s="7">
        <v>20</v>
      </c>
      <c r="E163" s="37"/>
      <c r="F163" s="47"/>
      <c r="G163" s="32" t="str">
        <f t="shared" ref="G163:G168" si="14">IF(OR(E163="",F163=""),"ERROR",E163*(1+F163/100))</f>
        <v>ERROR</v>
      </c>
      <c r="H163" s="32" t="e">
        <f t="shared" ref="H163:H168" si="15">D163*G163</f>
        <v>#VALUE!</v>
      </c>
    </row>
    <row r="164" spans="1:8" ht="26.4" customHeight="1" x14ac:dyDescent="0.3">
      <c r="A164" s="21">
        <v>8.1999999999999993</v>
      </c>
      <c r="B164" s="9" t="s">
        <v>199</v>
      </c>
      <c r="C164" s="7" t="s">
        <v>198</v>
      </c>
      <c r="D164" s="7">
        <v>20</v>
      </c>
      <c r="E164" s="37"/>
      <c r="F164" s="47"/>
      <c r="G164" s="32" t="str">
        <f t="shared" si="14"/>
        <v>ERROR</v>
      </c>
      <c r="H164" s="32" t="e">
        <f t="shared" si="15"/>
        <v>#VALUE!</v>
      </c>
    </row>
    <row r="165" spans="1:8" ht="26.4" customHeight="1" x14ac:dyDescent="0.3">
      <c r="A165" s="21">
        <v>8.3000000000000007</v>
      </c>
      <c r="B165" s="9" t="s">
        <v>200</v>
      </c>
      <c r="C165" s="7" t="s">
        <v>198</v>
      </c>
      <c r="D165" s="7">
        <v>20</v>
      </c>
      <c r="E165" s="37"/>
      <c r="F165" s="47"/>
      <c r="G165" s="32" t="str">
        <f t="shared" si="14"/>
        <v>ERROR</v>
      </c>
      <c r="H165" s="32" t="e">
        <f t="shared" si="15"/>
        <v>#VALUE!</v>
      </c>
    </row>
    <row r="166" spans="1:8" ht="26.4" customHeight="1" x14ac:dyDescent="0.3">
      <c r="A166" s="21">
        <v>8.4</v>
      </c>
      <c r="B166" s="9" t="s">
        <v>201</v>
      </c>
      <c r="C166" s="7" t="s">
        <v>198</v>
      </c>
      <c r="D166" s="7">
        <v>20</v>
      </c>
      <c r="E166" s="37"/>
      <c r="F166" s="47"/>
      <c r="G166" s="32" t="str">
        <f t="shared" si="14"/>
        <v>ERROR</v>
      </c>
      <c r="H166" s="32" t="e">
        <f t="shared" si="15"/>
        <v>#VALUE!</v>
      </c>
    </row>
    <row r="167" spans="1:8" ht="26.4" customHeight="1" x14ac:dyDescent="0.3">
      <c r="A167" s="21">
        <v>8.5</v>
      </c>
      <c r="B167" s="9" t="s">
        <v>202</v>
      </c>
      <c r="C167" s="7" t="s">
        <v>198</v>
      </c>
      <c r="D167" s="7">
        <v>20</v>
      </c>
      <c r="E167" s="37"/>
      <c r="F167" s="47"/>
      <c r="G167" s="32" t="str">
        <f t="shared" si="14"/>
        <v>ERROR</v>
      </c>
      <c r="H167" s="32" t="e">
        <f t="shared" si="15"/>
        <v>#VALUE!</v>
      </c>
    </row>
    <row r="168" spans="1:8" ht="26.4" customHeight="1" x14ac:dyDescent="0.3">
      <c r="A168" s="21">
        <v>8.6</v>
      </c>
      <c r="B168" s="9" t="s">
        <v>203</v>
      </c>
      <c r="C168" s="7" t="s">
        <v>198</v>
      </c>
      <c r="D168" s="7">
        <v>20</v>
      </c>
      <c r="E168" s="37"/>
      <c r="F168" s="47"/>
      <c r="G168" s="32" t="str">
        <f t="shared" si="14"/>
        <v>ERROR</v>
      </c>
      <c r="H168" s="32" t="e">
        <f t="shared" si="15"/>
        <v>#VALUE!</v>
      </c>
    </row>
    <row r="169" spans="1:8" ht="26.4" customHeight="1" x14ac:dyDescent="0.3">
      <c r="A169" s="53" t="s">
        <v>204</v>
      </c>
      <c r="B169" s="53"/>
      <c r="C169" s="53"/>
      <c r="D169" s="53"/>
      <c r="E169" s="53"/>
      <c r="F169" s="53"/>
      <c r="G169" s="53"/>
      <c r="H169" s="39" t="e">
        <f>SUM(H163:H168)</f>
        <v>#VALUE!</v>
      </c>
    </row>
    <row r="170" spans="1:8" ht="26.4" customHeight="1" x14ac:dyDescent="0.3">
      <c r="A170" s="54" t="s">
        <v>319</v>
      </c>
      <c r="B170" s="54"/>
      <c r="C170" s="16"/>
      <c r="D170" s="16"/>
      <c r="E170" s="17"/>
      <c r="F170" s="17"/>
      <c r="G170" s="18"/>
      <c r="H170" s="18"/>
    </row>
    <row r="171" spans="1:8" ht="26.4" customHeight="1" x14ac:dyDescent="0.3">
      <c r="A171" s="21">
        <v>9.1</v>
      </c>
      <c r="B171" s="9" t="s">
        <v>347</v>
      </c>
      <c r="C171" s="6" t="s">
        <v>205</v>
      </c>
      <c r="D171" s="6">
        <v>12</v>
      </c>
      <c r="E171" s="38"/>
      <c r="F171" s="47"/>
      <c r="G171" s="32" t="str">
        <f t="shared" ref="G171:G184" si="16">IF(OR(E171="",F171=""),"ERROR",E171*(1+F171/100))</f>
        <v>ERROR</v>
      </c>
      <c r="H171" s="32" t="e">
        <f t="shared" ref="H171:H184" si="17">D171*G171</f>
        <v>#VALUE!</v>
      </c>
    </row>
    <row r="172" spans="1:8" ht="26.4" customHeight="1" x14ac:dyDescent="0.3">
      <c r="A172" s="21">
        <v>9.1999999999999993</v>
      </c>
      <c r="B172" s="9" t="s">
        <v>348</v>
      </c>
      <c r="C172" s="6" t="s">
        <v>34</v>
      </c>
      <c r="D172" s="6">
        <v>10</v>
      </c>
      <c r="E172" s="38"/>
      <c r="F172" s="47"/>
      <c r="G172" s="32" t="str">
        <f t="shared" si="16"/>
        <v>ERROR</v>
      </c>
      <c r="H172" s="32" t="e">
        <f t="shared" si="17"/>
        <v>#VALUE!</v>
      </c>
    </row>
    <row r="173" spans="1:8" ht="26.4" customHeight="1" x14ac:dyDescent="0.3">
      <c r="A173" s="21">
        <v>9.3000000000000007</v>
      </c>
      <c r="B173" s="9" t="s">
        <v>349</v>
      </c>
      <c r="C173" s="6" t="s">
        <v>206</v>
      </c>
      <c r="D173" s="6">
        <v>20</v>
      </c>
      <c r="E173" s="38"/>
      <c r="F173" s="47"/>
      <c r="G173" s="32" t="str">
        <f t="shared" si="16"/>
        <v>ERROR</v>
      </c>
      <c r="H173" s="32" t="e">
        <f t="shared" si="17"/>
        <v>#VALUE!</v>
      </c>
    </row>
    <row r="174" spans="1:8" ht="26.4" customHeight="1" x14ac:dyDescent="0.3">
      <c r="A174" s="21">
        <v>9.4</v>
      </c>
      <c r="B174" s="8" t="s">
        <v>207</v>
      </c>
      <c r="C174" s="6" t="s">
        <v>208</v>
      </c>
      <c r="D174" s="6">
        <v>15</v>
      </c>
      <c r="E174" s="38"/>
      <c r="F174" s="47"/>
      <c r="G174" s="32" t="str">
        <f t="shared" si="16"/>
        <v>ERROR</v>
      </c>
      <c r="H174" s="32" t="e">
        <f t="shared" si="17"/>
        <v>#VALUE!</v>
      </c>
    </row>
    <row r="175" spans="1:8" ht="26.4" customHeight="1" x14ac:dyDescent="0.3">
      <c r="A175" s="21">
        <v>9.5</v>
      </c>
      <c r="B175" s="8" t="s">
        <v>209</v>
      </c>
      <c r="C175" s="6" t="s">
        <v>208</v>
      </c>
      <c r="D175" s="6">
        <v>10</v>
      </c>
      <c r="E175" s="38"/>
      <c r="F175" s="47"/>
      <c r="G175" s="32" t="str">
        <f t="shared" si="16"/>
        <v>ERROR</v>
      </c>
      <c r="H175" s="32" t="e">
        <f t="shared" si="17"/>
        <v>#VALUE!</v>
      </c>
    </row>
    <row r="176" spans="1:8" ht="26.4" customHeight="1" x14ac:dyDescent="0.3">
      <c r="A176" s="21">
        <v>9.6</v>
      </c>
      <c r="B176" s="8" t="s">
        <v>210</v>
      </c>
      <c r="C176" s="6" t="s">
        <v>32</v>
      </c>
      <c r="D176" s="6">
        <v>20</v>
      </c>
      <c r="E176" s="38"/>
      <c r="F176" s="47"/>
      <c r="G176" s="32" t="str">
        <f t="shared" si="16"/>
        <v>ERROR</v>
      </c>
      <c r="H176" s="32" t="e">
        <f t="shared" si="17"/>
        <v>#VALUE!</v>
      </c>
    </row>
    <row r="177" spans="1:8" ht="26.4" customHeight="1" x14ac:dyDescent="0.3">
      <c r="A177" s="21">
        <v>9.6999999999999993</v>
      </c>
      <c r="B177" s="8" t="s">
        <v>211</v>
      </c>
      <c r="C177" s="6" t="s">
        <v>32</v>
      </c>
      <c r="D177" s="6">
        <v>20</v>
      </c>
      <c r="E177" s="38"/>
      <c r="F177" s="47"/>
      <c r="G177" s="32" t="str">
        <f t="shared" si="16"/>
        <v>ERROR</v>
      </c>
      <c r="H177" s="32" t="e">
        <f t="shared" si="17"/>
        <v>#VALUE!</v>
      </c>
    </row>
    <row r="178" spans="1:8" ht="26.4" customHeight="1" x14ac:dyDescent="0.3">
      <c r="A178" s="21">
        <v>9.8000000000000007</v>
      </c>
      <c r="B178" s="8" t="s">
        <v>212</v>
      </c>
      <c r="C178" s="6" t="s">
        <v>32</v>
      </c>
      <c r="D178" s="6">
        <v>20</v>
      </c>
      <c r="E178" s="38"/>
      <c r="F178" s="47"/>
      <c r="G178" s="32" t="str">
        <f t="shared" si="16"/>
        <v>ERROR</v>
      </c>
      <c r="H178" s="32" t="e">
        <f t="shared" si="17"/>
        <v>#VALUE!</v>
      </c>
    </row>
    <row r="179" spans="1:8" ht="26.4" customHeight="1" x14ac:dyDescent="0.3">
      <c r="A179" s="21">
        <v>9.9</v>
      </c>
      <c r="B179" s="8" t="s">
        <v>213</v>
      </c>
      <c r="C179" s="6" t="s">
        <v>32</v>
      </c>
      <c r="D179" s="6">
        <v>20</v>
      </c>
      <c r="E179" s="38"/>
      <c r="F179" s="47"/>
      <c r="G179" s="32" t="str">
        <f t="shared" si="16"/>
        <v>ERROR</v>
      </c>
      <c r="H179" s="32" t="e">
        <f t="shared" si="17"/>
        <v>#VALUE!</v>
      </c>
    </row>
    <row r="180" spans="1:8" ht="26.4" customHeight="1" x14ac:dyDescent="0.3">
      <c r="A180" s="21" t="s">
        <v>406</v>
      </c>
      <c r="B180" s="8" t="s">
        <v>214</v>
      </c>
      <c r="C180" s="6" t="s">
        <v>32</v>
      </c>
      <c r="D180" s="6">
        <v>20</v>
      </c>
      <c r="E180" s="38"/>
      <c r="F180" s="47"/>
      <c r="G180" s="32" t="str">
        <f t="shared" si="16"/>
        <v>ERROR</v>
      </c>
      <c r="H180" s="32" t="e">
        <f t="shared" si="17"/>
        <v>#VALUE!</v>
      </c>
    </row>
    <row r="181" spans="1:8" ht="26.4" customHeight="1" x14ac:dyDescent="0.3">
      <c r="A181" s="21">
        <v>9.11</v>
      </c>
      <c r="B181" s="8" t="s">
        <v>350</v>
      </c>
      <c r="C181" s="6" t="s">
        <v>58</v>
      </c>
      <c r="D181" s="6">
        <v>50</v>
      </c>
      <c r="E181" s="38"/>
      <c r="F181" s="47"/>
      <c r="G181" s="32" t="str">
        <f t="shared" si="16"/>
        <v>ERROR</v>
      </c>
      <c r="H181" s="32" t="e">
        <f t="shared" si="17"/>
        <v>#VALUE!</v>
      </c>
    </row>
    <row r="182" spans="1:8" ht="26.4" customHeight="1" x14ac:dyDescent="0.3">
      <c r="A182" s="21">
        <v>9.1199999999999992</v>
      </c>
      <c r="B182" s="8" t="s">
        <v>215</v>
      </c>
      <c r="C182" s="6" t="s">
        <v>32</v>
      </c>
      <c r="D182" s="6">
        <v>40</v>
      </c>
      <c r="E182" s="38"/>
      <c r="F182" s="47"/>
      <c r="G182" s="32" t="str">
        <f t="shared" si="16"/>
        <v>ERROR</v>
      </c>
      <c r="H182" s="32" t="e">
        <f t="shared" si="17"/>
        <v>#VALUE!</v>
      </c>
    </row>
    <row r="183" spans="1:8" ht="26.4" customHeight="1" x14ac:dyDescent="0.3">
      <c r="A183" s="21">
        <v>9.1300000000000008</v>
      </c>
      <c r="B183" s="9" t="s">
        <v>351</v>
      </c>
      <c r="C183" s="6" t="s">
        <v>32</v>
      </c>
      <c r="D183" s="6">
        <v>50</v>
      </c>
      <c r="E183" s="38"/>
      <c r="F183" s="47"/>
      <c r="G183" s="32" t="str">
        <f t="shared" si="16"/>
        <v>ERROR</v>
      </c>
      <c r="H183" s="32" t="e">
        <f t="shared" si="17"/>
        <v>#VALUE!</v>
      </c>
    </row>
    <row r="184" spans="1:8" ht="26.4" customHeight="1" x14ac:dyDescent="0.3">
      <c r="A184" s="21">
        <v>9.14</v>
      </c>
      <c r="B184" s="9" t="s">
        <v>352</v>
      </c>
      <c r="C184" s="6" t="s">
        <v>32</v>
      </c>
      <c r="D184" s="6">
        <v>10</v>
      </c>
      <c r="E184" s="38"/>
      <c r="F184" s="47"/>
      <c r="G184" s="32" t="str">
        <f t="shared" si="16"/>
        <v>ERROR</v>
      </c>
      <c r="H184" s="32" t="e">
        <f t="shared" si="17"/>
        <v>#VALUE!</v>
      </c>
    </row>
    <row r="185" spans="1:8" ht="26.4" customHeight="1" x14ac:dyDescent="0.3">
      <c r="A185" s="53" t="s">
        <v>216</v>
      </c>
      <c r="B185" s="53"/>
      <c r="C185" s="53"/>
      <c r="D185" s="53"/>
      <c r="E185" s="53"/>
      <c r="F185" s="53"/>
      <c r="G185" s="53"/>
      <c r="H185" s="39" t="e">
        <f>SUM(H171:H184)</f>
        <v>#VALUE!</v>
      </c>
    </row>
    <row r="186" spans="1:8" ht="26.4" customHeight="1" x14ac:dyDescent="0.3">
      <c r="A186" s="54" t="s">
        <v>320</v>
      </c>
      <c r="B186" s="54"/>
      <c r="C186" s="16"/>
      <c r="D186" s="16"/>
      <c r="E186" s="17"/>
      <c r="F186" s="17"/>
      <c r="G186" s="18"/>
      <c r="H186" s="18"/>
    </row>
    <row r="187" spans="1:8" ht="26.4" customHeight="1" x14ac:dyDescent="0.3">
      <c r="A187" s="21">
        <v>10.1</v>
      </c>
      <c r="B187" s="8" t="s">
        <v>217</v>
      </c>
      <c r="C187" s="6" t="s">
        <v>64</v>
      </c>
      <c r="D187" s="6">
        <v>100</v>
      </c>
      <c r="E187" s="38"/>
      <c r="F187" s="47"/>
      <c r="G187" s="32" t="str">
        <f t="shared" ref="G187:G199" si="18">IF(OR(E187="",F187=""),"ERROR",E187*(1+F187/100))</f>
        <v>ERROR</v>
      </c>
      <c r="H187" s="32" t="e">
        <f t="shared" ref="H187:H199" si="19">D187*G187</f>
        <v>#VALUE!</v>
      </c>
    </row>
    <row r="188" spans="1:8" ht="26.4" customHeight="1" x14ac:dyDescent="0.3">
      <c r="A188" s="21">
        <v>10.199999999999999</v>
      </c>
      <c r="B188" s="9" t="s">
        <v>353</v>
      </c>
      <c r="C188" s="6" t="s">
        <v>218</v>
      </c>
      <c r="D188" s="6">
        <v>15</v>
      </c>
      <c r="E188" s="38"/>
      <c r="F188" s="47"/>
      <c r="G188" s="32" t="str">
        <f t="shared" si="18"/>
        <v>ERROR</v>
      </c>
      <c r="H188" s="32" t="e">
        <f t="shared" si="19"/>
        <v>#VALUE!</v>
      </c>
    </row>
    <row r="189" spans="1:8" ht="26.4" customHeight="1" x14ac:dyDescent="0.3">
      <c r="A189" s="21">
        <v>10.3</v>
      </c>
      <c r="B189" s="9" t="s">
        <v>354</v>
      </c>
      <c r="C189" s="6" t="s">
        <v>218</v>
      </c>
      <c r="D189" s="6">
        <v>15</v>
      </c>
      <c r="E189" s="38"/>
      <c r="F189" s="47"/>
      <c r="G189" s="32" t="str">
        <f t="shared" si="18"/>
        <v>ERROR</v>
      </c>
      <c r="H189" s="32" t="e">
        <f t="shared" si="19"/>
        <v>#VALUE!</v>
      </c>
    </row>
    <row r="190" spans="1:8" ht="26.4" customHeight="1" x14ac:dyDescent="0.3">
      <c r="A190" s="21">
        <v>10.4</v>
      </c>
      <c r="B190" s="9" t="s">
        <v>355</v>
      </c>
      <c r="C190" s="6" t="s">
        <v>77</v>
      </c>
      <c r="D190" s="6">
        <v>12</v>
      </c>
      <c r="E190" s="38"/>
      <c r="F190" s="47"/>
      <c r="G190" s="32" t="str">
        <f t="shared" si="18"/>
        <v>ERROR</v>
      </c>
      <c r="H190" s="32" t="e">
        <f t="shared" si="19"/>
        <v>#VALUE!</v>
      </c>
    </row>
    <row r="191" spans="1:8" ht="26.4" customHeight="1" x14ac:dyDescent="0.3">
      <c r="A191" s="21">
        <v>10.5</v>
      </c>
      <c r="B191" s="9" t="s">
        <v>356</v>
      </c>
      <c r="C191" s="6" t="s">
        <v>219</v>
      </c>
      <c r="D191" s="6">
        <v>12</v>
      </c>
      <c r="E191" s="38"/>
      <c r="F191" s="47"/>
      <c r="G191" s="32" t="str">
        <f t="shared" si="18"/>
        <v>ERROR</v>
      </c>
      <c r="H191" s="32" t="e">
        <f t="shared" si="19"/>
        <v>#VALUE!</v>
      </c>
    </row>
    <row r="192" spans="1:8" ht="26.4" customHeight="1" x14ac:dyDescent="0.3">
      <c r="A192" s="21">
        <v>10.6</v>
      </c>
      <c r="B192" s="8" t="s">
        <v>220</v>
      </c>
      <c r="C192" s="6" t="s">
        <v>219</v>
      </c>
      <c r="D192" s="6">
        <v>5</v>
      </c>
      <c r="E192" s="38"/>
      <c r="F192" s="47"/>
      <c r="G192" s="32" t="str">
        <f t="shared" si="18"/>
        <v>ERROR</v>
      </c>
      <c r="H192" s="32" t="e">
        <f t="shared" si="19"/>
        <v>#VALUE!</v>
      </c>
    </row>
    <row r="193" spans="1:8" ht="26.4" customHeight="1" x14ac:dyDescent="0.3">
      <c r="A193" s="21">
        <v>10.7</v>
      </c>
      <c r="B193" s="8" t="s">
        <v>221</v>
      </c>
      <c r="C193" s="6" t="s">
        <v>222</v>
      </c>
      <c r="D193" s="6">
        <v>6</v>
      </c>
      <c r="E193" s="38"/>
      <c r="F193" s="47"/>
      <c r="G193" s="32" t="str">
        <f t="shared" si="18"/>
        <v>ERROR</v>
      </c>
      <c r="H193" s="32" t="e">
        <f t="shared" si="19"/>
        <v>#VALUE!</v>
      </c>
    </row>
    <row r="194" spans="1:8" ht="26.4" customHeight="1" x14ac:dyDescent="0.3">
      <c r="A194" s="21">
        <v>10.8</v>
      </c>
      <c r="B194" s="8" t="s">
        <v>223</v>
      </c>
      <c r="C194" s="6" t="s">
        <v>140</v>
      </c>
      <c r="D194" s="6">
        <v>6</v>
      </c>
      <c r="E194" s="38"/>
      <c r="F194" s="47"/>
      <c r="G194" s="32" t="str">
        <f t="shared" si="18"/>
        <v>ERROR</v>
      </c>
      <c r="H194" s="32" t="e">
        <f t="shared" si="19"/>
        <v>#VALUE!</v>
      </c>
    </row>
    <row r="195" spans="1:8" ht="26.4" customHeight="1" x14ac:dyDescent="0.3">
      <c r="A195" s="21">
        <v>10.9</v>
      </c>
      <c r="B195" s="8" t="s">
        <v>224</v>
      </c>
      <c r="C195" s="6" t="s">
        <v>140</v>
      </c>
      <c r="D195" s="6">
        <v>6</v>
      </c>
      <c r="E195" s="38"/>
      <c r="F195" s="47"/>
      <c r="G195" s="32" t="str">
        <f t="shared" si="18"/>
        <v>ERROR</v>
      </c>
      <c r="H195" s="32" t="e">
        <f t="shared" si="19"/>
        <v>#VALUE!</v>
      </c>
    </row>
    <row r="196" spans="1:8" ht="26.4" customHeight="1" x14ac:dyDescent="0.3">
      <c r="A196" s="21" t="s">
        <v>407</v>
      </c>
      <c r="B196" s="9" t="s">
        <v>357</v>
      </c>
      <c r="C196" s="6" t="s">
        <v>225</v>
      </c>
      <c r="D196" s="6">
        <v>60</v>
      </c>
      <c r="E196" s="38"/>
      <c r="F196" s="47"/>
      <c r="G196" s="32" t="str">
        <f t="shared" si="18"/>
        <v>ERROR</v>
      </c>
      <c r="H196" s="32" t="e">
        <f t="shared" si="19"/>
        <v>#VALUE!</v>
      </c>
    </row>
    <row r="197" spans="1:8" ht="26.4" customHeight="1" x14ac:dyDescent="0.3">
      <c r="A197" s="21">
        <v>10.11</v>
      </c>
      <c r="B197" s="8" t="s">
        <v>226</v>
      </c>
      <c r="C197" s="6" t="s">
        <v>227</v>
      </c>
      <c r="D197" s="6">
        <v>2</v>
      </c>
      <c r="E197" s="38"/>
      <c r="F197" s="47"/>
      <c r="G197" s="32" t="str">
        <f t="shared" si="18"/>
        <v>ERROR</v>
      </c>
      <c r="H197" s="32" t="e">
        <f t="shared" si="19"/>
        <v>#VALUE!</v>
      </c>
    </row>
    <row r="198" spans="1:8" ht="26.4" customHeight="1" x14ac:dyDescent="0.3">
      <c r="A198" s="21">
        <v>10.119999999999999</v>
      </c>
      <c r="B198" s="8" t="s">
        <v>228</v>
      </c>
      <c r="C198" s="6" t="s">
        <v>229</v>
      </c>
      <c r="D198" s="6">
        <v>4</v>
      </c>
      <c r="E198" s="38"/>
      <c r="F198" s="47"/>
      <c r="G198" s="32" t="str">
        <f t="shared" si="18"/>
        <v>ERROR</v>
      </c>
      <c r="H198" s="32" t="e">
        <f t="shared" si="19"/>
        <v>#VALUE!</v>
      </c>
    </row>
    <row r="199" spans="1:8" ht="26.4" customHeight="1" x14ac:dyDescent="0.3">
      <c r="A199" s="21">
        <v>10.130000000000001</v>
      </c>
      <c r="B199" s="8" t="s">
        <v>230</v>
      </c>
      <c r="C199" s="6" t="s">
        <v>229</v>
      </c>
      <c r="D199" s="6">
        <v>4</v>
      </c>
      <c r="E199" s="38"/>
      <c r="F199" s="47"/>
      <c r="G199" s="32" t="str">
        <f t="shared" si="18"/>
        <v>ERROR</v>
      </c>
      <c r="H199" s="32" t="e">
        <f t="shared" si="19"/>
        <v>#VALUE!</v>
      </c>
    </row>
    <row r="200" spans="1:8" ht="26.4" customHeight="1" x14ac:dyDescent="0.3">
      <c r="A200" s="53" t="s">
        <v>231</v>
      </c>
      <c r="B200" s="53"/>
      <c r="C200" s="53"/>
      <c r="D200" s="53"/>
      <c r="E200" s="53"/>
      <c r="F200" s="53"/>
      <c r="G200" s="53"/>
      <c r="H200" s="39" t="e">
        <f>SUM(H187:H199)</f>
        <v>#VALUE!</v>
      </c>
    </row>
    <row r="201" spans="1:8" ht="26.4" customHeight="1" x14ac:dyDescent="0.3">
      <c r="A201" s="54" t="s">
        <v>321</v>
      </c>
      <c r="B201" s="54"/>
      <c r="C201" s="16"/>
      <c r="D201" s="16"/>
      <c r="E201" s="17"/>
      <c r="F201" s="17"/>
      <c r="G201" s="18"/>
      <c r="H201" s="18"/>
    </row>
    <row r="202" spans="1:8" ht="26.4" customHeight="1" x14ac:dyDescent="0.3">
      <c r="A202" s="21">
        <v>11.1</v>
      </c>
      <c r="B202" s="9" t="s">
        <v>358</v>
      </c>
      <c r="C202" s="7" t="s">
        <v>140</v>
      </c>
      <c r="D202" s="7">
        <v>15</v>
      </c>
      <c r="E202" s="37"/>
      <c r="F202" s="47"/>
      <c r="G202" s="32" t="str">
        <f t="shared" ref="G202:G208" si="20">IF(OR(E202="",F202=""),"ERROR",E202*(1+F202/100))</f>
        <v>ERROR</v>
      </c>
      <c r="H202" s="32" t="e">
        <f t="shared" ref="H202:H208" si="21">D202*G202</f>
        <v>#VALUE!</v>
      </c>
    </row>
    <row r="203" spans="1:8" ht="26.4" customHeight="1" x14ac:dyDescent="0.3">
      <c r="A203" s="21">
        <v>11.2</v>
      </c>
      <c r="B203" s="9" t="s">
        <v>359</v>
      </c>
      <c r="C203" s="7" t="s">
        <v>140</v>
      </c>
      <c r="D203" s="7">
        <v>15</v>
      </c>
      <c r="E203" s="37"/>
      <c r="F203" s="47"/>
      <c r="G203" s="32" t="str">
        <f t="shared" si="20"/>
        <v>ERROR</v>
      </c>
      <c r="H203" s="32" t="e">
        <f t="shared" si="21"/>
        <v>#VALUE!</v>
      </c>
    </row>
    <row r="204" spans="1:8" ht="26.4" customHeight="1" x14ac:dyDescent="0.3">
      <c r="A204" s="21">
        <v>11.3</v>
      </c>
      <c r="B204" s="9" t="s">
        <v>360</v>
      </c>
      <c r="C204" s="7" t="s">
        <v>104</v>
      </c>
      <c r="D204" s="7">
        <v>12</v>
      </c>
      <c r="E204" s="37"/>
      <c r="F204" s="47"/>
      <c r="G204" s="32" t="str">
        <f t="shared" si="20"/>
        <v>ERROR</v>
      </c>
      <c r="H204" s="32" t="e">
        <f t="shared" si="21"/>
        <v>#VALUE!</v>
      </c>
    </row>
    <row r="205" spans="1:8" ht="26.4" customHeight="1" x14ac:dyDescent="0.3">
      <c r="A205" s="21">
        <v>11.4</v>
      </c>
      <c r="B205" s="9" t="s">
        <v>361</v>
      </c>
      <c r="C205" s="7" t="s">
        <v>149</v>
      </c>
      <c r="D205" s="7">
        <v>10</v>
      </c>
      <c r="E205" s="37"/>
      <c r="F205" s="47"/>
      <c r="G205" s="32" t="str">
        <f t="shared" si="20"/>
        <v>ERROR</v>
      </c>
      <c r="H205" s="32" t="e">
        <f t="shared" si="21"/>
        <v>#VALUE!</v>
      </c>
    </row>
    <row r="206" spans="1:8" ht="26.4" customHeight="1" x14ac:dyDescent="0.3">
      <c r="A206" s="21">
        <v>11.5</v>
      </c>
      <c r="B206" s="9" t="s">
        <v>362</v>
      </c>
      <c r="C206" s="7" t="s">
        <v>104</v>
      </c>
      <c r="D206" s="7">
        <v>13</v>
      </c>
      <c r="E206" s="37"/>
      <c r="F206" s="47"/>
      <c r="G206" s="32" t="str">
        <f t="shared" si="20"/>
        <v>ERROR</v>
      </c>
      <c r="H206" s="32" t="e">
        <f t="shared" si="21"/>
        <v>#VALUE!</v>
      </c>
    </row>
    <row r="207" spans="1:8" ht="26.4" customHeight="1" x14ac:dyDescent="0.3">
      <c r="A207" s="21">
        <v>11.6</v>
      </c>
      <c r="B207" s="9" t="s">
        <v>363</v>
      </c>
      <c r="C207" s="7" t="s">
        <v>104</v>
      </c>
      <c r="D207" s="7">
        <v>9</v>
      </c>
      <c r="E207" s="37"/>
      <c r="F207" s="47"/>
      <c r="G207" s="32" t="str">
        <f t="shared" si="20"/>
        <v>ERROR</v>
      </c>
      <c r="H207" s="32" t="e">
        <f t="shared" si="21"/>
        <v>#VALUE!</v>
      </c>
    </row>
    <row r="208" spans="1:8" ht="26.4" customHeight="1" x14ac:dyDescent="0.3">
      <c r="A208" s="21">
        <v>11.7</v>
      </c>
      <c r="B208" s="9" t="s">
        <v>364</v>
      </c>
      <c r="C208" s="7" t="s">
        <v>104</v>
      </c>
      <c r="D208" s="7">
        <v>9</v>
      </c>
      <c r="E208" s="37"/>
      <c r="F208" s="47"/>
      <c r="G208" s="32" t="str">
        <f t="shared" si="20"/>
        <v>ERROR</v>
      </c>
      <c r="H208" s="32" t="e">
        <f t="shared" si="21"/>
        <v>#VALUE!</v>
      </c>
    </row>
    <row r="209" spans="1:8" ht="26.4" customHeight="1" x14ac:dyDescent="0.3">
      <c r="A209" s="53" t="s">
        <v>232</v>
      </c>
      <c r="B209" s="53"/>
      <c r="C209" s="53"/>
      <c r="D209" s="53"/>
      <c r="E209" s="53"/>
      <c r="F209" s="53"/>
      <c r="G209" s="53"/>
      <c r="H209" s="39" t="e">
        <f>SUM(H202:H208)</f>
        <v>#VALUE!</v>
      </c>
    </row>
    <row r="210" spans="1:8" ht="26.4" customHeight="1" x14ac:dyDescent="0.3">
      <c r="A210" s="54" t="s">
        <v>322</v>
      </c>
      <c r="B210" s="54"/>
      <c r="C210" s="16"/>
      <c r="D210" s="16"/>
      <c r="E210" s="17"/>
      <c r="F210" s="17"/>
      <c r="G210" s="18"/>
      <c r="H210" s="18"/>
    </row>
    <row r="211" spans="1:8" ht="26.4" customHeight="1" x14ac:dyDescent="0.3">
      <c r="A211" s="21">
        <v>12.1</v>
      </c>
      <c r="B211" s="9" t="s">
        <v>233</v>
      </c>
      <c r="C211" s="7" t="s">
        <v>234</v>
      </c>
      <c r="D211" s="7">
        <v>2</v>
      </c>
      <c r="E211" s="37"/>
      <c r="F211" s="47"/>
      <c r="G211" s="32" t="str">
        <f t="shared" ref="G211:G229" si="22">IF(OR(E211="",F211=""),"ERROR",E211*(1+F211/100))</f>
        <v>ERROR</v>
      </c>
      <c r="H211" s="32" t="e">
        <f t="shared" ref="H211:H229" si="23">D211*G211</f>
        <v>#VALUE!</v>
      </c>
    </row>
    <row r="212" spans="1:8" ht="26.4" customHeight="1" x14ac:dyDescent="0.3">
      <c r="A212" s="21">
        <v>12.2</v>
      </c>
      <c r="B212" s="9" t="s">
        <v>235</v>
      </c>
      <c r="C212" s="7" t="s">
        <v>236</v>
      </c>
      <c r="D212" s="7">
        <v>5</v>
      </c>
      <c r="E212" s="37"/>
      <c r="F212" s="47"/>
      <c r="G212" s="32" t="str">
        <f t="shared" si="22"/>
        <v>ERROR</v>
      </c>
      <c r="H212" s="32" t="e">
        <f t="shared" si="23"/>
        <v>#VALUE!</v>
      </c>
    </row>
    <row r="213" spans="1:8" ht="26.4" customHeight="1" x14ac:dyDescent="0.3">
      <c r="A213" s="21">
        <v>12.3</v>
      </c>
      <c r="B213" s="9" t="s">
        <v>365</v>
      </c>
      <c r="C213" s="7" t="s">
        <v>237</v>
      </c>
      <c r="D213" s="7">
        <v>100</v>
      </c>
      <c r="E213" s="37"/>
      <c r="F213" s="47"/>
      <c r="G213" s="32" t="str">
        <f t="shared" si="22"/>
        <v>ERROR</v>
      </c>
      <c r="H213" s="32" t="e">
        <f t="shared" si="23"/>
        <v>#VALUE!</v>
      </c>
    </row>
    <row r="214" spans="1:8" ht="26.4" customHeight="1" x14ac:dyDescent="0.3">
      <c r="A214" s="21">
        <v>12.4</v>
      </c>
      <c r="B214" s="9" t="s">
        <v>366</v>
      </c>
      <c r="C214" s="7" t="s">
        <v>238</v>
      </c>
      <c r="D214" s="7">
        <v>20</v>
      </c>
      <c r="E214" s="37"/>
      <c r="F214" s="47"/>
      <c r="G214" s="32" t="str">
        <f t="shared" si="22"/>
        <v>ERROR</v>
      </c>
      <c r="H214" s="32" t="e">
        <f t="shared" si="23"/>
        <v>#VALUE!</v>
      </c>
    </row>
    <row r="215" spans="1:8" ht="26.4" customHeight="1" x14ac:dyDescent="0.3">
      <c r="A215" s="21">
        <v>12.5</v>
      </c>
      <c r="B215" s="9" t="s">
        <v>367</v>
      </c>
      <c r="C215" s="7" t="s">
        <v>238</v>
      </c>
      <c r="D215" s="7">
        <v>20</v>
      </c>
      <c r="E215" s="37"/>
      <c r="F215" s="47"/>
      <c r="G215" s="32" t="str">
        <f t="shared" si="22"/>
        <v>ERROR</v>
      </c>
      <c r="H215" s="32" t="e">
        <f t="shared" si="23"/>
        <v>#VALUE!</v>
      </c>
    </row>
    <row r="216" spans="1:8" ht="26.4" customHeight="1" x14ac:dyDescent="0.3">
      <c r="A216" s="21">
        <v>12.6</v>
      </c>
      <c r="B216" s="9" t="s">
        <v>368</v>
      </c>
      <c r="C216" s="7" t="s">
        <v>238</v>
      </c>
      <c r="D216" s="7">
        <v>20</v>
      </c>
      <c r="E216" s="37"/>
      <c r="F216" s="47"/>
      <c r="G216" s="32" t="str">
        <f t="shared" si="22"/>
        <v>ERROR</v>
      </c>
      <c r="H216" s="32" t="e">
        <f t="shared" si="23"/>
        <v>#VALUE!</v>
      </c>
    </row>
    <row r="217" spans="1:8" ht="26.4" customHeight="1" x14ac:dyDescent="0.3">
      <c r="A217" s="21">
        <v>12.7</v>
      </c>
      <c r="B217" s="9" t="s">
        <v>369</v>
      </c>
      <c r="C217" s="7" t="s">
        <v>239</v>
      </c>
      <c r="D217" s="7">
        <v>40</v>
      </c>
      <c r="E217" s="37"/>
      <c r="F217" s="47"/>
      <c r="G217" s="32" t="str">
        <f t="shared" si="22"/>
        <v>ERROR</v>
      </c>
      <c r="H217" s="32" t="e">
        <f t="shared" si="23"/>
        <v>#VALUE!</v>
      </c>
    </row>
    <row r="218" spans="1:8" ht="26.4" customHeight="1" x14ac:dyDescent="0.3">
      <c r="A218" s="21">
        <v>12.8</v>
      </c>
      <c r="B218" s="9" t="s">
        <v>240</v>
      </c>
      <c r="C218" s="7" t="s">
        <v>241</v>
      </c>
      <c r="D218" s="7">
        <v>40</v>
      </c>
      <c r="E218" s="37"/>
      <c r="F218" s="47"/>
      <c r="G218" s="32" t="str">
        <f t="shared" si="22"/>
        <v>ERROR</v>
      </c>
      <c r="H218" s="32" t="e">
        <f t="shared" si="23"/>
        <v>#VALUE!</v>
      </c>
    </row>
    <row r="219" spans="1:8" ht="26.4" customHeight="1" x14ac:dyDescent="0.3">
      <c r="A219" s="21">
        <v>12.9</v>
      </c>
      <c r="B219" s="9" t="s">
        <v>242</v>
      </c>
      <c r="C219" s="7" t="s">
        <v>238</v>
      </c>
      <c r="D219" s="7">
        <v>2</v>
      </c>
      <c r="E219" s="37"/>
      <c r="F219" s="47"/>
      <c r="G219" s="32" t="str">
        <f t="shared" si="22"/>
        <v>ERROR</v>
      </c>
      <c r="H219" s="32" t="e">
        <f t="shared" si="23"/>
        <v>#VALUE!</v>
      </c>
    </row>
    <row r="220" spans="1:8" ht="26.4" customHeight="1" x14ac:dyDescent="0.3">
      <c r="A220" s="21" t="s">
        <v>408</v>
      </c>
      <c r="B220" s="9" t="s">
        <v>243</v>
      </c>
      <c r="C220" s="7" t="s">
        <v>34</v>
      </c>
      <c r="D220" s="7">
        <v>4</v>
      </c>
      <c r="E220" s="37"/>
      <c r="F220" s="47"/>
      <c r="G220" s="32" t="str">
        <f t="shared" si="22"/>
        <v>ERROR</v>
      </c>
      <c r="H220" s="32" t="e">
        <f t="shared" si="23"/>
        <v>#VALUE!</v>
      </c>
    </row>
    <row r="221" spans="1:8" ht="26.4" customHeight="1" x14ac:dyDescent="0.3">
      <c r="A221" s="21">
        <v>12.11</v>
      </c>
      <c r="B221" s="9" t="s">
        <v>244</v>
      </c>
      <c r="C221" s="7" t="s">
        <v>245</v>
      </c>
      <c r="D221" s="7">
        <v>5</v>
      </c>
      <c r="E221" s="37"/>
      <c r="F221" s="47"/>
      <c r="G221" s="32" t="str">
        <f t="shared" si="22"/>
        <v>ERROR</v>
      </c>
      <c r="H221" s="32" t="e">
        <f t="shared" si="23"/>
        <v>#VALUE!</v>
      </c>
    </row>
    <row r="222" spans="1:8" ht="26.4" customHeight="1" x14ac:dyDescent="0.3">
      <c r="A222" s="21">
        <v>12.12</v>
      </c>
      <c r="B222" s="5" t="s">
        <v>246</v>
      </c>
      <c r="C222" s="6" t="s">
        <v>247</v>
      </c>
      <c r="D222" s="6">
        <v>1</v>
      </c>
      <c r="E222" s="37"/>
      <c r="F222" s="47"/>
      <c r="G222" s="32" t="str">
        <f t="shared" si="22"/>
        <v>ERROR</v>
      </c>
      <c r="H222" s="32" t="e">
        <f t="shared" si="23"/>
        <v>#VALUE!</v>
      </c>
    </row>
    <row r="223" spans="1:8" ht="26.4" customHeight="1" x14ac:dyDescent="0.3">
      <c r="A223" s="21">
        <v>12.13</v>
      </c>
      <c r="B223" s="5" t="s">
        <v>248</v>
      </c>
      <c r="C223" s="6" t="s">
        <v>34</v>
      </c>
      <c r="D223" s="6">
        <v>2</v>
      </c>
      <c r="E223" s="37"/>
      <c r="F223" s="47"/>
      <c r="G223" s="32" t="str">
        <f t="shared" si="22"/>
        <v>ERROR</v>
      </c>
      <c r="H223" s="32" t="e">
        <f t="shared" si="23"/>
        <v>#VALUE!</v>
      </c>
    </row>
    <row r="224" spans="1:8" ht="26.4" customHeight="1" x14ac:dyDescent="0.3">
      <c r="A224" s="21">
        <v>12.14</v>
      </c>
      <c r="B224" s="5" t="s">
        <v>249</v>
      </c>
      <c r="C224" s="6" t="s">
        <v>250</v>
      </c>
      <c r="D224" s="6">
        <v>8</v>
      </c>
      <c r="E224" s="37"/>
      <c r="F224" s="47"/>
      <c r="G224" s="32" t="str">
        <f t="shared" si="22"/>
        <v>ERROR</v>
      </c>
      <c r="H224" s="32" t="e">
        <f t="shared" si="23"/>
        <v>#VALUE!</v>
      </c>
    </row>
    <row r="225" spans="1:8" ht="26.4" customHeight="1" x14ac:dyDescent="0.3">
      <c r="A225" s="21">
        <v>12.15</v>
      </c>
      <c r="B225" s="5" t="s">
        <v>251</v>
      </c>
      <c r="C225" s="6" t="s">
        <v>250</v>
      </c>
      <c r="D225" s="6">
        <v>8</v>
      </c>
      <c r="E225" s="37"/>
      <c r="F225" s="47"/>
      <c r="G225" s="32" t="str">
        <f t="shared" si="22"/>
        <v>ERROR</v>
      </c>
      <c r="H225" s="32" t="e">
        <f t="shared" si="23"/>
        <v>#VALUE!</v>
      </c>
    </row>
    <row r="226" spans="1:8" ht="26.4" customHeight="1" x14ac:dyDescent="0.3">
      <c r="A226" s="21">
        <v>12.16</v>
      </c>
      <c r="B226" s="5" t="s">
        <v>252</v>
      </c>
      <c r="C226" s="6" t="s">
        <v>236</v>
      </c>
      <c r="D226" s="6">
        <v>1</v>
      </c>
      <c r="E226" s="37"/>
      <c r="F226" s="47"/>
      <c r="G226" s="32" t="str">
        <f t="shared" si="22"/>
        <v>ERROR</v>
      </c>
      <c r="H226" s="32" t="e">
        <f t="shared" si="23"/>
        <v>#VALUE!</v>
      </c>
    </row>
    <row r="227" spans="1:8" ht="26.4" customHeight="1" x14ac:dyDescent="0.3">
      <c r="A227" s="21">
        <v>12.17</v>
      </c>
      <c r="B227" s="5" t="s">
        <v>253</v>
      </c>
      <c r="C227" s="6" t="s">
        <v>254</v>
      </c>
      <c r="D227" s="6">
        <v>1</v>
      </c>
      <c r="E227" s="37"/>
      <c r="F227" s="47"/>
      <c r="G227" s="32" t="str">
        <f t="shared" si="22"/>
        <v>ERROR</v>
      </c>
      <c r="H227" s="32" t="e">
        <f t="shared" si="23"/>
        <v>#VALUE!</v>
      </c>
    </row>
    <row r="228" spans="1:8" ht="26.4" customHeight="1" x14ac:dyDescent="0.3">
      <c r="A228" s="21">
        <v>12.18</v>
      </c>
      <c r="B228" s="5" t="s">
        <v>255</v>
      </c>
      <c r="C228" s="6" t="s">
        <v>256</v>
      </c>
      <c r="D228" s="6">
        <v>15</v>
      </c>
      <c r="E228" s="37"/>
      <c r="F228" s="47"/>
      <c r="G228" s="32" t="str">
        <f t="shared" si="22"/>
        <v>ERROR</v>
      </c>
      <c r="H228" s="32" t="e">
        <f t="shared" si="23"/>
        <v>#VALUE!</v>
      </c>
    </row>
    <row r="229" spans="1:8" ht="26.4" customHeight="1" x14ac:dyDescent="0.3">
      <c r="A229" s="21">
        <v>12.19</v>
      </c>
      <c r="B229" s="5" t="s">
        <v>370</v>
      </c>
      <c r="C229" s="6" t="s">
        <v>34</v>
      </c>
      <c r="D229" s="6">
        <v>5</v>
      </c>
      <c r="E229" s="37"/>
      <c r="F229" s="47"/>
      <c r="G229" s="32" t="str">
        <f t="shared" si="22"/>
        <v>ERROR</v>
      </c>
      <c r="H229" s="32" t="e">
        <f t="shared" si="23"/>
        <v>#VALUE!</v>
      </c>
    </row>
    <row r="230" spans="1:8" ht="26.4" customHeight="1" x14ac:dyDescent="0.3">
      <c r="A230" s="53" t="s">
        <v>257</v>
      </c>
      <c r="B230" s="53"/>
      <c r="C230" s="53"/>
      <c r="D230" s="53"/>
      <c r="E230" s="53"/>
      <c r="F230" s="53"/>
      <c r="G230" s="53"/>
      <c r="H230" s="39" t="e">
        <f>SUM(H211:H229)</f>
        <v>#VALUE!</v>
      </c>
    </row>
    <row r="231" spans="1:8" ht="26.4" customHeight="1" x14ac:dyDescent="0.3">
      <c r="A231" s="54" t="s">
        <v>323</v>
      </c>
      <c r="B231" s="54"/>
      <c r="C231" s="16"/>
      <c r="D231" s="16"/>
      <c r="E231" s="17"/>
      <c r="F231" s="17"/>
      <c r="G231" s="18"/>
      <c r="H231" s="18"/>
    </row>
    <row r="232" spans="1:8" ht="26.4" customHeight="1" x14ac:dyDescent="0.3">
      <c r="A232" s="21">
        <v>13.1</v>
      </c>
      <c r="B232" s="9" t="s">
        <v>371</v>
      </c>
      <c r="C232" s="7" t="s">
        <v>175</v>
      </c>
      <c r="D232" s="7">
        <v>1</v>
      </c>
      <c r="E232" s="37"/>
      <c r="F232" s="47"/>
      <c r="G232" s="32" t="str">
        <f t="shared" ref="G232:G292" si="24">IF(OR(E232="",F232=""),"ERROR",E232*(1+F232/100))</f>
        <v>ERROR</v>
      </c>
      <c r="H232" s="32" t="e">
        <f t="shared" ref="H232:H292" si="25">D232*G232</f>
        <v>#VALUE!</v>
      </c>
    </row>
    <row r="233" spans="1:8" ht="26.4" customHeight="1" x14ac:dyDescent="0.3">
      <c r="A233" s="21">
        <v>13.2</v>
      </c>
      <c r="B233" s="9" t="s">
        <v>372</v>
      </c>
      <c r="C233" s="7" t="s">
        <v>258</v>
      </c>
      <c r="D233" s="7">
        <v>80</v>
      </c>
      <c r="E233" s="37"/>
      <c r="F233" s="47"/>
      <c r="G233" s="32" t="str">
        <f t="shared" si="24"/>
        <v>ERROR</v>
      </c>
      <c r="H233" s="32" t="e">
        <f t="shared" si="25"/>
        <v>#VALUE!</v>
      </c>
    </row>
    <row r="234" spans="1:8" ht="26.4" customHeight="1" x14ac:dyDescent="0.3">
      <c r="A234" s="21">
        <v>13.3</v>
      </c>
      <c r="B234" s="9" t="s">
        <v>373</v>
      </c>
      <c r="C234" s="7" t="s">
        <v>140</v>
      </c>
      <c r="D234" s="7">
        <v>4</v>
      </c>
      <c r="E234" s="37"/>
      <c r="F234" s="47"/>
      <c r="G234" s="32" t="str">
        <f t="shared" si="24"/>
        <v>ERROR</v>
      </c>
      <c r="H234" s="32" t="e">
        <f t="shared" si="25"/>
        <v>#VALUE!</v>
      </c>
    </row>
    <row r="235" spans="1:8" ht="26.4" customHeight="1" x14ac:dyDescent="0.3">
      <c r="A235" s="21">
        <v>13.4</v>
      </c>
      <c r="B235" s="9" t="s">
        <v>374</v>
      </c>
      <c r="C235" s="7" t="s">
        <v>58</v>
      </c>
      <c r="D235" s="7">
        <v>10</v>
      </c>
      <c r="E235" s="37"/>
      <c r="F235" s="47"/>
      <c r="G235" s="32" t="str">
        <f t="shared" si="24"/>
        <v>ERROR</v>
      </c>
      <c r="H235" s="32" t="e">
        <f t="shared" si="25"/>
        <v>#VALUE!</v>
      </c>
    </row>
    <row r="236" spans="1:8" ht="26.4" customHeight="1" x14ac:dyDescent="0.3">
      <c r="A236" s="21">
        <v>13.5</v>
      </c>
      <c r="B236" s="9" t="s">
        <v>375</v>
      </c>
      <c r="C236" s="7" t="s">
        <v>58</v>
      </c>
      <c r="D236" s="7">
        <v>5</v>
      </c>
      <c r="E236" s="37"/>
      <c r="F236" s="47"/>
      <c r="G236" s="32" t="str">
        <f t="shared" si="24"/>
        <v>ERROR</v>
      </c>
      <c r="H236" s="32" t="e">
        <f t="shared" si="25"/>
        <v>#VALUE!</v>
      </c>
    </row>
    <row r="237" spans="1:8" ht="26.4" customHeight="1" x14ac:dyDescent="0.3">
      <c r="A237" s="21">
        <v>13.6</v>
      </c>
      <c r="B237" s="9" t="s">
        <v>259</v>
      </c>
      <c r="C237" s="7" t="s">
        <v>198</v>
      </c>
      <c r="D237" s="7">
        <v>6</v>
      </c>
      <c r="E237" s="37"/>
      <c r="F237" s="47"/>
      <c r="G237" s="32" t="str">
        <f t="shared" si="24"/>
        <v>ERROR</v>
      </c>
      <c r="H237" s="32" t="e">
        <f t="shared" si="25"/>
        <v>#VALUE!</v>
      </c>
    </row>
    <row r="238" spans="1:8" ht="26.4" customHeight="1" x14ac:dyDescent="0.3">
      <c r="A238" s="21">
        <v>13.7</v>
      </c>
      <c r="B238" s="9" t="s">
        <v>376</v>
      </c>
      <c r="C238" s="7" t="s">
        <v>58</v>
      </c>
      <c r="D238" s="7">
        <v>3</v>
      </c>
      <c r="E238" s="37"/>
      <c r="F238" s="47"/>
      <c r="G238" s="32" t="str">
        <f t="shared" si="24"/>
        <v>ERROR</v>
      </c>
      <c r="H238" s="32" t="e">
        <f t="shared" si="25"/>
        <v>#VALUE!</v>
      </c>
    </row>
    <row r="239" spans="1:8" ht="26.4" customHeight="1" x14ac:dyDescent="0.3">
      <c r="A239" s="21">
        <v>13.8</v>
      </c>
      <c r="B239" s="9" t="s">
        <v>260</v>
      </c>
      <c r="C239" s="7" t="s">
        <v>261</v>
      </c>
      <c r="D239" s="7">
        <v>16</v>
      </c>
      <c r="E239" s="37"/>
      <c r="F239" s="47"/>
      <c r="G239" s="32" t="str">
        <f t="shared" si="24"/>
        <v>ERROR</v>
      </c>
      <c r="H239" s="32" t="e">
        <f t="shared" si="25"/>
        <v>#VALUE!</v>
      </c>
    </row>
    <row r="240" spans="1:8" ht="26.4" customHeight="1" x14ac:dyDescent="0.3">
      <c r="A240" s="21">
        <v>13.9</v>
      </c>
      <c r="B240" s="9" t="s">
        <v>377</v>
      </c>
      <c r="C240" s="7" t="s">
        <v>149</v>
      </c>
      <c r="D240" s="7">
        <v>5</v>
      </c>
      <c r="E240" s="37"/>
      <c r="F240" s="47"/>
      <c r="G240" s="32" t="str">
        <f t="shared" si="24"/>
        <v>ERROR</v>
      </c>
      <c r="H240" s="32" t="e">
        <f t="shared" si="25"/>
        <v>#VALUE!</v>
      </c>
    </row>
    <row r="241" spans="1:8" ht="26.4" customHeight="1" x14ac:dyDescent="0.3">
      <c r="A241" s="21" t="s">
        <v>409</v>
      </c>
      <c r="B241" s="9" t="s">
        <v>262</v>
      </c>
      <c r="C241" s="7" t="s">
        <v>58</v>
      </c>
      <c r="D241" s="7">
        <v>11</v>
      </c>
      <c r="E241" s="37"/>
      <c r="F241" s="47"/>
      <c r="G241" s="32" t="str">
        <f t="shared" si="24"/>
        <v>ERROR</v>
      </c>
      <c r="H241" s="32" t="e">
        <f t="shared" si="25"/>
        <v>#VALUE!</v>
      </c>
    </row>
    <row r="242" spans="1:8" ht="26.4" customHeight="1" x14ac:dyDescent="0.3">
      <c r="A242" s="21">
        <v>13.11</v>
      </c>
      <c r="B242" s="9" t="s">
        <v>263</v>
      </c>
      <c r="C242" s="7" t="s">
        <v>58</v>
      </c>
      <c r="D242" s="7">
        <v>5</v>
      </c>
      <c r="E242" s="37"/>
      <c r="F242" s="47"/>
      <c r="G242" s="32" t="str">
        <f t="shared" si="24"/>
        <v>ERROR</v>
      </c>
      <c r="H242" s="32" t="e">
        <f t="shared" si="25"/>
        <v>#VALUE!</v>
      </c>
    </row>
    <row r="243" spans="1:8" ht="26.4" customHeight="1" x14ac:dyDescent="0.3">
      <c r="A243" s="21">
        <v>13.12</v>
      </c>
      <c r="B243" s="9" t="s">
        <v>264</v>
      </c>
      <c r="C243" s="7" t="s">
        <v>67</v>
      </c>
      <c r="D243" s="7">
        <v>16</v>
      </c>
      <c r="E243" s="37"/>
      <c r="F243" s="47"/>
      <c r="G243" s="32" t="str">
        <f t="shared" si="24"/>
        <v>ERROR</v>
      </c>
      <c r="H243" s="32" t="e">
        <f t="shared" si="25"/>
        <v>#VALUE!</v>
      </c>
    </row>
    <row r="244" spans="1:8" ht="26.4" customHeight="1" x14ac:dyDescent="0.3">
      <c r="A244" s="21">
        <v>13.13</v>
      </c>
      <c r="B244" s="9" t="s">
        <v>265</v>
      </c>
      <c r="C244" s="7" t="s">
        <v>266</v>
      </c>
      <c r="D244" s="7">
        <v>16</v>
      </c>
      <c r="E244" s="37"/>
      <c r="F244" s="47"/>
      <c r="G244" s="32" t="str">
        <f t="shared" si="24"/>
        <v>ERROR</v>
      </c>
      <c r="H244" s="32" t="e">
        <f t="shared" si="25"/>
        <v>#VALUE!</v>
      </c>
    </row>
    <row r="245" spans="1:8" ht="26.4" customHeight="1" x14ac:dyDescent="0.3">
      <c r="A245" s="21">
        <v>13.14</v>
      </c>
      <c r="B245" s="9" t="s">
        <v>267</v>
      </c>
      <c r="C245" s="7" t="s">
        <v>58</v>
      </c>
      <c r="D245" s="7">
        <v>2</v>
      </c>
      <c r="E245" s="37"/>
      <c r="F245" s="47"/>
      <c r="G245" s="32" t="str">
        <f t="shared" si="24"/>
        <v>ERROR</v>
      </c>
      <c r="H245" s="32" t="e">
        <f t="shared" si="25"/>
        <v>#VALUE!</v>
      </c>
    </row>
    <row r="246" spans="1:8" ht="26.4" customHeight="1" x14ac:dyDescent="0.3">
      <c r="A246" s="21">
        <v>13.15</v>
      </c>
      <c r="B246" s="9" t="s">
        <v>268</v>
      </c>
      <c r="C246" s="7" t="s">
        <v>58</v>
      </c>
      <c r="D246" s="7">
        <v>5</v>
      </c>
      <c r="E246" s="37"/>
      <c r="F246" s="47"/>
      <c r="G246" s="32" t="str">
        <f t="shared" si="24"/>
        <v>ERROR</v>
      </c>
      <c r="H246" s="32" t="e">
        <f t="shared" si="25"/>
        <v>#VALUE!</v>
      </c>
    </row>
    <row r="247" spans="1:8" ht="26.4" customHeight="1" x14ac:dyDescent="0.3">
      <c r="A247" s="21">
        <v>13.16</v>
      </c>
      <c r="B247" s="9" t="s">
        <v>269</v>
      </c>
      <c r="C247" s="7" t="s">
        <v>58</v>
      </c>
      <c r="D247" s="7">
        <v>5</v>
      </c>
      <c r="E247" s="37"/>
      <c r="F247" s="47"/>
      <c r="G247" s="32" t="str">
        <f t="shared" si="24"/>
        <v>ERROR</v>
      </c>
      <c r="H247" s="32" t="e">
        <f t="shared" si="25"/>
        <v>#VALUE!</v>
      </c>
    </row>
    <row r="248" spans="1:8" ht="26.4" customHeight="1" x14ac:dyDescent="0.3">
      <c r="A248" s="21">
        <v>13.17</v>
      </c>
      <c r="B248" s="9" t="s">
        <v>270</v>
      </c>
      <c r="C248" s="7" t="s">
        <v>198</v>
      </c>
      <c r="D248" s="7">
        <v>3</v>
      </c>
      <c r="E248" s="37"/>
      <c r="F248" s="47"/>
      <c r="G248" s="32" t="str">
        <f t="shared" si="24"/>
        <v>ERROR</v>
      </c>
      <c r="H248" s="32" t="e">
        <f t="shared" si="25"/>
        <v>#VALUE!</v>
      </c>
    </row>
    <row r="249" spans="1:8" ht="26.4" customHeight="1" x14ac:dyDescent="0.3">
      <c r="A249" s="21">
        <v>13.18</v>
      </c>
      <c r="B249" s="9" t="s">
        <v>271</v>
      </c>
      <c r="C249" s="7" t="s">
        <v>272</v>
      </c>
      <c r="D249" s="7">
        <v>15</v>
      </c>
      <c r="E249" s="37"/>
      <c r="F249" s="47"/>
      <c r="G249" s="32" t="str">
        <f t="shared" si="24"/>
        <v>ERROR</v>
      </c>
      <c r="H249" s="32" t="e">
        <f t="shared" si="25"/>
        <v>#VALUE!</v>
      </c>
    </row>
    <row r="250" spans="1:8" ht="26.4" customHeight="1" x14ac:dyDescent="0.3">
      <c r="A250" s="21">
        <v>13.19</v>
      </c>
      <c r="B250" s="9" t="s">
        <v>273</v>
      </c>
      <c r="C250" s="7" t="s">
        <v>149</v>
      </c>
      <c r="D250" s="7">
        <v>5</v>
      </c>
      <c r="E250" s="37"/>
      <c r="F250" s="47"/>
      <c r="G250" s="32" t="str">
        <f t="shared" si="24"/>
        <v>ERROR</v>
      </c>
      <c r="H250" s="32" t="e">
        <f t="shared" si="25"/>
        <v>#VALUE!</v>
      </c>
    </row>
    <row r="251" spans="1:8" ht="26.4" customHeight="1" x14ac:dyDescent="0.3">
      <c r="A251" s="21" t="s">
        <v>410</v>
      </c>
      <c r="B251" s="9" t="s">
        <v>274</v>
      </c>
      <c r="C251" s="7" t="s">
        <v>34</v>
      </c>
      <c r="D251" s="7">
        <v>2</v>
      </c>
      <c r="E251" s="37"/>
      <c r="F251" s="47"/>
      <c r="G251" s="32" t="str">
        <f t="shared" si="24"/>
        <v>ERROR</v>
      </c>
      <c r="H251" s="32" t="e">
        <f t="shared" si="25"/>
        <v>#VALUE!</v>
      </c>
    </row>
    <row r="252" spans="1:8" ht="26.4" customHeight="1" x14ac:dyDescent="0.3">
      <c r="A252" s="21">
        <v>13.21</v>
      </c>
      <c r="B252" s="9" t="s">
        <v>275</v>
      </c>
      <c r="C252" s="7" t="s">
        <v>276</v>
      </c>
      <c r="D252" s="7">
        <v>20</v>
      </c>
      <c r="E252" s="37"/>
      <c r="F252" s="47"/>
      <c r="G252" s="32" t="str">
        <f t="shared" si="24"/>
        <v>ERROR</v>
      </c>
      <c r="H252" s="32" t="e">
        <f t="shared" si="25"/>
        <v>#VALUE!</v>
      </c>
    </row>
    <row r="253" spans="1:8" ht="26.4" customHeight="1" x14ac:dyDescent="0.3">
      <c r="A253" s="21">
        <v>13.22</v>
      </c>
      <c r="B253" s="9" t="s">
        <v>277</v>
      </c>
      <c r="C253" s="7" t="s">
        <v>278</v>
      </c>
      <c r="D253" s="7">
        <v>40</v>
      </c>
      <c r="E253" s="37"/>
      <c r="F253" s="47"/>
      <c r="G253" s="32" t="str">
        <f t="shared" si="24"/>
        <v>ERROR</v>
      </c>
      <c r="H253" s="32" t="e">
        <f t="shared" si="25"/>
        <v>#VALUE!</v>
      </c>
    </row>
    <row r="254" spans="1:8" ht="26.4" customHeight="1" x14ac:dyDescent="0.3">
      <c r="A254" s="21">
        <v>13.23</v>
      </c>
      <c r="B254" s="9" t="s">
        <v>279</v>
      </c>
      <c r="C254" s="7" t="s">
        <v>67</v>
      </c>
      <c r="D254" s="7">
        <v>4</v>
      </c>
      <c r="E254" s="37"/>
      <c r="F254" s="47"/>
      <c r="G254" s="32" t="str">
        <f t="shared" si="24"/>
        <v>ERROR</v>
      </c>
      <c r="H254" s="32" t="e">
        <f t="shared" si="25"/>
        <v>#VALUE!</v>
      </c>
    </row>
    <row r="255" spans="1:8" ht="26.4" customHeight="1" x14ac:dyDescent="0.3">
      <c r="A255" s="21">
        <v>13.24</v>
      </c>
      <c r="B255" s="9" t="s">
        <v>280</v>
      </c>
      <c r="C255" s="7" t="s">
        <v>67</v>
      </c>
      <c r="D255" s="7">
        <v>4</v>
      </c>
      <c r="E255" s="37"/>
      <c r="F255" s="47"/>
      <c r="G255" s="32" t="str">
        <f t="shared" si="24"/>
        <v>ERROR</v>
      </c>
      <c r="H255" s="32" t="e">
        <f t="shared" si="25"/>
        <v>#VALUE!</v>
      </c>
    </row>
    <row r="256" spans="1:8" ht="26.4" customHeight="1" x14ac:dyDescent="0.3">
      <c r="A256" s="21">
        <v>13.25</v>
      </c>
      <c r="B256" s="9" t="s">
        <v>281</v>
      </c>
      <c r="C256" s="7" t="s">
        <v>67</v>
      </c>
      <c r="D256" s="7">
        <v>4</v>
      </c>
      <c r="E256" s="37"/>
      <c r="F256" s="47"/>
      <c r="G256" s="32" t="str">
        <f t="shared" si="24"/>
        <v>ERROR</v>
      </c>
      <c r="H256" s="32" t="e">
        <f t="shared" si="25"/>
        <v>#VALUE!</v>
      </c>
    </row>
    <row r="257" spans="1:8" ht="26.4" customHeight="1" x14ac:dyDescent="0.3">
      <c r="A257" s="21">
        <v>13.26</v>
      </c>
      <c r="B257" s="9" t="s">
        <v>282</v>
      </c>
      <c r="C257" s="7" t="s">
        <v>266</v>
      </c>
      <c r="D257" s="7">
        <v>4</v>
      </c>
      <c r="E257" s="37"/>
      <c r="F257" s="47"/>
      <c r="G257" s="32" t="str">
        <f t="shared" si="24"/>
        <v>ERROR</v>
      </c>
      <c r="H257" s="32" t="e">
        <f t="shared" si="25"/>
        <v>#VALUE!</v>
      </c>
    </row>
    <row r="258" spans="1:8" ht="26.4" customHeight="1" x14ac:dyDescent="0.3">
      <c r="A258" s="21">
        <v>13.27</v>
      </c>
      <c r="B258" s="9" t="s">
        <v>283</v>
      </c>
      <c r="C258" s="7" t="s">
        <v>67</v>
      </c>
      <c r="D258" s="7">
        <v>4</v>
      </c>
      <c r="E258" s="37"/>
      <c r="F258" s="47"/>
      <c r="G258" s="32" t="str">
        <f t="shared" si="24"/>
        <v>ERROR</v>
      </c>
      <c r="H258" s="32" t="e">
        <f t="shared" si="25"/>
        <v>#VALUE!</v>
      </c>
    </row>
    <row r="259" spans="1:8" ht="26.4" customHeight="1" x14ac:dyDescent="0.3">
      <c r="A259" s="21">
        <v>13.28</v>
      </c>
      <c r="B259" s="9" t="s">
        <v>378</v>
      </c>
      <c r="C259" s="7" t="s">
        <v>67</v>
      </c>
      <c r="D259" s="7">
        <v>4</v>
      </c>
      <c r="E259" s="37"/>
      <c r="F259" s="47"/>
      <c r="G259" s="32" t="str">
        <f t="shared" si="24"/>
        <v>ERROR</v>
      </c>
      <c r="H259" s="32" t="e">
        <f t="shared" si="25"/>
        <v>#VALUE!</v>
      </c>
    </row>
    <row r="260" spans="1:8" ht="26.4" customHeight="1" x14ac:dyDescent="0.3">
      <c r="A260" s="21">
        <v>13.29</v>
      </c>
      <c r="B260" s="9" t="s">
        <v>379</v>
      </c>
      <c r="C260" s="7" t="s">
        <v>67</v>
      </c>
      <c r="D260" s="7">
        <v>4</v>
      </c>
      <c r="E260" s="37"/>
      <c r="F260" s="47"/>
      <c r="G260" s="32" t="str">
        <f t="shared" si="24"/>
        <v>ERROR</v>
      </c>
      <c r="H260" s="32" t="e">
        <f t="shared" si="25"/>
        <v>#VALUE!</v>
      </c>
    </row>
    <row r="261" spans="1:8" ht="26.4" customHeight="1" x14ac:dyDescent="0.3">
      <c r="A261" s="21" t="s">
        <v>411</v>
      </c>
      <c r="B261" s="9" t="s">
        <v>380</v>
      </c>
      <c r="C261" s="7" t="s">
        <v>278</v>
      </c>
      <c r="D261" s="9">
        <v>10</v>
      </c>
      <c r="E261" s="37"/>
      <c r="F261" s="47"/>
      <c r="G261" s="32" t="str">
        <f t="shared" si="24"/>
        <v>ERROR</v>
      </c>
      <c r="H261" s="32" t="e">
        <f t="shared" si="25"/>
        <v>#VALUE!</v>
      </c>
    </row>
    <row r="262" spans="1:8" ht="26.4" customHeight="1" x14ac:dyDescent="0.3">
      <c r="A262" s="21">
        <v>13.31</v>
      </c>
      <c r="B262" s="9" t="s">
        <v>381</v>
      </c>
      <c r="C262" s="7" t="s">
        <v>266</v>
      </c>
      <c r="D262" s="7">
        <v>4</v>
      </c>
      <c r="E262" s="37"/>
      <c r="F262" s="47"/>
      <c r="G262" s="32" t="str">
        <f t="shared" si="24"/>
        <v>ERROR</v>
      </c>
      <c r="H262" s="32" t="e">
        <f t="shared" si="25"/>
        <v>#VALUE!</v>
      </c>
    </row>
    <row r="263" spans="1:8" ht="26.4" customHeight="1" x14ac:dyDescent="0.3">
      <c r="A263" s="21">
        <v>13.32</v>
      </c>
      <c r="B263" s="9" t="s">
        <v>382</v>
      </c>
      <c r="C263" s="7" t="s">
        <v>284</v>
      </c>
      <c r="D263" s="7">
        <v>2</v>
      </c>
      <c r="E263" s="37"/>
      <c r="F263" s="47"/>
      <c r="G263" s="32" t="str">
        <f t="shared" si="24"/>
        <v>ERROR</v>
      </c>
      <c r="H263" s="32" t="e">
        <f t="shared" si="25"/>
        <v>#VALUE!</v>
      </c>
    </row>
    <row r="264" spans="1:8" ht="26.4" customHeight="1" x14ac:dyDescent="0.3">
      <c r="A264" s="21">
        <v>13.33</v>
      </c>
      <c r="B264" s="9" t="s">
        <v>383</v>
      </c>
      <c r="C264" s="7" t="s">
        <v>67</v>
      </c>
      <c r="D264" s="7">
        <v>4</v>
      </c>
      <c r="E264" s="37"/>
      <c r="F264" s="47"/>
      <c r="G264" s="32" t="str">
        <f t="shared" si="24"/>
        <v>ERROR</v>
      </c>
      <c r="H264" s="32" t="e">
        <f t="shared" si="25"/>
        <v>#VALUE!</v>
      </c>
    </row>
    <row r="265" spans="1:8" ht="26.4" customHeight="1" x14ac:dyDescent="0.3">
      <c r="A265" s="21">
        <v>13.34</v>
      </c>
      <c r="B265" s="9" t="s">
        <v>384</v>
      </c>
      <c r="C265" s="7" t="s">
        <v>266</v>
      </c>
      <c r="D265" s="7">
        <v>3</v>
      </c>
      <c r="E265" s="37"/>
      <c r="F265" s="47"/>
      <c r="G265" s="32" t="str">
        <f t="shared" si="24"/>
        <v>ERROR</v>
      </c>
      <c r="H265" s="32" t="e">
        <f t="shared" si="25"/>
        <v>#VALUE!</v>
      </c>
    </row>
    <row r="266" spans="1:8" ht="26.4" customHeight="1" x14ac:dyDescent="0.3">
      <c r="A266" s="21">
        <v>13.35</v>
      </c>
      <c r="B266" s="9" t="s">
        <v>385</v>
      </c>
      <c r="C266" s="7" t="s">
        <v>266</v>
      </c>
      <c r="D266" s="7">
        <v>3</v>
      </c>
      <c r="E266" s="37"/>
      <c r="F266" s="47"/>
      <c r="G266" s="32" t="str">
        <f t="shared" si="24"/>
        <v>ERROR</v>
      </c>
      <c r="H266" s="32" t="e">
        <f t="shared" si="25"/>
        <v>#VALUE!</v>
      </c>
    </row>
    <row r="267" spans="1:8" ht="26.4" customHeight="1" x14ac:dyDescent="0.3">
      <c r="A267" s="21">
        <v>13.36</v>
      </c>
      <c r="B267" s="9" t="s">
        <v>285</v>
      </c>
      <c r="C267" s="7" t="s">
        <v>67</v>
      </c>
      <c r="D267" s="7">
        <v>20</v>
      </c>
      <c r="E267" s="37"/>
      <c r="F267" s="47"/>
      <c r="G267" s="32" t="str">
        <f t="shared" si="24"/>
        <v>ERROR</v>
      </c>
      <c r="H267" s="32" t="e">
        <f t="shared" si="25"/>
        <v>#VALUE!</v>
      </c>
    </row>
    <row r="268" spans="1:8" ht="26.4" customHeight="1" x14ac:dyDescent="0.3">
      <c r="A268" s="21">
        <v>13.37</v>
      </c>
      <c r="B268" s="9" t="s">
        <v>386</v>
      </c>
      <c r="C268" s="7" t="s">
        <v>61</v>
      </c>
      <c r="D268" s="7">
        <v>20</v>
      </c>
      <c r="E268" s="37"/>
      <c r="F268" s="47"/>
      <c r="G268" s="32" t="str">
        <f t="shared" si="24"/>
        <v>ERROR</v>
      </c>
      <c r="H268" s="32" t="e">
        <f t="shared" si="25"/>
        <v>#VALUE!</v>
      </c>
    </row>
    <row r="269" spans="1:8" ht="26.4" customHeight="1" x14ac:dyDescent="0.3">
      <c r="A269" s="21">
        <v>13.38</v>
      </c>
      <c r="B269" s="9" t="s">
        <v>387</v>
      </c>
      <c r="C269" s="7" t="s">
        <v>61</v>
      </c>
      <c r="D269" s="7">
        <v>20</v>
      </c>
      <c r="E269" s="37"/>
      <c r="F269" s="47"/>
      <c r="G269" s="32" t="str">
        <f t="shared" si="24"/>
        <v>ERROR</v>
      </c>
      <c r="H269" s="32" t="e">
        <f t="shared" si="25"/>
        <v>#VALUE!</v>
      </c>
    </row>
    <row r="270" spans="1:8" ht="26.4" customHeight="1" x14ac:dyDescent="0.3">
      <c r="A270" s="21">
        <v>13.39</v>
      </c>
      <c r="B270" s="9" t="s">
        <v>286</v>
      </c>
      <c r="C270" s="7" t="s">
        <v>287</v>
      </c>
      <c r="D270" s="7">
        <v>10</v>
      </c>
      <c r="E270" s="37"/>
      <c r="F270" s="47"/>
      <c r="G270" s="32" t="str">
        <f t="shared" si="24"/>
        <v>ERROR</v>
      </c>
      <c r="H270" s="32" t="e">
        <f t="shared" si="25"/>
        <v>#VALUE!</v>
      </c>
    </row>
    <row r="271" spans="1:8" ht="26.4" customHeight="1" x14ac:dyDescent="0.3">
      <c r="A271" s="21" t="s">
        <v>412</v>
      </c>
      <c r="B271" s="9" t="s">
        <v>391</v>
      </c>
      <c r="C271" s="7" t="s">
        <v>67</v>
      </c>
      <c r="D271" s="7">
        <v>10</v>
      </c>
      <c r="E271" s="37"/>
      <c r="F271" s="47"/>
      <c r="G271" s="32" t="str">
        <f t="shared" si="24"/>
        <v>ERROR</v>
      </c>
      <c r="H271" s="32" t="e">
        <f t="shared" si="25"/>
        <v>#VALUE!</v>
      </c>
    </row>
    <row r="272" spans="1:8" ht="26.4" customHeight="1" x14ac:dyDescent="0.3">
      <c r="A272" s="21">
        <v>13.41</v>
      </c>
      <c r="B272" s="9" t="s">
        <v>388</v>
      </c>
      <c r="C272" s="7" t="s">
        <v>34</v>
      </c>
      <c r="D272" s="7">
        <v>6</v>
      </c>
      <c r="E272" s="37"/>
      <c r="F272" s="47"/>
      <c r="G272" s="32" t="str">
        <f t="shared" si="24"/>
        <v>ERROR</v>
      </c>
      <c r="H272" s="32" t="e">
        <f t="shared" si="25"/>
        <v>#VALUE!</v>
      </c>
    </row>
    <row r="273" spans="1:8" ht="26.4" customHeight="1" x14ac:dyDescent="0.3">
      <c r="A273" s="21">
        <v>13.42</v>
      </c>
      <c r="B273" s="9" t="s">
        <v>390</v>
      </c>
      <c r="C273" s="7" t="s">
        <v>34</v>
      </c>
      <c r="D273" s="7">
        <v>6</v>
      </c>
      <c r="E273" s="37"/>
      <c r="F273" s="47"/>
      <c r="G273" s="32" t="str">
        <f t="shared" si="24"/>
        <v>ERROR</v>
      </c>
      <c r="H273" s="32" t="e">
        <f t="shared" si="25"/>
        <v>#VALUE!</v>
      </c>
    </row>
    <row r="274" spans="1:8" ht="26.4" customHeight="1" x14ac:dyDescent="0.3">
      <c r="A274" s="21">
        <v>13.43</v>
      </c>
      <c r="B274" s="9" t="s">
        <v>389</v>
      </c>
      <c r="C274" s="7" t="s">
        <v>34</v>
      </c>
      <c r="D274" s="7">
        <v>6</v>
      </c>
      <c r="E274" s="37"/>
      <c r="F274" s="47"/>
      <c r="G274" s="32" t="str">
        <f t="shared" si="24"/>
        <v>ERROR</v>
      </c>
      <c r="H274" s="32" t="e">
        <f t="shared" si="25"/>
        <v>#VALUE!</v>
      </c>
    </row>
    <row r="275" spans="1:8" ht="26.4" customHeight="1" x14ac:dyDescent="0.3">
      <c r="A275" s="21">
        <v>13.44</v>
      </c>
      <c r="B275" s="9" t="s">
        <v>392</v>
      </c>
      <c r="C275" s="7" t="s">
        <v>198</v>
      </c>
      <c r="D275" s="7">
        <v>5</v>
      </c>
      <c r="E275" s="37"/>
      <c r="F275" s="47"/>
      <c r="G275" s="32" t="str">
        <f t="shared" si="24"/>
        <v>ERROR</v>
      </c>
      <c r="H275" s="32" t="e">
        <f t="shared" si="25"/>
        <v>#VALUE!</v>
      </c>
    </row>
    <row r="276" spans="1:8" ht="26.4" customHeight="1" x14ac:dyDescent="0.3">
      <c r="A276" s="21">
        <v>13.45</v>
      </c>
      <c r="B276" s="9" t="s">
        <v>393</v>
      </c>
      <c r="C276" s="7" t="s">
        <v>198</v>
      </c>
      <c r="D276" s="7">
        <v>5</v>
      </c>
      <c r="E276" s="37"/>
      <c r="F276" s="47"/>
      <c r="G276" s="32" t="str">
        <f t="shared" si="24"/>
        <v>ERROR</v>
      </c>
      <c r="H276" s="32" t="e">
        <f t="shared" si="25"/>
        <v>#VALUE!</v>
      </c>
    </row>
    <row r="277" spans="1:8" ht="26.4" customHeight="1" x14ac:dyDescent="0.3">
      <c r="A277" s="21">
        <v>13.46</v>
      </c>
      <c r="B277" s="9" t="s">
        <v>288</v>
      </c>
      <c r="C277" s="7" t="s">
        <v>58</v>
      </c>
      <c r="D277" s="7">
        <v>30</v>
      </c>
      <c r="E277" s="37"/>
      <c r="F277" s="47"/>
      <c r="G277" s="32" t="str">
        <f t="shared" si="24"/>
        <v>ERROR</v>
      </c>
      <c r="H277" s="32" t="e">
        <f t="shared" si="25"/>
        <v>#VALUE!</v>
      </c>
    </row>
    <row r="278" spans="1:8" ht="26.4" customHeight="1" x14ac:dyDescent="0.3">
      <c r="A278" s="21">
        <v>13.47</v>
      </c>
      <c r="B278" s="9" t="s">
        <v>289</v>
      </c>
      <c r="C278" s="7" t="s">
        <v>61</v>
      </c>
      <c r="D278" s="7">
        <v>5</v>
      </c>
      <c r="E278" s="37"/>
      <c r="F278" s="47"/>
      <c r="G278" s="32" t="str">
        <f t="shared" si="24"/>
        <v>ERROR</v>
      </c>
      <c r="H278" s="32" t="e">
        <f t="shared" si="25"/>
        <v>#VALUE!</v>
      </c>
    </row>
    <row r="279" spans="1:8" ht="26.4" customHeight="1" x14ac:dyDescent="0.3">
      <c r="A279" s="21">
        <v>13.48</v>
      </c>
      <c r="B279" s="9" t="s">
        <v>290</v>
      </c>
      <c r="C279" s="7" t="s">
        <v>67</v>
      </c>
      <c r="D279" s="7">
        <v>2</v>
      </c>
      <c r="E279" s="37"/>
      <c r="F279" s="47"/>
      <c r="G279" s="32" t="str">
        <f t="shared" si="24"/>
        <v>ERROR</v>
      </c>
      <c r="H279" s="32" t="e">
        <f t="shared" si="25"/>
        <v>#VALUE!</v>
      </c>
    </row>
    <row r="280" spans="1:8" ht="26.4" customHeight="1" x14ac:dyDescent="0.3">
      <c r="A280" s="21">
        <v>13.49</v>
      </c>
      <c r="B280" s="9" t="s">
        <v>291</v>
      </c>
      <c r="C280" s="7" t="s">
        <v>67</v>
      </c>
      <c r="D280" s="7">
        <v>2</v>
      </c>
      <c r="E280" s="37"/>
      <c r="F280" s="47"/>
      <c r="G280" s="32" t="str">
        <f t="shared" si="24"/>
        <v>ERROR</v>
      </c>
      <c r="H280" s="32" t="e">
        <f t="shared" si="25"/>
        <v>#VALUE!</v>
      </c>
    </row>
    <row r="281" spans="1:8" ht="26.4" customHeight="1" x14ac:dyDescent="0.3">
      <c r="A281" s="21" t="s">
        <v>413</v>
      </c>
      <c r="B281" s="9" t="s">
        <v>292</v>
      </c>
      <c r="C281" s="7" t="s">
        <v>106</v>
      </c>
      <c r="D281" s="7">
        <v>5</v>
      </c>
      <c r="E281" s="37"/>
      <c r="F281" s="47"/>
      <c r="G281" s="32" t="str">
        <f t="shared" si="24"/>
        <v>ERROR</v>
      </c>
      <c r="H281" s="32" t="e">
        <f t="shared" si="25"/>
        <v>#VALUE!</v>
      </c>
    </row>
    <row r="282" spans="1:8" ht="26.4" customHeight="1" x14ac:dyDescent="0.3">
      <c r="A282" s="21">
        <v>13.51</v>
      </c>
      <c r="B282" s="9" t="s">
        <v>293</v>
      </c>
      <c r="C282" s="7" t="s">
        <v>294</v>
      </c>
      <c r="D282" s="7">
        <v>2</v>
      </c>
      <c r="E282" s="37"/>
      <c r="F282" s="47"/>
      <c r="G282" s="32" t="str">
        <f t="shared" si="24"/>
        <v>ERROR</v>
      </c>
      <c r="H282" s="32" t="e">
        <f t="shared" si="25"/>
        <v>#VALUE!</v>
      </c>
    </row>
    <row r="283" spans="1:8" ht="26.4" customHeight="1" x14ac:dyDescent="0.3">
      <c r="A283" s="21">
        <v>13.52</v>
      </c>
      <c r="B283" s="9" t="s">
        <v>295</v>
      </c>
      <c r="C283" s="7" t="s">
        <v>49</v>
      </c>
      <c r="D283" s="7">
        <v>6</v>
      </c>
      <c r="E283" s="37"/>
      <c r="F283" s="47"/>
      <c r="G283" s="32" t="str">
        <f t="shared" si="24"/>
        <v>ERROR</v>
      </c>
      <c r="H283" s="32" t="e">
        <f t="shared" si="25"/>
        <v>#VALUE!</v>
      </c>
    </row>
    <row r="284" spans="1:8" ht="26.4" customHeight="1" x14ac:dyDescent="0.3">
      <c r="A284" s="21">
        <v>13.53</v>
      </c>
      <c r="B284" s="9" t="s">
        <v>296</v>
      </c>
      <c r="C284" s="7" t="s">
        <v>218</v>
      </c>
      <c r="D284" s="7">
        <v>8</v>
      </c>
      <c r="E284" s="37"/>
      <c r="F284" s="47"/>
      <c r="G284" s="32" t="str">
        <f t="shared" si="24"/>
        <v>ERROR</v>
      </c>
      <c r="H284" s="32" t="e">
        <f t="shared" si="25"/>
        <v>#VALUE!</v>
      </c>
    </row>
    <row r="285" spans="1:8" ht="26.4" customHeight="1" x14ac:dyDescent="0.3">
      <c r="A285" s="21">
        <v>13.54</v>
      </c>
      <c r="B285" s="9" t="s">
        <v>297</v>
      </c>
      <c r="C285" s="7" t="s">
        <v>298</v>
      </c>
      <c r="D285" s="7">
        <v>8</v>
      </c>
      <c r="E285" s="37"/>
      <c r="F285" s="47"/>
      <c r="G285" s="32" t="str">
        <f t="shared" si="24"/>
        <v>ERROR</v>
      </c>
      <c r="H285" s="32" t="e">
        <f t="shared" si="25"/>
        <v>#VALUE!</v>
      </c>
    </row>
    <row r="286" spans="1:8" ht="26.4" customHeight="1" x14ac:dyDescent="0.3">
      <c r="A286" s="21">
        <v>13.55</v>
      </c>
      <c r="B286" s="9" t="s">
        <v>299</v>
      </c>
      <c r="C286" s="7" t="s">
        <v>64</v>
      </c>
      <c r="D286" s="7">
        <v>30</v>
      </c>
      <c r="E286" s="37"/>
      <c r="F286" s="47"/>
      <c r="G286" s="32" t="str">
        <f t="shared" si="24"/>
        <v>ERROR</v>
      </c>
      <c r="H286" s="32" t="e">
        <f t="shared" si="25"/>
        <v>#VALUE!</v>
      </c>
    </row>
    <row r="287" spans="1:8" ht="26.4" customHeight="1" x14ac:dyDescent="0.3">
      <c r="A287" s="21">
        <v>13.56</v>
      </c>
      <c r="B287" s="9" t="s">
        <v>300</v>
      </c>
      <c r="C287" s="7" t="s">
        <v>301</v>
      </c>
      <c r="D287" s="7">
        <v>5</v>
      </c>
      <c r="E287" s="37"/>
      <c r="F287" s="47"/>
      <c r="G287" s="32" t="str">
        <f t="shared" si="24"/>
        <v>ERROR</v>
      </c>
      <c r="H287" s="32" t="e">
        <f t="shared" si="25"/>
        <v>#VALUE!</v>
      </c>
    </row>
    <row r="288" spans="1:8" ht="26.4" customHeight="1" x14ac:dyDescent="0.3">
      <c r="A288" s="21">
        <v>13.57</v>
      </c>
      <c r="B288" s="9" t="s">
        <v>302</v>
      </c>
      <c r="C288" s="7" t="s">
        <v>303</v>
      </c>
      <c r="D288" s="7">
        <v>15</v>
      </c>
      <c r="E288" s="37"/>
      <c r="F288" s="47"/>
      <c r="G288" s="32" t="str">
        <f t="shared" si="24"/>
        <v>ERROR</v>
      </c>
      <c r="H288" s="32" t="e">
        <f t="shared" si="25"/>
        <v>#VALUE!</v>
      </c>
    </row>
    <row r="289" spans="1:10" ht="26.4" customHeight="1" x14ac:dyDescent="0.3">
      <c r="A289" s="21">
        <v>13.58</v>
      </c>
      <c r="B289" s="9" t="s">
        <v>304</v>
      </c>
      <c r="C289" s="7" t="s">
        <v>61</v>
      </c>
      <c r="D289" s="7">
        <v>20</v>
      </c>
      <c r="E289" s="37"/>
      <c r="F289" s="47"/>
      <c r="G289" s="32" t="str">
        <f t="shared" si="24"/>
        <v>ERROR</v>
      </c>
      <c r="H289" s="32" t="e">
        <f t="shared" si="25"/>
        <v>#VALUE!</v>
      </c>
    </row>
    <row r="290" spans="1:10" ht="26.4" customHeight="1" x14ac:dyDescent="0.3">
      <c r="A290" s="21">
        <v>13.59</v>
      </c>
      <c r="B290" s="9" t="s">
        <v>305</v>
      </c>
      <c r="C290" s="7" t="s">
        <v>306</v>
      </c>
      <c r="D290" s="7">
        <v>20</v>
      </c>
      <c r="E290" s="37"/>
      <c r="F290" s="47"/>
      <c r="G290" s="32" t="str">
        <f t="shared" si="24"/>
        <v>ERROR</v>
      </c>
      <c r="H290" s="32" t="e">
        <f t="shared" si="25"/>
        <v>#VALUE!</v>
      </c>
    </row>
    <row r="291" spans="1:10" ht="26.4" customHeight="1" x14ac:dyDescent="0.3">
      <c r="A291" s="21" t="s">
        <v>414</v>
      </c>
      <c r="B291" s="9" t="s">
        <v>307</v>
      </c>
      <c r="C291" s="7" t="s">
        <v>67</v>
      </c>
      <c r="D291" s="7">
        <v>10</v>
      </c>
      <c r="E291" s="37"/>
      <c r="F291" s="47"/>
      <c r="G291" s="32" t="str">
        <f t="shared" si="24"/>
        <v>ERROR</v>
      </c>
      <c r="H291" s="32" t="e">
        <f t="shared" si="25"/>
        <v>#VALUE!</v>
      </c>
    </row>
    <row r="292" spans="1:10" ht="26.4" customHeight="1" x14ac:dyDescent="0.3">
      <c r="A292" s="21">
        <v>13.61</v>
      </c>
      <c r="B292" s="9" t="s">
        <v>308</v>
      </c>
      <c r="C292" s="7" t="s">
        <v>67</v>
      </c>
      <c r="D292" s="7">
        <v>10</v>
      </c>
      <c r="E292" s="37"/>
      <c r="F292" s="47"/>
      <c r="G292" s="32" t="str">
        <f t="shared" si="24"/>
        <v>ERROR</v>
      </c>
      <c r="H292" s="32" t="e">
        <f t="shared" si="25"/>
        <v>#VALUE!</v>
      </c>
    </row>
    <row r="293" spans="1:10" ht="26.4" customHeight="1" x14ac:dyDescent="0.3">
      <c r="A293" s="53" t="s">
        <v>309</v>
      </c>
      <c r="B293" s="53"/>
      <c r="C293" s="53"/>
      <c r="D293" s="53"/>
      <c r="E293" s="53"/>
      <c r="F293" s="53"/>
      <c r="G293" s="53"/>
      <c r="H293" s="40" t="e">
        <f>SUM(H232:H292)</f>
        <v>#VALUE!</v>
      </c>
    </row>
    <row r="294" spans="1:10" ht="26.4" customHeight="1" x14ac:dyDescent="0.3">
      <c r="A294" s="33"/>
      <c r="B294" s="33"/>
      <c r="C294" s="33"/>
      <c r="D294" s="33"/>
      <c r="E294" s="33"/>
      <c r="F294" s="33"/>
      <c r="G294" s="33"/>
      <c r="H294" s="34"/>
    </row>
    <row r="295" spans="1:10" ht="39.6" x14ac:dyDescent="0.3">
      <c r="A295" s="15">
        <v>14</v>
      </c>
      <c r="B295" s="22" t="s">
        <v>310</v>
      </c>
      <c r="C295" s="19" t="s">
        <v>4</v>
      </c>
      <c r="D295" s="3" t="s">
        <v>311</v>
      </c>
      <c r="E295" s="3" t="s">
        <v>440</v>
      </c>
      <c r="F295" s="3" t="s">
        <v>441</v>
      </c>
      <c r="G295" s="3" t="s">
        <v>7</v>
      </c>
      <c r="H295" s="3" t="s">
        <v>324</v>
      </c>
      <c r="I295" s="3" t="s">
        <v>10</v>
      </c>
      <c r="J295" s="3" t="s">
        <v>12</v>
      </c>
    </row>
    <row r="296" spans="1:10" x14ac:dyDescent="0.3">
      <c r="A296" s="22"/>
      <c r="B296" s="22"/>
      <c r="C296" s="23"/>
      <c r="D296" s="19" t="s">
        <v>6</v>
      </c>
      <c r="E296" s="19" t="s">
        <v>442</v>
      </c>
      <c r="F296" s="19" t="s">
        <v>443</v>
      </c>
      <c r="G296" s="19" t="s">
        <v>444</v>
      </c>
      <c r="H296" s="19" t="s">
        <v>312</v>
      </c>
      <c r="I296" s="19" t="s">
        <v>11</v>
      </c>
      <c r="J296" s="19" t="s">
        <v>13</v>
      </c>
    </row>
    <row r="297" spans="1:10" ht="26.4" customHeight="1" x14ac:dyDescent="0.3">
      <c r="A297" s="21">
        <v>14.1</v>
      </c>
      <c r="B297" s="9" t="s">
        <v>445</v>
      </c>
      <c r="C297" s="7" t="s">
        <v>313</v>
      </c>
      <c r="D297" s="6">
        <v>12</v>
      </c>
      <c r="E297" s="36"/>
      <c r="F297" s="6">
        <v>70</v>
      </c>
      <c r="G297" s="41" t="str">
        <f>IF(E297="","ERROR",E297*F297)</f>
        <v>ERROR</v>
      </c>
      <c r="H297" s="47"/>
      <c r="I297" s="32" t="str">
        <f t="shared" ref="I297:I298" si="26">IF(OR(G297="",H297=""),"ERROR",G297*(1+H297/100))</f>
        <v>ERROR</v>
      </c>
      <c r="J297" s="32" t="e">
        <f>D297*I297</f>
        <v>#VALUE!</v>
      </c>
    </row>
    <row r="298" spans="1:10" ht="26.4" customHeight="1" x14ac:dyDescent="0.3">
      <c r="A298" s="21" t="s">
        <v>314</v>
      </c>
      <c r="B298" s="9" t="s">
        <v>446</v>
      </c>
      <c r="C298" s="6" t="s">
        <v>313</v>
      </c>
      <c r="D298" s="6">
        <v>8</v>
      </c>
      <c r="E298" s="36"/>
      <c r="F298" s="6">
        <v>70</v>
      </c>
      <c r="G298" s="41" t="str">
        <f>IF(E298="","ERROR",E298*F298)</f>
        <v>ERROR</v>
      </c>
      <c r="H298" s="47"/>
      <c r="I298" s="32" t="str">
        <f t="shared" si="26"/>
        <v>ERROR</v>
      </c>
      <c r="J298" s="32" t="e">
        <f>D298*I298</f>
        <v>#VALUE!</v>
      </c>
    </row>
    <row r="299" spans="1:10" ht="26.4" customHeight="1" x14ac:dyDescent="0.3">
      <c r="A299" s="35" t="s">
        <v>315</v>
      </c>
      <c r="B299" s="35"/>
      <c r="C299" s="35"/>
      <c r="D299" s="35"/>
      <c r="E299" s="35"/>
      <c r="F299" s="35"/>
      <c r="G299" s="35"/>
      <c r="H299" s="35"/>
      <c r="I299" s="35"/>
      <c r="J299" s="40" t="e">
        <f>SUM(J297:J298)</f>
        <v>#VALUE!</v>
      </c>
    </row>
  </sheetData>
  <sheetProtection algorithmName="SHA-512" hashValue="ZOYd3AQoE+F4aGyKl+W+3hCnQ7lLyYTZL+d7v1ynzF6iKv959/Wrefa1j4mPPfI1HxwIVIxvpu+04UATZyIdgA==" saltValue="X05Ouvnarp2DqZjCwuI4xQ==" spinCount="100000" sheet="1" objects="1" scenarios="1"/>
  <mergeCells count="31">
    <mergeCell ref="A293:G293"/>
    <mergeCell ref="A230:G230"/>
    <mergeCell ref="A231:B231"/>
    <mergeCell ref="A209:G209"/>
    <mergeCell ref="A210:B210"/>
    <mergeCell ref="A200:G200"/>
    <mergeCell ref="A201:B201"/>
    <mergeCell ref="A185:G185"/>
    <mergeCell ref="A186:B186"/>
    <mergeCell ref="A170:B170"/>
    <mergeCell ref="A169:G169"/>
    <mergeCell ref="A73:G73"/>
    <mergeCell ref="A60:G60"/>
    <mergeCell ref="A42:G42"/>
    <mergeCell ref="A48:G48"/>
    <mergeCell ref="A97:G97"/>
    <mergeCell ref="A149:G149"/>
    <mergeCell ref="A150:B150"/>
    <mergeCell ref="A161:G161"/>
    <mergeCell ref="A162:G162"/>
    <mergeCell ref="A11:H11"/>
    <mergeCell ref="A7:H7"/>
    <mergeCell ref="A8:H8"/>
    <mergeCell ref="A9:H9"/>
    <mergeCell ref="A10:H10"/>
    <mergeCell ref="A6:H6"/>
    <mergeCell ref="A1:H1"/>
    <mergeCell ref="A2:H2"/>
    <mergeCell ref="A3:H3"/>
    <mergeCell ref="A4:H4"/>
    <mergeCell ref="A5:H5"/>
  </mergeCells>
  <dataValidations count="1">
    <dataValidation type="list" allowBlank="1" showInputMessage="1" showErrorMessage="1" sqref="F15:F41 F44:F47 F50:F59 F62:F72 F75:F96 F99:F148 F151:F160 F163:F168 F171:F184 F187:F199 F202:F208 F211:F229 F232:F292 H297:H298" xr:uid="{6BA7F912-08D0-4C75-806B-0F53F9D813CA}">
      <formula1>"0,15"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4CB3A-3281-4464-94FB-0BBA70B60A0A}">
  <dimension ref="A1:D18"/>
  <sheetViews>
    <sheetView zoomScaleNormal="100" workbookViewId="0">
      <selection activeCell="B7" sqref="B7:C7"/>
    </sheetView>
  </sheetViews>
  <sheetFormatPr defaultRowHeight="14.4" x14ac:dyDescent="0.3"/>
  <cols>
    <col min="2" max="2" width="72" customWidth="1"/>
    <col min="3" max="3" width="5.88671875" customWidth="1"/>
    <col min="4" max="4" width="24.5546875" customWidth="1"/>
  </cols>
  <sheetData>
    <row r="1" spans="1:4" ht="18" customHeight="1" x14ac:dyDescent="0.3">
      <c r="A1" s="56" t="s">
        <v>415</v>
      </c>
      <c r="B1" s="56"/>
      <c r="C1" s="56"/>
      <c r="D1" s="24" t="s">
        <v>12</v>
      </c>
    </row>
    <row r="2" spans="1:4" ht="22.05" customHeight="1" x14ac:dyDescent="0.3">
      <c r="A2" s="25">
        <v>1</v>
      </c>
      <c r="B2" s="55" t="s">
        <v>416</v>
      </c>
      <c r="C2" s="55"/>
      <c r="D2" s="42" t="e">
        <f>'Pricing schedule'!H42</f>
        <v>#VALUE!</v>
      </c>
    </row>
    <row r="3" spans="1:4" ht="22.05" customHeight="1" x14ac:dyDescent="0.3">
      <c r="A3" s="25">
        <v>2</v>
      </c>
      <c r="B3" s="55" t="s">
        <v>447</v>
      </c>
      <c r="C3" s="55"/>
      <c r="D3" s="42" t="e">
        <f>'Pricing schedule'!H48</f>
        <v>#VALUE!</v>
      </c>
    </row>
    <row r="4" spans="1:4" ht="22.05" customHeight="1" x14ac:dyDescent="0.3">
      <c r="A4" s="25">
        <v>3</v>
      </c>
      <c r="B4" s="55" t="s">
        <v>418</v>
      </c>
      <c r="C4" s="55"/>
      <c r="D4" s="42" t="e">
        <f>'Pricing schedule'!H60</f>
        <v>#VALUE!</v>
      </c>
    </row>
    <row r="5" spans="1:4" ht="22.05" customHeight="1" x14ac:dyDescent="0.3">
      <c r="A5" s="25">
        <v>4</v>
      </c>
      <c r="B5" s="55" t="s">
        <v>419</v>
      </c>
      <c r="C5" s="55"/>
      <c r="D5" s="42" t="e">
        <f>'Pricing schedule'!H73</f>
        <v>#VALUE!</v>
      </c>
    </row>
    <row r="6" spans="1:4" ht="22.05" customHeight="1" x14ac:dyDescent="0.3">
      <c r="A6" s="25">
        <v>5</v>
      </c>
      <c r="B6" s="55" t="s">
        <v>420</v>
      </c>
      <c r="C6" s="55"/>
      <c r="D6" s="42" t="e">
        <f>'Pricing schedule'!H97</f>
        <v>#VALUE!</v>
      </c>
    </row>
    <row r="7" spans="1:4" ht="22.05" customHeight="1" x14ac:dyDescent="0.3">
      <c r="A7" s="25">
        <v>6</v>
      </c>
      <c r="B7" s="55" t="s">
        <v>421</v>
      </c>
      <c r="C7" s="55"/>
      <c r="D7" s="42" t="e">
        <f>'Pricing schedule'!H149</f>
        <v>#VALUE!</v>
      </c>
    </row>
    <row r="8" spans="1:4" ht="22.05" customHeight="1" x14ac:dyDescent="0.3">
      <c r="A8" s="25">
        <v>7</v>
      </c>
      <c r="B8" s="55" t="s">
        <v>422</v>
      </c>
      <c r="C8" s="55"/>
      <c r="D8" s="42" t="e">
        <f>'Pricing schedule'!H161</f>
        <v>#VALUE!</v>
      </c>
    </row>
    <row r="9" spans="1:4" ht="22.05" customHeight="1" x14ac:dyDescent="0.3">
      <c r="A9" s="25">
        <v>8</v>
      </c>
      <c r="B9" s="55" t="s">
        <v>423</v>
      </c>
      <c r="C9" s="55"/>
      <c r="D9" s="42" t="e">
        <f>'Pricing schedule'!H169</f>
        <v>#VALUE!</v>
      </c>
    </row>
    <row r="10" spans="1:4" ht="22.05" customHeight="1" x14ac:dyDescent="0.3">
      <c r="A10" s="25">
        <v>9</v>
      </c>
      <c r="B10" s="55" t="s">
        <v>424</v>
      </c>
      <c r="C10" s="55"/>
      <c r="D10" s="42" t="e">
        <f>'Pricing schedule'!H185</f>
        <v>#VALUE!</v>
      </c>
    </row>
    <row r="11" spans="1:4" ht="22.05" customHeight="1" x14ac:dyDescent="0.3">
      <c r="A11" s="25">
        <v>10</v>
      </c>
      <c r="B11" s="55" t="s">
        <v>425</v>
      </c>
      <c r="C11" s="55"/>
      <c r="D11" s="42" t="e">
        <f>'Pricing schedule'!H200</f>
        <v>#VALUE!</v>
      </c>
    </row>
    <row r="12" spans="1:4" ht="22.05" customHeight="1" x14ac:dyDescent="0.3">
      <c r="A12" s="25">
        <v>11</v>
      </c>
      <c r="B12" s="55" t="s">
        <v>417</v>
      </c>
      <c r="C12" s="55"/>
      <c r="D12" s="42" t="e">
        <f>'Pricing schedule'!H209</f>
        <v>#VALUE!</v>
      </c>
    </row>
    <row r="13" spans="1:4" ht="22.05" customHeight="1" x14ac:dyDescent="0.3">
      <c r="A13" s="25">
        <v>12</v>
      </c>
      <c r="B13" s="55" t="s">
        <v>426</v>
      </c>
      <c r="C13" s="55"/>
      <c r="D13" s="42" t="e">
        <f>'Pricing schedule'!H230</f>
        <v>#VALUE!</v>
      </c>
    </row>
    <row r="14" spans="1:4" ht="22.05" customHeight="1" x14ac:dyDescent="0.3">
      <c r="A14" s="25">
        <v>13</v>
      </c>
      <c r="B14" s="55" t="s">
        <v>427</v>
      </c>
      <c r="C14" s="55"/>
      <c r="D14" s="42" t="e">
        <f>'Pricing schedule'!H293</f>
        <v>#VALUE!</v>
      </c>
    </row>
    <row r="15" spans="1:4" ht="22.05" customHeight="1" x14ac:dyDescent="0.3">
      <c r="A15" s="25">
        <v>14</v>
      </c>
      <c r="B15" s="55" t="s">
        <v>428</v>
      </c>
      <c r="C15" s="55"/>
      <c r="D15" s="42" t="e">
        <f>'Pricing schedule'!J299</f>
        <v>#VALUE!</v>
      </c>
    </row>
    <row r="16" spans="1:4" ht="22.05" customHeight="1" x14ac:dyDescent="0.3">
      <c r="A16" s="57" t="s">
        <v>429</v>
      </c>
      <c r="B16" s="57"/>
      <c r="C16" s="57"/>
      <c r="D16" s="43" t="e">
        <f>SUM(D2:D15)</f>
        <v>#VALUE!</v>
      </c>
    </row>
    <row r="17" spans="1:4" ht="31.2" customHeight="1" x14ac:dyDescent="0.3">
      <c r="A17" s="58" t="s">
        <v>431</v>
      </c>
      <c r="B17" s="57"/>
      <c r="C17" s="26" t="s">
        <v>430</v>
      </c>
      <c r="D17" s="43" t="e">
        <f>D16*10</f>
        <v>#VALUE!</v>
      </c>
    </row>
    <row r="18" spans="1:4" ht="13.8" customHeight="1" x14ac:dyDescent="0.3"/>
  </sheetData>
  <sheetProtection algorithmName="SHA-512" hashValue="Be3c/ZItuV4/7QPZxa/QyeZj4xOosQaGOa/HEZUJnTvfS3AhwmAtDtrQEotBSjyBc9yN6aOY0GUcg/rf7+sXGA==" saltValue="AJndPyNQpTsJ4Mu1zHgJlw==" spinCount="100000" sheet="1" objects="1" scenarios="1"/>
  <mergeCells count="17">
    <mergeCell ref="B13:C13"/>
    <mergeCell ref="B14:C14"/>
    <mergeCell ref="B15:C15"/>
    <mergeCell ref="A16:C16"/>
    <mergeCell ref="A17:B17"/>
    <mergeCell ref="B12:C12"/>
    <mergeCell ref="A1:C1"/>
    <mergeCell ref="B2:C2"/>
    <mergeCell ref="B3:C3"/>
    <mergeCell ref="B4:C4"/>
    <mergeCell ref="B5:C5"/>
    <mergeCell ref="B6:C6"/>
    <mergeCell ref="B7:C7"/>
    <mergeCell ref="B8:C8"/>
    <mergeCell ref="B9:C9"/>
    <mergeCell ref="B10:C10"/>
    <mergeCell ref="B11:C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0BFDE-6F6D-4B71-AA39-503BE9FDA270}">
  <dimension ref="A1:C5"/>
  <sheetViews>
    <sheetView workbookViewId="0">
      <selection activeCell="B3" sqref="B3"/>
    </sheetView>
  </sheetViews>
  <sheetFormatPr defaultRowHeight="14.4" x14ac:dyDescent="0.3"/>
  <cols>
    <col min="1" max="1" width="41.21875" customWidth="1"/>
    <col min="2" max="2" width="23.6640625" customWidth="1"/>
    <col min="3" max="3" width="19.77734375" customWidth="1"/>
  </cols>
  <sheetData>
    <row r="1" spans="1:3" ht="26.4" customHeight="1" thickBot="1" x14ac:dyDescent="0.35">
      <c r="A1" s="31" t="s">
        <v>432</v>
      </c>
      <c r="B1" s="27" t="s">
        <v>433</v>
      </c>
      <c r="C1" s="27" t="s">
        <v>434</v>
      </c>
    </row>
    <row r="2" spans="1:3" ht="26.4" customHeight="1" thickBot="1" x14ac:dyDescent="0.35">
      <c r="A2" s="28" t="s">
        <v>435</v>
      </c>
      <c r="B2" s="29"/>
      <c r="C2" s="44" t="e">
        <f>Summary!D17</f>
        <v>#VALUE!</v>
      </c>
    </row>
    <row r="3" spans="1:3" ht="26.4" customHeight="1" thickBot="1" x14ac:dyDescent="0.35">
      <c r="A3" s="28" t="s">
        <v>436</v>
      </c>
      <c r="B3" s="30">
        <v>0.04</v>
      </c>
      <c r="C3" s="44" t="e">
        <f>C2*(1+B3)</f>
        <v>#VALUE!</v>
      </c>
    </row>
    <row r="4" spans="1:3" ht="26.4" customHeight="1" thickBot="1" x14ac:dyDescent="0.35">
      <c r="A4" s="28" t="s">
        <v>437</v>
      </c>
      <c r="B4" s="30">
        <v>0.04</v>
      </c>
      <c r="C4" s="44" t="e">
        <f>C3*(1+B4)</f>
        <v>#VALUE!</v>
      </c>
    </row>
    <row r="5" spans="1:3" ht="26.4" customHeight="1" thickBot="1" x14ac:dyDescent="0.35">
      <c r="A5" s="59" t="s">
        <v>438</v>
      </c>
      <c r="B5" s="60"/>
      <c r="C5" s="45" t="e">
        <f>SUM(C2:C4)</f>
        <v>#VALUE!</v>
      </c>
    </row>
  </sheetData>
  <sheetProtection algorithmName="SHA-512" hashValue="rBgzYorH6NPdlY6ahDXiM/j5ntkknGfo6M2tq0pB/99Vp14p/Jxx3Ak8Ak/xXm1xLoPp3uwB7vMEsYf7fwRtIA==" saltValue="Lc6VLJM5M80YQfVrNTBa1g==" spinCount="100000" sheet="1" objects="1" scenarios="1"/>
  <mergeCells count="1">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Pricing schedule</vt:lpstr>
      <vt:lpstr>Summary</vt:lpstr>
      <vt:lpstr>36 months estimate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Siegfried Van der Merwe</dc:creator>
  <cp:lastModifiedBy>Tlaleng Shemane</cp:lastModifiedBy>
  <dcterms:created xsi:type="dcterms:W3CDTF">2025-08-05T03:04:53Z</dcterms:created>
  <dcterms:modified xsi:type="dcterms:W3CDTF">2025-08-22T09:48:34Z</dcterms:modified>
</cp:coreProperties>
</file>