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Users\Louisej\Documents\SITA\Business Cases\Travel\"/>
    </mc:Choice>
  </mc:AlternateContent>
  <xr:revisionPtr revIDLastSave="0" documentId="13_ncr:1_{94C2322B-10D4-414B-95BE-0DC43A157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 A" sheetId="6" r:id="rId1"/>
  </sheets>
  <definedNames>
    <definedName name="_xlnm.Print_Area" localSheetId="0">'PRICING SCHEDULE A'!$A:$U</definedName>
    <definedName name="_xlnm.Print_Titles" localSheetId="0">'PRICING SCHEDULE 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6" l="1"/>
  <c r="R35" i="6"/>
  <c r="R34" i="6"/>
  <c r="S34" i="6" s="1"/>
  <c r="R33" i="6"/>
  <c r="S33" i="6" s="1"/>
  <c r="R32" i="6"/>
  <c r="S32" i="6" s="1"/>
  <c r="R31" i="6"/>
  <c r="S31" i="6" s="1"/>
  <c r="R30" i="6"/>
  <c r="S30" i="6" s="1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S22" i="6" s="1"/>
  <c r="O21" i="6"/>
  <c r="O20" i="6"/>
  <c r="O19" i="6"/>
  <c r="O18" i="6"/>
  <c r="O1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I36" i="6"/>
  <c r="I35" i="6"/>
  <c r="S35" i="6" s="1"/>
  <c r="I34" i="6"/>
  <c r="I33" i="6"/>
  <c r="I32" i="6"/>
  <c r="I31" i="6"/>
  <c r="I30" i="6"/>
  <c r="I29" i="6"/>
  <c r="I28" i="6"/>
  <c r="I27" i="6"/>
  <c r="I26" i="6"/>
  <c r="I25" i="6"/>
  <c r="I24" i="6"/>
  <c r="I23" i="6"/>
  <c r="S23" i="6" s="1"/>
  <c r="I22" i="6"/>
  <c r="I21" i="6"/>
  <c r="I20" i="6"/>
  <c r="I19" i="6"/>
  <c r="I18" i="6"/>
  <c r="I1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S18" i="6" l="1"/>
  <c r="S19" i="6"/>
  <c r="S20" i="6"/>
  <c r="S21" i="6"/>
  <c r="S28" i="6"/>
  <c r="S29" i="6"/>
  <c r="S24" i="6"/>
  <c r="S36" i="6"/>
  <c r="S25" i="6"/>
  <c r="S26" i="6"/>
  <c r="S27" i="6"/>
  <c r="F20" i="6"/>
  <c r="F19" i="6"/>
  <c r="F18" i="6"/>
  <c r="O38" i="6" l="1"/>
  <c r="F17" i="6"/>
  <c r="O39" i="6" l="1"/>
  <c r="O40" i="6" s="1"/>
  <c r="R38" i="6"/>
  <c r="R39" i="6" s="1"/>
  <c r="R40" i="6" s="1"/>
  <c r="L38" i="6"/>
  <c r="I38" i="6"/>
  <c r="F38" i="6"/>
  <c r="S17" i="6"/>
  <c r="L39" i="6" l="1"/>
  <c r="L40" i="6" s="1"/>
  <c r="I39" i="6"/>
  <c r="I40" i="6" s="1"/>
  <c r="S38" i="6"/>
  <c r="F39" i="6"/>
  <c r="F40" i="6" s="1"/>
  <c r="S39" i="6" l="1"/>
  <c r="S40" i="6" s="1"/>
</calcChain>
</file>

<file path=xl/sharedStrings.xml><?xml version="1.0" encoding="utf-8"?>
<sst xmlns="http://schemas.openxmlformats.org/spreadsheetml/2006/main" count="89" uniqueCount="63">
  <si>
    <t>Item No</t>
  </si>
  <si>
    <t>Unit of measure</t>
  </si>
  <si>
    <t>VAT (@15%)</t>
  </si>
  <si>
    <t>1. INSTRUCTION FOR COMPLETING THE PRICING SCHEDULE</t>
  </si>
  <si>
    <t xml:space="preserve">Qty </t>
  </si>
  <si>
    <t>TOTAL</t>
  </si>
  <si>
    <t>Qty</t>
  </si>
  <si>
    <t>RFx No</t>
  </si>
  <si>
    <t>RFx Title</t>
  </si>
  <si>
    <t>Unit Price 
(Excl VAT)</t>
  </si>
  <si>
    <t>Line Price Term 
(Excl VAT)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</si>
  <si>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</si>
  <si>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</si>
  <si>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</si>
  <si>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TOTAL BID PRICE  (EXCL VAT)</t>
  </si>
  <si>
    <t>TOTAL  BID PRICE (INCL VAT)</t>
  </si>
  <si>
    <t>Name</t>
  </si>
  <si>
    <t>Date</t>
  </si>
  <si>
    <t>Capacity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</si>
  <si>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</si>
  <si>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</si>
  <si>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</si>
  <si>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</si>
  <si>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</si>
  <si>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</si>
  <si>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</si>
  <si>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</si>
  <si>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</si>
  <si>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Air Travel - Domestic</t>
  </si>
  <si>
    <t>Air Travel - Regional/International</t>
  </si>
  <si>
    <t>Shuttle services - Domestic</t>
  </si>
  <si>
    <t>Accommodation - Domestic</t>
  </si>
  <si>
    <t>Accommodation - Regional/International</t>
  </si>
  <si>
    <t>Transfers - Domestic</t>
  </si>
  <si>
    <t>Transfers- Regional/International</t>
  </si>
  <si>
    <t>Bus/Coach Hire</t>
  </si>
  <si>
    <t>Tour Packages</t>
  </si>
  <si>
    <t>After Hours &amp; Emergencies</t>
  </si>
  <si>
    <t>Cancellations</t>
  </si>
  <si>
    <t>Rate per Transaction</t>
  </si>
  <si>
    <t>Year 1</t>
  </si>
  <si>
    <t>Year 2</t>
  </si>
  <si>
    <t>Year 3</t>
  </si>
  <si>
    <t>Year 4</t>
  </si>
  <si>
    <t>Year 5</t>
  </si>
  <si>
    <t>Line Price Y4</t>
  </si>
  <si>
    <t>Line Price Y5</t>
  </si>
  <si>
    <t>VISA Applications</t>
  </si>
  <si>
    <t>RFB/INC25531395</t>
  </si>
  <si>
    <t xml:space="preserve">Travel Management </t>
  </si>
  <si>
    <t>Pricing schedule A</t>
  </si>
  <si>
    <t>(f) Bidders must complete and submit the bid pricing in the provided Excel spreadsheet format, and any pricing schedule submitted in a different format will not be considered.</t>
  </si>
  <si>
    <t>Request for Travel Management Company to operate in-house at SITA Erasmuskloof to provide travel, car hire &amp; accommodation to SITA countrywide for a period of five (5) years.</t>
  </si>
  <si>
    <t xml:space="preserve">Truck Hire </t>
  </si>
  <si>
    <t>International permits and administration</t>
  </si>
  <si>
    <t>Travel Risk Insurance</t>
  </si>
  <si>
    <t>Foreign Exchange currencies</t>
  </si>
  <si>
    <t>Car Rental- Domestic (short term car rental up to one month)</t>
  </si>
  <si>
    <t xml:space="preserve">Car Rental -Regional/International (short term car rental up to one month) </t>
  </si>
  <si>
    <t xml:space="preserve">Develop Travel Intineries </t>
  </si>
  <si>
    <t>Travel Agency fee to operate in-house at SITA Erasmuskloof to provide travel, car hire &amp; accommodation to SITA countrywide for a period of five (5) years.</t>
  </si>
  <si>
    <t xml:space="preserve">Employee resettlement accommodation </t>
  </si>
  <si>
    <t>(e) The price must include all cost to deliver the goods or render the service, including all applicable taxes, duty fees, logistics/delivery, storage, labour, overtime and subsistence and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</si>
</sst>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 Light"/>
      <family val="2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1" fillId="0" borderId="0" applyFont="0" applyFill="0" applyBorder="0" applyAlignment="0" applyProtection="0"/>
  </cellStyleXfs>
  <cellXfs count="109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3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4" borderId="1" xfId="0" applyFont="1" applyFill="1" applyBorder="1" applyAlignment="1">
      <alignment horizontal="right" vertical="top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7" fillId="0" borderId="0" xfId="0" applyFont="1"/>
    <xf numFmtId="0" fontId="2" fillId="3" borderId="6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4" borderId="4" xfId="0" applyFont="1" applyFill="1" applyBorder="1" applyAlignment="1">
      <alignment horizontal="right" vertical="top" wrapText="1"/>
    </xf>
    <xf numFmtId="0" fontId="6" fillId="4" borderId="20" xfId="0" applyFont="1" applyFill="1" applyBorder="1" applyAlignment="1">
      <alignment horizontal="right" vertical="top"/>
    </xf>
    <xf numFmtId="0" fontId="5" fillId="0" borderId="3" xfId="0" applyFont="1" applyBorder="1" applyAlignment="1">
      <alignment horizontal="left" vertical="top"/>
    </xf>
    <xf numFmtId="0" fontId="5" fillId="5" borderId="21" xfId="0" applyFont="1" applyFill="1" applyBorder="1" applyAlignment="1">
      <alignment horizontal="left" vertical="top" wrapText="1"/>
    </xf>
    <xf numFmtId="0" fontId="14" fillId="0" borderId="19" xfId="0" applyFont="1" applyBorder="1" applyAlignment="1">
      <alignment wrapText="1"/>
    </xf>
    <xf numFmtId="0" fontId="2" fillId="5" borderId="9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/>
    </xf>
    <xf numFmtId="0" fontId="2" fillId="5" borderId="10" xfId="0" applyFont="1" applyFill="1" applyBorder="1" applyAlignment="1">
      <alignment horizontal="left"/>
    </xf>
    <xf numFmtId="0" fontId="6" fillId="0" borderId="1" xfId="0" applyFont="1" applyBorder="1" applyAlignment="1">
      <alignment vertical="top" wrapText="1"/>
    </xf>
    <xf numFmtId="166" fontId="3" fillId="5" borderId="2" xfId="0" applyNumberFormat="1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right" vertical="top" wrapText="1"/>
    </xf>
    <xf numFmtId="0" fontId="4" fillId="4" borderId="19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164" fontId="4" fillId="4" borderId="19" xfId="0" applyNumberFormat="1" applyFont="1" applyFill="1" applyBorder="1" applyAlignment="1">
      <alignment vertical="top" wrapText="1"/>
    </xf>
    <xf numFmtId="167" fontId="3" fillId="4" borderId="19" xfId="1" applyNumberFormat="1" applyFont="1" applyFill="1" applyBorder="1" applyAlignment="1">
      <alignment horizontal="right" vertical="top" wrapText="1"/>
    </xf>
    <xf numFmtId="166" fontId="5" fillId="4" borderId="19" xfId="0" applyNumberFormat="1" applyFont="1" applyFill="1" applyBorder="1" applyAlignment="1">
      <alignment horizontal="left" vertical="top" wrapText="1"/>
    </xf>
    <xf numFmtId="164" fontId="4" fillId="4" borderId="22" xfId="0" applyNumberFormat="1" applyFont="1" applyFill="1" applyBorder="1" applyAlignment="1">
      <alignment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6" borderId="19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166" fontId="5" fillId="2" borderId="3" xfId="0" applyNumberFormat="1" applyFont="1" applyFill="1" applyBorder="1" applyAlignment="1">
      <alignment horizontal="center" vertical="top" wrapText="1"/>
    </xf>
    <xf numFmtId="166" fontId="3" fillId="5" borderId="17" xfId="0" applyNumberFormat="1" applyFont="1" applyFill="1" applyBorder="1" applyAlignment="1">
      <alignment vertical="top" wrapText="1"/>
    </xf>
    <xf numFmtId="166" fontId="6" fillId="4" borderId="16" xfId="0" applyNumberFormat="1" applyFont="1" applyFill="1" applyBorder="1" applyAlignment="1">
      <alignment horizontal="left" vertical="top" wrapText="1"/>
    </xf>
    <xf numFmtId="164" fontId="4" fillId="4" borderId="17" xfId="0" applyNumberFormat="1" applyFont="1" applyFill="1" applyBorder="1" applyAlignment="1">
      <alignment vertical="top" wrapText="1"/>
    </xf>
    <xf numFmtId="0" fontId="13" fillId="5" borderId="24" xfId="0" applyFont="1" applyFill="1" applyBorder="1" applyAlignment="1">
      <alignment horizontal="left" vertical="top" wrapText="1"/>
    </xf>
    <xf numFmtId="0" fontId="3" fillId="6" borderId="22" xfId="0" applyFont="1" applyFill="1" applyBorder="1" applyAlignment="1">
      <alignment horizontal="center" vertical="top" wrapText="1"/>
    </xf>
    <xf numFmtId="0" fontId="3" fillId="6" borderId="25" xfId="1" applyNumberFormat="1" applyFont="1" applyFill="1" applyBorder="1" applyAlignment="1">
      <alignment horizontal="right" vertical="top" wrapText="1"/>
    </xf>
    <xf numFmtId="166" fontId="3" fillId="6" borderId="25" xfId="0" applyNumberFormat="1" applyFont="1" applyFill="1" applyBorder="1" applyAlignment="1">
      <alignment vertical="top" wrapText="1"/>
    </xf>
    <xf numFmtId="166" fontId="6" fillId="6" borderId="25" xfId="0" applyNumberFormat="1" applyFont="1" applyFill="1" applyBorder="1" applyAlignment="1">
      <alignment horizontal="left" vertical="top" wrapText="1"/>
    </xf>
    <xf numFmtId="164" fontId="3" fillId="6" borderId="25" xfId="0" applyNumberFormat="1" applyFont="1" applyFill="1" applyBorder="1" applyAlignment="1">
      <alignment vertical="top" wrapText="1"/>
    </xf>
    <xf numFmtId="164" fontId="4" fillId="6" borderId="25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166" fontId="5" fillId="7" borderId="23" xfId="0" applyNumberFormat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4" borderId="1" xfId="1" applyNumberFormat="1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vertical="top" wrapText="1"/>
    </xf>
    <xf numFmtId="0" fontId="15" fillId="3" borderId="0" xfId="0" applyFont="1" applyFill="1" applyAlignment="1">
      <alignment horizontal="left" vertical="top"/>
    </xf>
    <xf numFmtId="0" fontId="3" fillId="4" borderId="16" xfId="0" applyFont="1" applyFill="1" applyBorder="1" applyAlignment="1">
      <alignment horizontal="center" vertical="top" wrapText="1"/>
    </xf>
    <xf numFmtId="0" fontId="3" fillId="4" borderId="16" xfId="1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6" borderId="19" xfId="0" applyFont="1" applyFill="1" applyBorder="1" applyAlignment="1">
      <alignment horizontal="center" vertical="top" wrapText="1"/>
    </xf>
    <xf numFmtId="0" fontId="3" fillId="6" borderId="22" xfId="1" applyNumberFormat="1" applyFont="1" applyFill="1" applyBorder="1" applyAlignment="1">
      <alignment horizontal="right" vertical="top" wrapText="1"/>
    </xf>
    <xf numFmtId="164" fontId="4" fillId="6" borderId="28" xfId="0" applyNumberFormat="1" applyFont="1" applyFill="1" applyBorder="1" applyAlignment="1">
      <alignment vertical="top" wrapText="1"/>
    </xf>
    <xf numFmtId="0" fontId="2" fillId="7" borderId="19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14" fontId="2" fillId="5" borderId="5" xfId="0" applyNumberFormat="1" applyFont="1" applyFill="1" applyBorder="1" applyAlignment="1">
      <alignment horizontal="left" vertical="center"/>
    </xf>
    <xf numFmtId="14" fontId="2" fillId="5" borderId="11" xfId="0" applyNumberFormat="1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2" fontId="5" fillId="0" borderId="1" xfId="0" applyNumberFormat="1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DEBF7"/>
      <color rgb="FFF2F2F2"/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8"/>
  <sheetViews>
    <sheetView showGridLines="0" tabSelected="1" topLeftCell="A16" zoomScale="98" zoomScaleNormal="98" workbookViewId="0">
      <selection activeCell="P17" sqref="P17:P36"/>
    </sheetView>
  </sheetViews>
  <sheetFormatPr defaultColWidth="9.21875" defaultRowHeight="14.4" x14ac:dyDescent="0.3"/>
  <cols>
    <col min="1" max="1" width="10.44140625" style="33" customWidth="1"/>
    <col min="2" max="2" width="59.21875" style="32" customWidth="1"/>
    <col min="3" max="3" width="28.77734375" style="34" customWidth="1"/>
    <col min="4" max="4" width="7.33203125" style="34" customWidth="1"/>
    <col min="5" max="5" width="16.21875" style="32" customWidth="1"/>
    <col min="6" max="6" width="16.33203125" style="32" customWidth="1"/>
    <col min="7" max="7" width="7.21875" style="32" customWidth="1"/>
    <col min="8" max="8" width="16.44140625" style="32" customWidth="1"/>
    <col min="9" max="9" width="19.44140625" style="32" customWidth="1"/>
    <col min="10" max="10" width="10.21875" style="32" customWidth="1"/>
    <col min="11" max="12" width="19.44140625" style="32" customWidth="1"/>
    <col min="13" max="13" width="9.77734375" style="32" customWidth="1"/>
    <col min="14" max="15" width="19.44140625" style="32" customWidth="1"/>
    <col min="16" max="16" width="7.44140625" style="32" customWidth="1"/>
    <col min="17" max="17" width="16.6640625" style="32" customWidth="1"/>
    <col min="18" max="18" width="19.44140625" style="32" customWidth="1"/>
    <col min="19" max="19" width="21.33203125" style="32" customWidth="1"/>
    <col min="20" max="20" width="18.21875" style="32" customWidth="1"/>
    <col min="21" max="21" width="24.77734375" style="32" customWidth="1"/>
    <col min="22" max="16384" width="9.21875" style="32"/>
  </cols>
  <sheetData>
    <row r="1" spans="1:26" s="25" customFormat="1" ht="31.2" x14ac:dyDescent="0.6">
      <c r="A1" s="7"/>
      <c r="B1" s="2" t="s">
        <v>11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"/>
      <c r="S1" s="1"/>
      <c r="T1" s="1"/>
      <c r="U1" s="1"/>
    </row>
    <row r="2" spans="1:26" customFormat="1" ht="28.8" customHeight="1" x14ac:dyDescent="0.3">
      <c r="A2" s="28"/>
      <c r="B2" s="23" t="s">
        <v>50</v>
      </c>
      <c r="C2" s="4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29"/>
      <c r="T2" s="29"/>
      <c r="U2" s="29"/>
    </row>
    <row r="3" spans="1:26" customFormat="1" ht="15.6" x14ac:dyDescent="0.3">
      <c r="A3" s="18" t="s">
        <v>7</v>
      </c>
      <c r="B3" s="44" t="s">
        <v>48</v>
      </c>
      <c r="C3" s="2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31"/>
      <c r="T3" s="31"/>
      <c r="U3" s="31"/>
      <c r="V3" s="31"/>
      <c r="W3" s="31"/>
      <c r="X3" s="31"/>
      <c r="Y3" s="31"/>
      <c r="Z3" s="31"/>
    </row>
    <row r="4" spans="1:26" customFormat="1" ht="62.4" x14ac:dyDescent="0.3">
      <c r="A4" s="43" t="s">
        <v>8</v>
      </c>
      <c r="B4" s="46" t="s">
        <v>52</v>
      </c>
      <c r="C4" s="21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0"/>
      <c r="S4" s="31"/>
      <c r="T4" s="31"/>
      <c r="U4" s="31"/>
      <c r="V4" s="31"/>
      <c r="W4" s="31"/>
      <c r="X4" s="31"/>
      <c r="Y4" s="31"/>
      <c r="Z4" s="31"/>
    </row>
    <row r="5" spans="1:26" customFormat="1" ht="15.6" x14ac:dyDescent="0.3">
      <c r="A5" s="42" t="s">
        <v>12</v>
      </c>
      <c r="B5" s="45"/>
      <c r="C5" s="2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20"/>
      <c r="S5" s="31"/>
      <c r="T5" s="31"/>
      <c r="U5" s="31"/>
      <c r="V5" s="31"/>
      <c r="W5" s="31"/>
      <c r="X5" s="31"/>
      <c r="Y5" s="31"/>
      <c r="Z5" s="31"/>
    </row>
    <row r="6" spans="1:26" customFormat="1" ht="15.6" x14ac:dyDescent="0.3">
      <c r="A6" s="35"/>
      <c r="B6" s="36"/>
      <c r="C6" s="2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0"/>
      <c r="S6" s="31"/>
      <c r="T6" s="31"/>
      <c r="U6" s="31"/>
      <c r="V6" s="31"/>
      <c r="W6" s="31"/>
      <c r="X6" s="31"/>
      <c r="Y6" s="31"/>
      <c r="Z6" s="31"/>
    </row>
    <row r="7" spans="1:26" s="31" customFormat="1" ht="15.6" x14ac:dyDescent="0.3">
      <c r="A7" s="13" t="s">
        <v>3</v>
      </c>
      <c r="B7" s="14"/>
      <c r="C7" s="14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20"/>
    </row>
    <row r="8" spans="1:26" s="31" customFormat="1" ht="15.6" x14ac:dyDescent="0.3">
      <c r="A8" s="22" t="s">
        <v>13</v>
      </c>
      <c r="B8" s="6"/>
      <c r="C8" s="6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0"/>
    </row>
    <row r="9" spans="1:26" s="31" customFormat="1" ht="15.6" x14ac:dyDescent="0.3">
      <c r="A9" s="37" t="s">
        <v>27</v>
      </c>
      <c r="B9" s="15"/>
      <c r="C9" s="1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0"/>
    </row>
    <row r="10" spans="1:26" s="31" customFormat="1" ht="15.6" x14ac:dyDescent="0.3">
      <c r="A10" s="19" t="s">
        <v>25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0"/>
    </row>
    <row r="11" spans="1:26" s="31" customFormat="1" ht="15.6" x14ac:dyDescent="0.3">
      <c r="A11" s="108" t="s">
        <v>62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20"/>
    </row>
    <row r="12" spans="1:26" s="31" customFormat="1" ht="15.6" x14ac:dyDescent="0.3">
      <c r="A12" s="86" t="s">
        <v>51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20"/>
    </row>
    <row r="13" spans="1:26" s="31" customFormat="1" ht="15.6" x14ac:dyDescent="0.3">
      <c r="A13" s="17"/>
      <c r="B13" s="11"/>
      <c r="C13" s="2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20"/>
    </row>
    <row r="14" spans="1:26" customFormat="1" ht="15.45" customHeight="1" x14ac:dyDescent="0.3">
      <c r="A14" s="9"/>
      <c r="B14" s="10"/>
      <c r="C14" s="27"/>
      <c r="D14" s="96" t="s">
        <v>40</v>
      </c>
      <c r="E14" s="96"/>
      <c r="F14" s="96"/>
      <c r="G14" s="96" t="s">
        <v>41</v>
      </c>
      <c r="H14" s="96"/>
      <c r="I14" s="96"/>
      <c r="J14" s="96" t="s">
        <v>42</v>
      </c>
      <c r="K14" s="96"/>
      <c r="L14" s="96"/>
      <c r="M14" s="96" t="s">
        <v>43</v>
      </c>
      <c r="N14" s="96"/>
      <c r="O14" s="96"/>
      <c r="P14" s="96" t="s">
        <v>44</v>
      </c>
      <c r="Q14" s="96"/>
      <c r="R14" s="96"/>
      <c r="S14" s="82" t="s">
        <v>5</v>
      </c>
      <c r="T14" s="93" t="s">
        <v>23</v>
      </c>
      <c r="U14" s="94" t="s">
        <v>24</v>
      </c>
    </row>
    <row r="15" spans="1:26" ht="31.2" x14ac:dyDescent="0.3">
      <c r="A15" s="75" t="s">
        <v>0</v>
      </c>
      <c r="B15" s="76" t="s">
        <v>49</v>
      </c>
      <c r="C15" s="63" t="s">
        <v>1</v>
      </c>
      <c r="D15" s="63" t="s">
        <v>4</v>
      </c>
      <c r="E15" s="64" t="s">
        <v>9</v>
      </c>
      <c r="F15" s="64" t="s">
        <v>21</v>
      </c>
      <c r="G15" s="63" t="s">
        <v>6</v>
      </c>
      <c r="H15" s="64" t="s">
        <v>9</v>
      </c>
      <c r="I15" s="64" t="s">
        <v>19</v>
      </c>
      <c r="J15" s="63" t="s">
        <v>6</v>
      </c>
      <c r="K15" s="64" t="s">
        <v>9</v>
      </c>
      <c r="L15" s="64" t="s">
        <v>20</v>
      </c>
      <c r="M15" s="63" t="s">
        <v>6</v>
      </c>
      <c r="N15" s="64" t="s">
        <v>9</v>
      </c>
      <c r="O15" s="64" t="s">
        <v>45</v>
      </c>
      <c r="P15" s="63" t="s">
        <v>6</v>
      </c>
      <c r="Q15" s="64" t="s">
        <v>9</v>
      </c>
      <c r="R15" s="64" t="s">
        <v>46</v>
      </c>
      <c r="S15" s="81" t="s">
        <v>10</v>
      </c>
      <c r="T15" s="93"/>
      <c r="U15" s="95"/>
    </row>
    <row r="16" spans="1:26" ht="46.8" x14ac:dyDescent="0.3">
      <c r="A16" s="79">
        <v>1</v>
      </c>
      <c r="B16" s="80" t="s">
        <v>60</v>
      </c>
      <c r="C16" s="69"/>
      <c r="D16" s="70"/>
      <c r="E16" s="71"/>
      <c r="F16" s="72"/>
      <c r="G16" s="70"/>
      <c r="H16" s="71"/>
      <c r="I16" s="73"/>
      <c r="J16" s="70"/>
      <c r="K16" s="71"/>
      <c r="L16" s="73"/>
      <c r="M16" s="70"/>
      <c r="N16" s="71"/>
      <c r="O16" s="73"/>
      <c r="P16" s="70"/>
      <c r="Q16" s="71"/>
      <c r="R16" s="73"/>
      <c r="S16" s="74"/>
      <c r="T16" s="62"/>
      <c r="U16" s="62"/>
    </row>
    <row r="17" spans="1:21" ht="15.6" x14ac:dyDescent="0.3">
      <c r="A17" s="77">
        <v>1.1000000000000001</v>
      </c>
      <c r="B17" s="78" t="s">
        <v>28</v>
      </c>
      <c r="C17" s="87" t="s">
        <v>39</v>
      </c>
      <c r="D17" s="88">
        <v>1</v>
      </c>
      <c r="E17" s="65">
        <v>0</v>
      </c>
      <c r="F17" s="66">
        <f t="shared" ref="F17:F36" si="0">D17*E17</f>
        <v>0</v>
      </c>
      <c r="G17" s="88">
        <v>1</v>
      </c>
      <c r="H17" s="65">
        <v>0</v>
      </c>
      <c r="I17" s="66">
        <f t="shared" ref="I17:I36" si="1">G17*H17</f>
        <v>0</v>
      </c>
      <c r="J17" s="88">
        <v>1</v>
      </c>
      <c r="K17" s="65">
        <v>0</v>
      </c>
      <c r="L17" s="66">
        <f t="shared" ref="L17:L36" si="2">J17*K17</f>
        <v>0</v>
      </c>
      <c r="M17" s="88">
        <v>1</v>
      </c>
      <c r="N17" s="65">
        <v>0</v>
      </c>
      <c r="O17" s="66">
        <f t="shared" ref="O17:O36" si="3">M17*N17</f>
        <v>0</v>
      </c>
      <c r="P17" s="88">
        <v>1</v>
      </c>
      <c r="Q17" s="65">
        <v>0</v>
      </c>
      <c r="R17" s="66">
        <f t="shared" ref="R17:R36" si="4">P17*Q17</f>
        <v>0</v>
      </c>
      <c r="S17" s="67">
        <f>R17+O17+L17+I17+F17</f>
        <v>0</v>
      </c>
      <c r="T17" s="68"/>
      <c r="U17" s="61"/>
    </row>
    <row r="18" spans="1:21" ht="15.6" x14ac:dyDescent="0.3">
      <c r="A18" s="8">
        <v>1.2</v>
      </c>
      <c r="B18" s="51" t="s">
        <v>29</v>
      </c>
      <c r="C18" s="89" t="s">
        <v>39</v>
      </c>
      <c r="D18" s="83">
        <v>1</v>
      </c>
      <c r="E18" s="52">
        <v>0</v>
      </c>
      <c r="F18" s="66">
        <f t="shared" si="0"/>
        <v>0</v>
      </c>
      <c r="G18" s="83">
        <v>1</v>
      </c>
      <c r="H18" s="52">
        <v>0</v>
      </c>
      <c r="I18" s="66">
        <f t="shared" si="1"/>
        <v>0</v>
      </c>
      <c r="J18" s="83">
        <v>1</v>
      </c>
      <c r="K18" s="52">
        <v>0</v>
      </c>
      <c r="L18" s="66">
        <f t="shared" si="2"/>
        <v>0</v>
      </c>
      <c r="M18" s="83">
        <v>1</v>
      </c>
      <c r="N18" s="52">
        <v>0</v>
      </c>
      <c r="O18" s="66">
        <f t="shared" si="3"/>
        <v>0</v>
      </c>
      <c r="P18" s="83">
        <v>1</v>
      </c>
      <c r="Q18" s="52">
        <v>0</v>
      </c>
      <c r="R18" s="66">
        <f t="shared" si="4"/>
        <v>0</v>
      </c>
      <c r="S18" s="67">
        <f t="shared" ref="S18:S36" si="5">R18+O18+L18+I18+F18</f>
        <v>0</v>
      </c>
      <c r="T18" s="61"/>
      <c r="U18" s="61"/>
    </row>
    <row r="19" spans="1:21" ht="15.6" x14ac:dyDescent="0.3">
      <c r="A19" s="8">
        <v>1.3</v>
      </c>
      <c r="B19" s="51" t="s">
        <v>57</v>
      </c>
      <c r="C19" s="89" t="s">
        <v>39</v>
      </c>
      <c r="D19" s="83">
        <v>1</v>
      </c>
      <c r="E19" s="52">
        <v>0</v>
      </c>
      <c r="F19" s="66">
        <f t="shared" si="0"/>
        <v>0</v>
      </c>
      <c r="G19" s="83">
        <v>1</v>
      </c>
      <c r="H19" s="52">
        <v>0</v>
      </c>
      <c r="I19" s="66">
        <f t="shared" si="1"/>
        <v>0</v>
      </c>
      <c r="J19" s="83">
        <v>1</v>
      </c>
      <c r="K19" s="52">
        <v>0</v>
      </c>
      <c r="L19" s="66">
        <f t="shared" si="2"/>
        <v>0</v>
      </c>
      <c r="M19" s="83">
        <v>1</v>
      </c>
      <c r="N19" s="52">
        <v>0</v>
      </c>
      <c r="O19" s="66">
        <f t="shared" si="3"/>
        <v>0</v>
      </c>
      <c r="P19" s="83">
        <v>1</v>
      </c>
      <c r="Q19" s="52">
        <v>0</v>
      </c>
      <c r="R19" s="66">
        <f t="shared" si="4"/>
        <v>0</v>
      </c>
      <c r="S19" s="67">
        <f t="shared" si="5"/>
        <v>0</v>
      </c>
      <c r="T19" s="61"/>
      <c r="U19" s="61"/>
    </row>
    <row r="20" spans="1:21" ht="31.2" x14ac:dyDescent="0.3">
      <c r="A20" s="8">
        <v>1.4</v>
      </c>
      <c r="B20" s="51" t="s">
        <v>58</v>
      </c>
      <c r="C20" s="89" t="s">
        <v>39</v>
      </c>
      <c r="D20" s="83">
        <v>1</v>
      </c>
      <c r="E20" s="52">
        <v>0</v>
      </c>
      <c r="F20" s="66">
        <f t="shared" si="0"/>
        <v>0</v>
      </c>
      <c r="G20" s="83">
        <v>1</v>
      </c>
      <c r="H20" s="52">
        <v>0</v>
      </c>
      <c r="I20" s="66">
        <f t="shared" si="1"/>
        <v>0</v>
      </c>
      <c r="J20" s="83">
        <v>1</v>
      </c>
      <c r="K20" s="52">
        <v>0</v>
      </c>
      <c r="L20" s="66">
        <f t="shared" si="2"/>
        <v>0</v>
      </c>
      <c r="M20" s="83">
        <v>1</v>
      </c>
      <c r="N20" s="52">
        <v>0</v>
      </c>
      <c r="O20" s="66">
        <f t="shared" si="3"/>
        <v>0</v>
      </c>
      <c r="P20" s="83">
        <v>1</v>
      </c>
      <c r="Q20" s="52">
        <v>0</v>
      </c>
      <c r="R20" s="66">
        <f t="shared" si="4"/>
        <v>0</v>
      </c>
      <c r="S20" s="67">
        <f t="shared" si="5"/>
        <v>0</v>
      </c>
      <c r="T20" s="61"/>
      <c r="U20" s="61"/>
    </row>
    <row r="21" spans="1:21" ht="15.6" x14ac:dyDescent="0.3">
      <c r="A21" s="8">
        <v>1.5</v>
      </c>
      <c r="B21" s="51" t="s">
        <v>30</v>
      </c>
      <c r="C21" s="89" t="s">
        <v>39</v>
      </c>
      <c r="D21" s="83">
        <v>1</v>
      </c>
      <c r="E21" s="52">
        <v>0</v>
      </c>
      <c r="F21" s="66">
        <f t="shared" si="0"/>
        <v>0</v>
      </c>
      <c r="G21" s="83">
        <v>1</v>
      </c>
      <c r="H21" s="52">
        <v>0</v>
      </c>
      <c r="I21" s="66">
        <f t="shared" si="1"/>
        <v>0</v>
      </c>
      <c r="J21" s="83">
        <v>1</v>
      </c>
      <c r="K21" s="52">
        <v>0</v>
      </c>
      <c r="L21" s="66">
        <f t="shared" si="2"/>
        <v>0</v>
      </c>
      <c r="M21" s="83">
        <v>1</v>
      </c>
      <c r="N21" s="52">
        <v>0</v>
      </c>
      <c r="O21" s="66">
        <f t="shared" si="3"/>
        <v>0</v>
      </c>
      <c r="P21" s="83">
        <v>1</v>
      </c>
      <c r="Q21" s="52">
        <v>0</v>
      </c>
      <c r="R21" s="66">
        <f t="shared" si="4"/>
        <v>0</v>
      </c>
      <c r="S21" s="67">
        <f t="shared" si="5"/>
        <v>0</v>
      </c>
      <c r="T21" s="61"/>
      <c r="U21" s="61"/>
    </row>
    <row r="22" spans="1:21" ht="15.6" x14ac:dyDescent="0.3">
      <c r="A22" s="8">
        <v>1.6</v>
      </c>
      <c r="B22" s="51" t="s">
        <v>31</v>
      </c>
      <c r="C22" s="89" t="s">
        <v>39</v>
      </c>
      <c r="D22" s="83">
        <v>1</v>
      </c>
      <c r="E22" s="52">
        <v>0</v>
      </c>
      <c r="F22" s="66">
        <f t="shared" si="0"/>
        <v>0</v>
      </c>
      <c r="G22" s="83">
        <v>1</v>
      </c>
      <c r="H22" s="52">
        <v>0</v>
      </c>
      <c r="I22" s="66">
        <f t="shared" si="1"/>
        <v>0</v>
      </c>
      <c r="J22" s="83">
        <v>1</v>
      </c>
      <c r="K22" s="52">
        <v>0</v>
      </c>
      <c r="L22" s="66">
        <f t="shared" si="2"/>
        <v>0</v>
      </c>
      <c r="M22" s="83">
        <v>1</v>
      </c>
      <c r="N22" s="52">
        <v>0</v>
      </c>
      <c r="O22" s="66">
        <f t="shared" si="3"/>
        <v>0</v>
      </c>
      <c r="P22" s="83">
        <v>1</v>
      </c>
      <c r="Q22" s="52">
        <v>0</v>
      </c>
      <c r="R22" s="66">
        <f t="shared" si="4"/>
        <v>0</v>
      </c>
      <c r="S22" s="67">
        <f t="shared" si="5"/>
        <v>0</v>
      </c>
      <c r="T22" s="61"/>
      <c r="U22" s="61"/>
    </row>
    <row r="23" spans="1:21" ht="15.6" x14ac:dyDescent="0.3">
      <c r="A23" s="8">
        <v>1.7</v>
      </c>
      <c r="B23" s="51" t="s">
        <v>32</v>
      </c>
      <c r="C23" s="89" t="s">
        <v>39</v>
      </c>
      <c r="D23" s="83">
        <v>1</v>
      </c>
      <c r="E23" s="52">
        <v>0</v>
      </c>
      <c r="F23" s="66">
        <f t="shared" si="0"/>
        <v>0</v>
      </c>
      <c r="G23" s="83">
        <v>1</v>
      </c>
      <c r="H23" s="52">
        <v>0</v>
      </c>
      <c r="I23" s="66">
        <f t="shared" si="1"/>
        <v>0</v>
      </c>
      <c r="J23" s="83">
        <v>1</v>
      </c>
      <c r="K23" s="52">
        <v>0</v>
      </c>
      <c r="L23" s="66">
        <f t="shared" si="2"/>
        <v>0</v>
      </c>
      <c r="M23" s="83">
        <v>1</v>
      </c>
      <c r="N23" s="52">
        <v>0</v>
      </c>
      <c r="O23" s="66">
        <f t="shared" si="3"/>
        <v>0</v>
      </c>
      <c r="P23" s="83">
        <v>1</v>
      </c>
      <c r="Q23" s="52">
        <v>0</v>
      </c>
      <c r="R23" s="66">
        <f t="shared" si="4"/>
        <v>0</v>
      </c>
      <c r="S23" s="67">
        <f t="shared" si="5"/>
        <v>0</v>
      </c>
      <c r="T23" s="61"/>
      <c r="U23" s="61"/>
    </row>
    <row r="24" spans="1:21" ht="15.6" x14ac:dyDescent="0.3">
      <c r="A24" s="8">
        <v>1.8</v>
      </c>
      <c r="B24" s="51" t="s">
        <v>61</v>
      </c>
      <c r="C24" s="89" t="s">
        <v>39</v>
      </c>
      <c r="D24" s="83">
        <v>1</v>
      </c>
      <c r="E24" s="52">
        <v>0</v>
      </c>
      <c r="F24" s="66">
        <f t="shared" si="0"/>
        <v>0</v>
      </c>
      <c r="G24" s="83">
        <v>1</v>
      </c>
      <c r="H24" s="52">
        <v>0</v>
      </c>
      <c r="I24" s="66">
        <f t="shared" si="1"/>
        <v>0</v>
      </c>
      <c r="J24" s="83">
        <v>1</v>
      </c>
      <c r="K24" s="52">
        <v>0</v>
      </c>
      <c r="L24" s="66">
        <f t="shared" si="2"/>
        <v>0</v>
      </c>
      <c r="M24" s="83">
        <v>1</v>
      </c>
      <c r="N24" s="52">
        <v>0</v>
      </c>
      <c r="O24" s="66">
        <f t="shared" si="3"/>
        <v>0</v>
      </c>
      <c r="P24" s="83">
        <v>1</v>
      </c>
      <c r="Q24" s="52">
        <v>0</v>
      </c>
      <c r="R24" s="66">
        <f t="shared" si="4"/>
        <v>0</v>
      </c>
      <c r="S24" s="67">
        <f t="shared" si="5"/>
        <v>0</v>
      </c>
      <c r="T24" s="61"/>
      <c r="U24" s="61"/>
    </row>
    <row r="25" spans="1:21" ht="15.6" x14ac:dyDescent="0.3">
      <c r="A25" s="8">
        <v>1.9</v>
      </c>
      <c r="B25" s="51" t="s">
        <v>33</v>
      </c>
      <c r="C25" s="89" t="s">
        <v>39</v>
      </c>
      <c r="D25" s="83">
        <v>1</v>
      </c>
      <c r="E25" s="52">
        <v>0</v>
      </c>
      <c r="F25" s="66">
        <f t="shared" si="0"/>
        <v>0</v>
      </c>
      <c r="G25" s="83">
        <v>1</v>
      </c>
      <c r="H25" s="52">
        <v>0</v>
      </c>
      <c r="I25" s="66">
        <f t="shared" si="1"/>
        <v>0</v>
      </c>
      <c r="J25" s="83">
        <v>1</v>
      </c>
      <c r="K25" s="52">
        <v>0</v>
      </c>
      <c r="L25" s="66">
        <f t="shared" si="2"/>
        <v>0</v>
      </c>
      <c r="M25" s="83">
        <v>1</v>
      </c>
      <c r="N25" s="52">
        <v>0</v>
      </c>
      <c r="O25" s="66">
        <f t="shared" si="3"/>
        <v>0</v>
      </c>
      <c r="P25" s="83">
        <v>1</v>
      </c>
      <c r="Q25" s="52">
        <v>0</v>
      </c>
      <c r="R25" s="66">
        <f t="shared" si="4"/>
        <v>0</v>
      </c>
      <c r="S25" s="67">
        <f t="shared" si="5"/>
        <v>0</v>
      </c>
      <c r="T25" s="61"/>
      <c r="U25" s="61"/>
    </row>
    <row r="26" spans="1:21" ht="15.6" x14ac:dyDescent="0.3">
      <c r="A26" s="107">
        <v>1.1000000000000001</v>
      </c>
      <c r="B26" s="51" t="s">
        <v>34</v>
      </c>
      <c r="C26" s="89" t="s">
        <v>39</v>
      </c>
      <c r="D26" s="83">
        <v>1</v>
      </c>
      <c r="E26" s="52">
        <v>0</v>
      </c>
      <c r="F26" s="66">
        <f t="shared" si="0"/>
        <v>0</v>
      </c>
      <c r="G26" s="83">
        <v>1</v>
      </c>
      <c r="H26" s="52">
        <v>0</v>
      </c>
      <c r="I26" s="66">
        <f t="shared" si="1"/>
        <v>0</v>
      </c>
      <c r="J26" s="83">
        <v>1</v>
      </c>
      <c r="K26" s="52">
        <v>0</v>
      </c>
      <c r="L26" s="66">
        <f t="shared" si="2"/>
        <v>0</v>
      </c>
      <c r="M26" s="83">
        <v>1</v>
      </c>
      <c r="N26" s="52">
        <v>0</v>
      </c>
      <c r="O26" s="66">
        <f t="shared" si="3"/>
        <v>0</v>
      </c>
      <c r="P26" s="83">
        <v>1</v>
      </c>
      <c r="Q26" s="52">
        <v>0</v>
      </c>
      <c r="R26" s="66">
        <f t="shared" si="4"/>
        <v>0</v>
      </c>
      <c r="S26" s="67">
        <f t="shared" si="5"/>
        <v>0</v>
      </c>
      <c r="T26" s="61"/>
      <c r="U26" s="61"/>
    </row>
    <row r="27" spans="1:21" ht="15.6" x14ac:dyDescent="0.3">
      <c r="A27" s="8">
        <v>1.1100000000000001</v>
      </c>
      <c r="B27" s="51" t="s">
        <v>35</v>
      </c>
      <c r="C27" s="89" t="s">
        <v>39</v>
      </c>
      <c r="D27" s="83">
        <v>1</v>
      </c>
      <c r="E27" s="52">
        <v>0</v>
      </c>
      <c r="F27" s="66">
        <f t="shared" si="0"/>
        <v>0</v>
      </c>
      <c r="G27" s="83">
        <v>1</v>
      </c>
      <c r="H27" s="52">
        <v>0</v>
      </c>
      <c r="I27" s="66">
        <f t="shared" si="1"/>
        <v>0</v>
      </c>
      <c r="J27" s="83">
        <v>1</v>
      </c>
      <c r="K27" s="52">
        <v>0</v>
      </c>
      <c r="L27" s="66">
        <f t="shared" si="2"/>
        <v>0</v>
      </c>
      <c r="M27" s="83">
        <v>1</v>
      </c>
      <c r="N27" s="52">
        <v>0</v>
      </c>
      <c r="O27" s="66">
        <f t="shared" si="3"/>
        <v>0</v>
      </c>
      <c r="P27" s="83">
        <v>1</v>
      </c>
      <c r="Q27" s="52">
        <v>0</v>
      </c>
      <c r="R27" s="66">
        <f t="shared" si="4"/>
        <v>0</v>
      </c>
      <c r="S27" s="67">
        <f t="shared" si="5"/>
        <v>0</v>
      </c>
      <c r="T27" s="61"/>
      <c r="U27" s="61"/>
    </row>
    <row r="28" spans="1:21" ht="15.6" x14ac:dyDescent="0.3">
      <c r="A28" s="8">
        <v>1.1200000000000001</v>
      </c>
      <c r="B28" s="51" t="s">
        <v>53</v>
      </c>
      <c r="C28" s="89" t="s">
        <v>39</v>
      </c>
      <c r="D28" s="83">
        <v>1</v>
      </c>
      <c r="E28" s="52">
        <v>0</v>
      </c>
      <c r="F28" s="66">
        <f t="shared" si="0"/>
        <v>0</v>
      </c>
      <c r="G28" s="83">
        <v>1</v>
      </c>
      <c r="H28" s="52">
        <v>0</v>
      </c>
      <c r="I28" s="66">
        <f t="shared" si="1"/>
        <v>0</v>
      </c>
      <c r="J28" s="83">
        <v>1</v>
      </c>
      <c r="K28" s="52">
        <v>0</v>
      </c>
      <c r="L28" s="66">
        <f t="shared" si="2"/>
        <v>0</v>
      </c>
      <c r="M28" s="83">
        <v>1</v>
      </c>
      <c r="N28" s="52">
        <v>0</v>
      </c>
      <c r="O28" s="66">
        <f t="shared" si="3"/>
        <v>0</v>
      </c>
      <c r="P28" s="83">
        <v>1</v>
      </c>
      <c r="Q28" s="52">
        <v>0</v>
      </c>
      <c r="R28" s="66">
        <f t="shared" si="4"/>
        <v>0</v>
      </c>
      <c r="S28" s="67">
        <f t="shared" si="5"/>
        <v>0</v>
      </c>
      <c r="T28" s="61"/>
      <c r="U28" s="61"/>
    </row>
    <row r="29" spans="1:21" ht="15.6" x14ac:dyDescent="0.3">
      <c r="A29" s="8">
        <v>1.1299999999999999</v>
      </c>
      <c r="B29" s="51" t="s">
        <v>36</v>
      </c>
      <c r="C29" s="89" t="s">
        <v>39</v>
      </c>
      <c r="D29" s="83">
        <v>1</v>
      </c>
      <c r="E29" s="52">
        <v>0</v>
      </c>
      <c r="F29" s="66">
        <f t="shared" si="0"/>
        <v>0</v>
      </c>
      <c r="G29" s="83">
        <v>1</v>
      </c>
      <c r="H29" s="52">
        <v>0</v>
      </c>
      <c r="I29" s="66">
        <f t="shared" si="1"/>
        <v>0</v>
      </c>
      <c r="J29" s="83">
        <v>1</v>
      </c>
      <c r="K29" s="52">
        <v>0</v>
      </c>
      <c r="L29" s="66">
        <f t="shared" si="2"/>
        <v>0</v>
      </c>
      <c r="M29" s="83">
        <v>1</v>
      </c>
      <c r="N29" s="52">
        <v>0</v>
      </c>
      <c r="O29" s="66">
        <f t="shared" si="3"/>
        <v>0</v>
      </c>
      <c r="P29" s="83">
        <v>1</v>
      </c>
      <c r="Q29" s="52">
        <v>0</v>
      </c>
      <c r="R29" s="66">
        <f t="shared" si="4"/>
        <v>0</v>
      </c>
      <c r="S29" s="67">
        <f t="shared" si="5"/>
        <v>0</v>
      </c>
      <c r="T29" s="61"/>
      <c r="U29" s="61"/>
    </row>
    <row r="30" spans="1:21" ht="15.6" x14ac:dyDescent="0.3">
      <c r="A30" s="8">
        <v>1.1399999999999999</v>
      </c>
      <c r="B30" s="51" t="s">
        <v>37</v>
      </c>
      <c r="C30" s="89" t="s">
        <v>39</v>
      </c>
      <c r="D30" s="83">
        <v>1</v>
      </c>
      <c r="E30" s="52">
        <v>0</v>
      </c>
      <c r="F30" s="66">
        <f t="shared" si="0"/>
        <v>0</v>
      </c>
      <c r="G30" s="83">
        <v>1</v>
      </c>
      <c r="H30" s="52">
        <v>0</v>
      </c>
      <c r="I30" s="66">
        <f t="shared" si="1"/>
        <v>0</v>
      </c>
      <c r="J30" s="83">
        <v>1</v>
      </c>
      <c r="K30" s="52">
        <v>0</v>
      </c>
      <c r="L30" s="66">
        <f t="shared" si="2"/>
        <v>0</v>
      </c>
      <c r="M30" s="83">
        <v>1</v>
      </c>
      <c r="N30" s="52">
        <v>0</v>
      </c>
      <c r="O30" s="66">
        <f t="shared" si="3"/>
        <v>0</v>
      </c>
      <c r="P30" s="83">
        <v>1</v>
      </c>
      <c r="Q30" s="52">
        <v>0</v>
      </c>
      <c r="R30" s="66">
        <f t="shared" si="4"/>
        <v>0</v>
      </c>
      <c r="S30" s="67">
        <f t="shared" si="5"/>
        <v>0</v>
      </c>
      <c r="T30" s="61"/>
      <c r="U30" s="61"/>
    </row>
    <row r="31" spans="1:21" ht="16.2" customHeight="1" x14ac:dyDescent="0.3">
      <c r="A31" s="8">
        <v>1.1499999999999999</v>
      </c>
      <c r="B31" s="51" t="s">
        <v>38</v>
      </c>
      <c r="C31" s="89" t="s">
        <v>39</v>
      </c>
      <c r="D31" s="83">
        <v>1</v>
      </c>
      <c r="E31" s="52">
        <v>0</v>
      </c>
      <c r="F31" s="66">
        <f t="shared" si="0"/>
        <v>0</v>
      </c>
      <c r="G31" s="83">
        <v>1</v>
      </c>
      <c r="H31" s="52">
        <v>0</v>
      </c>
      <c r="I31" s="66">
        <f t="shared" si="1"/>
        <v>0</v>
      </c>
      <c r="J31" s="83">
        <v>1</v>
      </c>
      <c r="K31" s="52">
        <v>0</v>
      </c>
      <c r="L31" s="66">
        <f t="shared" si="2"/>
        <v>0</v>
      </c>
      <c r="M31" s="83">
        <v>1</v>
      </c>
      <c r="N31" s="52">
        <v>0</v>
      </c>
      <c r="O31" s="66">
        <f t="shared" si="3"/>
        <v>0</v>
      </c>
      <c r="P31" s="83">
        <v>1</v>
      </c>
      <c r="Q31" s="52">
        <v>0</v>
      </c>
      <c r="R31" s="66">
        <f t="shared" si="4"/>
        <v>0</v>
      </c>
      <c r="S31" s="67">
        <f t="shared" si="5"/>
        <v>0</v>
      </c>
      <c r="T31" s="61"/>
      <c r="U31" s="61"/>
    </row>
    <row r="32" spans="1:21" ht="16.2" customHeight="1" x14ac:dyDescent="0.3">
      <c r="A32" s="8">
        <v>1.1599999999999999</v>
      </c>
      <c r="B32" s="51" t="s">
        <v>56</v>
      </c>
      <c r="C32" s="89" t="s">
        <v>39</v>
      </c>
      <c r="D32" s="83">
        <v>1</v>
      </c>
      <c r="E32" s="52">
        <v>0</v>
      </c>
      <c r="F32" s="66">
        <f t="shared" si="0"/>
        <v>0</v>
      </c>
      <c r="G32" s="83">
        <v>1</v>
      </c>
      <c r="H32" s="52">
        <v>0</v>
      </c>
      <c r="I32" s="66">
        <f t="shared" si="1"/>
        <v>0</v>
      </c>
      <c r="J32" s="83">
        <v>1</v>
      </c>
      <c r="K32" s="52">
        <v>0</v>
      </c>
      <c r="L32" s="66">
        <f t="shared" si="2"/>
        <v>0</v>
      </c>
      <c r="M32" s="83">
        <v>1</v>
      </c>
      <c r="N32" s="52">
        <v>0</v>
      </c>
      <c r="O32" s="66">
        <f t="shared" si="3"/>
        <v>0</v>
      </c>
      <c r="P32" s="83">
        <v>1</v>
      </c>
      <c r="Q32" s="52">
        <v>0</v>
      </c>
      <c r="R32" s="66">
        <f t="shared" si="4"/>
        <v>0</v>
      </c>
      <c r="S32" s="67">
        <f t="shared" si="5"/>
        <v>0</v>
      </c>
      <c r="T32" s="61"/>
      <c r="U32" s="61"/>
    </row>
    <row r="33" spans="1:21" ht="16.2" customHeight="1" x14ac:dyDescent="0.3">
      <c r="A33" s="8">
        <v>1.17</v>
      </c>
      <c r="B33" s="51" t="s">
        <v>54</v>
      </c>
      <c r="C33" s="89" t="s">
        <v>39</v>
      </c>
      <c r="D33" s="83">
        <v>1</v>
      </c>
      <c r="E33" s="52">
        <v>0</v>
      </c>
      <c r="F33" s="66">
        <f t="shared" si="0"/>
        <v>0</v>
      </c>
      <c r="G33" s="83">
        <v>1</v>
      </c>
      <c r="H33" s="52">
        <v>0</v>
      </c>
      <c r="I33" s="66">
        <f t="shared" si="1"/>
        <v>0</v>
      </c>
      <c r="J33" s="83">
        <v>1</v>
      </c>
      <c r="K33" s="52">
        <v>0</v>
      </c>
      <c r="L33" s="66">
        <f t="shared" si="2"/>
        <v>0</v>
      </c>
      <c r="M33" s="83">
        <v>1</v>
      </c>
      <c r="N33" s="52">
        <v>0</v>
      </c>
      <c r="O33" s="66">
        <f t="shared" si="3"/>
        <v>0</v>
      </c>
      <c r="P33" s="83">
        <v>1</v>
      </c>
      <c r="Q33" s="52">
        <v>0</v>
      </c>
      <c r="R33" s="66">
        <f t="shared" si="4"/>
        <v>0</v>
      </c>
      <c r="S33" s="67">
        <f t="shared" si="5"/>
        <v>0</v>
      </c>
      <c r="T33" s="61"/>
      <c r="U33" s="61"/>
    </row>
    <row r="34" spans="1:21" ht="16.2" customHeight="1" x14ac:dyDescent="0.3">
      <c r="A34" s="8">
        <v>1.18</v>
      </c>
      <c r="B34" s="51" t="s">
        <v>59</v>
      </c>
      <c r="C34" s="89" t="s">
        <v>39</v>
      </c>
      <c r="D34" s="83">
        <v>1</v>
      </c>
      <c r="E34" s="52">
        <v>0</v>
      </c>
      <c r="F34" s="66">
        <f t="shared" si="0"/>
        <v>0</v>
      </c>
      <c r="G34" s="83">
        <v>1</v>
      </c>
      <c r="H34" s="52">
        <v>0</v>
      </c>
      <c r="I34" s="66">
        <f t="shared" si="1"/>
        <v>0</v>
      </c>
      <c r="J34" s="83">
        <v>1</v>
      </c>
      <c r="K34" s="52">
        <v>0</v>
      </c>
      <c r="L34" s="66">
        <f t="shared" si="2"/>
        <v>0</v>
      </c>
      <c r="M34" s="83">
        <v>1</v>
      </c>
      <c r="N34" s="52">
        <v>0</v>
      </c>
      <c r="O34" s="66">
        <f t="shared" si="3"/>
        <v>0</v>
      </c>
      <c r="P34" s="83">
        <v>1</v>
      </c>
      <c r="Q34" s="52">
        <v>0</v>
      </c>
      <c r="R34" s="66">
        <f t="shared" si="4"/>
        <v>0</v>
      </c>
      <c r="S34" s="67">
        <f t="shared" si="5"/>
        <v>0</v>
      </c>
      <c r="T34" s="61"/>
      <c r="U34" s="61"/>
    </row>
    <row r="35" spans="1:21" ht="15.6" x14ac:dyDescent="0.3">
      <c r="A35" s="106">
        <v>1.19</v>
      </c>
      <c r="B35" s="51" t="s">
        <v>47</v>
      </c>
      <c r="C35" s="89" t="s">
        <v>39</v>
      </c>
      <c r="D35" s="83">
        <v>1</v>
      </c>
      <c r="E35" s="52">
        <v>0</v>
      </c>
      <c r="F35" s="66">
        <f t="shared" si="0"/>
        <v>0</v>
      </c>
      <c r="G35" s="83">
        <v>1</v>
      </c>
      <c r="H35" s="52">
        <v>0</v>
      </c>
      <c r="I35" s="66">
        <f t="shared" si="1"/>
        <v>0</v>
      </c>
      <c r="J35" s="83">
        <v>1</v>
      </c>
      <c r="K35" s="52">
        <v>0</v>
      </c>
      <c r="L35" s="66">
        <f t="shared" si="2"/>
        <v>0</v>
      </c>
      <c r="M35" s="83">
        <v>1</v>
      </c>
      <c r="N35" s="52">
        <v>0</v>
      </c>
      <c r="O35" s="66">
        <f t="shared" si="3"/>
        <v>0</v>
      </c>
      <c r="P35" s="83">
        <v>1</v>
      </c>
      <c r="Q35" s="52">
        <v>0</v>
      </c>
      <c r="R35" s="66">
        <f t="shared" si="4"/>
        <v>0</v>
      </c>
      <c r="S35" s="67">
        <f t="shared" si="5"/>
        <v>0</v>
      </c>
      <c r="T35" s="61"/>
      <c r="U35" s="61"/>
    </row>
    <row r="36" spans="1:21" ht="15.6" x14ac:dyDescent="0.3">
      <c r="A36" s="106">
        <v>1.2</v>
      </c>
      <c r="B36" s="51" t="s">
        <v>55</v>
      </c>
      <c r="C36" s="89" t="s">
        <v>39</v>
      </c>
      <c r="D36" s="83">
        <v>1</v>
      </c>
      <c r="E36" s="52">
        <v>0</v>
      </c>
      <c r="F36" s="66">
        <f t="shared" si="0"/>
        <v>0</v>
      </c>
      <c r="G36" s="83">
        <v>1</v>
      </c>
      <c r="H36" s="52">
        <v>0</v>
      </c>
      <c r="I36" s="66">
        <f t="shared" si="1"/>
        <v>0</v>
      </c>
      <c r="J36" s="83">
        <v>1</v>
      </c>
      <c r="K36" s="52">
        <v>0</v>
      </c>
      <c r="L36" s="66">
        <f t="shared" si="2"/>
        <v>0</v>
      </c>
      <c r="M36" s="83">
        <v>1</v>
      </c>
      <c r="N36" s="52">
        <v>0</v>
      </c>
      <c r="O36" s="66">
        <f t="shared" si="3"/>
        <v>0</v>
      </c>
      <c r="P36" s="83">
        <v>1</v>
      </c>
      <c r="Q36" s="52">
        <v>0</v>
      </c>
      <c r="R36" s="66">
        <f t="shared" si="4"/>
        <v>0</v>
      </c>
      <c r="S36" s="67">
        <f t="shared" si="5"/>
        <v>0</v>
      </c>
      <c r="T36" s="61"/>
      <c r="U36" s="61"/>
    </row>
    <row r="37" spans="1:21" ht="15.6" x14ac:dyDescent="0.3">
      <c r="A37" s="84"/>
      <c r="B37" s="85"/>
      <c r="C37" s="90"/>
      <c r="D37" s="91"/>
      <c r="E37" s="71"/>
      <c r="F37" s="72"/>
      <c r="G37" s="70"/>
      <c r="H37" s="71"/>
      <c r="I37" s="72"/>
      <c r="J37" s="70"/>
      <c r="K37" s="71"/>
      <c r="L37" s="72"/>
      <c r="M37" s="70"/>
      <c r="N37" s="71"/>
      <c r="O37" s="72"/>
      <c r="P37" s="70"/>
      <c r="Q37" s="71"/>
      <c r="R37" s="72"/>
      <c r="S37" s="92"/>
      <c r="T37" s="61"/>
      <c r="U37" s="61"/>
    </row>
    <row r="38" spans="1:21" ht="15.6" x14ac:dyDescent="0.3">
      <c r="A38" s="53"/>
      <c r="B38" s="54" t="s">
        <v>14</v>
      </c>
      <c r="C38" s="55"/>
      <c r="D38" s="56"/>
      <c r="E38" s="56"/>
      <c r="F38" s="57">
        <f>SUM(F17:F37)</f>
        <v>0</v>
      </c>
      <c r="G38" s="58"/>
      <c r="H38" s="58"/>
      <c r="I38" s="57">
        <f>SUM(I17:I37)</f>
        <v>0</v>
      </c>
      <c r="J38" s="58"/>
      <c r="K38" s="58"/>
      <c r="L38" s="57">
        <f>SUM(L17:L37)</f>
        <v>0</v>
      </c>
      <c r="M38" s="58"/>
      <c r="N38" s="58"/>
      <c r="O38" s="57">
        <f>SUM(O17:O37)</f>
        <v>0</v>
      </c>
      <c r="P38" s="58"/>
      <c r="Q38" s="58"/>
      <c r="R38" s="57">
        <f>SUM(R17:R37)</f>
        <v>0</v>
      </c>
      <c r="S38" s="60">
        <f>SUM(S17:S37)</f>
        <v>0</v>
      </c>
      <c r="T38" s="61"/>
      <c r="U38" s="61"/>
    </row>
    <row r="39" spans="1:21" ht="15.6" x14ac:dyDescent="0.3">
      <c r="A39" s="53"/>
      <c r="B39" s="54" t="s">
        <v>2</v>
      </c>
      <c r="C39" s="55"/>
      <c r="D39" s="56"/>
      <c r="E39" s="56"/>
      <c r="F39" s="59">
        <f>F38*0.15</f>
        <v>0</v>
      </c>
      <c r="G39" s="58"/>
      <c r="H39" s="58"/>
      <c r="I39" s="59">
        <f>I38*0.15</f>
        <v>0</v>
      </c>
      <c r="J39" s="58"/>
      <c r="K39" s="58"/>
      <c r="L39" s="59">
        <f>L38*0.15</f>
        <v>0</v>
      </c>
      <c r="M39" s="58"/>
      <c r="N39" s="58"/>
      <c r="O39" s="59">
        <f>O38*0.15</f>
        <v>0</v>
      </c>
      <c r="P39" s="58"/>
      <c r="Q39" s="58"/>
      <c r="R39" s="59">
        <f>R38*0.15</f>
        <v>0</v>
      </c>
      <c r="S39" s="59">
        <f>S38*0.15</f>
        <v>0</v>
      </c>
      <c r="T39" s="61"/>
      <c r="U39" s="61"/>
    </row>
    <row r="40" spans="1:21" ht="15.6" x14ac:dyDescent="0.3">
      <c r="A40" s="53"/>
      <c r="B40" s="54" t="s">
        <v>15</v>
      </c>
      <c r="C40" s="55"/>
      <c r="D40" s="56"/>
      <c r="E40" s="56"/>
      <c r="F40" s="59">
        <f>F38+F39</f>
        <v>0</v>
      </c>
      <c r="G40" s="58"/>
      <c r="H40" s="58"/>
      <c r="I40" s="59">
        <f>I38+I39</f>
        <v>0</v>
      </c>
      <c r="J40" s="58"/>
      <c r="K40" s="58"/>
      <c r="L40" s="59">
        <f>L38+L39</f>
        <v>0</v>
      </c>
      <c r="M40" s="58"/>
      <c r="N40" s="58"/>
      <c r="O40" s="59">
        <f>O38+O39</f>
        <v>0</v>
      </c>
      <c r="P40" s="58"/>
      <c r="Q40" s="58"/>
      <c r="R40" s="59">
        <f>R38+R39</f>
        <v>0</v>
      </c>
      <c r="S40" s="59">
        <f>S38+S39</f>
        <v>0</v>
      </c>
      <c r="T40" s="61"/>
      <c r="U40" s="61"/>
    </row>
    <row r="41" spans="1:21" x14ac:dyDescent="0.3">
      <c r="A41" s="38"/>
      <c r="B41" s="39"/>
      <c r="C41" s="40"/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</row>
    <row r="42" spans="1:21" ht="15" thickBot="1" x14ac:dyDescent="0.35">
      <c r="A42" s="38"/>
      <c r="B42" s="41"/>
      <c r="C42" s="40"/>
      <c r="D42" s="40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</row>
    <row r="43" spans="1:21" ht="25.8" customHeight="1" x14ac:dyDescent="0.3">
      <c r="A43" s="38"/>
      <c r="B43" s="97" t="s">
        <v>22</v>
      </c>
      <c r="C43" s="47"/>
      <c r="D43" s="102"/>
      <c r="E43" s="10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</row>
    <row r="44" spans="1:21" ht="17.55" customHeight="1" x14ac:dyDescent="0.3">
      <c r="A44" s="38"/>
      <c r="B44" s="98"/>
      <c r="C44" s="48" t="s">
        <v>16</v>
      </c>
      <c r="D44" s="49" t="s">
        <v>18</v>
      </c>
      <c r="E44" s="26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 spans="1:21" ht="34.799999999999997" customHeight="1" x14ac:dyDescent="0.3">
      <c r="A45" s="38"/>
      <c r="B45" s="98"/>
      <c r="C45" s="49"/>
      <c r="D45" s="100"/>
      <c r="E45" s="10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 spans="1:21" ht="19.2" customHeight="1" thickBot="1" x14ac:dyDescent="0.35">
      <c r="A46" s="38"/>
      <c r="B46" s="99"/>
      <c r="C46" s="50" t="s">
        <v>26</v>
      </c>
      <c r="D46" s="104" t="s">
        <v>17</v>
      </c>
      <c r="E46" s="105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</row>
    <row r="47" spans="1:21" x14ac:dyDescent="0.3">
      <c r="A47" s="38"/>
      <c r="B47" s="41"/>
      <c r="C47" s="40"/>
      <c r="D47" s="40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</row>
    <row r="48" spans="1:21" x14ac:dyDescent="0.3">
      <c r="A48" s="38"/>
      <c r="B48" s="41"/>
      <c r="C48" s="40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</row>
  </sheetData>
  <sheetProtection formatCells="0" formatColumns="0" formatRows="0" insertRows="0" deleteRows="0"/>
  <protectedRanges>
    <protectedRange sqref="C43:E45" name="Range7"/>
    <protectedRange sqref="B3:B5" name="Range1"/>
  </protectedRanges>
  <mergeCells count="11">
    <mergeCell ref="B43:B46"/>
    <mergeCell ref="D45:E45"/>
    <mergeCell ref="D43:E43"/>
    <mergeCell ref="D46:E46"/>
    <mergeCell ref="J14:L14"/>
    <mergeCell ref="T14:T15"/>
    <mergeCell ref="U14:U15"/>
    <mergeCell ref="D14:F14"/>
    <mergeCell ref="G14:I14"/>
    <mergeCell ref="P14:R14"/>
    <mergeCell ref="M14:O14"/>
  </mergeCells>
  <phoneticPr fontId="12" type="noConversion"/>
  <dataValidations count="1">
    <dataValidation type="decimal" operator="greaterThanOrEqual" allowBlank="1" showInputMessage="1" showErrorMessage="1" sqref="J16:K37 M16:N37 D16:E37 G16:H37 P16:Q37" xr:uid="{8C15FC5A-F30C-4ABB-9E84-56D0A532AF68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BF4B94625A44C86B17AEF7D7A06AD" ma:contentTypeVersion="16" ma:contentTypeDescription="Create a new document." ma:contentTypeScope="" ma:versionID="6b53262c0504d21b5fb925424176c2b2">
  <xsd:schema xmlns:xsd="http://www.w3.org/2001/XMLSchema" xmlns:xs="http://www.w3.org/2001/XMLSchema" xmlns:p="http://schemas.microsoft.com/office/2006/metadata/properties" xmlns:ns3="11981602-1bff-405a-b06a-a51f10e834d2" xmlns:ns4="3a85c5eb-76cd-4e2e-bacd-047e5174fa90" targetNamespace="http://schemas.microsoft.com/office/2006/metadata/properties" ma:root="true" ma:fieldsID="9216633a928709fb4acfd788ee3c282f" ns3:_="" ns4:_="">
    <xsd:import namespace="11981602-1bff-405a-b06a-a51f10e834d2"/>
    <xsd:import namespace="3a85c5eb-76cd-4e2e-bacd-047e5174fa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81602-1bff-405a-b06a-a51f10e83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5c5eb-76cd-4e2e-bacd-047e5174fa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981602-1bff-405a-b06a-a51f10e834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39CF1-73E1-4698-9148-E81DC80A0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81602-1bff-405a-b06a-a51f10e834d2"/>
    <ds:schemaRef ds:uri="3a85c5eb-76cd-4e2e-bacd-047e5174fa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9E13D5-2963-4F3C-A421-D69E4DB75B61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3a85c5eb-76cd-4e2e-bacd-047e5174fa9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1981602-1bff-405a-b06a-a51f10e834d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B6B55D-8EAC-4B46-965C-47FCB42E80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A</vt:lpstr>
      <vt:lpstr>'PRICING SCHEDULE A'!Print_Area</vt:lpstr>
      <vt:lpstr>'PRICING SCHEDULE A'!Print_Titles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Louise Joynt</cp:lastModifiedBy>
  <cp:lastPrinted>2020-07-02T18:44:36Z</cp:lastPrinted>
  <dcterms:created xsi:type="dcterms:W3CDTF">2017-06-15T23:28:53Z</dcterms:created>
  <dcterms:modified xsi:type="dcterms:W3CDTF">2024-07-22T11:10:01Z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0x0101006B6BF4B94625A44C86B17AEF7D7A06AD</vt:lpwstr>
  </property>
</Properties>
</file>