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65E8009E-DE12-46C7-A978-73831FDD911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1" i="1" l="1"/>
  <c r="E145" i="1"/>
  <c r="E136" i="1" l="1"/>
  <c r="E154" i="1" l="1"/>
  <c r="E153" i="1"/>
  <c r="E152" i="1"/>
  <c r="E150" i="1"/>
  <c r="C43" i="1" l="1"/>
  <c r="F2" i="3"/>
  <c r="F2" i="2"/>
  <c r="E57" i="1"/>
  <c r="E59" i="1" s="1"/>
  <c r="E58" i="1" l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<sst xmlns="http://schemas.openxmlformats.org/spreadsheetml/2006/main" count="943" uniqueCount="445">
  <si>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</si>
  <si>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</si>
  <si>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</si>
  <si>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</si>
  <si>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</si>
  <si>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</si>
  <si>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</si>
  <si>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</si>
  <si>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</si>
  <si>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</si>
  <si>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</si>
  <si>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</si>
  <si>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</si>
  <si>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</si>
  <si>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</si>
  <si>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</si>
  <si>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</si>
  <si>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</si>
  <si>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</si>
  <si>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</si>
  <si>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</si>
  <si>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</si>
  <si>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</si>
  <si>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</si>
  <si>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</si>
  <si>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</si>
  <si>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</si>
  <si>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</si>
  <si>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</si>
  <si>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</si>
  <si>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</si>
  <si>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</si>
  <si>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</si>
  <si>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</si>
  <si>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</si>
  <si>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</si>
  <si>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</si>
  <si>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</si>
  <si>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</si>
  <si>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</si>
  <si>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</si>
  <si>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</si>
  <si>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</si>
  <si>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</si>
  <si>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</si>
  <si>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</si>
  <si>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</si>
  <si>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</si>
  <si>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</si>
  <si>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</si>
  <si>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</si>
  <si>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</si>
  <si>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</si>
  <si>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</si>
  <si>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</si>
  <si>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</si>
  <si>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</si>
  <si>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</si>
  <si>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</si>
  <si>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</si>
  <si>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</si>
  <si>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</si>
  <si>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</si>
  <si>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</si>
  <si>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</si>
  <si>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</si>
  <si>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</si>
  <si>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</si>
  <si>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</si>
  <si>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</si>
  <si>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</si>
  <si>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</si>
  <si>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</si>
  <si>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</si>
  <si>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</si>
  <si>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</si>
  <si>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</si>
  <si>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</si>
  <si>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</si>
  <si>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</si>
  <si>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</si>
  <si>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</si>
  <si>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</si>
  <si>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</si>
  <si>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</si>
  <si>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</si>
  <si>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</si>
  <si>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</si>
  <si>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</si>
  <si>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</si>
  <si>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</si>
  <si>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</si>
  <si>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</si>
  <si>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</si>
  <si>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</si>
  <si>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</si>
  <si>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</si>
  <si>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</si>
  <si>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</si>
  <si>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</si>
  <si>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</si>
  <si>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</si>
  <si>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</si>
  <si>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</si>
  <si>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</si>
  <si>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</si>
  <si>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</si>
  <si>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</si>
  <si>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</si>
  <si>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</si>
  <si>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</si>
  <si>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</si>
  <si>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</si>
  <si>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</si>
  <si>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</si>
  <si>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</si>
  <si>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</si>
  <si>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</si>
  <si>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</si>
  <si>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</si>
  <si>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</si>
  <si>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</si>
  <si>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</si>
  <si>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</si>
  <si>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</si>
  <si>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</si>
  <si>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</si>
  <si>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</si>
  <si>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</si>
  <si>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</si>
  <si>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</si>
  <si>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</si>
  <si>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</si>
  <si>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</si>
  <si>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</si>
  <si>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</si>
  <si>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</si>
  <si>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</si>
  <si>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</si>
  <si>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</si>
  <si>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</si>
  <si>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</si>
  <si>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</si>
  <si>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</si>
  <si>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</si>
  <si>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</si>
  <si>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</si>
  <si>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</si>
  <si>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</si>
  <si>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</si>
  <si>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</si>
  <si>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</si>
  <si>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</si>
  <si>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</si>
  <si>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</si>
  <si>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</si>
  <si>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</si>
  <si>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</si>
  <si>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</si>
  <si>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</si>
  <si>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</si>
  <si>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</si>
  <si>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</si>
  <si>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</si>
  <si>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</si>
  <si>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</si>
  <si>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</si>
  <si>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</si>
  <si>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</si>
  <si>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</si>
  <si>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</si>
  <si>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</si>
  <si>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</si>
  <si>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</si>
  <si>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</si>
  <si>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</si>
  <si>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</si>
  <si>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</si>
  <si>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</si>
  <si>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</si>
  <si>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</si>
  <si>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</si>
  <si>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</si>
  <si>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</si>
  <si>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</si>
  <si>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</si>
  <si>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</si>
  <si>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</si>
  <si>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</si>
  <si>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</si>
  <si>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</si>
  <si>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</si>
  <si>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</si>
  <si>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</si>
  <si>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</si>
  <si>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</si>
  <si>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</si>
  <si>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</si>
  <si>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</si>
  <si>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</si>
  <si>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</si>
  <si>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</si>
  <si>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</si>
  <si>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</si>
  <si>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</si>
  <si>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</si>
  <si>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</si>
  <si>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</si>
  <si>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</si>
  <si>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</si>
  <si>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</si>
  <si>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</si>
  <si>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</si>
  <si>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</si>
  <si>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</si>
  <si>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</si>
  <si>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</si>
  <si>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</si>
  <si>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</si>
  <si>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</si>
  <si>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</si>
  <si>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</si>
  <si>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</si>
  <si>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</si>
  <si>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</si>
  <si>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</si>
  <si>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</si>
  <si>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</si>
  <si>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</si>
  <si>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</si>
  <si>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</si>
  <si>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</si>
  <si>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</si>
  <si>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</si>
  <si>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</si>
  <si>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</si>
  <si>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</si>
  <si>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</si>
  <si>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</si>
  <si>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</si>
  <si>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</si>
  <si>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</si>
  <si>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</si>
  <si>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</si>
  <si>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</si>
  <si>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</si>
  <si>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</si>
  <si>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</si>
  <si>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</si>
  <si>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</si>
  <si>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</si>
  <si>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</si>
  <si>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</si>
  <si>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</si>
  <si>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</si>
  <si>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</si>
  <si>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</si>
  <si>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</si>
  <si>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</si>
  <si>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</si>
  <si>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</si>
  <si>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</si>
  <si>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</si>
  <si>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</si>
  <si>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</si>
  <si>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</si>
  <si>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</si>
  <si>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</si>
  <si>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</si>
  <si>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</si>
  <si>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</si>
  <si>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</si>
  <si>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</si>
  <si>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</si>
  <si>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</si>
  <si>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</si>
  <si>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</si>
  <si>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</si>
  <si>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</si>
  <si>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</si>
  <si>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</si>
  <si>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</si>
  <si>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</si>
  <si>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</si>
  <si>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</si>
  <si>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</si>
  <si>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</si>
  <si>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</si>
  <si>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</si>
  <si>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</si>
  <si>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</si>
  <si>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</si>
  <si>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</si>
  <si>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</si>
  <si>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</si>
  <si>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</si>
  <si>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</si>
  <si>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</si>
  <si>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</si>
  <si>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</si>
  <si>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</si>
  <si>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</si>
  <si>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</si>
  <si>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</si>
  <si>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</si>
  <si>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</si>
  <si>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</si>
  <si>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</si>
  <si>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</si>
  <si>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</si>
  <si>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</si>
  <si>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</si>
  <si>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</si>
  <si>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</si>
  <si>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</si>
  <si>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</si>
  <si>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</si>
  <si>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</si>
  <si>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</si>
  <si>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</si>
  <si>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</si>
  <si>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</si>
  <si>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</si>
  <si>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</si>
  <si>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</si>
  <si>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</si>
  <si>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</si>
  <si>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</si>
  <si>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</si>
  <si>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</si>
  <si>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</si>
  <si>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</si>
  <si>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</si>
  <si>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</si>
  <si>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</si>
  <si>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</si>
  <si>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</si>
  <si>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</si>
  <si>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</si>
  <si>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</si>
  <si>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</si>
  <si>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</si>
  <si>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</si>
  <si>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</si>
  <si>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</si>
  <si>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</si>
  <si>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</si>
  <si>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</si>
  <si>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</si>
  <si>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</si>
  <si>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</si>
  <si>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</si>
  <si>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</si>
  <si>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</si>
  <si>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</si>
  <si>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</si>
  <si>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</si>
  <si>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</si>
  <si>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</si>
  <si>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</si>
  <si>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</si>
  <si>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</si>
  <si>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</si>
  <si>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</si>
  <si>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</si>
  <si>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</si>
  <si>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</si>
  <si>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</si>
  <si>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</si>
  <si>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</si>
  <si>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</si>
  <si>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</si>
  <si>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</si>
  <si>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</si>
  <si>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</si>
  <si>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</si>
  <si>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</si>
  <si>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</si>
  <si>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</si>
  <si>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</si>
  <si>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</si>
  <si>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</si>
  <si>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</si>
  <si>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</si>
  <si>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</si>
  <si>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</si>
  <si>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</si>
  <si>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</si>
  <si>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</si>
  <si>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</si>
  <si>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</si>
  <si>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</si>
  <si>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</si>
  <si>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</si>
  <si>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</si>
  <si>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</si>
  <si>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</si>
  <si>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</si>
  <si>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</si>
  <si>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</si>
  <si>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</si>
  <si>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</si>
  <si>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</si>
  <si>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</si>
  <si>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</si>
  <si>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</si>
  <si>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</si>
  <si>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</si>
  <si>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</si>
  <si>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</si>
  <si>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</si>
  <si>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</si>
  <si>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</si>
  <si>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</si>
  <si>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</si>
  <si>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</si>
  <si>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</si>
  <si>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</si>
  <si>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</si>
  <si>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</si>
  <si>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</si>
  <si>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</si>
  <si>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</si>
  <si>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</si>
  <si>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</si>
  <si>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</si>
  <si>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</si>
  <si>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</si>
  <si>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</si>
  <si>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</si>
  <si>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</si>
  <si>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</si>
  <si>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</si>
  <si>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</si>
  <si>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</si>
  <si>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</si>
  <si>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</si>
  <si>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</si>
  <si>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</si>
  <si>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</si>
  <si>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</si>
  <si>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</si>
  <si>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</si>
  <si>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10MVA, 88/33kV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</si>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</sst>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35" activePane="bottomLeft" state="frozen"/>
      <selection pane="bottomLeft" activeCell="O208" sqref="O208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1" t="s">
        <v>443</v>
      </c>
      <c r="B1" s="271"/>
      <c r="C1" s="271"/>
      <c r="D1" s="271"/>
      <c r="E1" s="271"/>
      <c r="F1" s="271"/>
      <c r="G1" s="2"/>
    </row>
    <row r="2" spans="1:7" s="189" customFormat="1" ht="15" customHeight="1" x14ac:dyDescent="0.25">
      <c r="A2" s="186"/>
      <c r="B2" s="186"/>
      <c r="C2" s="186"/>
      <c r="D2" s="186"/>
      <c r="E2" s="275" t="s">
        <v>323</v>
      </c>
      <c r="F2" s="275"/>
    </row>
    <row r="3" spans="1:7" s="2" customFormat="1" x14ac:dyDescent="0.25">
      <c r="A3" s="272" t="s">
        <v>0</v>
      </c>
      <c r="B3" s="272"/>
      <c r="C3" s="272"/>
      <c r="D3" s="272"/>
      <c r="E3" s="272"/>
      <c r="F3" s="272"/>
    </row>
    <row r="4" spans="1:7" s="2" customFormat="1" x14ac:dyDescent="0.25">
      <c r="A4" s="272" t="s">
        <v>1</v>
      </c>
      <c r="B4" s="272"/>
      <c r="C4" s="272"/>
      <c r="D4" s="272"/>
      <c r="E4" s="272"/>
      <c r="F4" s="272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3" t="s">
        <v>3</v>
      </c>
      <c r="C7" s="274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65" t="s">
        <v>273</v>
      </c>
      <c r="C8" s="26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185724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330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47" t="s">
        <v>11</v>
      </c>
      <c r="C12" s="269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337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47" t="s">
        <v>325</v>
      </c>
      <c r="C20" s="248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338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47" t="s">
        <v>339</v>
      </c>
      <c r="C24" s="269"/>
      <c r="D24" s="270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328</v>
      </c>
      <c r="D26" s="44"/>
      <c r="E26" s="200" t="s">
        <v>329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329</v>
      </c>
      <c r="F28" s="204"/>
    </row>
    <row r="29" spans="1:7" x14ac:dyDescent="0.25">
      <c r="A29" s="46">
        <v>4.5</v>
      </c>
      <c r="B29" s="67" t="s">
        <v>6</v>
      </c>
      <c r="C29" s="163" t="s">
        <v>340</v>
      </c>
      <c r="D29" s="44"/>
      <c r="E29" s="200" t="s">
        <v>329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329</v>
      </c>
      <c r="F30" s="204"/>
    </row>
    <row r="31" spans="1:7" x14ac:dyDescent="0.25">
      <c r="A31" s="46">
        <v>4.7</v>
      </c>
      <c r="B31" s="67" t="s">
        <v>6</v>
      </c>
      <c r="C31" s="163" t="s">
        <v>341</v>
      </c>
      <c r="D31" s="44"/>
      <c r="E31" s="200"/>
      <c r="F31" s="204"/>
    </row>
    <row r="32" spans="1:7" x14ac:dyDescent="0.25">
      <c r="A32" s="236" t="s">
        <v>423</v>
      </c>
      <c r="B32" s="67"/>
      <c r="C32" s="267" t="s">
        <v>8</v>
      </c>
      <c r="D32" s="268"/>
      <c r="E32" s="120" t="s">
        <v>329</v>
      </c>
      <c r="F32" s="205"/>
    </row>
    <row r="33" spans="1:7" x14ac:dyDescent="0.25">
      <c r="A33" s="236" t="s">
        <v>424</v>
      </c>
      <c r="B33" s="67"/>
      <c r="C33" s="267" t="s">
        <v>342</v>
      </c>
      <c r="D33" s="268"/>
      <c r="E33" s="120" t="s">
        <v>329</v>
      </c>
      <c r="F33" s="237"/>
    </row>
    <row r="34" spans="1:7" x14ac:dyDescent="0.25">
      <c r="A34" s="236" t="s">
        <v>425</v>
      </c>
      <c r="B34" s="67"/>
      <c r="C34" s="267" t="s">
        <v>343</v>
      </c>
      <c r="D34" s="268"/>
      <c r="E34" s="120" t="s">
        <v>329</v>
      </c>
      <c r="F34" s="237"/>
    </row>
    <row r="35" spans="1:7" ht="27" customHeight="1" x14ac:dyDescent="0.25">
      <c r="A35" s="236" t="s">
        <v>426</v>
      </c>
      <c r="B35" s="67"/>
      <c r="C35" s="267" t="s">
        <v>345</v>
      </c>
      <c r="D35" s="268"/>
      <c r="E35" s="120" t="s">
        <v>329</v>
      </c>
      <c r="F35" s="237"/>
    </row>
    <row r="36" spans="1:7" x14ac:dyDescent="0.25">
      <c r="A36" s="236" t="s">
        <v>427</v>
      </c>
      <c r="B36" s="67"/>
      <c r="C36" s="267" t="s">
        <v>344</v>
      </c>
      <c r="D36" s="268"/>
      <c r="E36" s="120" t="s">
        <v>329</v>
      </c>
      <c r="F36" s="237"/>
    </row>
    <row r="37" spans="1:7" x14ac:dyDescent="0.25">
      <c r="A37" s="236" t="s">
        <v>428</v>
      </c>
      <c r="B37" s="67"/>
      <c r="C37" s="267" t="s">
        <v>346</v>
      </c>
      <c r="D37" s="268"/>
      <c r="E37" s="120" t="s">
        <v>329</v>
      </c>
      <c r="F37" s="237"/>
    </row>
    <row r="38" spans="1:7" x14ac:dyDescent="0.25">
      <c r="A38" s="236" t="s">
        <v>429</v>
      </c>
      <c r="B38" s="67"/>
      <c r="C38" s="267" t="s">
        <v>347</v>
      </c>
      <c r="D38" s="268"/>
      <c r="E38" s="120" t="s">
        <v>329</v>
      </c>
      <c r="F38" s="237"/>
    </row>
    <row r="39" spans="1:7" x14ac:dyDescent="0.25">
      <c r="A39" s="236" t="s">
        <v>430</v>
      </c>
      <c r="B39" s="67"/>
      <c r="C39" s="267" t="s">
        <v>331</v>
      </c>
      <c r="D39" s="268"/>
      <c r="E39" s="120" t="s">
        <v>329</v>
      </c>
      <c r="F39" s="237"/>
    </row>
    <row r="40" spans="1:7" x14ac:dyDescent="0.25">
      <c r="A40" s="236" t="s">
        <v>431</v>
      </c>
      <c r="B40" s="67"/>
      <c r="C40" s="290" t="s">
        <v>348</v>
      </c>
      <c r="D40" s="291"/>
      <c r="E40" s="120" t="s">
        <v>329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52" t="s">
        <v>44</v>
      </c>
      <c r="C42" s="253"/>
      <c r="D42" s="254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10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47" t="s">
        <v>299</v>
      </c>
      <c r="C46" s="269"/>
      <c r="D46" s="270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88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33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9" t="s">
        <v>27</v>
      </c>
      <c r="C50" s="251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9" t="s">
        <v>33</v>
      </c>
      <c r="C56" s="250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88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92.4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74.8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9" t="s">
        <v>38</v>
      </c>
      <c r="C61" s="250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55" t="s">
        <v>300</v>
      </c>
      <c r="D65" s="256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9" t="s">
        <v>22</v>
      </c>
      <c r="C68" s="250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432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9" t="s">
        <v>47</v>
      </c>
      <c r="C72" s="250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57" t="s">
        <v>51</v>
      </c>
      <c r="C76" s="258"/>
      <c r="D76" s="63"/>
      <c r="E76" s="65"/>
      <c r="F76" s="49"/>
      <c r="G76" s="2"/>
    </row>
    <row r="77" spans="1:7" x14ac:dyDescent="0.25">
      <c r="A77" s="74"/>
      <c r="B77" s="259" t="s">
        <v>52</v>
      </c>
      <c r="C77" s="260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9" t="s">
        <v>226</v>
      </c>
      <c r="C89" s="250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52" t="s">
        <v>60</v>
      </c>
      <c r="C93" s="253"/>
      <c r="D93" s="254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10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444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47" t="s">
        <v>63</v>
      </c>
      <c r="C98" s="248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9" t="s">
        <v>67</v>
      </c>
      <c r="C103" s="251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349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349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349</v>
      </c>
      <c r="E106" s="232" t="s">
        <v>332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349</v>
      </c>
      <c r="E107" s="120" t="s">
        <v>350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9" t="s">
        <v>72</v>
      </c>
      <c r="C109" s="250"/>
      <c r="D109" s="68" t="s">
        <v>73</v>
      </c>
      <c r="E109" s="84">
        <v>73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9" t="s">
        <v>293</v>
      </c>
      <c r="C111" s="250"/>
      <c r="D111" s="68"/>
      <c r="E111" s="84" t="s">
        <v>333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9" t="s">
        <v>74</v>
      </c>
      <c r="C113" s="250"/>
      <c r="D113" s="63"/>
      <c r="E113" s="65"/>
      <c r="F113" s="49"/>
      <c r="G113" s="2"/>
    </row>
    <row r="114" spans="1:7" ht="12.75" customHeight="1" x14ac:dyDescent="0.25">
      <c r="A114" s="74"/>
      <c r="B114" s="276" t="s">
        <v>75</v>
      </c>
      <c r="C114" s="277"/>
      <c r="D114" s="278"/>
      <c r="E114" s="48"/>
      <c r="F114" s="49"/>
    </row>
    <row r="115" spans="1:7" x14ac:dyDescent="0.25">
      <c r="A115" s="74">
        <v>19.100000000000001</v>
      </c>
      <c r="B115" s="67" t="s">
        <v>6</v>
      </c>
      <c r="C115" s="279" t="s">
        <v>76</v>
      </c>
      <c r="D115" s="280"/>
      <c r="E115" s="48"/>
      <c r="F115" s="49"/>
    </row>
    <row r="116" spans="1:7" x14ac:dyDescent="0.25">
      <c r="A116" s="46" t="s">
        <v>351</v>
      </c>
      <c r="B116" s="85"/>
      <c r="C116" s="59" t="s">
        <v>24</v>
      </c>
      <c r="D116" s="41" t="s">
        <v>77</v>
      </c>
      <c r="E116" s="42">
        <v>450</v>
      </c>
      <c r="F116" s="204"/>
    </row>
    <row r="117" spans="1:7" x14ac:dyDescent="0.25">
      <c r="A117" s="46" t="s">
        <v>352</v>
      </c>
      <c r="B117" s="85"/>
      <c r="C117" s="60" t="s">
        <v>26</v>
      </c>
      <c r="D117" s="44" t="s">
        <v>77</v>
      </c>
      <c r="E117" s="42">
        <v>200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353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354</v>
      </c>
      <c r="B121" s="85"/>
      <c r="C121" s="60" t="s">
        <v>26</v>
      </c>
      <c r="D121" s="44" t="s">
        <v>25</v>
      </c>
      <c r="E121" s="42">
        <v>70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355</v>
      </c>
      <c r="B124" s="85"/>
      <c r="C124" s="59" t="s">
        <v>80</v>
      </c>
      <c r="D124" s="41" t="s">
        <v>25</v>
      </c>
      <c r="E124" s="42">
        <v>150</v>
      </c>
      <c r="F124" s="204"/>
    </row>
    <row r="125" spans="1:7" x14ac:dyDescent="0.25">
      <c r="A125" s="46" t="s">
        <v>356</v>
      </c>
      <c r="B125" s="85"/>
      <c r="C125" s="60" t="s">
        <v>26</v>
      </c>
      <c r="D125" s="44" t="s">
        <v>25</v>
      </c>
      <c r="E125" s="42">
        <v>66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1" t="s">
        <v>81</v>
      </c>
      <c r="C127" s="262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440</v>
      </c>
      <c r="F132" s="205"/>
    </row>
    <row r="133" spans="1:6" x14ac:dyDescent="0.25">
      <c r="A133" s="46" t="s">
        <v>357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358</v>
      </c>
      <c r="B134" s="85"/>
      <c r="C134" s="60" t="s">
        <v>433</v>
      </c>
      <c r="D134" s="44" t="s">
        <v>77</v>
      </c>
      <c r="E134" s="42">
        <v>550</v>
      </c>
      <c r="F134" s="205"/>
    </row>
    <row r="135" spans="1:6" x14ac:dyDescent="0.25">
      <c r="A135" s="46" t="s">
        <v>359</v>
      </c>
      <c r="B135" s="85"/>
      <c r="C135" s="60" t="s">
        <v>90</v>
      </c>
      <c r="D135" s="44" t="s">
        <v>25</v>
      </c>
      <c r="E135" s="42">
        <v>230</v>
      </c>
      <c r="F135" s="205"/>
    </row>
    <row r="136" spans="1:6" x14ac:dyDescent="0.25">
      <c r="A136" s="46" t="s">
        <v>360</v>
      </c>
      <c r="B136" s="85"/>
      <c r="C136" s="60" t="s">
        <v>316</v>
      </c>
      <c r="D136" s="44" t="s">
        <v>88</v>
      </c>
      <c r="E136" s="234">
        <f>31*123</f>
        <v>3813</v>
      </c>
      <c r="F136" s="205"/>
    </row>
    <row r="137" spans="1:6" x14ac:dyDescent="0.25">
      <c r="A137" s="46" t="s">
        <v>361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362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363</v>
      </c>
      <c r="B143" s="85"/>
      <c r="C143" s="60" t="s">
        <v>434</v>
      </c>
      <c r="D143" s="44" t="s">
        <v>77</v>
      </c>
      <c r="E143" s="42">
        <v>250</v>
      </c>
      <c r="F143" s="205"/>
    </row>
    <row r="144" spans="1:6" x14ac:dyDescent="0.25">
      <c r="A144" s="46" t="s">
        <v>364</v>
      </c>
      <c r="B144" s="85"/>
      <c r="C144" s="60" t="s">
        <v>90</v>
      </c>
      <c r="D144" s="44" t="s">
        <v>25</v>
      </c>
      <c r="E144" s="42">
        <v>95</v>
      </c>
      <c r="F144" s="205"/>
    </row>
    <row r="145" spans="1:7" x14ac:dyDescent="0.25">
      <c r="A145" s="46" t="s">
        <v>365</v>
      </c>
      <c r="B145" s="85"/>
      <c r="C145" s="60" t="s">
        <v>316</v>
      </c>
      <c r="D145" s="44" t="s">
        <v>88</v>
      </c>
      <c r="E145" s="234">
        <f>31*52</f>
        <v>1612</v>
      </c>
      <c r="F145" s="205"/>
    </row>
    <row r="146" spans="1:7" x14ac:dyDescent="0.25">
      <c r="A146" s="46" t="s">
        <v>366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436</v>
      </c>
      <c r="D148" s="63"/>
      <c r="E148" s="48"/>
      <c r="F148" s="66"/>
    </row>
    <row r="149" spans="1:7" x14ac:dyDescent="0.25">
      <c r="A149" s="46" t="s">
        <v>367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368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369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370</v>
      </c>
      <c r="B152" s="85"/>
      <c r="C152" s="60" t="s">
        <v>433</v>
      </c>
      <c r="D152" s="44" t="s">
        <v>77</v>
      </c>
      <c r="E152" s="42">
        <f>E134</f>
        <v>550</v>
      </c>
      <c r="F152" s="205"/>
    </row>
    <row r="153" spans="1:7" x14ac:dyDescent="0.25">
      <c r="A153" s="46" t="s">
        <v>371</v>
      </c>
      <c r="B153" s="85"/>
      <c r="C153" s="60" t="s">
        <v>90</v>
      </c>
      <c r="D153" s="44" t="s">
        <v>25</v>
      </c>
      <c r="E153" s="42">
        <f>E135</f>
        <v>230</v>
      </c>
      <c r="F153" s="205"/>
    </row>
    <row r="154" spans="1:7" x14ac:dyDescent="0.25">
      <c r="A154" s="46" t="s">
        <v>372</v>
      </c>
      <c r="B154" s="85"/>
      <c r="C154" s="60" t="s">
        <v>316</v>
      </c>
      <c r="D154" s="44" t="s">
        <v>88</v>
      </c>
      <c r="E154" s="234">
        <f>E136</f>
        <v>3813</v>
      </c>
      <c r="F154" s="205"/>
    </row>
    <row r="155" spans="1:7" x14ac:dyDescent="0.25">
      <c r="A155" s="46" t="s">
        <v>373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1" t="s">
        <v>92</v>
      </c>
      <c r="C157" s="262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399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401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401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401</v>
      </c>
      <c r="F168" s="205"/>
    </row>
    <row r="169" spans="1:6" x14ac:dyDescent="0.25">
      <c r="A169" s="46" t="s">
        <v>402</v>
      </c>
      <c r="B169" s="85"/>
      <c r="C169" s="60" t="s">
        <v>400</v>
      </c>
      <c r="D169" s="44" t="s">
        <v>161</v>
      </c>
      <c r="E169" s="233" t="s">
        <v>401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403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404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405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81"/>
      <c r="B176" s="282"/>
      <c r="C176" s="282"/>
      <c r="D176" s="282"/>
      <c r="E176" s="282"/>
      <c r="F176" s="283"/>
    </row>
    <row r="177" spans="1:7" s="24" customFormat="1" ht="15.6" x14ac:dyDescent="0.25">
      <c r="A177" s="62">
        <v>22</v>
      </c>
      <c r="B177" s="261" t="s">
        <v>100</v>
      </c>
      <c r="C177" s="262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374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375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88" t="s">
        <v>106</v>
      </c>
      <c r="C186" s="289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88" t="s">
        <v>285</v>
      </c>
      <c r="C187" s="289"/>
      <c r="D187" s="176"/>
      <c r="E187" s="175" t="s">
        <v>334</v>
      </c>
      <c r="F187" s="210"/>
      <c r="G187" s="2"/>
    </row>
    <row r="188" spans="1:7" s="24" customFormat="1" ht="15.6" x14ac:dyDescent="0.25">
      <c r="A188" s="62">
        <v>25</v>
      </c>
      <c r="B188" s="261" t="s">
        <v>108</v>
      </c>
      <c r="C188" s="262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376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377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378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379</v>
      </c>
      <c r="B195" s="85"/>
      <c r="C195" s="255" t="s">
        <v>113</v>
      </c>
      <c r="D195" s="256"/>
      <c r="E195" s="45" t="s">
        <v>13</v>
      </c>
      <c r="F195" s="203"/>
    </row>
    <row r="196" spans="1:6" x14ac:dyDescent="0.25">
      <c r="A196" s="46" t="s">
        <v>380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381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382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383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384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385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386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387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388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389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390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391</v>
      </c>
      <c r="B219" s="85"/>
      <c r="C219" s="59" t="s">
        <v>127</v>
      </c>
      <c r="D219" s="41"/>
      <c r="E219" s="233" t="s">
        <v>438</v>
      </c>
      <c r="F219" s="202"/>
    </row>
    <row r="220" spans="1:7" x14ac:dyDescent="0.25">
      <c r="A220" s="46" t="s">
        <v>392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393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1" t="s">
        <v>130</v>
      </c>
      <c r="C224" s="262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441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3" t="s">
        <v>132</v>
      </c>
      <c r="C228" s="264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394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395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396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397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398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442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442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3" t="s">
        <v>143</v>
      </c>
      <c r="C239" s="264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3" t="s">
        <v>144</v>
      </c>
      <c r="C240" s="264"/>
      <c r="D240" s="264"/>
      <c r="E240" s="264"/>
      <c r="F240" s="287"/>
      <c r="G240" s="2"/>
    </row>
    <row r="241" spans="1:6" s="2" customFormat="1" ht="18" customHeight="1" x14ac:dyDescent="0.25">
      <c r="A241" s="46"/>
      <c r="B241" s="284"/>
      <c r="C241" s="285"/>
      <c r="D241" s="285"/>
      <c r="E241" s="285"/>
      <c r="F241" s="286"/>
    </row>
    <row r="242" spans="1:6" s="2" customFormat="1" ht="18" customHeight="1" x14ac:dyDescent="0.25">
      <c r="A242" s="46"/>
      <c r="B242" s="284"/>
      <c r="C242" s="285"/>
      <c r="D242" s="285"/>
      <c r="E242" s="285"/>
      <c r="F242" s="286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84"/>
      <c r="C246" s="285"/>
      <c r="D246" s="285"/>
      <c r="E246" s="285"/>
      <c r="F246" s="286"/>
    </row>
    <row r="247" spans="1:6" s="2" customFormat="1" ht="18" customHeight="1" x14ac:dyDescent="0.25">
      <c r="A247" s="46"/>
      <c r="B247" s="284"/>
      <c r="C247" s="285"/>
      <c r="D247" s="285"/>
      <c r="E247" s="285"/>
      <c r="F247" s="286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84"/>
      <c r="C249" s="285"/>
      <c r="D249" s="285"/>
      <c r="E249" s="285"/>
      <c r="F249" s="286"/>
    </row>
    <row r="250" spans="1:6" s="2" customFormat="1" ht="18" customHeight="1" x14ac:dyDescent="0.25">
      <c r="A250" s="46"/>
      <c r="B250" s="284"/>
      <c r="C250" s="285"/>
      <c r="D250" s="285"/>
      <c r="E250" s="285"/>
      <c r="F250" s="286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46" t="s">
        <v>292</v>
      </c>
      <c r="B253" s="246"/>
      <c r="C253" s="246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236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237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335</v>
      </c>
      <c r="B1" s="301"/>
      <c r="C1" s="301"/>
      <c r="D1" s="301"/>
      <c r="E1" s="301"/>
      <c r="F1" s="301"/>
      <c r="G1" s="301"/>
    </row>
    <row r="2" spans="1:8" s="188" customFormat="1" ht="15" customHeight="1" x14ac:dyDescent="0.3">
      <c r="A2" s="185"/>
      <c r="B2" s="185"/>
      <c r="C2" s="185"/>
      <c r="D2" s="185"/>
      <c r="E2" s="187"/>
      <c r="F2" s="275" t="str">
        <f>'Technical Schedule'!E2</f>
        <v>240-68973110</v>
      </c>
      <c r="G2" s="275"/>
    </row>
    <row r="3" spans="1:8" s="2" customFormat="1" x14ac:dyDescent="0.25">
      <c r="A3" s="272" t="s">
        <v>0</v>
      </c>
      <c r="B3" s="272"/>
      <c r="C3" s="272"/>
      <c r="D3" s="272"/>
      <c r="E3" s="272"/>
      <c r="F3" s="272"/>
      <c r="G3" s="272"/>
    </row>
    <row r="4" spans="1:8" s="2" customFormat="1" x14ac:dyDescent="0.25">
      <c r="A4" s="272" t="s">
        <v>1</v>
      </c>
      <c r="B4" s="272"/>
      <c r="C4" s="272"/>
      <c r="D4" s="272"/>
      <c r="E4" s="272"/>
      <c r="F4" s="272"/>
      <c r="G4" s="272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303" t="s">
        <v>3</v>
      </c>
      <c r="C7" s="303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46" t="s">
        <v>145</v>
      </c>
      <c r="C8" s="246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52" t="s">
        <v>149</v>
      </c>
      <c r="C13" s="253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46" t="s">
        <v>156</v>
      </c>
      <c r="C19" s="246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46" t="s">
        <v>160</v>
      </c>
      <c r="C23" s="246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46" t="s">
        <v>162</v>
      </c>
      <c r="C25" s="246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46" t="s">
        <v>163</v>
      </c>
      <c r="C29" s="246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46" t="s">
        <v>165</v>
      </c>
      <c r="C51" s="246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6" t="s">
        <v>241</v>
      </c>
      <c r="D52" s="296"/>
      <c r="E52" s="297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406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407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408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409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410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411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412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416</v>
      </c>
      <c r="F65" s="45" t="s">
        <v>13</v>
      </c>
      <c r="G65" s="205"/>
    </row>
    <row r="66" spans="1:8" x14ac:dyDescent="0.25">
      <c r="A66" s="46" t="s">
        <v>184</v>
      </c>
      <c r="C66" s="60" t="s">
        <v>413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414</v>
      </c>
      <c r="D67" s="300"/>
      <c r="E67" s="300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415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417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419</v>
      </c>
      <c r="C70" s="60" t="s">
        <v>418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406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407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408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409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410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411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412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416</v>
      </c>
      <c r="F82" s="45" t="s">
        <v>13</v>
      </c>
      <c r="G82" s="205"/>
    </row>
    <row r="83" spans="1:7" x14ac:dyDescent="0.25">
      <c r="A83" s="46" t="s">
        <v>198</v>
      </c>
      <c r="C83" s="60" t="s">
        <v>413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414</v>
      </c>
      <c r="D84" s="300"/>
      <c r="E84" s="300"/>
      <c r="F84" s="45" t="s">
        <v>13</v>
      </c>
      <c r="G84" s="205"/>
    </row>
    <row r="85" spans="1:7" x14ac:dyDescent="0.25">
      <c r="A85" s="46" t="s">
        <v>234</v>
      </c>
      <c r="C85" s="60" t="s">
        <v>415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417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420</v>
      </c>
      <c r="C87" s="60" t="s">
        <v>418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406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407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408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409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410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411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412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416</v>
      </c>
      <c r="F99" s="45" t="s">
        <v>13</v>
      </c>
      <c r="G99" s="205"/>
    </row>
    <row r="100" spans="1:7" x14ac:dyDescent="0.25">
      <c r="A100" s="46" t="s">
        <v>253</v>
      </c>
      <c r="C100" s="60" t="s">
        <v>413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414</v>
      </c>
      <c r="D101" s="300"/>
      <c r="E101" s="300"/>
      <c r="F101" s="45" t="s">
        <v>13</v>
      </c>
      <c r="G101" s="205"/>
    </row>
    <row r="102" spans="1:7" x14ac:dyDescent="0.25">
      <c r="A102" s="46" t="s">
        <v>255</v>
      </c>
      <c r="C102" s="60" t="s">
        <v>415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417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421</v>
      </c>
      <c r="B104" s="132"/>
      <c r="C104" s="60" t="s">
        <v>418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298" t="s">
        <v>257</v>
      </c>
      <c r="C106" s="246"/>
      <c r="D106" s="246"/>
      <c r="E106" s="299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6" t="s">
        <v>272</v>
      </c>
      <c r="D107" s="296"/>
      <c r="E107" s="297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6" t="s">
        <v>271</v>
      </c>
      <c r="D113" s="296"/>
      <c r="E113" s="297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6" t="s">
        <v>270</v>
      </c>
      <c r="D119" s="296"/>
      <c r="E119" s="297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6" t="s">
        <v>422</v>
      </c>
      <c r="D125" s="296"/>
      <c r="E125" s="297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336</v>
      </c>
      <c r="B1" s="301"/>
      <c r="C1" s="301"/>
      <c r="D1" s="301"/>
      <c r="E1" s="301"/>
      <c r="F1" s="301"/>
      <c r="G1" s="301"/>
    </row>
    <row r="2" spans="1:8" s="188" customFormat="1" ht="15" customHeight="1" x14ac:dyDescent="0.3">
      <c r="A2" s="185"/>
      <c r="B2" s="186"/>
      <c r="C2" s="185"/>
      <c r="D2" s="185"/>
      <c r="E2" s="185"/>
      <c r="F2" s="275" t="str">
        <f>Spec_Rev_No</f>
        <v>240-68973110</v>
      </c>
      <c r="G2" s="275"/>
      <c r="H2" s="190"/>
    </row>
    <row r="3" spans="1:8" s="2" customFormat="1" x14ac:dyDescent="0.25">
      <c r="A3" s="272" t="s">
        <v>0</v>
      </c>
      <c r="B3" s="272"/>
      <c r="C3" s="272"/>
      <c r="D3" s="272"/>
      <c r="E3" s="272"/>
      <c r="F3" s="272"/>
      <c r="G3" s="272"/>
    </row>
    <row r="4" spans="1:8" s="2" customFormat="1" x14ac:dyDescent="0.25">
      <c r="A4" s="272" t="s">
        <v>1</v>
      </c>
      <c r="B4" s="272"/>
      <c r="C4" s="272"/>
      <c r="D4" s="272"/>
      <c r="E4" s="272"/>
      <c r="F4" s="272"/>
      <c r="G4" s="27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74" t="s">
        <v>3</v>
      </c>
      <c r="D7" s="274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46" t="s">
        <v>204</v>
      </c>
      <c r="D8" s="246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46" t="s">
        <v>206</v>
      </c>
      <c r="D12" s="246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46" t="s">
        <v>210</v>
      </c>
      <c r="D18" s="246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46" t="s">
        <v>218</v>
      </c>
      <c r="D27" s="246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52" t="s">
        <v>219</v>
      </c>
      <c r="D32" s="253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52" t="s">
        <v>220</v>
      </c>
      <c r="D34" s="253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2026-04-24T12:37:45Z</dcterms:modified>
</cp:coreProperties>
</file>