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khanyam\Desktop\New RFB\Tender Office Publishing\"/>
    </mc:Choice>
  </mc:AlternateContent>
  <xr:revisionPtr revIDLastSave="0" documentId="13_ncr:1_{0D1EA453-A4A4-477D-B5C4-05CD42631FFD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PRICING SCHEDULE" sheetId="6" r:id="rId1"/>
  </sheets>
  <definedNames>
    <definedName name="_xlnm.Print_Area" localSheetId="0">'PRICING SCHEDULE'!$A:$Q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0" i="6" l="1"/>
  <c r="O41" i="6"/>
  <c r="O42" i="6"/>
  <c r="O43" i="6"/>
  <c r="O44" i="6"/>
  <c r="O45" i="6"/>
  <c r="O46" i="6"/>
  <c r="O47" i="6"/>
  <c r="O48" i="6"/>
  <c r="O49" i="6"/>
  <c r="O50" i="6"/>
  <c r="O51" i="6"/>
  <c r="O52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G15" i="6"/>
  <c r="M14" i="6" l="1"/>
  <c r="J14" i="6"/>
  <c r="J52" i="6" l="1"/>
  <c r="G52" i="6"/>
  <c r="J51" i="6"/>
  <c r="G51" i="6"/>
  <c r="J50" i="6"/>
  <c r="G50" i="6"/>
  <c r="J49" i="6"/>
  <c r="G49" i="6"/>
  <c r="J48" i="6"/>
  <c r="G48" i="6"/>
  <c r="J47" i="6"/>
  <c r="G47" i="6"/>
  <c r="J46" i="6"/>
  <c r="G46" i="6"/>
  <c r="J45" i="6"/>
  <c r="G45" i="6"/>
  <c r="J44" i="6"/>
  <c r="G44" i="6"/>
  <c r="J43" i="6"/>
  <c r="G43" i="6"/>
  <c r="J42" i="6"/>
  <c r="G42" i="6"/>
  <c r="J41" i="6"/>
  <c r="G41" i="6"/>
  <c r="J40" i="6"/>
  <c r="G40" i="6"/>
  <c r="M55" i="6"/>
  <c r="M54" i="6"/>
  <c r="M53" i="6"/>
  <c r="M39" i="6"/>
  <c r="M38" i="6"/>
  <c r="M37" i="6"/>
  <c r="M36" i="6"/>
  <c r="M35" i="6"/>
  <c r="M34" i="6"/>
  <c r="M33" i="6"/>
  <c r="M32" i="6"/>
  <c r="M31" i="6"/>
  <c r="M30" i="6"/>
  <c r="M29" i="6"/>
  <c r="M28" i="6"/>
  <c r="M27" i="6"/>
  <c r="M26" i="6"/>
  <c r="M25" i="6"/>
  <c r="M24" i="6"/>
  <c r="M23" i="6"/>
  <c r="M22" i="6"/>
  <c r="M21" i="6"/>
  <c r="M20" i="6"/>
  <c r="M19" i="6"/>
  <c r="M18" i="6"/>
  <c r="M17" i="6"/>
  <c r="J55" i="6"/>
  <c r="J54" i="6"/>
  <c r="J53" i="6"/>
  <c r="J39" i="6"/>
  <c r="J38" i="6"/>
  <c r="J37" i="6"/>
  <c r="J36" i="6"/>
  <c r="J35" i="6"/>
  <c r="J34" i="6"/>
  <c r="J33" i="6"/>
  <c r="J32" i="6"/>
  <c r="J31" i="6"/>
  <c r="J30" i="6"/>
  <c r="J29" i="6"/>
  <c r="J28" i="6"/>
  <c r="J27" i="6"/>
  <c r="J26" i="6"/>
  <c r="J25" i="6"/>
  <c r="J24" i="6"/>
  <c r="J23" i="6"/>
  <c r="J22" i="6"/>
  <c r="J21" i="6"/>
  <c r="J20" i="6"/>
  <c r="J19" i="6"/>
  <c r="J18" i="6"/>
  <c r="J17" i="6"/>
  <c r="G55" i="6"/>
  <c r="N55" i="6" s="1"/>
  <c r="O55" i="6" s="1"/>
  <c r="G54" i="6"/>
  <c r="G53" i="6"/>
  <c r="G39" i="6"/>
  <c r="G38" i="6"/>
  <c r="G37" i="6"/>
  <c r="G36" i="6"/>
  <c r="G35" i="6"/>
  <c r="G34" i="6"/>
  <c r="G33" i="6"/>
  <c r="G32" i="6"/>
  <c r="G31" i="6"/>
  <c r="G30" i="6"/>
  <c r="G29" i="6"/>
  <c r="G28" i="6"/>
  <c r="G27" i="6"/>
  <c r="G26" i="6"/>
  <c r="N26" i="6" s="1"/>
  <c r="O26" i="6" s="1"/>
  <c r="G25" i="6"/>
  <c r="G24" i="6"/>
  <c r="G23" i="6"/>
  <c r="G22" i="6"/>
  <c r="G21" i="6"/>
  <c r="G20" i="6"/>
  <c r="G19" i="6"/>
  <c r="G18" i="6"/>
  <c r="G17" i="6"/>
  <c r="N18" i="6" l="1"/>
  <c r="O18" i="6" s="1"/>
  <c r="N37" i="6"/>
  <c r="O37" i="6" s="1"/>
  <c r="N33" i="6"/>
  <c r="O33" i="6" s="1"/>
  <c r="N31" i="6"/>
  <c r="O31" i="6" s="1"/>
  <c r="N23" i="6"/>
  <c r="O23" i="6" s="1"/>
  <c r="N53" i="6"/>
  <c r="O53" i="6" s="1"/>
  <c r="N35" i="6"/>
  <c r="O35" i="6" s="1"/>
  <c r="N17" i="6"/>
  <c r="O17" i="6" s="1"/>
  <c r="N39" i="6"/>
  <c r="O39" i="6" s="1"/>
  <c r="N32" i="6"/>
  <c r="O32" i="6" s="1"/>
  <c r="N38" i="6"/>
  <c r="O38" i="6" s="1"/>
  <c r="N24" i="6"/>
  <c r="O24" i="6" s="1"/>
  <c r="N25" i="6"/>
  <c r="O25" i="6" s="1"/>
  <c r="N54" i="6"/>
  <c r="O54" i="6" s="1"/>
  <c r="N36" i="6"/>
  <c r="O36" i="6" s="1"/>
  <c r="N34" i="6"/>
  <c r="O34" i="6" s="1"/>
  <c r="N27" i="6"/>
  <c r="O27" i="6" s="1"/>
  <c r="N20" i="6"/>
  <c r="O20" i="6" s="1"/>
  <c r="N19" i="6"/>
  <c r="O19" i="6" s="1"/>
  <c r="N28" i="6"/>
  <c r="O28" i="6" s="1"/>
  <c r="N21" i="6"/>
  <c r="O21" i="6" s="1"/>
  <c r="N29" i="6"/>
  <c r="O29" i="6" s="1"/>
  <c r="N22" i="6"/>
  <c r="O22" i="6" s="1"/>
  <c r="N30" i="6"/>
  <c r="O30" i="6" s="1"/>
  <c r="M16" i="6"/>
  <c r="J16" i="6"/>
  <c r="G16" i="6"/>
  <c r="G14" i="6" s="1"/>
  <c r="N14" i="6" s="1"/>
  <c r="O14" i="6" s="1"/>
  <c r="N16" i="6" l="1"/>
  <c r="O16" i="6" s="1"/>
  <c r="M15" i="6"/>
  <c r="J15" i="6"/>
  <c r="N15" i="6" l="1"/>
  <c r="O15" i="6" s="1"/>
  <c r="J56" i="6" l="1"/>
  <c r="J57" i="6" s="1"/>
  <c r="J58" i="6" s="1"/>
  <c r="G56" i="6" l="1"/>
  <c r="G57" i="6" s="1"/>
  <c r="G58" i="6" s="1"/>
  <c r="M56" i="6"/>
  <c r="M57" i="6" s="1"/>
  <c r="M58" i="6" s="1"/>
  <c r="N56" i="6" l="1"/>
  <c r="N57" i="6" s="1"/>
  <c r="N58" i="6" s="1"/>
  <c r="O56" i="6"/>
</calcChain>
</file>

<file path=xl/sharedStrings.xml><?xml version="1.0" encoding="utf-8"?>
<sst xmlns="http://schemas.openxmlformats.org/spreadsheetml/2006/main" count="118" uniqueCount="59">
  <si>
    <t>Item No</t>
  </si>
  <si>
    <t>Unit of measure</t>
  </si>
  <si>
    <t>VAT (@15%)</t>
  </si>
  <si>
    <t>1. INSTRUCTION FOR COMPLETING THE PRICING SCHEDULE</t>
  </si>
  <si>
    <t>YEAR 1</t>
  </si>
  <si>
    <t>YEAR 2</t>
  </si>
  <si>
    <t>YEAR 3</t>
  </si>
  <si>
    <t xml:space="preserve">Qty </t>
  </si>
  <si>
    <t>TOTAL</t>
  </si>
  <si>
    <t>Qty</t>
  </si>
  <si>
    <t>Unit Price 
(Excl VAT)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</si>
  <si>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</si>
  <si>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</si>
  <si>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</si>
  <si>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</si>
  <si>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</si>
  <si>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</si>
  <si>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BID PRICE  (EXCL VAT)</t>
  </si>
  <si>
    <t>TOTAL  BID PRICE (INCL VAT)</t>
  </si>
  <si>
    <t>Name</t>
  </si>
  <si>
    <t>Date</t>
  </si>
  <si>
    <t>Capacity</t>
  </si>
  <si>
    <t>(e) The price must include all cost to deliver the goods or render the service, including all applicable taxes, duty fees, logistics/delivery, storage, labour, overtime and subsistance and travel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</si>
  <si>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</si>
  <si>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</si>
  <si>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</si>
  <si>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</si>
  <si>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BRAND / MODEL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</si>
  <si>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</si>
  <si>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</si>
  <si>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</si>
  <si>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</si>
  <si>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Pricing schedule</t>
  </si>
  <si>
    <t>RFB Title</t>
  </si>
  <si>
    <t>RFB No</t>
  </si>
  <si>
    <t>CATEGORY 1: 
PRE-PRINTED STATIONARY 
FULL COLOUR BOTH SIDES (Duplex)</t>
  </si>
  <si>
    <t>0-50 000</t>
  </si>
  <si>
    <t>A4 80gsm Bond</t>
  </si>
  <si>
    <t>50 000- 500 000</t>
  </si>
  <si>
    <t>500 000-2 million</t>
  </si>
  <si>
    <t>A4 150gsm Bond</t>
  </si>
  <si>
    <t>A4 170gsm Bond</t>
  </si>
  <si>
    <t>A4 200gsm Bond</t>
  </si>
  <si>
    <t>A4 300gsm Bond</t>
  </si>
  <si>
    <t>A3 80gsm Bond</t>
  </si>
  <si>
    <t>A3 160gsm Bond</t>
  </si>
  <si>
    <t>A3 170gsm Bond</t>
  </si>
  <si>
    <t>A3 300gsm Bond</t>
  </si>
  <si>
    <t>A2 80gsm Bond</t>
  </si>
  <si>
    <t>A2 300gsm Bond</t>
  </si>
  <si>
    <t>A1 80gsm Bond</t>
  </si>
  <si>
    <t>A1 170gsm Bond</t>
  </si>
  <si>
    <t>A1 300gsm Bond</t>
  </si>
  <si>
    <t>A0 80gsm Bond</t>
  </si>
  <si>
    <t>A0 170gsm Bond</t>
  </si>
  <si>
    <t>A0 300gsm Bond</t>
  </si>
  <si>
    <t>CATEGORY 2: 
PRE-PRINTED STATIONARY 
FULL COLOUR ONE SIDE (Simplex)</t>
  </si>
  <si>
    <t>RFB 2671/2022</t>
  </si>
  <si>
    <t>Appointment of a service provider for the supply of Pre-Printed Stationery for SITA Beta Data Centre for a period of 3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</si>
</sst>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</numFmts>
  <fonts count="1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 style="medium">
        <color theme="4"/>
      </left>
      <right style="medium">
        <color theme="4"/>
      </right>
      <top style="medium">
        <color theme="4"/>
      </top>
      <bottom style="medium">
        <color theme="4"/>
      </bottom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22">
    <xf numFmtId="0" fontId="0" fillId="0" borderId="0" xfId="0"/>
    <xf numFmtId="0" fontId="8" fillId="2" borderId="0" xfId="0" applyFont="1" applyFill="1"/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3" fillId="3" borderId="0" xfId="0" applyFont="1" applyFill="1"/>
    <xf numFmtId="0" fontId="8" fillId="2" borderId="0" xfId="0" applyFont="1" applyFill="1" applyAlignment="1">
      <alignment horizontal="left" vertical="top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right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44" fontId="3" fillId="5" borderId="1" xfId="0" applyNumberFormat="1" applyFont="1" applyFill="1" applyBorder="1" applyAlignment="1">
      <alignment vertical="top" wrapText="1"/>
    </xf>
    <xf numFmtId="164" fontId="7" fillId="5" borderId="1" xfId="0" applyNumberFormat="1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44" fontId="4" fillId="5" borderId="4" xfId="0" applyNumberFormat="1" applyFont="1" applyFill="1" applyBorder="1" applyAlignment="1">
      <alignment vertical="top" wrapText="1"/>
    </xf>
    <xf numFmtId="0" fontId="6" fillId="3" borderId="0" xfId="0" applyFont="1" applyFill="1" applyBorder="1" applyAlignment="1">
      <alignment wrapText="1"/>
    </xf>
    <xf numFmtId="0" fontId="6" fillId="3" borderId="0" xfId="0" applyFont="1" applyFill="1" applyBorder="1" applyAlignment="1"/>
    <xf numFmtId="0" fontId="11" fillId="3" borderId="0" xfId="0" applyFont="1" applyFill="1" applyAlignment="1">
      <alignment horizontal="left" vertical="center"/>
    </xf>
    <xf numFmtId="0" fontId="3" fillId="3" borderId="0" xfId="0" applyFont="1" applyFill="1" applyBorder="1" applyAlignment="1">
      <alignment horizontal="left" vertical="center" wrapText="1"/>
    </xf>
    <xf numFmtId="44" fontId="3" fillId="3" borderId="0" xfId="0" applyNumberFormat="1" applyFont="1" applyFill="1" applyBorder="1" applyAlignment="1">
      <alignment horizontal="center" vertical="center" wrapText="1"/>
    </xf>
    <xf numFmtId="0" fontId="7" fillId="3" borderId="0" xfId="0" applyFont="1" applyFill="1"/>
    <xf numFmtId="0" fontId="7" fillId="3" borderId="0" xfId="0" applyFont="1" applyFill="1" applyBorder="1" applyAlignment="1">
      <alignment vertical="top"/>
    </xf>
    <xf numFmtId="0" fontId="7" fillId="3" borderId="0" xfId="0" applyFont="1" applyFill="1" applyBorder="1" applyAlignment="1">
      <alignment horizontal="left" vertical="top"/>
    </xf>
    <xf numFmtId="165" fontId="3" fillId="5" borderId="2" xfId="1" applyNumberFormat="1" applyFont="1" applyFill="1" applyBorder="1" applyAlignment="1">
      <alignment horizontal="right" vertical="top" wrapText="1"/>
    </xf>
    <xf numFmtId="165" fontId="3" fillId="5" borderId="7" xfId="1" applyNumberFormat="1" applyFont="1" applyFill="1" applyBorder="1" applyAlignment="1">
      <alignment horizontal="right" vertical="top" wrapText="1"/>
    </xf>
    <xf numFmtId="0" fontId="3" fillId="5" borderId="2" xfId="0" applyFont="1" applyFill="1" applyBorder="1" applyAlignment="1">
      <alignment horizontal="center" vertical="top" wrapText="1"/>
    </xf>
    <xf numFmtId="164" fontId="6" fillId="5" borderId="5" xfId="0" applyNumberFormat="1" applyFont="1" applyFill="1" applyBorder="1" applyAlignment="1">
      <alignment horizontal="left" vertical="top" wrapText="1"/>
    </xf>
    <xf numFmtId="164" fontId="6" fillId="5" borderId="6" xfId="0" applyNumberFormat="1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center"/>
    </xf>
    <xf numFmtId="0" fontId="6" fillId="3" borderId="0" xfId="0" applyFont="1" applyFill="1" applyBorder="1" applyAlignment="1">
      <alignment vertical="top"/>
    </xf>
    <xf numFmtId="0" fontId="6" fillId="3" borderId="0" xfId="0" applyFont="1" applyFill="1" applyBorder="1" applyAlignment="1">
      <alignment horizontal="center" vertical="top" wrapText="1"/>
    </xf>
    <xf numFmtId="44" fontId="4" fillId="5" borderId="2" xfId="0" applyNumberFormat="1" applyFont="1" applyFill="1" applyBorder="1" applyAlignment="1">
      <alignment vertical="top" wrapText="1"/>
    </xf>
    <xf numFmtId="0" fontId="10" fillId="2" borderId="0" xfId="0" applyFont="1" applyFill="1" applyAlignment="1">
      <alignment horizontal="left" vertical="top" wrapText="1"/>
    </xf>
    <xf numFmtId="0" fontId="6" fillId="3" borderId="0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center" vertical="top"/>
    </xf>
    <xf numFmtId="0" fontId="5" fillId="4" borderId="1" xfId="0" applyFont="1" applyFill="1" applyBorder="1" applyAlignment="1">
      <alignment horizontal="center" vertical="top" wrapText="1"/>
    </xf>
    <xf numFmtId="0" fontId="8" fillId="0" borderId="0" xfId="0" applyFont="1" applyFill="1"/>
    <xf numFmtId="0" fontId="2" fillId="3" borderId="11" xfId="0" applyFont="1" applyFill="1" applyBorder="1" applyAlignment="1">
      <alignment vertical="top"/>
    </xf>
    <xf numFmtId="0" fontId="6" fillId="2" borderId="8" xfId="0" applyFont="1" applyFill="1" applyBorder="1" applyAlignment="1">
      <alignment horizontal="center" vertical="top" wrapText="1"/>
    </xf>
    <xf numFmtId="164" fontId="6" fillId="2" borderId="23" xfId="0" applyNumberFormat="1" applyFont="1" applyFill="1" applyBorder="1" applyAlignment="1">
      <alignment horizontal="center" vertical="top" wrapText="1"/>
    </xf>
    <xf numFmtId="164" fontId="6" fillId="2" borderId="8" xfId="0" applyNumberFormat="1" applyFont="1" applyFill="1" applyBorder="1" applyAlignment="1">
      <alignment horizontal="center" vertical="top" wrapText="1"/>
    </xf>
    <xf numFmtId="164" fontId="6" fillId="2" borderId="8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2" borderId="0" xfId="0" applyFont="1" applyFill="1" applyAlignment="1">
      <alignment vertical="top"/>
    </xf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3" borderId="0" xfId="0" applyFont="1" applyFill="1" applyBorder="1"/>
    <xf numFmtId="0" fontId="0" fillId="0" borderId="0" xfId="0" applyFont="1" applyAlignment="1">
      <alignment vertical="top"/>
    </xf>
    <xf numFmtId="44" fontId="0" fillId="5" borderId="2" xfId="0" applyNumberFormat="1" applyFont="1" applyFill="1" applyBorder="1" applyAlignment="1">
      <alignment vertical="top"/>
    </xf>
    <xf numFmtId="0" fontId="0" fillId="5" borderId="7" xfId="0" applyFont="1" applyFill="1" applyBorder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7" fillId="0" borderId="0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wrapText="1"/>
    </xf>
    <xf numFmtId="164" fontId="3" fillId="6" borderId="1" xfId="0" applyNumberFormat="1" applyFont="1" applyFill="1" applyBorder="1" applyAlignment="1">
      <alignment vertical="top" wrapText="1"/>
    </xf>
    <xf numFmtId="9" fontId="3" fillId="6" borderId="1" xfId="2" applyFont="1" applyFill="1" applyBorder="1" applyAlignment="1">
      <alignment horizontal="right" vertical="top" wrapText="1"/>
    </xf>
    <xf numFmtId="0" fontId="6" fillId="6" borderId="8" xfId="0" applyFont="1" applyFill="1" applyBorder="1" applyAlignment="1">
      <alignment horizontal="left" vertical="top" wrapText="1"/>
    </xf>
    <xf numFmtId="0" fontId="3" fillId="3" borderId="0" xfId="0" applyFont="1" applyFill="1" applyBorder="1" applyAlignment="1">
      <alignment horizontal="left" vertical="top"/>
    </xf>
    <xf numFmtId="0" fontId="14" fillId="6" borderId="22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center" vertical="top"/>
    </xf>
    <xf numFmtId="0" fontId="0" fillId="3" borderId="0" xfId="0" applyFont="1" applyFill="1" applyAlignment="1">
      <alignment vertical="top"/>
    </xf>
    <xf numFmtId="44" fontId="4" fillId="5" borderId="25" xfId="0" applyNumberFormat="1" applyFont="1" applyFill="1" applyBorder="1" applyAlignment="1">
      <alignment vertical="top" wrapText="1"/>
    </xf>
    <xf numFmtId="0" fontId="14" fillId="6" borderId="7" xfId="0" applyFont="1" applyFill="1" applyBorder="1" applyAlignment="1">
      <alignment horizontal="left" vertical="top" wrapText="1"/>
    </xf>
    <xf numFmtId="0" fontId="0" fillId="5" borderId="26" xfId="0" applyFont="1" applyFill="1" applyBorder="1" applyAlignment="1">
      <alignment vertical="top"/>
    </xf>
    <xf numFmtId="44" fontId="4" fillId="5" borderId="27" xfId="0" applyNumberFormat="1" applyFont="1" applyFill="1" applyBorder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16" fillId="0" borderId="1" xfId="0" applyFont="1" applyBorder="1"/>
    <xf numFmtId="2" fontId="6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top" wrapText="1"/>
    </xf>
    <xf numFmtId="0" fontId="18" fillId="0" borderId="1" xfId="0" applyFont="1" applyBorder="1"/>
    <xf numFmtId="0" fontId="17" fillId="0" borderId="1" xfId="0" applyFont="1" applyFill="1" applyBorder="1" applyAlignment="1">
      <alignment horizontal="center" vertical="center" wrapText="1"/>
    </xf>
    <xf numFmtId="2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top" wrapText="1"/>
    </xf>
    <xf numFmtId="0" fontId="4" fillId="4" borderId="28" xfId="0" applyFont="1" applyFill="1" applyBorder="1" applyAlignment="1">
      <alignment horizontal="left" vertical="top" wrapText="1"/>
    </xf>
    <xf numFmtId="0" fontId="6" fillId="4" borderId="28" xfId="0" applyFont="1" applyFill="1" applyBorder="1" applyAlignment="1">
      <alignment vertical="top" wrapText="1"/>
    </xf>
    <xf numFmtId="0" fontId="3" fillId="4" borderId="1" xfId="0" applyFont="1" applyFill="1" applyBorder="1" applyAlignment="1">
      <alignment horizontal="center" vertical="top" wrapText="1"/>
    </xf>
    <xf numFmtId="9" fontId="3" fillId="4" borderId="1" xfId="2" applyFont="1" applyFill="1" applyBorder="1" applyAlignment="1">
      <alignment horizontal="right" vertical="top" wrapText="1"/>
    </xf>
    <xf numFmtId="0" fontId="3" fillId="4" borderId="1" xfId="1" applyNumberFormat="1" applyFont="1" applyFill="1" applyBorder="1" applyAlignment="1">
      <alignment horizontal="right" vertical="top" wrapText="1"/>
    </xf>
    <xf numFmtId="164" fontId="3" fillId="4" borderId="1" xfId="0" applyNumberFormat="1" applyFont="1" applyFill="1" applyBorder="1" applyAlignment="1">
      <alignment vertical="top" wrapText="1"/>
    </xf>
    <xf numFmtId="164" fontId="7" fillId="4" borderId="1" xfId="0" applyNumberFormat="1" applyFont="1" applyFill="1" applyBorder="1" applyAlignment="1">
      <alignment horizontal="left" vertical="top" wrapText="1"/>
    </xf>
    <xf numFmtId="44" fontId="3" fillId="4" borderId="1" xfId="0" applyNumberFormat="1" applyFont="1" applyFill="1" applyBorder="1" applyAlignment="1">
      <alignment vertical="top" wrapText="1"/>
    </xf>
    <xf numFmtId="44" fontId="4" fillId="4" borderId="2" xfId="0" applyNumberFormat="1" applyFont="1" applyFill="1" applyBorder="1" applyAlignment="1">
      <alignment vertical="top" wrapText="1"/>
    </xf>
    <xf numFmtId="44" fontId="0" fillId="4" borderId="2" xfId="0" applyNumberFormat="1" applyFont="1" applyFill="1" applyBorder="1" applyAlignment="1">
      <alignment vertical="top"/>
    </xf>
    <xf numFmtId="0" fontId="14" fillId="4" borderId="22" xfId="0" applyFont="1" applyFill="1" applyBorder="1" applyAlignment="1">
      <alignment horizontal="left" vertical="top" wrapText="1"/>
    </xf>
    <xf numFmtId="0" fontId="7" fillId="5" borderId="2" xfId="0" applyFont="1" applyFill="1" applyBorder="1" applyAlignment="1">
      <alignment horizontal="right" vertical="top"/>
    </xf>
    <xf numFmtId="0" fontId="7" fillId="5" borderId="29" xfId="0" applyFont="1" applyFill="1" applyBorder="1" applyAlignment="1">
      <alignment horizontal="right" vertical="top"/>
    </xf>
    <xf numFmtId="0" fontId="7" fillId="5" borderId="9" xfId="0" applyFont="1" applyFill="1" applyBorder="1" applyAlignment="1">
      <alignment horizontal="right" vertical="top" wrapText="1"/>
    </xf>
    <xf numFmtId="0" fontId="15" fillId="0" borderId="8" xfId="0" applyFont="1" applyBorder="1" applyAlignment="1">
      <alignment wrapText="1"/>
    </xf>
    <xf numFmtId="0" fontId="12" fillId="0" borderId="1" xfId="1" applyNumberFormat="1" applyFont="1" applyFill="1" applyBorder="1" applyAlignment="1">
      <alignment horizontal="right" vertical="top" wrapText="1"/>
    </xf>
    <xf numFmtId="0" fontId="17" fillId="0" borderId="1" xfId="0" applyFont="1" applyFill="1" applyBorder="1" applyAlignment="1">
      <alignment horizontal="center" vertical="center" wrapText="1"/>
    </xf>
    <xf numFmtId="0" fontId="0" fillId="0" borderId="1" xfId="0" quotePrefix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left" vertical="center" wrapText="1"/>
    </xf>
    <xf numFmtId="0" fontId="2" fillId="6" borderId="14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3" fillId="3" borderId="21" xfId="0" applyFont="1" applyFill="1" applyBorder="1" applyAlignment="1">
      <alignment horizontal="left" vertical="top" wrapText="1"/>
    </xf>
    <xf numFmtId="14" fontId="2" fillId="6" borderId="9" xfId="0" applyNumberFormat="1" applyFont="1" applyFill="1" applyBorder="1" applyAlignment="1">
      <alignment horizontal="left" vertical="center"/>
    </xf>
    <xf numFmtId="14" fontId="2" fillId="6" borderId="17" xfId="0" applyNumberFormat="1" applyFont="1" applyFill="1" applyBorder="1" applyAlignment="1">
      <alignment horizontal="left" vertical="center"/>
    </xf>
    <xf numFmtId="0" fontId="2" fillId="6" borderId="13" xfId="0" applyFont="1" applyFill="1" applyBorder="1" applyAlignment="1">
      <alignment horizontal="left" vertical="center" wrapText="1"/>
    </xf>
    <xf numFmtId="0" fontId="2" fillId="6" borderId="1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center" vertical="top"/>
    </xf>
    <xf numFmtId="0" fontId="2" fillId="3" borderId="10" xfId="0" applyFont="1" applyFill="1" applyBorder="1" applyAlignment="1">
      <alignment horizontal="center" vertical="top"/>
    </xf>
    <xf numFmtId="0" fontId="2" fillId="6" borderId="16" xfId="0" applyFont="1" applyFill="1" applyBorder="1" applyAlignment="1">
      <alignment horizontal="left"/>
    </xf>
    <xf numFmtId="0" fontId="2" fillId="6" borderId="12" xfId="0" applyFont="1" applyFill="1" applyBorder="1" applyAlignment="1">
      <alignment horizontal="left"/>
    </xf>
    <xf numFmtId="0" fontId="2" fillId="3" borderId="24" xfId="0" applyFont="1" applyFill="1" applyBorder="1" applyAlignment="1">
      <alignment horizontal="left" vertical="top"/>
    </xf>
    <xf numFmtId="0" fontId="2" fillId="3" borderId="12" xfId="0" applyFont="1" applyFill="1" applyBorder="1" applyAlignment="1">
      <alignment horizontal="left" vertical="top"/>
    </xf>
    <xf numFmtId="0" fontId="1" fillId="0" borderId="8" xfId="0" applyFont="1" applyBorder="1" applyAlignment="1">
      <alignment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278752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Beauty Charlotte Sambo" id="{8A23757E-C554-4A0D-8C1F-56D70AD1F366}" userId="S::Beauty.Sambo@drdlr.gov.za::e15bc2dd-982c-4035-9ec8-0071d56bf4c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0" dT="2022-01-31T09:49:23.35" personId="{8A23757E-C554-4A0D-8C1F-56D70AD1F366}" id="{2069D463-1586-4384-91B0-27013DC107D2}">
    <text>Put each on its onw line item</text>
  </threadedComment>
  <threadedComment ref="B21" dT="2022-01-31T09:49:23.35" personId="{8A23757E-C554-4A0D-8C1F-56D70AD1F366}" id="{A74641CB-176E-4D8F-AAEE-F0987134C381}">
    <text>Put each on its onw line item</text>
  </threadedComment>
  <threadedComment ref="B22" dT="2022-01-31T09:49:23.35" personId="{8A23757E-C554-4A0D-8C1F-56D70AD1F366}" id="{2069D463-1586-4385-91B0-27013DC107D2}">
    <text>Put each on its onw line item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66"/>
  <sheetViews>
    <sheetView showGridLines="0" tabSelected="1" zoomScaleNormal="100" workbookViewId="0">
      <selection activeCell="C4" sqref="C4"/>
    </sheetView>
  </sheetViews>
  <sheetFormatPr defaultColWidth="9.109375" defaultRowHeight="14.4" x14ac:dyDescent="0.3"/>
  <cols>
    <col min="1" max="1" width="10.33203125" style="57" customWidth="1"/>
    <col min="2" max="2" width="59.44140625" style="54" customWidth="1"/>
    <col min="3" max="3" width="15.44140625" style="58" customWidth="1"/>
    <col min="4" max="4" width="9.6640625" style="58" customWidth="1"/>
    <col min="5" max="5" width="9" style="58" bestFit="1" customWidth="1"/>
    <col min="6" max="7" width="19.44140625" style="54" customWidth="1"/>
    <col min="8" max="8" width="9" style="54" bestFit="1" customWidth="1"/>
    <col min="9" max="10" width="19.44140625" style="54" customWidth="1"/>
    <col min="11" max="11" width="9" style="54" bestFit="1" customWidth="1"/>
    <col min="12" max="13" width="19.44140625" style="54" customWidth="1"/>
    <col min="14" max="14" width="21.33203125" style="54" customWidth="1"/>
    <col min="15" max="15" width="17.33203125" style="54" customWidth="1"/>
    <col min="16" max="16" width="32.6640625" style="54" customWidth="1"/>
    <col min="17" max="17" width="36.6640625" style="54" customWidth="1"/>
    <col min="18" max="16384" width="9.109375" style="54"/>
  </cols>
  <sheetData>
    <row r="1" spans="1:22" s="39" customFormat="1" ht="31.2" x14ac:dyDescent="0.6">
      <c r="A1" s="7"/>
      <c r="B1" s="2" t="s">
        <v>14</v>
      </c>
      <c r="C1" s="3"/>
      <c r="D1" s="3"/>
      <c r="E1" s="1"/>
      <c r="F1" s="1"/>
      <c r="G1" s="1"/>
      <c r="H1" s="1"/>
      <c r="I1" s="1"/>
      <c r="J1" s="1"/>
      <c r="K1" s="1"/>
      <c r="L1" s="1"/>
      <c r="M1" s="5"/>
      <c r="N1" s="1"/>
      <c r="O1" s="1"/>
      <c r="P1" s="1"/>
      <c r="Q1" s="1"/>
    </row>
    <row r="2" spans="1:22" s="50" customFormat="1" ht="28.95" customHeight="1" x14ac:dyDescent="0.3">
      <c r="A2" s="47"/>
      <c r="B2" s="35" t="s">
        <v>32</v>
      </c>
      <c r="C2" s="4"/>
      <c r="D2" s="4"/>
      <c r="E2" s="48"/>
      <c r="F2" s="48"/>
      <c r="G2" s="48"/>
      <c r="H2" s="48"/>
      <c r="I2" s="48"/>
      <c r="J2" s="48"/>
      <c r="K2" s="48"/>
      <c r="L2" s="48"/>
      <c r="M2" s="49"/>
      <c r="N2" s="48"/>
      <c r="O2" s="48"/>
      <c r="P2" s="48"/>
      <c r="Q2" s="48"/>
    </row>
    <row r="3" spans="1:22" s="52" customFormat="1" ht="15.6" x14ac:dyDescent="0.3">
      <c r="A3" s="95" t="s">
        <v>34</v>
      </c>
      <c r="B3" s="98" t="s">
        <v>57</v>
      </c>
      <c r="C3" s="33"/>
      <c r="D3" s="33"/>
      <c r="E3" s="32"/>
      <c r="F3" s="32"/>
      <c r="G3" s="32"/>
      <c r="H3" s="32"/>
      <c r="I3" s="32"/>
      <c r="J3" s="32"/>
      <c r="K3" s="32"/>
      <c r="L3" s="32"/>
      <c r="M3" s="32"/>
      <c r="N3" s="51"/>
      <c r="O3" s="51"/>
      <c r="P3" s="51"/>
      <c r="Q3" s="51"/>
      <c r="R3" s="51"/>
      <c r="S3" s="51"/>
      <c r="T3" s="51"/>
      <c r="U3" s="51"/>
      <c r="V3" s="51"/>
    </row>
    <row r="4" spans="1:22" s="52" customFormat="1" ht="46.8" x14ac:dyDescent="0.3">
      <c r="A4" s="96" t="s">
        <v>33</v>
      </c>
      <c r="B4" s="121" t="s">
        <v>58</v>
      </c>
      <c r="C4" s="33"/>
      <c r="D4" s="33"/>
      <c r="E4" s="36"/>
      <c r="F4" s="36"/>
      <c r="G4" s="36"/>
      <c r="H4" s="36"/>
      <c r="I4" s="36"/>
      <c r="J4" s="36"/>
      <c r="K4" s="36"/>
      <c r="L4" s="36"/>
      <c r="M4" s="32"/>
      <c r="N4" s="51"/>
      <c r="O4" s="51"/>
      <c r="P4" s="51"/>
      <c r="Q4" s="51"/>
      <c r="R4" s="51"/>
      <c r="S4" s="51"/>
      <c r="T4" s="51"/>
      <c r="U4" s="51"/>
      <c r="V4" s="51"/>
    </row>
    <row r="5" spans="1:22" s="52" customFormat="1" ht="31.2" x14ac:dyDescent="0.3">
      <c r="A5" s="97" t="s">
        <v>15</v>
      </c>
      <c r="B5" s="63"/>
      <c r="C5" s="33"/>
      <c r="D5" s="33"/>
      <c r="E5" s="19"/>
      <c r="F5" s="19"/>
      <c r="G5" s="19"/>
      <c r="H5" s="19"/>
      <c r="I5" s="19"/>
      <c r="J5" s="19"/>
      <c r="K5" s="19"/>
      <c r="L5" s="19"/>
      <c r="M5" s="32"/>
      <c r="N5" s="51"/>
      <c r="O5" s="51"/>
      <c r="P5" s="51"/>
      <c r="Q5" s="51"/>
      <c r="R5" s="51"/>
      <c r="S5" s="51"/>
      <c r="T5" s="51"/>
      <c r="U5" s="51"/>
      <c r="V5" s="51"/>
    </row>
    <row r="6" spans="1:22" s="50" customFormat="1" ht="15.6" x14ac:dyDescent="0.3">
      <c r="A6" s="59"/>
      <c r="B6" s="60"/>
      <c r="C6" s="33"/>
      <c r="D6" s="33"/>
      <c r="E6" s="19"/>
      <c r="F6" s="19"/>
      <c r="G6" s="19"/>
      <c r="H6" s="19"/>
      <c r="I6" s="19"/>
      <c r="J6" s="19"/>
      <c r="K6" s="19"/>
      <c r="L6" s="19"/>
      <c r="M6" s="32"/>
      <c r="N6" s="51"/>
      <c r="O6" s="51"/>
      <c r="P6" s="51"/>
      <c r="Q6" s="51"/>
      <c r="R6" s="51"/>
      <c r="S6" s="51"/>
      <c r="T6" s="51"/>
      <c r="U6" s="51"/>
      <c r="V6" s="51"/>
    </row>
    <row r="7" spans="1:22" s="51" customFormat="1" ht="15.6" x14ac:dyDescent="0.3">
      <c r="A7" s="20" t="s">
        <v>3</v>
      </c>
      <c r="B7" s="21"/>
      <c r="C7" s="21"/>
      <c r="D7" s="22"/>
      <c r="E7" s="19"/>
      <c r="F7" s="19"/>
      <c r="G7" s="19"/>
      <c r="H7" s="19"/>
      <c r="I7" s="19"/>
      <c r="J7" s="19"/>
      <c r="K7" s="19"/>
      <c r="L7" s="19"/>
      <c r="M7" s="32"/>
    </row>
    <row r="8" spans="1:22" s="51" customFormat="1" ht="15.6" x14ac:dyDescent="0.3">
      <c r="A8" s="64" t="s">
        <v>31</v>
      </c>
      <c r="B8" s="23"/>
      <c r="C8" s="24"/>
      <c r="D8" s="24"/>
      <c r="E8" s="19"/>
      <c r="F8" s="19"/>
      <c r="G8" s="19"/>
      <c r="H8" s="19"/>
      <c r="I8" s="19"/>
      <c r="J8" s="19"/>
      <c r="K8" s="19"/>
      <c r="L8" s="19"/>
      <c r="M8" s="32"/>
    </row>
    <row r="9" spans="1:22" s="51" customFormat="1" ht="15.6" x14ac:dyDescent="0.3">
      <c r="A9" s="31" t="s">
        <v>29</v>
      </c>
      <c r="B9" s="6"/>
      <c r="C9" s="6"/>
      <c r="D9" s="6"/>
      <c r="E9" s="19"/>
      <c r="F9" s="19"/>
      <c r="G9" s="19"/>
      <c r="H9" s="19"/>
      <c r="I9" s="19"/>
      <c r="J9" s="19"/>
      <c r="K9" s="19"/>
      <c r="L9" s="19"/>
      <c r="M9" s="32"/>
    </row>
    <row r="10" spans="1:22" s="51" customFormat="1" ht="15.6" x14ac:dyDescent="0.3">
      <c r="A10" s="31" t="s">
        <v>22</v>
      </c>
      <c r="B10" s="6"/>
      <c r="C10" s="6"/>
      <c r="D10" s="6"/>
      <c r="E10" s="19"/>
      <c r="F10" s="19"/>
      <c r="G10" s="19"/>
      <c r="H10" s="19"/>
      <c r="I10" s="19"/>
      <c r="J10" s="19"/>
      <c r="K10" s="19"/>
      <c r="L10" s="19"/>
      <c r="M10" s="32"/>
    </row>
    <row r="11" spans="1:22" s="51" customFormat="1" ht="15.6" x14ac:dyDescent="0.3">
      <c r="A11" s="25"/>
      <c r="B11" s="18"/>
      <c r="C11" s="33"/>
      <c r="D11" s="33"/>
      <c r="E11" s="19"/>
      <c r="F11" s="19"/>
      <c r="G11" s="19"/>
      <c r="H11" s="19"/>
      <c r="I11" s="19"/>
      <c r="J11" s="19"/>
      <c r="K11" s="19"/>
      <c r="L11" s="19"/>
      <c r="M11" s="32"/>
    </row>
    <row r="12" spans="1:22" s="52" customFormat="1" ht="15.6" x14ac:dyDescent="0.3">
      <c r="A12" s="8"/>
      <c r="B12" s="9"/>
      <c r="C12" s="45"/>
      <c r="D12" s="45"/>
      <c r="E12" s="102" t="s">
        <v>4</v>
      </c>
      <c r="F12" s="102"/>
      <c r="G12" s="102"/>
      <c r="H12" s="102" t="s">
        <v>5</v>
      </c>
      <c r="I12" s="102"/>
      <c r="J12" s="102"/>
      <c r="K12" s="102" t="s">
        <v>6</v>
      </c>
      <c r="L12" s="102"/>
      <c r="M12" s="103"/>
      <c r="N12" s="41" t="s">
        <v>8</v>
      </c>
      <c r="O12" s="53"/>
      <c r="P12" s="53"/>
    </row>
    <row r="13" spans="1:22" ht="31.2" x14ac:dyDescent="0.3">
      <c r="A13" s="8" t="s">
        <v>0</v>
      </c>
      <c r="B13" s="9" t="s">
        <v>16</v>
      </c>
      <c r="C13" s="45" t="s">
        <v>1</v>
      </c>
      <c r="D13" s="45" t="s">
        <v>12</v>
      </c>
      <c r="E13" s="45" t="s">
        <v>7</v>
      </c>
      <c r="F13" s="12" t="s">
        <v>10</v>
      </c>
      <c r="G13" s="12" t="s">
        <v>25</v>
      </c>
      <c r="H13" s="45" t="s">
        <v>9</v>
      </c>
      <c r="I13" s="12" t="s">
        <v>10</v>
      </c>
      <c r="J13" s="12" t="s">
        <v>23</v>
      </c>
      <c r="K13" s="45" t="s">
        <v>9</v>
      </c>
      <c r="L13" s="12" t="s">
        <v>10</v>
      </c>
      <c r="M13" s="12" t="s">
        <v>24</v>
      </c>
      <c r="N13" s="42" t="s">
        <v>11</v>
      </c>
      <c r="O13" s="43" t="s">
        <v>13</v>
      </c>
      <c r="P13" s="44" t="s">
        <v>27</v>
      </c>
      <c r="Q13" s="44" t="s">
        <v>28</v>
      </c>
    </row>
    <row r="14" spans="1:22" ht="46.8" x14ac:dyDescent="0.3">
      <c r="A14" s="83">
        <v>1</v>
      </c>
      <c r="B14" s="75" t="s">
        <v>35</v>
      </c>
      <c r="C14" s="37"/>
      <c r="D14" s="37"/>
      <c r="E14" s="38"/>
      <c r="F14" s="89">
        <v>0</v>
      </c>
      <c r="G14" s="90">
        <f>SUM(G15:G34)</f>
        <v>0</v>
      </c>
      <c r="H14" s="88"/>
      <c r="I14" s="89">
        <v>0</v>
      </c>
      <c r="J14" s="91">
        <f>H14*I14</f>
        <v>0</v>
      </c>
      <c r="K14" s="88"/>
      <c r="L14" s="89">
        <v>0</v>
      </c>
      <c r="M14" s="13">
        <f>K14*L14</f>
        <v>0</v>
      </c>
      <c r="N14" s="34">
        <f>SUM(G14,J14,M14)</f>
        <v>0</v>
      </c>
      <c r="O14" s="55">
        <f>D14*N14</f>
        <v>0</v>
      </c>
      <c r="P14" s="65"/>
      <c r="Q14" s="65"/>
    </row>
    <row r="15" spans="1:22" ht="15.6" x14ac:dyDescent="0.3">
      <c r="A15" s="100">
        <v>1.1000000000000001</v>
      </c>
      <c r="B15" s="79"/>
      <c r="C15" s="80" t="s">
        <v>36</v>
      </c>
      <c r="D15" s="62">
        <v>0</v>
      </c>
      <c r="E15" s="99">
        <v>40000</v>
      </c>
      <c r="F15" s="61">
        <v>0</v>
      </c>
      <c r="G15" s="14">
        <f>E15*F15</f>
        <v>0</v>
      </c>
      <c r="H15" s="99">
        <v>40000</v>
      </c>
      <c r="I15" s="61">
        <v>0</v>
      </c>
      <c r="J15" s="13">
        <f>H15*I15</f>
        <v>0</v>
      </c>
      <c r="K15" s="99">
        <v>40000</v>
      </c>
      <c r="L15" s="61">
        <v>0</v>
      </c>
      <c r="M15" s="13">
        <f>K15*L15</f>
        <v>0</v>
      </c>
      <c r="N15" s="34">
        <f>SUM(G15,J15,M15)</f>
        <v>0</v>
      </c>
      <c r="O15" s="55">
        <f>D15*N15</f>
        <v>0</v>
      </c>
      <c r="P15" s="65"/>
      <c r="Q15" s="65"/>
    </row>
    <row r="16" spans="1:22" ht="15.6" x14ac:dyDescent="0.3">
      <c r="A16" s="100"/>
      <c r="B16" s="79" t="s">
        <v>37</v>
      </c>
      <c r="C16" s="80" t="s">
        <v>38</v>
      </c>
      <c r="D16" s="62">
        <v>0</v>
      </c>
      <c r="E16" s="99">
        <v>400000</v>
      </c>
      <c r="F16" s="61">
        <v>0</v>
      </c>
      <c r="G16" s="14">
        <f>E16*F16</f>
        <v>0</v>
      </c>
      <c r="H16" s="99">
        <v>400000</v>
      </c>
      <c r="I16" s="61">
        <v>0</v>
      </c>
      <c r="J16" s="13">
        <f>H16*I16</f>
        <v>0</v>
      </c>
      <c r="K16" s="99">
        <v>400000</v>
      </c>
      <c r="L16" s="61">
        <v>0</v>
      </c>
      <c r="M16" s="13">
        <f>K16*L16</f>
        <v>0</v>
      </c>
      <c r="N16" s="34">
        <f>SUM(G16,J16,M16)</f>
        <v>0</v>
      </c>
      <c r="O16" s="55">
        <f>D16*N16</f>
        <v>0</v>
      </c>
      <c r="P16" s="65"/>
      <c r="Q16" s="65"/>
    </row>
    <row r="17" spans="1:17" ht="15.6" x14ac:dyDescent="0.3">
      <c r="A17" s="100"/>
      <c r="B17" s="79"/>
      <c r="C17" s="80" t="s">
        <v>39</v>
      </c>
      <c r="D17" s="62">
        <v>0</v>
      </c>
      <c r="E17" s="99">
        <v>7200000</v>
      </c>
      <c r="F17" s="61">
        <v>0</v>
      </c>
      <c r="G17" s="14">
        <f t="shared" ref="G17:G55" si="0">E17*F17</f>
        <v>0</v>
      </c>
      <c r="H17" s="99">
        <v>7200000</v>
      </c>
      <c r="I17" s="61">
        <v>0</v>
      </c>
      <c r="J17" s="13">
        <f t="shared" ref="J17:J55" si="1">H17*I17</f>
        <v>0</v>
      </c>
      <c r="K17" s="99">
        <v>7200000</v>
      </c>
      <c r="L17" s="61">
        <v>0</v>
      </c>
      <c r="M17" s="13">
        <f t="shared" ref="M17:M55" si="2">K17*L17</f>
        <v>0</v>
      </c>
      <c r="N17" s="34">
        <f t="shared" ref="N17:N55" si="3">SUM(G17,J17,M17)</f>
        <v>0</v>
      </c>
      <c r="O17" s="55">
        <f t="shared" ref="O17:O55" si="4">D17*N17</f>
        <v>0</v>
      </c>
      <c r="P17" s="65"/>
      <c r="Q17" s="65"/>
    </row>
    <row r="18" spans="1:17" ht="15.6" x14ac:dyDescent="0.3">
      <c r="A18" s="81">
        <v>1.2</v>
      </c>
      <c r="B18" s="79" t="s">
        <v>40</v>
      </c>
      <c r="C18" s="80" t="s">
        <v>36</v>
      </c>
      <c r="D18" s="62">
        <v>0</v>
      </c>
      <c r="E18" s="99">
        <v>20000</v>
      </c>
      <c r="F18" s="61">
        <v>0</v>
      </c>
      <c r="G18" s="14">
        <f t="shared" si="0"/>
        <v>0</v>
      </c>
      <c r="H18" s="99">
        <v>20000</v>
      </c>
      <c r="I18" s="61">
        <v>0</v>
      </c>
      <c r="J18" s="13">
        <f t="shared" si="1"/>
        <v>0</v>
      </c>
      <c r="K18" s="99">
        <v>20000</v>
      </c>
      <c r="L18" s="61">
        <v>0</v>
      </c>
      <c r="M18" s="13">
        <f t="shared" si="2"/>
        <v>0</v>
      </c>
      <c r="N18" s="34">
        <f t="shared" si="3"/>
        <v>0</v>
      </c>
      <c r="O18" s="55">
        <f t="shared" si="4"/>
        <v>0</v>
      </c>
      <c r="P18" s="65"/>
      <c r="Q18" s="65"/>
    </row>
    <row r="19" spans="1:17" ht="15.6" x14ac:dyDescent="0.3">
      <c r="A19" s="81">
        <v>1.3</v>
      </c>
      <c r="B19" s="79" t="s">
        <v>41</v>
      </c>
      <c r="C19" s="80" t="s">
        <v>36</v>
      </c>
      <c r="D19" s="62">
        <v>0</v>
      </c>
      <c r="E19" s="99">
        <v>20000</v>
      </c>
      <c r="F19" s="61">
        <v>0</v>
      </c>
      <c r="G19" s="14">
        <f t="shared" si="0"/>
        <v>0</v>
      </c>
      <c r="H19" s="99">
        <v>20000</v>
      </c>
      <c r="I19" s="61">
        <v>0</v>
      </c>
      <c r="J19" s="13">
        <f t="shared" si="1"/>
        <v>0</v>
      </c>
      <c r="K19" s="99">
        <v>20000</v>
      </c>
      <c r="L19" s="61">
        <v>0</v>
      </c>
      <c r="M19" s="13">
        <f t="shared" si="2"/>
        <v>0</v>
      </c>
      <c r="N19" s="34">
        <f t="shared" si="3"/>
        <v>0</v>
      </c>
      <c r="O19" s="55">
        <f t="shared" si="4"/>
        <v>0</v>
      </c>
      <c r="P19" s="65"/>
      <c r="Q19" s="65"/>
    </row>
    <row r="20" spans="1:17" ht="15.6" x14ac:dyDescent="0.3">
      <c r="A20" s="81">
        <v>1.4</v>
      </c>
      <c r="B20" s="79" t="s">
        <v>42</v>
      </c>
      <c r="C20" s="80" t="s">
        <v>36</v>
      </c>
      <c r="D20" s="62">
        <v>0</v>
      </c>
      <c r="E20" s="99">
        <v>20000</v>
      </c>
      <c r="F20" s="61">
        <v>0</v>
      </c>
      <c r="G20" s="14">
        <f t="shared" si="0"/>
        <v>0</v>
      </c>
      <c r="H20" s="99">
        <v>20000</v>
      </c>
      <c r="I20" s="61">
        <v>0</v>
      </c>
      <c r="J20" s="13">
        <f t="shared" si="1"/>
        <v>0</v>
      </c>
      <c r="K20" s="99">
        <v>20000</v>
      </c>
      <c r="L20" s="61">
        <v>0</v>
      </c>
      <c r="M20" s="13">
        <f t="shared" si="2"/>
        <v>0</v>
      </c>
      <c r="N20" s="34">
        <f t="shared" si="3"/>
        <v>0</v>
      </c>
      <c r="O20" s="55">
        <f t="shared" si="4"/>
        <v>0</v>
      </c>
      <c r="P20" s="65"/>
      <c r="Q20" s="65"/>
    </row>
    <row r="21" spans="1:17" ht="15.6" x14ac:dyDescent="0.3">
      <c r="A21" s="81">
        <v>1.5</v>
      </c>
      <c r="B21" s="79" t="s">
        <v>43</v>
      </c>
      <c r="C21" s="80" t="s">
        <v>36</v>
      </c>
      <c r="D21" s="62">
        <v>0</v>
      </c>
      <c r="E21" s="99">
        <v>20000</v>
      </c>
      <c r="F21" s="61">
        <v>0</v>
      </c>
      <c r="G21" s="14">
        <f t="shared" si="0"/>
        <v>0</v>
      </c>
      <c r="H21" s="99">
        <v>20000</v>
      </c>
      <c r="I21" s="61">
        <v>0</v>
      </c>
      <c r="J21" s="13">
        <f t="shared" si="1"/>
        <v>0</v>
      </c>
      <c r="K21" s="99">
        <v>20000</v>
      </c>
      <c r="L21" s="61">
        <v>0</v>
      </c>
      <c r="M21" s="13">
        <f t="shared" si="2"/>
        <v>0</v>
      </c>
      <c r="N21" s="34">
        <f t="shared" si="3"/>
        <v>0</v>
      </c>
      <c r="O21" s="55">
        <f t="shared" si="4"/>
        <v>0</v>
      </c>
      <c r="P21" s="65"/>
      <c r="Q21" s="65"/>
    </row>
    <row r="22" spans="1:17" ht="15.6" x14ac:dyDescent="0.3">
      <c r="A22" s="81">
        <v>1.6</v>
      </c>
      <c r="B22" s="79" t="s">
        <v>44</v>
      </c>
      <c r="C22" s="80" t="s">
        <v>36</v>
      </c>
      <c r="D22" s="62">
        <v>0</v>
      </c>
      <c r="E22" s="99">
        <v>20000</v>
      </c>
      <c r="F22" s="61">
        <v>0</v>
      </c>
      <c r="G22" s="14">
        <f t="shared" si="0"/>
        <v>0</v>
      </c>
      <c r="H22" s="99">
        <v>20000</v>
      </c>
      <c r="I22" s="61">
        <v>0</v>
      </c>
      <c r="J22" s="13">
        <f t="shared" si="1"/>
        <v>0</v>
      </c>
      <c r="K22" s="99">
        <v>20000</v>
      </c>
      <c r="L22" s="61">
        <v>0</v>
      </c>
      <c r="M22" s="13">
        <f t="shared" si="2"/>
        <v>0</v>
      </c>
      <c r="N22" s="34">
        <f t="shared" si="3"/>
        <v>0</v>
      </c>
      <c r="O22" s="55">
        <f t="shared" si="4"/>
        <v>0</v>
      </c>
      <c r="P22" s="65"/>
      <c r="Q22" s="65"/>
    </row>
    <row r="23" spans="1:17" ht="15.6" x14ac:dyDescent="0.3">
      <c r="A23" s="81">
        <v>1.7</v>
      </c>
      <c r="B23" s="79" t="s">
        <v>45</v>
      </c>
      <c r="C23" s="80" t="s">
        <v>36</v>
      </c>
      <c r="D23" s="62">
        <v>0</v>
      </c>
      <c r="E23" s="99">
        <v>20000</v>
      </c>
      <c r="F23" s="61">
        <v>0</v>
      </c>
      <c r="G23" s="14">
        <f t="shared" si="0"/>
        <v>0</v>
      </c>
      <c r="H23" s="99">
        <v>20000</v>
      </c>
      <c r="I23" s="61">
        <v>0</v>
      </c>
      <c r="J23" s="13">
        <f t="shared" si="1"/>
        <v>0</v>
      </c>
      <c r="K23" s="99">
        <v>20000</v>
      </c>
      <c r="L23" s="61">
        <v>0</v>
      </c>
      <c r="M23" s="13">
        <f t="shared" si="2"/>
        <v>0</v>
      </c>
      <c r="N23" s="34">
        <f t="shared" si="3"/>
        <v>0</v>
      </c>
      <c r="O23" s="55">
        <f t="shared" si="4"/>
        <v>0</v>
      </c>
      <c r="P23" s="65"/>
      <c r="Q23" s="65"/>
    </row>
    <row r="24" spans="1:17" ht="15.6" x14ac:dyDescent="0.3">
      <c r="A24" s="81">
        <v>1.8</v>
      </c>
      <c r="B24" s="79" t="s">
        <v>46</v>
      </c>
      <c r="C24" s="80" t="s">
        <v>36</v>
      </c>
      <c r="D24" s="62">
        <v>0</v>
      </c>
      <c r="E24" s="99">
        <v>20000</v>
      </c>
      <c r="F24" s="61">
        <v>0</v>
      </c>
      <c r="G24" s="14">
        <f t="shared" si="0"/>
        <v>0</v>
      </c>
      <c r="H24" s="99">
        <v>20000</v>
      </c>
      <c r="I24" s="61">
        <v>0</v>
      </c>
      <c r="J24" s="13">
        <f t="shared" si="1"/>
        <v>0</v>
      </c>
      <c r="K24" s="99">
        <v>20000</v>
      </c>
      <c r="L24" s="61">
        <v>0</v>
      </c>
      <c r="M24" s="13">
        <f t="shared" si="2"/>
        <v>0</v>
      </c>
      <c r="N24" s="34">
        <f t="shared" si="3"/>
        <v>0</v>
      </c>
      <c r="O24" s="55">
        <f t="shared" si="4"/>
        <v>0</v>
      </c>
      <c r="P24" s="65"/>
      <c r="Q24" s="65"/>
    </row>
    <row r="25" spans="1:17" ht="15.6" x14ac:dyDescent="0.3">
      <c r="A25" s="81">
        <v>1.9</v>
      </c>
      <c r="B25" s="79" t="s">
        <v>47</v>
      </c>
      <c r="C25" s="80" t="s">
        <v>36</v>
      </c>
      <c r="D25" s="62">
        <v>0</v>
      </c>
      <c r="E25" s="99">
        <v>20000</v>
      </c>
      <c r="F25" s="61">
        <v>0</v>
      </c>
      <c r="G25" s="14">
        <f t="shared" si="0"/>
        <v>0</v>
      </c>
      <c r="H25" s="99">
        <v>20000</v>
      </c>
      <c r="I25" s="61">
        <v>0</v>
      </c>
      <c r="J25" s="13">
        <f t="shared" si="1"/>
        <v>0</v>
      </c>
      <c r="K25" s="99">
        <v>20000</v>
      </c>
      <c r="L25" s="61">
        <v>0</v>
      </c>
      <c r="M25" s="13">
        <f t="shared" si="2"/>
        <v>0</v>
      </c>
      <c r="N25" s="34">
        <f t="shared" si="3"/>
        <v>0</v>
      </c>
      <c r="O25" s="55">
        <f t="shared" si="4"/>
        <v>0</v>
      </c>
      <c r="P25" s="65"/>
      <c r="Q25" s="65"/>
    </row>
    <row r="26" spans="1:17" ht="15.6" x14ac:dyDescent="0.3">
      <c r="A26" s="82">
        <v>1.1000000000000001</v>
      </c>
      <c r="B26" s="79" t="s">
        <v>48</v>
      </c>
      <c r="C26" s="80" t="s">
        <v>36</v>
      </c>
      <c r="D26" s="62">
        <v>0</v>
      </c>
      <c r="E26" s="99">
        <v>20000</v>
      </c>
      <c r="F26" s="61">
        <v>0</v>
      </c>
      <c r="G26" s="14">
        <f t="shared" si="0"/>
        <v>0</v>
      </c>
      <c r="H26" s="99">
        <v>20000</v>
      </c>
      <c r="I26" s="61">
        <v>0</v>
      </c>
      <c r="J26" s="13">
        <f t="shared" si="1"/>
        <v>0</v>
      </c>
      <c r="K26" s="99">
        <v>20000</v>
      </c>
      <c r="L26" s="61">
        <v>0</v>
      </c>
      <c r="M26" s="13">
        <f t="shared" si="2"/>
        <v>0</v>
      </c>
      <c r="N26" s="34">
        <f t="shared" si="3"/>
        <v>0</v>
      </c>
      <c r="O26" s="55">
        <f t="shared" si="4"/>
        <v>0</v>
      </c>
      <c r="P26" s="65"/>
      <c r="Q26" s="65"/>
    </row>
    <row r="27" spans="1:17" ht="15.6" x14ac:dyDescent="0.3">
      <c r="A27" s="82">
        <v>1.1100000000000001</v>
      </c>
      <c r="B27" s="79" t="s">
        <v>49</v>
      </c>
      <c r="C27" s="80" t="s">
        <v>36</v>
      </c>
      <c r="D27" s="62">
        <v>0</v>
      </c>
      <c r="E27" s="99">
        <v>20000</v>
      </c>
      <c r="F27" s="61">
        <v>0</v>
      </c>
      <c r="G27" s="14">
        <f t="shared" si="0"/>
        <v>0</v>
      </c>
      <c r="H27" s="99">
        <v>20000</v>
      </c>
      <c r="I27" s="61">
        <v>0</v>
      </c>
      <c r="J27" s="13">
        <f t="shared" si="1"/>
        <v>0</v>
      </c>
      <c r="K27" s="99">
        <v>20000</v>
      </c>
      <c r="L27" s="61">
        <v>0</v>
      </c>
      <c r="M27" s="13">
        <f t="shared" si="2"/>
        <v>0</v>
      </c>
      <c r="N27" s="34">
        <f t="shared" si="3"/>
        <v>0</v>
      </c>
      <c r="O27" s="55">
        <f t="shared" si="4"/>
        <v>0</v>
      </c>
      <c r="P27" s="65"/>
      <c r="Q27" s="65"/>
    </row>
    <row r="28" spans="1:17" ht="15.6" x14ac:dyDescent="0.3">
      <c r="A28" s="82">
        <v>1.1200000000000001</v>
      </c>
      <c r="B28" s="79" t="s">
        <v>48</v>
      </c>
      <c r="C28" s="80" t="s">
        <v>36</v>
      </c>
      <c r="D28" s="62">
        <v>0</v>
      </c>
      <c r="E28" s="99">
        <v>20000</v>
      </c>
      <c r="F28" s="61">
        <v>0</v>
      </c>
      <c r="G28" s="14">
        <f t="shared" si="0"/>
        <v>0</v>
      </c>
      <c r="H28" s="99">
        <v>20000</v>
      </c>
      <c r="I28" s="61">
        <v>0</v>
      </c>
      <c r="J28" s="13">
        <f t="shared" si="1"/>
        <v>0</v>
      </c>
      <c r="K28" s="99">
        <v>20000</v>
      </c>
      <c r="L28" s="61">
        <v>0</v>
      </c>
      <c r="M28" s="13">
        <f t="shared" si="2"/>
        <v>0</v>
      </c>
      <c r="N28" s="34">
        <f t="shared" si="3"/>
        <v>0</v>
      </c>
      <c r="O28" s="55">
        <f t="shared" si="4"/>
        <v>0</v>
      </c>
      <c r="P28" s="65"/>
      <c r="Q28" s="65"/>
    </row>
    <row r="29" spans="1:17" ht="15.6" x14ac:dyDescent="0.3">
      <c r="A29" s="82">
        <v>1.1299999999999999</v>
      </c>
      <c r="B29" s="79" t="s">
        <v>50</v>
      </c>
      <c r="C29" s="80" t="s">
        <v>36</v>
      </c>
      <c r="D29" s="62">
        <v>0</v>
      </c>
      <c r="E29" s="99">
        <v>20000</v>
      </c>
      <c r="F29" s="61">
        <v>0</v>
      </c>
      <c r="G29" s="14">
        <f t="shared" si="0"/>
        <v>0</v>
      </c>
      <c r="H29" s="99">
        <v>20000</v>
      </c>
      <c r="I29" s="61">
        <v>0</v>
      </c>
      <c r="J29" s="13">
        <f t="shared" si="1"/>
        <v>0</v>
      </c>
      <c r="K29" s="99">
        <v>20000</v>
      </c>
      <c r="L29" s="61">
        <v>0</v>
      </c>
      <c r="M29" s="13">
        <f t="shared" si="2"/>
        <v>0</v>
      </c>
      <c r="N29" s="34">
        <f t="shared" si="3"/>
        <v>0</v>
      </c>
      <c r="O29" s="55">
        <f t="shared" si="4"/>
        <v>0</v>
      </c>
      <c r="P29" s="65"/>
      <c r="Q29" s="65"/>
    </row>
    <row r="30" spans="1:17" ht="15.6" x14ac:dyDescent="0.3">
      <c r="A30" s="82">
        <v>1.1399999999999999</v>
      </c>
      <c r="B30" s="79" t="s">
        <v>51</v>
      </c>
      <c r="C30" s="80" t="s">
        <v>36</v>
      </c>
      <c r="D30" s="62">
        <v>0</v>
      </c>
      <c r="E30" s="99">
        <v>20000</v>
      </c>
      <c r="F30" s="61">
        <v>0</v>
      </c>
      <c r="G30" s="14">
        <f t="shared" si="0"/>
        <v>0</v>
      </c>
      <c r="H30" s="99">
        <v>20000</v>
      </c>
      <c r="I30" s="61">
        <v>0</v>
      </c>
      <c r="J30" s="13">
        <f t="shared" si="1"/>
        <v>0</v>
      </c>
      <c r="K30" s="99">
        <v>20000</v>
      </c>
      <c r="L30" s="61">
        <v>0</v>
      </c>
      <c r="M30" s="13">
        <f t="shared" si="2"/>
        <v>0</v>
      </c>
      <c r="N30" s="34">
        <f t="shared" si="3"/>
        <v>0</v>
      </c>
      <c r="O30" s="55">
        <f t="shared" si="4"/>
        <v>0</v>
      </c>
      <c r="P30" s="65"/>
      <c r="Q30" s="65"/>
    </row>
    <row r="31" spans="1:17" ht="15.6" x14ac:dyDescent="0.3">
      <c r="A31" s="82">
        <v>1.1499999999999999</v>
      </c>
      <c r="B31" s="79" t="s">
        <v>52</v>
      </c>
      <c r="C31" s="80" t="s">
        <v>36</v>
      </c>
      <c r="D31" s="62">
        <v>0</v>
      </c>
      <c r="E31" s="99">
        <v>20000</v>
      </c>
      <c r="F31" s="61">
        <v>0</v>
      </c>
      <c r="G31" s="14">
        <f t="shared" si="0"/>
        <v>0</v>
      </c>
      <c r="H31" s="99">
        <v>20000</v>
      </c>
      <c r="I31" s="61">
        <v>0</v>
      </c>
      <c r="J31" s="13">
        <f t="shared" si="1"/>
        <v>0</v>
      </c>
      <c r="K31" s="99">
        <v>20000</v>
      </c>
      <c r="L31" s="61">
        <v>0</v>
      </c>
      <c r="M31" s="13">
        <f t="shared" si="2"/>
        <v>0</v>
      </c>
      <c r="N31" s="34">
        <f t="shared" si="3"/>
        <v>0</v>
      </c>
      <c r="O31" s="55">
        <f t="shared" si="4"/>
        <v>0</v>
      </c>
      <c r="P31" s="65"/>
      <c r="Q31" s="65"/>
    </row>
    <row r="32" spans="1:17" ht="15.6" x14ac:dyDescent="0.3">
      <c r="A32" s="82">
        <v>1.1599999999999999</v>
      </c>
      <c r="B32" s="79" t="s">
        <v>53</v>
      </c>
      <c r="C32" s="80" t="s">
        <v>36</v>
      </c>
      <c r="D32" s="62">
        <v>0</v>
      </c>
      <c r="E32" s="99">
        <v>20000</v>
      </c>
      <c r="F32" s="61">
        <v>0</v>
      </c>
      <c r="G32" s="14">
        <f t="shared" si="0"/>
        <v>0</v>
      </c>
      <c r="H32" s="99">
        <v>20000</v>
      </c>
      <c r="I32" s="61">
        <v>0</v>
      </c>
      <c r="J32" s="13">
        <f t="shared" si="1"/>
        <v>0</v>
      </c>
      <c r="K32" s="99">
        <v>20000</v>
      </c>
      <c r="L32" s="61">
        <v>0</v>
      </c>
      <c r="M32" s="13">
        <f t="shared" si="2"/>
        <v>0</v>
      </c>
      <c r="N32" s="34">
        <f t="shared" si="3"/>
        <v>0</v>
      </c>
      <c r="O32" s="55">
        <f t="shared" si="4"/>
        <v>0</v>
      </c>
      <c r="P32" s="65"/>
      <c r="Q32" s="65"/>
    </row>
    <row r="33" spans="1:17" ht="15.6" x14ac:dyDescent="0.3">
      <c r="A33" s="82">
        <v>1.17</v>
      </c>
      <c r="B33" s="79" t="s">
        <v>54</v>
      </c>
      <c r="C33" s="80" t="s">
        <v>36</v>
      </c>
      <c r="D33" s="62">
        <v>0</v>
      </c>
      <c r="E33" s="99">
        <v>20000</v>
      </c>
      <c r="F33" s="61">
        <v>0</v>
      </c>
      <c r="G33" s="14">
        <f t="shared" si="0"/>
        <v>0</v>
      </c>
      <c r="H33" s="99">
        <v>20000</v>
      </c>
      <c r="I33" s="61">
        <v>0</v>
      </c>
      <c r="J33" s="13">
        <f t="shared" si="1"/>
        <v>0</v>
      </c>
      <c r="K33" s="99">
        <v>20000</v>
      </c>
      <c r="L33" s="61">
        <v>0</v>
      </c>
      <c r="M33" s="13">
        <f t="shared" si="2"/>
        <v>0</v>
      </c>
      <c r="N33" s="34">
        <f t="shared" si="3"/>
        <v>0</v>
      </c>
      <c r="O33" s="55">
        <f t="shared" si="4"/>
        <v>0</v>
      </c>
      <c r="P33" s="65"/>
      <c r="Q33" s="65"/>
    </row>
    <row r="34" spans="1:17" ht="15.6" x14ac:dyDescent="0.3">
      <c r="A34" s="82">
        <v>1.18</v>
      </c>
      <c r="B34" s="79" t="s">
        <v>55</v>
      </c>
      <c r="C34" s="80" t="s">
        <v>36</v>
      </c>
      <c r="D34" s="62">
        <v>0</v>
      </c>
      <c r="E34" s="99">
        <v>20000</v>
      </c>
      <c r="F34" s="61">
        <v>0</v>
      </c>
      <c r="G34" s="14">
        <f t="shared" si="0"/>
        <v>0</v>
      </c>
      <c r="H34" s="99">
        <v>20000</v>
      </c>
      <c r="I34" s="61">
        <v>0</v>
      </c>
      <c r="J34" s="13">
        <f t="shared" si="1"/>
        <v>0</v>
      </c>
      <c r="K34" s="99">
        <v>20000</v>
      </c>
      <c r="L34" s="61">
        <v>0</v>
      </c>
      <c r="M34" s="13">
        <f t="shared" si="2"/>
        <v>0</v>
      </c>
      <c r="N34" s="34">
        <f t="shared" si="3"/>
        <v>0</v>
      </c>
      <c r="O34" s="55">
        <f t="shared" si="4"/>
        <v>0</v>
      </c>
      <c r="P34" s="65"/>
      <c r="Q34" s="65"/>
    </row>
    <row r="35" spans="1:17" ht="46.8" x14ac:dyDescent="0.3">
      <c r="A35" s="84">
        <v>2</v>
      </c>
      <c r="B35" s="85" t="s">
        <v>56</v>
      </c>
      <c r="C35" s="86"/>
      <c r="D35" s="87"/>
      <c r="E35" s="88"/>
      <c r="F35" s="89">
        <v>0</v>
      </c>
      <c r="G35" s="90">
        <f t="shared" si="0"/>
        <v>0</v>
      </c>
      <c r="H35" s="88"/>
      <c r="I35" s="89">
        <v>0</v>
      </c>
      <c r="J35" s="91">
        <f t="shared" si="1"/>
        <v>0</v>
      </c>
      <c r="K35" s="88"/>
      <c r="L35" s="89">
        <v>0</v>
      </c>
      <c r="M35" s="91">
        <f t="shared" si="2"/>
        <v>0</v>
      </c>
      <c r="N35" s="92">
        <f t="shared" si="3"/>
        <v>0</v>
      </c>
      <c r="O35" s="93">
        <f t="shared" si="4"/>
        <v>0</v>
      </c>
      <c r="P35" s="94"/>
      <c r="Q35" s="94"/>
    </row>
    <row r="36" spans="1:17" ht="15.6" x14ac:dyDescent="0.3">
      <c r="A36" s="101">
        <v>2.1</v>
      </c>
      <c r="B36" s="79"/>
      <c r="C36" s="80" t="s">
        <v>36</v>
      </c>
      <c r="D36" s="62">
        <v>0</v>
      </c>
      <c r="E36" s="99">
        <v>40000</v>
      </c>
      <c r="F36" s="61">
        <v>0</v>
      </c>
      <c r="G36" s="14">
        <f t="shared" si="0"/>
        <v>0</v>
      </c>
      <c r="H36" s="99">
        <v>40000</v>
      </c>
      <c r="I36" s="61">
        <v>0</v>
      </c>
      <c r="J36" s="13">
        <f t="shared" si="1"/>
        <v>0</v>
      </c>
      <c r="K36" s="99">
        <v>40000</v>
      </c>
      <c r="L36" s="61">
        <v>0</v>
      </c>
      <c r="M36" s="13">
        <f t="shared" si="2"/>
        <v>0</v>
      </c>
      <c r="N36" s="34">
        <f t="shared" si="3"/>
        <v>0</v>
      </c>
      <c r="O36" s="55">
        <f t="shared" si="4"/>
        <v>0</v>
      </c>
      <c r="P36" s="65"/>
      <c r="Q36" s="65"/>
    </row>
    <row r="37" spans="1:17" ht="15.6" x14ac:dyDescent="0.3">
      <c r="A37" s="101"/>
      <c r="B37" s="79" t="s">
        <v>37</v>
      </c>
      <c r="C37" s="80" t="s">
        <v>38</v>
      </c>
      <c r="D37" s="62">
        <v>0</v>
      </c>
      <c r="E37" s="99">
        <v>400000</v>
      </c>
      <c r="F37" s="61">
        <v>0</v>
      </c>
      <c r="G37" s="14">
        <f t="shared" si="0"/>
        <v>0</v>
      </c>
      <c r="H37" s="99">
        <v>400000</v>
      </c>
      <c r="I37" s="61">
        <v>0</v>
      </c>
      <c r="J37" s="13">
        <f t="shared" si="1"/>
        <v>0</v>
      </c>
      <c r="K37" s="99">
        <v>400000</v>
      </c>
      <c r="L37" s="61">
        <v>0</v>
      </c>
      <c r="M37" s="13">
        <f t="shared" si="2"/>
        <v>0</v>
      </c>
      <c r="N37" s="34">
        <f t="shared" si="3"/>
        <v>0</v>
      </c>
      <c r="O37" s="55">
        <f t="shared" si="4"/>
        <v>0</v>
      </c>
      <c r="P37" s="65"/>
      <c r="Q37" s="65"/>
    </row>
    <row r="38" spans="1:17" ht="15.6" x14ac:dyDescent="0.3">
      <c r="A38" s="101"/>
      <c r="B38" s="79"/>
      <c r="C38" s="80" t="s">
        <v>39</v>
      </c>
      <c r="D38" s="62">
        <v>0</v>
      </c>
      <c r="E38" s="99">
        <v>7200000</v>
      </c>
      <c r="F38" s="61">
        <v>0</v>
      </c>
      <c r="G38" s="14">
        <f t="shared" si="0"/>
        <v>0</v>
      </c>
      <c r="H38" s="99">
        <v>7200000</v>
      </c>
      <c r="I38" s="61">
        <v>0</v>
      </c>
      <c r="J38" s="13">
        <f t="shared" si="1"/>
        <v>0</v>
      </c>
      <c r="K38" s="99">
        <v>7200000</v>
      </c>
      <c r="L38" s="61">
        <v>0</v>
      </c>
      <c r="M38" s="13">
        <f t="shared" si="2"/>
        <v>0</v>
      </c>
      <c r="N38" s="34">
        <f t="shared" si="3"/>
        <v>0</v>
      </c>
      <c r="O38" s="55">
        <f t="shared" si="4"/>
        <v>0</v>
      </c>
      <c r="P38" s="65"/>
      <c r="Q38" s="65"/>
    </row>
    <row r="39" spans="1:17" ht="15.6" x14ac:dyDescent="0.3">
      <c r="A39" s="81">
        <v>2.2000000000000002</v>
      </c>
      <c r="B39" s="79" t="s">
        <v>40</v>
      </c>
      <c r="C39" s="80" t="s">
        <v>36</v>
      </c>
      <c r="D39" s="62">
        <v>0</v>
      </c>
      <c r="E39" s="99">
        <v>20000</v>
      </c>
      <c r="F39" s="61">
        <v>0</v>
      </c>
      <c r="G39" s="14">
        <f t="shared" si="0"/>
        <v>0</v>
      </c>
      <c r="H39" s="99">
        <v>20000</v>
      </c>
      <c r="I39" s="61">
        <v>0</v>
      </c>
      <c r="J39" s="13">
        <f t="shared" si="1"/>
        <v>0</v>
      </c>
      <c r="K39" s="99">
        <v>20000</v>
      </c>
      <c r="L39" s="61">
        <v>0</v>
      </c>
      <c r="M39" s="13">
        <f t="shared" si="2"/>
        <v>0</v>
      </c>
      <c r="N39" s="34">
        <f t="shared" si="3"/>
        <v>0</v>
      </c>
      <c r="O39" s="55">
        <f t="shared" si="4"/>
        <v>0</v>
      </c>
      <c r="P39" s="65"/>
      <c r="Q39" s="65"/>
    </row>
    <row r="40" spans="1:17" ht="15.6" x14ac:dyDescent="0.3">
      <c r="A40" s="81">
        <v>2.2999999999999998</v>
      </c>
      <c r="B40" s="79" t="s">
        <v>41</v>
      </c>
      <c r="C40" s="80" t="s">
        <v>36</v>
      </c>
      <c r="D40" s="62">
        <v>0</v>
      </c>
      <c r="E40" s="99">
        <v>20000</v>
      </c>
      <c r="F40" s="61">
        <v>0</v>
      </c>
      <c r="G40" s="14">
        <f t="shared" ref="G40:G52" si="5">E40*F40</f>
        <v>0</v>
      </c>
      <c r="H40" s="99">
        <v>20000</v>
      </c>
      <c r="I40" s="61">
        <v>0</v>
      </c>
      <c r="J40" s="13">
        <f t="shared" ref="J40:J52" si="6">H40*I40</f>
        <v>0</v>
      </c>
      <c r="K40" s="99">
        <v>20000</v>
      </c>
      <c r="L40" s="61">
        <v>0</v>
      </c>
      <c r="M40" s="13">
        <f t="shared" si="2"/>
        <v>0</v>
      </c>
      <c r="N40" s="34">
        <f t="shared" si="3"/>
        <v>0</v>
      </c>
      <c r="O40" s="55">
        <f t="shared" si="4"/>
        <v>0</v>
      </c>
      <c r="P40" s="65"/>
      <c r="Q40" s="65"/>
    </row>
    <row r="41" spans="1:17" ht="15.6" x14ac:dyDescent="0.3">
      <c r="A41" s="81">
        <v>2.4</v>
      </c>
      <c r="B41" s="79" t="s">
        <v>42</v>
      </c>
      <c r="C41" s="80" t="s">
        <v>36</v>
      </c>
      <c r="D41" s="62">
        <v>0</v>
      </c>
      <c r="E41" s="99">
        <v>20000</v>
      </c>
      <c r="F41" s="61">
        <v>0</v>
      </c>
      <c r="G41" s="14">
        <f t="shared" si="5"/>
        <v>0</v>
      </c>
      <c r="H41" s="99">
        <v>20000</v>
      </c>
      <c r="I41" s="61">
        <v>0</v>
      </c>
      <c r="J41" s="13">
        <f t="shared" si="6"/>
        <v>0</v>
      </c>
      <c r="K41" s="99">
        <v>20000</v>
      </c>
      <c r="L41" s="61">
        <v>0</v>
      </c>
      <c r="M41" s="13">
        <f t="shared" si="2"/>
        <v>0</v>
      </c>
      <c r="N41" s="34">
        <f t="shared" si="3"/>
        <v>0</v>
      </c>
      <c r="O41" s="55">
        <f t="shared" si="4"/>
        <v>0</v>
      </c>
      <c r="P41" s="65"/>
      <c r="Q41" s="65"/>
    </row>
    <row r="42" spans="1:17" ht="15.6" x14ac:dyDescent="0.3">
      <c r="A42" s="81">
        <v>2.5</v>
      </c>
      <c r="B42" s="79" t="s">
        <v>43</v>
      </c>
      <c r="C42" s="80" t="s">
        <v>36</v>
      </c>
      <c r="D42" s="62">
        <v>0</v>
      </c>
      <c r="E42" s="99">
        <v>20000</v>
      </c>
      <c r="F42" s="61">
        <v>0</v>
      </c>
      <c r="G42" s="14">
        <f t="shared" si="5"/>
        <v>0</v>
      </c>
      <c r="H42" s="99">
        <v>20000</v>
      </c>
      <c r="I42" s="61">
        <v>0</v>
      </c>
      <c r="J42" s="13">
        <f t="shared" si="6"/>
        <v>0</v>
      </c>
      <c r="K42" s="99">
        <v>20000</v>
      </c>
      <c r="L42" s="61">
        <v>0</v>
      </c>
      <c r="M42" s="13">
        <f t="shared" si="2"/>
        <v>0</v>
      </c>
      <c r="N42" s="34">
        <f t="shared" si="3"/>
        <v>0</v>
      </c>
      <c r="O42" s="55">
        <f t="shared" si="4"/>
        <v>0</v>
      </c>
      <c r="P42" s="65"/>
      <c r="Q42" s="65"/>
    </row>
    <row r="43" spans="1:17" ht="15.6" x14ac:dyDescent="0.3">
      <c r="A43" s="81">
        <v>2.6</v>
      </c>
      <c r="B43" s="79" t="s">
        <v>44</v>
      </c>
      <c r="C43" s="80" t="s">
        <v>36</v>
      </c>
      <c r="D43" s="62">
        <v>0</v>
      </c>
      <c r="E43" s="99">
        <v>20000</v>
      </c>
      <c r="F43" s="61">
        <v>0</v>
      </c>
      <c r="G43" s="14">
        <f t="shared" si="5"/>
        <v>0</v>
      </c>
      <c r="H43" s="99">
        <v>20000</v>
      </c>
      <c r="I43" s="61">
        <v>0</v>
      </c>
      <c r="J43" s="13">
        <f t="shared" si="6"/>
        <v>0</v>
      </c>
      <c r="K43" s="99">
        <v>20000</v>
      </c>
      <c r="L43" s="61">
        <v>0</v>
      </c>
      <c r="M43" s="13">
        <f t="shared" si="2"/>
        <v>0</v>
      </c>
      <c r="N43" s="34">
        <f t="shared" si="3"/>
        <v>0</v>
      </c>
      <c r="O43" s="55">
        <f t="shared" si="4"/>
        <v>0</v>
      </c>
      <c r="P43" s="65"/>
      <c r="Q43" s="65"/>
    </row>
    <row r="44" spans="1:17" ht="15.6" x14ac:dyDescent="0.3">
      <c r="A44" s="81">
        <v>2.7</v>
      </c>
      <c r="B44" s="79" t="s">
        <v>45</v>
      </c>
      <c r="C44" s="80" t="s">
        <v>36</v>
      </c>
      <c r="D44" s="62">
        <v>0</v>
      </c>
      <c r="E44" s="99">
        <v>20000</v>
      </c>
      <c r="F44" s="61">
        <v>0</v>
      </c>
      <c r="G44" s="14">
        <f t="shared" si="5"/>
        <v>0</v>
      </c>
      <c r="H44" s="99">
        <v>20000</v>
      </c>
      <c r="I44" s="61">
        <v>0</v>
      </c>
      <c r="J44" s="13">
        <f t="shared" si="6"/>
        <v>0</v>
      </c>
      <c r="K44" s="99">
        <v>20000</v>
      </c>
      <c r="L44" s="61">
        <v>0</v>
      </c>
      <c r="M44" s="13">
        <f t="shared" si="2"/>
        <v>0</v>
      </c>
      <c r="N44" s="34">
        <f t="shared" si="3"/>
        <v>0</v>
      </c>
      <c r="O44" s="55">
        <f t="shared" si="4"/>
        <v>0</v>
      </c>
      <c r="P44" s="65"/>
      <c r="Q44" s="65"/>
    </row>
    <row r="45" spans="1:17" ht="15.6" x14ac:dyDescent="0.3">
      <c r="A45" s="81">
        <v>2.8</v>
      </c>
      <c r="B45" s="79" t="s">
        <v>46</v>
      </c>
      <c r="C45" s="80" t="s">
        <v>36</v>
      </c>
      <c r="D45" s="62">
        <v>0</v>
      </c>
      <c r="E45" s="99">
        <v>20000</v>
      </c>
      <c r="F45" s="61">
        <v>0</v>
      </c>
      <c r="G45" s="14">
        <f t="shared" si="5"/>
        <v>0</v>
      </c>
      <c r="H45" s="99">
        <v>20000</v>
      </c>
      <c r="I45" s="61">
        <v>0</v>
      </c>
      <c r="J45" s="13">
        <f t="shared" si="6"/>
        <v>0</v>
      </c>
      <c r="K45" s="99">
        <v>20000</v>
      </c>
      <c r="L45" s="61">
        <v>0</v>
      </c>
      <c r="M45" s="13">
        <f t="shared" si="2"/>
        <v>0</v>
      </c>
      <c r="N45" s="34">
        <f t="shared" si="3"/>
        <v>0</v>
      </c>
      <c r="O45" s="55">
        <f t="shared" si="4"/>
        <v>0</v>
      </c>
      <c r="P45" s="65"/>
      <c r="Q45" s="65"/>
    </row>
    <row r="46" spans="1:17" ht="15.6" x14ac:dyDescent="0.3">
      <c r="A46" s="81">
        <v>2.9</v>
      </c>
      <c r="B46" s="79" t="s">
        <v>47</v>
      </c>
      <c r="C46" s="80" t="s">
        <v>36</v>
      </c>
      <c r="D46" s="62">
        <v>0</v>
      </c>
      <c r="E46" s="99">
        <v>20000</v>
      </c>
      <c r="F46" s="61">
        <v>0</v>
      </c>
      <c r="G46" s="14">
        <f t="shared" si="5"/>
        <v>0</v>
      </c>
      <c r="H46" s="99">
        <v>20000</v>
      </c>
      <c r="I46" s="61">
        <v>0</v>
      </c>
      <c r="J46" s="13">
        <f t="shared" si="6"/>
        <v>0</v>
      </c>
      <c r="K46" s="99">
        <v>20000</v>
      </c>
      <c r="L46" s="61">
        <v>0</v>
      </c>
      <c r="M46" s="13">
        <f t="shared" si="2"/>
        <v>0</v>
      </c>
      <c r="N46" s="34">
        <f t="shared" si="3"/>
        <v>0</v>
      </c>
      <c r="O46" s="55">
        <f t="shared" si="4"/>
        <v>0</v>
      </c>
      <c r="P46" s="65"/>
      <c r="Q46" s="65"/>
    </row>
    <row r="47" spans="1:17" ht="15.6" x14ac:dyDescent="0.3">
      <c r="A47" s="82">
        <v>2.1</v>
      </c>
      <c r="B47" s="79" t="s">
        <v>48</v>
      </c>
      <c r="C47" s="80" t="s">
        <v>36</v>
      </c>
      <c r="D47" s="62">
        <v>0</v>
      </c>
      <c r="E47" s="99">
        <v>20000</v>
      </c>
      <c r="F47" s="61">
        <v>0</v>
      </c>
      <c r="G47" s="14">
        <f t="shared" si="5"/>
        <v>0</v>
      </c>
      <c r="H47" s="99">
        <v>20000</v>
      </c>
      <c r="I47" s="61">
        <v>0</v>
      </c>
      <c r="J47" s="13">
        <f t="shared" si="6"/>
        <v>0</v>
      </c>
      <c r="K47" s="99">
        <v>20000</v>
      </c>
      <c r="L47" s="61">
        <v>0</v>
      </c>
      <c r="M47" s="13">
        <f t="shared" si="2"/>
        <v>0</v>
      </c>
      <c r="N47" s="34">
        <f t="shared" si="3"/>
        <v>0</v>
      </c>
      <c r="O47" s="55">
        <f t="shared" si="4"/>
        <v>0</v>
      </c>
      <c r="P47" s="65"/>
      <c r="Q47" s="65"/>
    </row>
    <row r="48" spans="1:17" ht="15.6" x14ac:dyDescent="0.3">
      <c r="A48" s="81">
        <v>2.11</v>
      </c>
      <c r="B48" s="79" t="s">
        <v>49</v>
      </c>
      <c r="C48" s="80" t="s">
        <v>36</v>
      </c>
      <c r="D48" s="62">
        <v>0</v>
      </c>
      <c r="E48" s="99">
        <v>20000</v>
      </c>
      <c r="F48" s="61">
        <v>0</v>
      </c>
      <c r="G48" s="14">
        <f t="shared" si="5"/>
        <v>0</v>
      </c>
      <c r="H48" s="99">
        <v>20000</v>
      </c>
      <c r="I48" s="61">
        <v>0</v>
      </c>
      <c r="J48" s="13">
        <f t="shared" si="6"/>
        <v>0</v>
      </c>
      <c r="K48" s="99">
        <v>20000</v>
      </c>
      <c r="L48" s="61">
        <v>0</v>
      </c>
      <c r="M48" s="13">
        <f t="shared" si="2"/>
        <v>0</v>
      </c>
      <c r="N48" s="34">
        <f t="shared" si="3"/>
        <v>0</v>
      </c>
      <c r="O48" s="55">
        <f t="shared" si="4"/>
        <v>0</v>
      </c>
      <c r="P48" s="65"/>
      <c r="Q48" s="65"/>
    </row>
    <row r="49" spans="1:17" ht="15.6" x14ac:dyDescent="0.3">
      <c r="A49" s="82">
        <v>2.12</v>
      </c>
      <c r="B49" s="79" t="s">
        <v>48</v>
      </c>
      <c r="C49" s="80" t="s">
        <v>36</v>
      </c>
      <c r="D49" s="62">
        <v>0</v>
      </c>
      <c r="E49" s="99">
        <v>20000</v>
      </c>
      <c r="F49" s="61">
        <v>0</v>
      </c>
      <c r="G49" s="14">
        <f t="shared" si="5"/>
        <v>0</v>
      </c>
      <c r="H49" s="99">
        <v>20000</v>
      </c>
      <c r="I49" s="61">
        <v>0</v>
      </c>
      <c r="J49" s="13">
        <f t="shared" si="6"/>
        <v>0</v>
      </c>
      <c r="K49" s="99">
        <v>20000</v>
      </c>
      <c r="L49" s="61">
        <v>0</v>
      </c>
      <c r="M49" s="13">
        <f t="shared" si="2"/>
        <v>0</v>
      </c>
      <c r="N49" s="34">
        <f t="shared" si="3"/>
        <v>0</v>
      </c>
      <c r="O49" s="55">
        <f t="shared" si="4"/>
        <v>0</v>
      </c>
      <c r="P49" s="65"/>
      <c r="Q49" s="65"/>
    </row>
    <row r="50" spans="1:17" ht="15.6" x14ac:dyDescent="0.3">
      <c r="A50" s="81">
        <v>2.13</v>
      </c>
      <c r="B50" s="79" t="s">
        <v>50</v>
      </c>
      <c r="C50" s="80" t="s">
        <v>36</v>
      </c>
      <c r="D50" s="62">
        <v>0</v>
      </c>
      <c r="E50" s="99">
        <v>20000</v>
      </c>
      <c r="F50" s="61">
        <v>0</v>
      </c>
      <c r="G50" s="14">
        <f t="shared" si="5"/>
        <v>0</v>
      </c>
      <c r="H50" s="99">
        <v>20000</v>
      </c>
      <c r="I50" s="61">
        <v>0</v>
      </c>
      <c r="J50" s="13">
        <f t="shared" si="6"/>
        <v>0</v>
      </c>
      <c r="K50" s="99">
        <v>20000</v>
      </c>
      <c r="L50" s="61">
        <v>0</v>
      </c>
      <c r="M50" s="13">
        <f t="shared" si="2"/>
        <v>0</v>
      </c>
      <c r="N50" s="34">
        <f t="shared" si="3"/>
        <v>0</v>
      </c>
      <c r="O50" s="55">
        <f t="shared" si="4"/>
        <v>0</v>
      </c>
      <c r="P50" s="65"/>
      <c r="Q50" s="65"/>
    </row>
    <row r="51" spans="1:17" ht="15.6" x14ac:dyDescent="0.3">
      <c r="A51" s="82">
        <v>2.14</v>
      </c>
      <c r="B51" s="79" t="s">
        <v>51</v>
      </c>
      <c r="C51" s="80" t="s">
        <v>36</v>
      </c>
      <c r="D51" s="62">
        <v>0</v>
      </c>
      <c r="E51" s="99">
        <v>20000</v>
      </c>
      <c r="F51" s="61">
        <v>0</v>
      </c>
      <c r="G51" s="14">
        <f t="shared" si="5"/>
        <v>0</v>
      </c>
      <c r="H51" s="99">
        <v>20000</v>
      </c>
      <c r="I51" s="61">
        <v>0</v>
      </c>
      <c r="J51" s="13">
        <f t="shared" si="6"/>
        <v>0</v>
      </c>
      <c r="K51" s="99">
        <v>20000</v>
      </c>
      <c r="L51" s="61">
        <v>0</v>
      </c>
      <c r="M51" s="13">
        <f t="shared" si="2"/>
        <v>0</v>
      </c>
      <c r="N51" s="34">
        <f t="shared" si="3"/>
        <v>0</v>
      </c>
      <c r="O51" s="55">
        <f t="shared" si="4"/>
        <v>0</v>
      </c>
      <c r="P51" s="65"/>
      <c r="Q51" s="65"/>
    </row>
    <row r="52" spans="1:17" ht="15.6" x14ac:dyDescent="0.3">
      <c r="A52" s="81">
        <v>2.15</v>
      </c>
      <c r="B52" s="79" t="s">
        <v>52</v>
      </c>
      <c r="C52" s="80" t="s">
        <v>36</v>
      </c>
      <c r="D52" s="62">
        <v>0</v>
      </c>
      <c r="E52" s="99">
        <v>20000</v>
      </c>
      <c r="F52" s="61">
        <v>0</v>
      </c>
      <c r="G52" s="14">
        <f t="shared" si="5"/>
        <v>0</v>
      </c>
      <c r="H52" s="99">
        <v>20000</v>
      </c>
      <c r="I52" s="61">
        <v>0</v>
      </c>
      <c r="J52" s="13">
        <f t="shared" si="6"/>
        <v>0</v>
      </c>
      <c r="K52" s="99">
        <v>20000</v>
      </c>
      <c r="L52" s="61">
        <v>0</v>
      </c>
      <c r="M52" s="13">
        <f t="shared" si="2"/>
        <v>0</v>
      </c>
      <c r="N52" s="34">
        <f t="shared" si="3"/>
        <v>0</v>
      </c>
      <c r="O52" s="55">
        <f t="shared" si="4"/>
        <v>0</v>
      </c>
      <c r="P52" s="65"/>
      <c r="Q52" s="65"/>
    </row>
    <row r="53" spans="1:17" ht="15.6" x14ac:dyDescent="0.3">
      <c r="A53" s="82">
        <v>2.16</v>
      </c>
      <c r="B53" s="79" t="s">
        <v>53</v>
      </c>
      <c r="C53" s="80" t="s">
        <v>36</v>
      </c>
      <c r="D53" s="62">
        <v>0</v>
      </c>
      <c r="E53" s="99">
        <v>20000</v>
      </c>
      <c r="F53" s="61">
        <v>0</v>
      </c>
      <c r="G53" s="14">
        <f t="shared" si="0"/>
        <v>0</v>
      </c>
      <c r="H53" s="99">
        <v>20000</v>
      </c>
      <c r="I53" s="61">
        <v>0</v>
      </c>
      <c r="J53" s="13">
        <f t="shared" si="1"/>
        <v>0</v>
      </c>
      <c r="K53" s="99">
        <v>20000</v>
      </c>
      <c r="L53" s="61">
        <v>0</v>
      </c>
      <c r="M53" s="13">
        <f t="shared" si="2"/>
        <v>0</v>
      </c>
      <c r="N53" s="34">
        <f t="shared" si="3"/>
        <v>0</v>
      </c>
      <c r="O53" s="55">
        <f t="shared" si="4"/>
        <v>0</v>
      </c>
      <c r="P53" s="65"/>
      <c r="Q53" s="65"/>
    </row>
    <row r="54" spans="1:17" ht="15.6" x14ac:dyDescent="0.3">
      <c r="A54" s="81">
        <v>2.17</v>
      </c>
      <c r="B54" s="79" t="s">
        <v>54</v>
      </c>
      <c r="C54" s="80" t="s">
        <v>36</v>
      </c>
      <c r="D54" s="62">
        <v>0</v>
      </c>
      <c r="E54" s="99">
        <v>20000</v>
      </c>
      <c r="F54" s="61">
        <v>0</v>
      </c>
      <c r="G54" s="14">
        <f t="shared" si="0"/>
        <v>0</v>
      </c>
      <c r="H54" s="99">
        <v>20000</v>
      </c>
      <c r="I54" s="61">
        <v>0</v>
      </c>
      <c r="J54" s="13">
        <f t="shared" si="1"/>
        <v>0</v>
      </c>
      <c r="K54" s="99">
        <v>20000</v>
      </c>
      <c r="L54" s="61">
        <v>0</v>
      </c>
      <c r="M54" s="13">
        <f t="shared" si="2"/>
        <v>0</v>
      </c>
      <c r="N54" s="34">
        <f t="shared" si="3"/>
        <v>0</v>
      </c>
      <c r="O54" s="55">
        <f t="shared" si="4"/>
        <v>0</v>
      </c>
      <c r="P54" s="65"/>
      <c r="Q54" s="65"/>
    </row>
    <row r="55" spans="1:17" ht="16.2" thickBot="1" x14ac:dyDescent="0.35">
      <c r="A55" s="78">
        <v>2.1800000000000002</v>
      </c>
      <c r="B55" s="76" t="s">
        <v>55</v>
      </c>
      <c r="C55" s="77" t="s">
        <v>36</v>
      </c>
      <c r="D55" s="62">
        <v>0</v>
      </c>
      <c r="E55" s="99">
        <v>20000</v>
      </c>
      <c r="F55" s="61">
        <v>0</v>
      </c>
      <c r="G55" s="14">
        <f t="shared" si="0"/>
        <v>0</v>
      </c>
      <c r="H55" s="99">
        <v>20000</v>
      </c>
      <c r="I55" s="61">
        <v>0</v>
      </c>
      <c r="J55" s="13">
        <f t="shared" si="1"/>
        <v>0</v>
      </c>
      <c r="K55" s="99">
        <v>20000</v>
      </c>
      <c r="L55" s="61">
        <v>0</v>
      </c>
      <c r="M55" s="13">
        <f t="shared" si="2"/>
        <v>0</v>
      </c>
      <c r="N55" s="34">
        <f t="shared" si="3"/>
        <v>0</v>
      </c>
      <c r="O55" s="55">
        <f t="shared" si="4"/>
        <v>0</v>
      </c>
      <c r="P55" s="65"/>
      <c r="Q55" s="65"/>
    </row>
    <row r="56" spans="1:17" ht="16.2" thickBot="1" x14ac:dyDescent="0.35">
      <c r="A56" s="10"/>
      <c r="B56" s="11" t="s">
        <v>17</v>
      </c>
      <c r="C56" s="15"/>
      <c r="D56" s="15"/>
      <c r="E56" s="16"/>
      <c r="F56" s="28"/>
      <c r="G56" s="17">
        <f>SUBTOTAL(9,G14:G55)</f>
        <v>0</v>
      </c>
      <c r="H56" s="27"/>
      <c r="I56" s="27"/>
      <c r="J56" s="17">
        <f>SUBTOTAL(9,J14:J55)</f>
        <v>0</v>
      </c>
      <c r="K56" s="27"/>
      <c r="L56" s="26"/>
      <c r="M56" s="17">
        <f>SUBTOTAL(9,M14:M55)</f>
        <v>0</v>
      </c>
      <c r="N56" s="71">
        <f>SUBTOTAL(9,N14:N55)</f>
        <v>0</v>
      </c>
      <c r="O56" s="74">
        <f>SUBTOTAL(9,O14:O55)</f>
        <v>0</v>
      </c>
      <c r="P56" s="72"/>
      <c r="Q56" s="65"/>
    </row>
    <row r="57" spans="1:17" ht="15.6" x14ac:dyDescent="0.3">
      <c r="A57" s="10"/>
      <c r="B57" s="11" t="s">
        <v>2</v>
      </c>
      <c r="C57" s="15"/>
      <c r="D57" s="15"/>
      <c r="E57" s="16"/>
      <c r="F57" s="28"/>
      <c r="G57" s="29">
        <f>G56*0.15</f>
        <v>0</v>
      </c>
      <c r="H57" s="27"/>
      <c r="I57" s="26"/>
      <c r="J57" s="29">
        <f>J56*0.15</f>
        <v>0</v>
      </c>
      <c r="K57" s="27"/>
      <c r="L57" s="26"/>
      <c r="M57" s="29">
        <f>M56*0.15</f>
        <v>0</v>
      </c>
      <c r="N57" s="29">
        <f>N56*0.15</f>
        <v>0</v>
      </c>
      <c r="O57" s="73"/>
      <c r="P57" s="66"/>
      <c r="Q57" s="65"/>
    </row>
    <row r="58" spans="1:17" ht="16.2" thickBot="1" x14ac:dyDescent="0.35">
      <c r="A58" s="10"/>
      <c r="B58" s="11" t="s">
        <v>18</v>
      </c>
      <c r="C58" s="15"/>
      <c r="D58" s="15"/>
      <c r="E58" s="16"/>
      <c r="F58" s="28"/>
      <c r="G58" s="30">
        <f>G56+G57</f>
        <v>0</v>
      </c>
      <c r="H58" s="27"/>
      <c r="I58" s="26"/>
      <c r="J58" s="30">
        <f>J56+J57</f>
        <v>0</v>
      </c>
      <c r="K58" s="27"/>
      <c r="L58" s="26"/>
      <c r="M58" s="30">
        <f>M56+M57</f>
        <v>0</v>
      </c>
      <c r="N58" s="30">
        <f>N56+N57</f>
        <v>0</v>
      </c>
      <c r="O58" s="56"/>
      <c r="P58" s="66"/>
      <c r="Q58" s="65"/>
    </row>
    <row r="59" spans="1:17" x14ac:dyDescent="0.3">
      <c r="A59" s="67"/>
      <c r="B59" s="68"/>
      <c r="C59" s="69"/>
      <c r="D59" s="69"/>
      <c r="E59" s="69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</row>
    <row r="60" spans="1:17" ht="15" thickBot="1" x14ac:dyDescent="0.35">
      <c r="A60" s="67"/>
      <c r="B60" s="70"/>
      <c r="C60" s="69"/>
      <c r="D60" s="69"/>
      <c r="E60" s="69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</row>
    <row r="61" spans="1:17" ht="25.95" customHeight="1" x14ac:dyDescent="0.3">
      <c r="A61" s="67"/>
      <c r="B61" s="106" t="s">
        <v>26</v>
      </c>
      <c r="C61" s="104"/>
      <c r="D61" s="105"/>
      <c r="E61" s="111"/>
      <c r="F61" s="112"/>
      <c r="G61" s="70"/>
      <c r="H61" s="70"/>
      <c r="I61" s="70"/>
      <c r="J61" s="70"/>
      <c r="K61" s="70"/>
      <c r="L61" s="70"/>
      <c r="M61" s="70"/>
      <c r="N61" s="70"/>
      <c r="O61" s="70"/>
      <c r="P61" s="70"/>
      <c r="Q61" s="70"/>
    </row>
    <row r="62" spans="1:17" ht="17.55" customHeight="1" x14ac:dyDescent="0.3">
      <c r="A62" s="67"/>
      <c r="B62" s="107"/>
      <c r="C62" s="113" t="s">
        <v>19</v>
      </c>
      <c r="D62" s="114"/>
      <c r="E62" s="46" t="s">
        <v>21</v>
      </c>
      <c r="F62" s="40"/>
      <c r="G62" s="70"/>
      <c r="H62" s="70"/>
      <c r="I62" s="70"/>
      <c r="J62" s="70"/>
      <c r="K62" s="70"/>
      <c r="L62" s="70"/>
      <c r="M62" s="70"/>
      <c r="N62" s="70"/>
      <c r="O62" s="70"/>
      <c r="P62" s="70"/>
      <c r="Q62" s="70"/>
    </row>
    <row r="63" spans="1:17" ht="34.950000000000003" customHeight="1" x14ac:dyDescent="0.3">
      <c r="A63" s="67"/>
      <c r="B63" s="107"/>
      <c r="C63" s="115"/>
      <c r="D63" s="116"/>
      <c r="E63" s="109"/>
      <c r="F63" s="11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</row>
    <row r="64" spans="1:17" ht="19.2" customHeight="1" thickBot="1" x14ac:dyDescent="0.35">
      <c r="A64" s="67"/>
      <c r="B64" s="108"/>
      <c r="C64" s="117" t="s">
        <v>30</v>
      </c>
      <c r="D64" s="118"/>
      <c r="E64" s="119" t="s">
        <v>20</v>
      </c>
      <c r="F64" s="12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</row>
    <row r="65" spans="1:17" x14ac:dyDescent="0.3">
      <c r="A65" s="67"/>
      <c r="B65" s="70"/>
      <c r="C65" s="69"/>
      <c r="D65" s="69"/>
      <c r="E65" s="69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</row>
    <row r="66" spans="1:17" x14ac:dyDescent="0.3">
      <c r="A66" s="67"/>
      <c r="B66" s="70"/>
      <c r="C66" s="69"/>
      <c r="D66" s="69"/>
      <c r="E66" s="69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</row>
  </sheetData>
  <sheetProtection formatCells="0" formatColumns="0" formatRows="0" insertRows="0" deleteRows="0"/>
  <protectedRanges>
    <protectedRange sqref="C61:F63" name="Range7"/>
    <protectedRange sqref="P14:Q58" name="Range6"/>
    <protectedRange sqref="K14:L14 K35:L35 L15:L34 L36:L55" name="Range5"/>
    <protectedRange sqref="I14:I34 H35:I35 I36:I55" name="Range4"/>
    <protectedRange sqref="A14 C35:F35 C14:F14 H14:H34 K15:K34 D36:F55 H36:H55 K36:K55 D15:F34" name="Range3"/>
    <protectedRange sqref="B3:B5" name="Range1"/>
    <protectedRange sqref="B14" name="Range3_1"/>
    <protectedRange sqref="A15 A17:A19 C15:C34 B15:B19 A20:B34" name="Range3_3"/>
    <protectedRange sqref="A35:B35" name="Range3_2"/>
    <protectedRange sqref="A36:C54" name="Range3_5"/>
    <protectedRange sqref="A55:C55" name="Range3_6"/>
  </protectedRanges>
  <mergeCells count="13">
    <mergeCell ref="C61:D61"/>
    <mergeCell ref="B61:B64"/>
    <mergeCell ref="E63:F63"/>
    <mergeCell ref="E61:F61"/>
    <mergeCell ref="C62:D62"/>
    <mergeCell ref="C63:D63"/>
    <mergeCell ref="C64:D64"/>
    <mergeCell ref="E64:F64"/>
    <mergeCell ref="A15:A17"/>
    <mergeCell ref="A36:A38"/>
    <mergeCell ref="E12:G12"/>
    <mergeCell ref="H12:J12"/>
    <mergeCell ref="K12:M12"/>
  </mergeCells>
  <phoneticPr fontId="13" type="noConversion"/>
  <dataValidations count="1">
    <dataValidation type="decimal" operator="greaterThanOrEqual" allowBlank="1" showInputMessage="1" showErrorMessage="1" sqref="K14:L55 F14 H14:I55 E15:F55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SCHEDULE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Khanya Mkhonza</cp:lastModifiedBy>
  <cp:lastPrinted>2020-07-02T18:44:36Z</cp:lastPrinted>
  <dcterms:created xsi:type="dcterms:W3CDTF">2017-06-15T23:28:53Z</dcterms:created>
  <dcterms:modified xsi:type="dcterms:W3CDTF">2022-10-10T14:38:34Z</dcterms:modified>
</cp:coreProperties>
</file>