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itao365-my.sharepoint.com/personal/donald_selahle_sita_co_za/Documents/Desktop/2024-2025/Presidency CISCO/Publication Documents/"/>
    </mc:Choice>
  </mc:AlternateContent>
  <xr:revisionPtr revIDLastSave="1" documentId="13_ncr:1_{480348CE-0BD6-4EC0-A03F-1455C79505A4}" xr6:coauthVersionLast="47" xr6:coauthVersionMax="47" xr10:uidLastSave="{1388A8A9-98B1-4BC3-AD29-ADF020CD23D6}"/>
  <bookViews>
    <workbookView xWindow="-108" yWindow="-108" windowWidth="23256" windowHeight="12456" xr2:uid="{00000000-000D-0000-FFFF-FFFF00000000}"/>
  </bookViews>
  <sheets>
    <sheet name="Price Estim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7" i="1" l="1"/>
  <c r="O22" i="1"/>
  <c r="K123" i="1"/>
  <c r="H126" i="1"/>
  <c r="N123" i="1"/>
  <c r="N96" i="1"/>
  <c r="N97" i="1"/>
  <c r="N98" i="1"/>
  <c r="N99" i="1"/>
  <c r="N100" i="1"/>
  <c r="N101" i="1"/>
  <c r="N102" i="1"/>
  <c r="N103" i="1"/>
  <c r="N104" i="1"/>
  <c r="N105" i="1"/>
  <c r="N106" i="1"/>
  <c r="N107" i="1"/>
  <c r="N108" i="1"/>
  <c r="N109" i="1"/>
  <c r="N110" i="1"/>
  <c r="H125" i="1"/>
  <c r="K96" i="1"/>
  <c r="K97" i="1"/>
  <c r="K98" i="1"/>
  <c r="K99" i="1"/>
  <c r="K100" i="1"/>
  <c r="K101" i="1"/>
  <c r="K102" i="1"/>
  <c r="K103" i="1"/>
  <c r="K104" i="1"/>
  <c r="K105" i="1"/>
  <c r="K106" i="1"/>
  <c r="K107" i="1"/>
  <c r="K108" i="1"/>
  <c r="K109" i="1"/>
  <c r="K110" i="1"/>
  <c r="H96" i="1"/>
  <c r="H97" i="1"/>
  <c r="H98" i="1"/>
  <c r="H99" i="1"/>
  <c r="H100" i="1"/>
  <c r="H101" i="1"/>
  <c r="H102" i="1"/>
  <c r="H103" i="1"/>
  <c r="H104" i="1"/>
  <c r="H105" i="1"/>
  <c r="H106" i="1"/>
  <c r="H107" i="1"/>
  <c r="H108" i="1"/>
  <c r="H109" i="1"/>
  <c r="H110" i="1"/>
  <c r="H112" i="1"/>
  <c r="H113" i="1"/>
  <c r="H114" i="1"/>
  <c r="H115" i="1"/>
  <c r="H116" i="1"/>
  <c r="H117" i="1"/>
  <c r="H118" i="1"/>
  <c r="H119" i="1"/>
  <c r="H120" i="1"/>
  <c r="H121" i="1"/>
  <c r="H123"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22" i="1"/>
  <c r="N127" i="1" l="1"/>
  <c r="N128" i="1" s="1"/>
  <c r="N129" i="1" s="1"/>
  <c r="K127" i="1"/>
  <c r="K128" i="1" s="1"/>
  <c r="K129" i="1" s="1"/>
  <c r="H127" i="1"/>
  <c r="O23" i="1"/>
  <c r="P23" i="1" s="1"/>
  <c r="O112" i="1"/>
  <c r="P112" i="1" s="1"/>
  <c r="O108" i="1"/>
  <c r="P108" i="1" s="1"/>
  <c r="O110" i="1"/>
  <c r="P110" i="1" s="1"/>
  <c r="O115" i="1"/>
  <c r="P115" i="1" s="1"/>
  <c r="O126" i="1"/>
  <c r="P126" i="1" s="1"/>
  <c r="O123" i="1"/>
  <c r="P123" i="1" s="1"/>
  <c r="O125" i="1"/>
  <c r="P125" i="1" s="1"/>
  <c r="O87" i="1"/>
  <c r="P87" i="1" s="1"/>
  <c r="O63" i="1"/>
  <c r="P63" i="1" s="1"/>
  <c r="O76" i="1"/>
  <c r="P76" i="1" s="1"/>
  <c r="O74" i="1"/>
  <c r="P74" i="1" s="1"/>
  <c r="O51" i="1"/>
  <c r="P51" i="1" s="1"/>
  <c r="O27" i="1"/>
  <c r="P27" i="1" s="1"/>
  <c r="O28" i="1"/>
  <c r="P28" i="1" s="1"/>
  <c r="O88" i="1"/>
  <c r="P88" i="1" s="1"/>
  <c r="O50" i="1"/>
  <c r="P50" i="1" s="1"/>
  <c r="O85" i="1"/>
  <c r="P85" i="1" s="1"/>
  <c r="O73" i="1"/>
  <c r="P73" i="1" s="1"/>
  <c r="O61" i="1"/>
  <c r="P61" i="1" s="1"/>
  <c r="O49" i="1"/>
  <c r="P49" i="1" s="1"/>
  <c r="O37" i="1"/>
  <c r="P37" i="1" s="1"/>
  <c r="O39" i="1"/>
  <c r="P39" i="1" s="1"/>
  <c r="O40" i="1"/>
  <c r="P40" i="1" s="1"/>
  <c r="O86" i="1"/>
  <c r="P86" i="1" s="1"/>
  <c r="O38" i="1"/>
  <c r="P38" i="1" s="1"/>
  <c r="O29" i="1"/>
  <c r="P29" i="1" s="1"/>
  <c r="O84" i="1"/>
  <c r="P84" i="1" s="1"/>
  <c r="O72" i="1"/>
  <c r="P72" i="1" s="1"/>
  <c r="O60" i="1"/>
  <c r="P60" i="1" s="1"/>
  <c r="O48" i="1"/>
  <c r="P48" i="1" s="1"/>
  <c r="O36" i="1"/>
  <c r="P36" i="1" s="1"/>
  <c r="O24" i="1"/>
  <c r="P24" i="1" s="1"/>
  <c r="O75" i="1"/>
  <c r="P75" i="1" s="1"/>
  <c r="O52" i="1"/>
  <c r="P52" i="1" s="1"/>
  <c r="O62" i="1"/>
  <c r="P62" i="1" s="1"/>
  <c r="O32" i="1"/>
  <c r="P32" i="1" s="1"/>
  <c r="O44" i="1"/>
  <c r="P44" i="1" s="1"/>
  <c r="O56" i="1"/>
  <c r="P56" i="1" s="1"/>
  <c r="O68" i="1"/>
  <c r="P68" i="1" s="1"/>
  <c r="O80" i="1"/>
  <c r="P80" i="1" s="1"/>
  <c r="O92" i="1"/>
  <c r="P92" i="1" s="1"/>
  <c r="O120" i="1"/>
  <c r="P120" i="1" s="1"/>
  <c r="O109" i="1"/>
  <c r="P109" i="1" s="1"/>
  <c r="O97" i="1"/>
  <c r="P97" i="1" s="1"/>
  <c r="O64" i="1"/>
  <c r="P64" i="1" s="1"/>
  <c r="O26" i="1"/>
  <c r="P26" i="1" s="1"/>
  <c r="O77" i="1"/>
  <c r="P77" i="1" s="1"/>
  <c r="O96" i="1"/>
  <c r="P96" i="1" s="1"/>
  <c r="O121" i="1"/>
  <c r="P121" i="1" s="1"/>
  <c r="O119" i="1"/>
  <c r="P119" i="1" s="1"/>
  <c r="O45" i="1"/>
  <c r="P45" i="1" s="1"/>
  <c r="O57" i="1"/>
  <c r="P57" i="1" s="1"/>
  <c r="O81" i="1"/>
  <c r="P81" i="1" s="1"/>
  <c r="O47" i="1"/>
  <c r="P47" i="1" s="1"/>
  <c r="O71" i="1"/>
  <c r="P71" i="1" s="1"/>
  <c r="O83" i="1"/>
  <c r="P83" i="1" s="1"/>
  <c r="O46" i="1"/>
  <c r="P46" i="1" s="1"/>
  <c r="O82" i="1"/>
  <c r="P82" i="1" s="1"/>
  <c r="O98" i="1"/>
  <c r="P98" i="1" s="1"/>
  <c r="O117" i="1"/>
  <c r="P117" i="1" s="1"/>
  <c r="O106" i="1"/>
  <c r="P106" i="1" s="1"/>
  <c r="O113" i="1"/>
  <c r="P113" i="1" s="1"/>
  <c r="O116" i="1"/>
  <c r="P116" i="1" s="1"/>
  <c r="O105" i="1"/>
  <c r="P105" i="1" s="1"/>
  <c r="O101" i="1"/>
  <c r="P101" i="1" s="1"/>
  <c r="O104" i="1"/>
  <c r="P104" i="1" s="1"/>
  <c r="O100" i="1"/>
  <c r="P100" i="1" s="1"/>
  <c r="O33" i="1"/>
  <c r="P33" i="1" s="1"/>
  <c r="O69" i="1"/>
  <c r="P69" i="1" s="1"/>
  <c r="O93" i="1"/>
  <c r="P93" i="1" s="1"/>
  <c r="O35" i="1"/>
  <c r="P35" i="1" s="1"/>
  <c r="O59" i="1"/>
  <c r="P59" i="1" s="1"/>
  <c r="O34" i="1"/>
  <c r="P34" i="1" s="1"/>
  <c r="O58" i="1"/>
  <c r="P58" i="1" s="1"/>
  <c r="O70" i="1"/>
  <c r="P70" i="1" s="1"/>
  <c r="O94" i="1"/>
  <c r="P94" i="1" s="1"/>
  <c r="O102" i="1"/>
  <c r="P102" i="1" s="1"/>
  <c r="O118" i="1"/>
  <c r="P118" i="1" s="1"/>
  <c r="O107" i="1"/>
  <c r="P107" i="1" s="1"/>
  <c r="O114" i="1"/>
  <c r="P114" i="1" s="1"/>
  <c r="O103" i="1"/>
  <c r="P103" i="1" s="1"/>
  <c r="O99" i="1"/>
  <c r="P99" i="1" s="1"/>
  <c r="O41" i="1"/>
  <c r="P41" i="1" s="1"/>
  <c r="O53" i="1"/>
  <c r="P53" i="1" s="1"/>
  <c r="O65" i="1"/>
  <c r="P65" i="1" s="1"/>
  <c r="O89" i="1"/>
  <c r="P89" i="1" s="1"/>
  <c r="O25" i="1"/>
  <c r="P25" i="1" s="1"/>
  <c r="O30" i="1"/>
  <c r="P30" i="1" s="1"/>
  <c r="O42" i="1"/>
  <c r="P42" i="1" s="1"/>
  <c r="O54" i="1"/>
  <c r="P54" i="1" s="1"/>
  <c r="O66" i="1"/>
  <c r="P66" i="1" s="1"/>
  <c r="O78" i="1"/>
  <c r="P78" i="1" s="1"/>
  <c r="O90" i="1"/>
  <c r="P90" i="1" s="1"/>
  <c r="O31" i="1"/>
  <c r="P31" i="1" s="1"/>
  <c r="O43" i="1"/>
  <c r="P43" i="1" s="1"/>
  <c r="O55" i="1"/>
  <c r="P55" i="1" s="1"/>
  <c r="O67" i="1"/>
  <c r="P67" i="1" s="1"/>
  <c r="O79" i="1"/>
  <c r="P79" i="1" s="1"/>
  <c r="O91" i="1"/>
  <c r="P91" i="1" s="1"/>
  <c r="P22" i="1" l="1"/>
  <c r="P127" i="1" s="1"/>
  <c r="H128" i="1"/>
  <c r="H129" i="1" s="1"/>
  <c r="O128" i="1" l="1"/>
  <c r="O129" i="1" s="1"/>
</calcChain>
</file>

<file path=xl/sharedStrings.xml><?xml version="1.0" encoding="utf-8"?>
<sst xmlns="http://schemas.openxmlformats.org/spreadsheetml/2006/main" count="461" uniqueCount="296">
  <si>
    <t>Line Number</t>
  </si>
  <si>
    <t>Part Number</t>
  </si>
  <si>
    <t>Description</t>
  </si>
  <si>
    <t>Qty</t>
  </si>
  <si>
    <t>1.0</t>
  </si>
  <si>
    <t>C8200-1N-4T</t>
  </si>
  <si>
    <t>Cisco Catalyst C8200-1N-4T Router</t>
  </si>
  <si>
    <t>1.0.1</t>
  </si>
  <si>
    <t>CON-L1NBD-C82001N4</t>
  </si>
  <si>
    <t>CX LEVEL 1 8X5XNBD Cisco Catalyst C8200</t>
  </si>
  <si>
    <t>1.1</t>
  </si>
  <si>
    <t>MEM-C8200-8GB</t>
  </si>
  <si>
    <t>Cisco Catalyst 8200 Edge 8GB memory</t>
  </si>
  <si>
    <t>1.2</t>
  </si>
  <si>
    <t>M2USB-16G</t>
  </si>
  <si>
    <t>Cisco Catalyst 8000 Edge M.2 USB 16GB</t>
  </si>
  <si>
    <t>1.3</t>
  </si>
  <si>
    <t>C-RFID-1R</t>
  </si>
  <si>
    <t>RFID - 1RU for Cisco 8200/8300/8400/8500L Series</t>
  </si>
  <si>
    <t>1.4</t>
  </si>
  <si>
    <t>C8200-RM-19-1R</t>
  </si>
  <si>
    <t>Cisco Catalyst 8200 Rack mount kit - 19" 1R</t>
  </si>
  <si>
    <t>1.5</t>
  </si>
  <si>
    <t>NETWORK-PNP-LIC</t>
  </si>
  <si>
    <t>Network Plug-n-Play Connect for zero-touch device deployment</t>
  </si>
  <si>
    <t>1.6</t>
  </si>
  <si>
    <t>TE-R-SW</t>
  </si>
  <si>
    <t>TE agent for IOSXE on Enterprise Routing</t>
  </si>
  <si>
    <t>1.7</t>
  </si>
  <si>
    <t>SC8KBENEK9-1712</t>
  </si>
  <si>
    <t>UNIVERSAL - NO PAYLOAD ENCRYPTION</t>
  </si>
  <si>
    <t>1.8</t>
  </si>
  <si>
    <t>IOSXE-AUTO-MODE</t>
  </si>
  <si>
    <t>IOS XE Autonomous or SD-Routing mode for Unified image</t>
  </si>
  <si>
    <t>1.9</t>
  </si>
  <si>
    <t>C8200-NIM-BLANK</t>
  </si>
  <si>
    <t>Cisco Catalyst 8200 Edge NIM Blank</t>
  </si>
  <si>
    <t>1.10</t>
  </si>
  <si>
    <t>C8200-PIM-BLANK</t>
  </si>
  <si>
    <t>PIM Blank for Cisco 8200 Series</t>
  </si>
  <si>
    <t>1.11</t>
  </si>
  <si>
    <t>CAB-IND</t>
  </si>
  <si>
    <t>AC Power Cord (India)</t>
  </si>
  <si>
    <t>DNA-C8200-SW</t>
  </si>
  <si>
    <t>Cisco DNA subscription for C8200 series</t>
  </si>
  <si>
    <t>1.12.1</t>
  </si>
  <si>
    <t>1.12.2</t>
  </si>
  <si>
    <t>1.12.3</t>
  </si>
  <si>
    <t>DSTACK-T0-A</t>
  </si>
  <si>
    <t>Cisco DNA Advantage Stack - upto 25M (Aggr, 50M)</t>
  </si>
  <si>
    <t>1.12.4</t>
  </si>
  <si>
    <t>NWSTACK-T0-A</t>
  </si>
  <si>
    <t>Cisco Network Advantage Stack - upto 25M (Aggr, 50M)</t>
  </si>
  <si>
    <t>1.12.5</t>
  </si>
  <si>
    <t>TE-EMBED-WANI</t>
  </si>
  <si>
    <t>Cisco ThousandEyes WAN Insights Embedded</t>
  </si>
  <si>
    <t>1.12.6</t>
  </si>
  <si>
    <t>SDWAN-UMB-ADV</t>
  </si>
  <si>
    <t>Cisco Umbrella for DNA Advantage</t>
  </si>
  <si>
    <t>1.12.7</t>
  </si>
  <si>
    <t>DNAC-ONPREM-PF</t>
  </si>
  <si>
    <t>Cisco DNA Center On Prem Deployment Option for WAN</t>
  </si>
  <si>
    <t>1.12.8</t>
  </si>
  <si>
    <t>C82-1N-4T-PF</t>
  </si>
  <si>
    <t>C8200-1N-4T Platform Selection for DNA Subscription</t>
  </si>
  <si>
    <t>1.12.9</t>
  </si>
  <si>
    <t>IOSXE-AUTO-MODE-PF</t>
  </si>
  <si>
    <t>2.0</t>
  </si>
  <si>
    <t>2.0.1</t>
  </si>
  <si>
    <t>2.1</t>
  </si>
  <si>
    <t>2.2</t>
  </si>
  <si>
    <t>2.3</t>
  </si>
  <si>
    <t>2.4</t>
  </si>
  <si>
    <t>2.5</t>
  </si>
  <si>
    <t>2.6</t>
  </si>
  <si>
    <t>2.7</t>
  </si>
  <si>
    <t>2.8</t>
  </si>
  <si>
    <t>2.9</t>
  </si>
  <si>
    <t>2.10</t>
  </si>
  <si>
    <t>2.11</t>
  </si>
  <si>
    <t>2.11.1</t>
  </si>
  <si>
    <t>2.11.2</t>
  </si>
  <si>
    <t>2.11.3</t>
  </si>
  <si>
    <t>2.11.4</t>
  </si>
  <si>
    <t>2.11.5</t>
  </si>
  <si>
    <t>2.11.6</t>
  </si>
  <si>
    <t>2.11.7</t>
  </si>
  <si>
    <t>2.11.8</t>
  </si>
  <si>
    <t>2.11.9</t>
  </si>
  <si>
    <t>2.12</t>
  </si>
  <si>
    <t>NIM-1CE1T1-PRI</t>
  </si>
  <si>
    <t>1 port Multiflex Trunk Voice/Channelized Data T1/E1 Module</t>
  </si>
  <si>
    <t>2.13</t>
  </si>
  <si>
    <t>PVDM4-32</t>
  </si>
  <si>
    <t>32-channel DSP module</t>
  </si>
  <si>
    <t>3.0</t>
  </si>
  <si>
    <t>C9200L-24P-4X-A</t>
  </si>
  <si>
    <t>Catalyst 9200L 24-port PoE+, 4 x 10G, Network Advantage</t>
  </si>
  <si>
    <t>3.0.1</t>
  </si>
  <si>
    <t>CON-L1NBD-C920L24P</t>
  </si>
  <si>
    <t>CX LEVEL 1 8X5XNBD Catalyst 9200L 24-port PoE+, 4 x 10G, Net</t>
  </si>
  <si>
    <t>3.1</t>
  </si>
  <si>
    <t>C9200L-DNA-A-24</t>
  </si>
  <si>
    <t>C9200L Cisco DNA Advantage, 24-port Term license</t>
  </si>
  <si>
    <t>3.1.0.1</t>
  </si>
  <si>
    <t>CON-L1SWT-C92LA24</t>
  </si>
  <si>
    <t>CX LEVEL 1 SW SUB C9200L Cisco DNA Adv</t>
  </si>
  <si>
    <t>3.1.1</t>
  </si>
  <si>
    <t>C9200L-DNA-A-24-3Y</t>
  </si>
  <si>
    <t>3.2</t>
  </si>
  <si>
    <t>C9200L-NW-A-24</t>
  </si>
  <si>
    <t>C9200L Network Advantage, 24-port license</t>
  </si>
  <si>
    <t>3.3</t>
  </si>
  <si>
    <t>CAB-C15-CBN-IN</t>
  </si>
  <si>
    <t>AC Power Cord, Type C15 Cable, India</t>
  </si>
  <si>
    <t>3.4</t>
  </si>
  <si>
    <t>PWR-C5-BLANK</t>
  </si>
  <si>
    <t>Config 5 Power Supply Blank</t>
  </si>
  <si>
    <t>3.5</t>
  </si>
  <si>
    <t>C9200-STACK-BLANK</t>
  </si>
  <si>
    <t>Catalyst 9200 Blank Stack Module</t>
  </si>
  <si>
    <t>3.6</t>
  </si>
  <si>
    <t>C9K-ACC-RBFT</t>
  </si>
  <si>
    <t>RUBBER FEET FOR TABLE TOP SETUP 9200 and 9300</t>
  </si>
  <si>
    <t>3.7</t>
  </si>
  <si>
    <t>C9K-ACC-SCR-4</t>
  </si>
  <si>
    <t>12-24 and 10-32 SCREWS FOR RACK INSTALLATION, QTY 4</t>
  </si>
  <si>
    <t>3.8</t>
  </si>
  <si>
    <t>CAB-GUIDE-1RU</t>
  </si>
  <si>
    <t>1RU CABLE MANAGEMENT GUIDES 9200 and 9300</t>
  </si>
  <si>
    <t>3.9</t>
  </si>
  <si>
    <t>4.0</t>
  </si>
  <si>
    <t>C9200L-48P-4X-A</t>
  </si>
  <si>
    <t>Catalyst 9200L 48-port PoE+, 4 x 10G, Network Advantage</t>
  </si>
  <si>
    <t>4.0.1</t>
  </si>
  <si>
    <t>CON-L1NBD-C920L48P</t>
  </si>
  <si>
    <t>CX LEVEL 1 8X5XNBD Catalyst 9200L 48-port PoE+, 4 x 10G, Net</t>
  </si>
  <si>
    <t>4.1</t>
  </si>
  <si>
    <t>C9200L-DNA-A-48</t>
  </si>
  <si>
    <t>C9200L Cisco DNA Advantage, 48-port Term license</t>
  </si>
  <si>
    <t>4.1.0.1</t>
  </si>
  <si>
    <t>CON-L1SWT-C92LA48</t>
  </si>
  <si>
    <t>4.1.1</t>
  </si>
  <si>
    <t>C9200L-DNA-A-48-3Y</t>
  </si>
  <si>
    <t>4.2</t>
  </si>
  <si>
    <t>C9200L-NW-A-48</t>
  </si>
  <si>
    <t>C9200L Network Advantage, 48-port license</t>
  </si>
  <si>
    <t>4.3</t>
  </si>
  <si>
    <t>CAB-TA-IN</t>
  </si>
  <si>
    <t>India AC Type A Power Cable</t>
  </si>
  <si>
    <t>4.4</t>
  </si>
  <si>
    <t>4.5</t>
  </si>
  <si>
    <t>4.6</t>
  </si>
  <si>
    <t>4.7</t>
  </si>
  <si>
    <t>4.8</t>
  </si>
  <si>
    <t>4.9</t>
  </si>
  <si>
    <t xml:space="preserve">Cisco Catalyst C8200-1N-4T Router </t>
  </si>
  <si>
    <t>YEAR 1</t>
  </si>
  <si>
    <t>YEAR 2</t>
  </si>
  <si>
    <t>YEAR 3</t>
  </si>
  <si>
    <t>TOTAL</t>
  </si>
  <si>
    <t xml:space="preserve">Qty </t>
  </si>
  <si>
    <t>Unit Price 
(Excl VAT)</t>
  </si>
  <si>
    <t>Line Price Y1</t>
  </si>
  <si>
    <t>Line Price Y2</t>
  </si>
  <si>
    <t>Line Price Y3</t>
  </si>
  <si>
    <t>Line Price Term 
(Excl VAT)</t>
  </si>
  <si>
    <t>Forex Price portion</t>
  </si>
  <si>
    <t>BRAND / MODEL</t>
  </si>
  <si>
    <t>Price clarification comment</t>
  </si>
  <si>
    <t>Unit of measure</t>
  </si>
  <si>
    <t>Forex %</t>
  </si>
  <si>
    <t>SUPPLY CHAIN MANAGEMENT</t>
  </si>
  <si>
    <t>Pricing schedule</t>
  </si>
  <si>
    <t xml:space="preserve">Bidder Name </t>
  </si>
  <si>
    <t>1. INSTRUCTION FOR COMPLETING THE PRICING SCHEDULE</t>
  </si>
  <si>
    <t>Foreign currency</t>
  </si>
  <si>
    <t xml:space="preserve">South African Rand (ZAR) exchange rate </t>
  </si>
  <si>
    <t>1 US Dollar</t>
  </si>
  <si>
    <t>Mark with an X, which ROE is applicable</t>
  </si>
  <si>
    <t>1 Euro</t>
  </si>
  <si>
    <t>1 Pound (UK)</t>
  </si>
  <si>
    <t>RENEWAL OF EXISTING EQUIPMENT</t>
  </si>
  <si>
    <t>SMARTnet Maintenance</t>
  </si>
  <si>
    <t>CX LEVEL 1 8X5XNBD Maintenance</t>
  </si>
  <si>
    <t>CX LEVEL 1 SW SUB Maintenance</t>
  </si>
  <si>
    <t>C9300 DNA Advantage, 48-Port Term Licenses</t>
  </si>
  <si>
    <t>C9300L Cisco DNA Advantage, 24-port Term Licenses</t>
  </si>
  <si>
    <t>C9300L DNA Advantage, 24 Port 1Y Renewal</t>
  </si>
  <si>
    <t>C9300L Cisco DNA Advantage, 48-port license</t>
  </si>
  <si>
    <t>Cisco Catalyst 9400 DNA Advantage Term License</t>
  </si>
  <si>
    <t>Collaboration Flex Plan 3.0</t>
  </si>
  <si>
    <t>Messaging Named User Entitlement (1)</t>
  </si>
  <si>
    <t>NU On-Premises Calling Enhanced</t>
  </si>
  <si>
    <t>Basic Support for Flex Plan</t>
  </si>
  <si>
    <t>Pro Pack for Cisco Control Hub Entitlement</t>
  </si>
  <si>
    <t>Emergency Responder Smart License (1)</t>
  </si>
  <si>
    <t>File Storage Entitlement</t>
  </si>
  <si>
    <t>SRST Endpoints (1)</t>
  </si>
  <si>
    <t>Enhanced Smart License (1)</t>
  </si>
  <si>
    <t>On-Premises SW Bundle v15</t>
  </si>
  <si>
    <t>Maintenance and Support for 36 Months</t>
  </si>
  <si>
    <t>TOTAL BID PRICE  (EXCL VAT)</t>
  </si>
  <si>
    <t>VAT (@15%)</t>
  </si>
  <si>
    <t>TOTAL  BID PRICE (INCL VAT)</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</si>
  <si>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</si>
  <si>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Name</t>
  </si>
  <si>
    <t>Capacity</t>
  </si>
  <si>
    <t>Signature (above)</t>
  </si>
  <si>
    <t>Date</t>
  </si>
  <si>
    <t>C9200L Cisco DNA Advantage, 24-port, 5 Year Term license</t>
  </si>
  <si>
    <t>C9200L Cisco DNA Advantage, 48-port, 5 Year Term license</t>
  </si>
  <si>
    <t>Cisco DNA Advantage On-Prem Lic 5Y - upto 25M (Aggr, 50M)</t>
  </si>
  <si>
    <t>A-FLEX-3</t>
  </si>
  <si>
    <t>A-FLEX-MSG-NU-ENT</t>
  </si>
  <si>
    <t>A-FLEX-NUPL-E</t>
  </si>
  <si>
    <t>SVS-FLEX-SUPT-BAS</t>
  </si>
  <si>
    <t>A-FLEX-PROPACK-ENT</t>
  </si>
  <si>
    <t>A-FLEX-P-ER</t>
  </si>
  <si>
    <t>A-FLEX-FILESTG-ENT</t>
  </si>
  <si>
    <t>A-FLEX-SRST-E</t>
  </si>
  <si>
    <t>A-FLEX-P-ENH</t>
  </si>
  <si>
    <t>A-FLEX-SW-15-K9</t>
  </si>
  <si>
    <t>CON-SNT-1</t>
  </si>
  <si>
    <t>CON-L1NBD-1</t>
  </si>
  <si>
    <t>CON-L1SWT-1</t>
  </si>
  <si>
    <t>C9300-DNA-A-48</t>
  </si>
  <si>
    <t>C9300-DNA-A-48-3Y</t>
  </si>
  <si>
    <t>C9300L-DNA-A-24</t>
  </si>
  <si>
    <t>C9300L-DNA-A-24-1R</t>
  </si>
  <si>
    <t>C9300L-DNA-A-24-3Y</t>
  </si>
  <si>
    <t>C9300L-DNA-A-48</t>
  </si>
  <si>
    <t>C9300L-DNA-A-48-3Y</t>
  </si>
  <si>
    <t>C9400-DNA-A</t>
  </si>
  <si>
    <t>C9400-DNA-A-3Y</t>
  </si>
  <si>
    <t xml:space="preserve">Cisco Catalyst 9400 DNA Advantage 3 Year License
</t>
  </si>
  <si>
    <t xml:space="preserve">C9300L Cisco DNA Advantage, 48-port, 3 Year Term license
</t>
  </si>
  <si>
    <t xml:space="preserve">C9300L Cisco DNA Advantage, 24-port, 3 Year Term license
</t>
  </si>
  <si>
    <t xml:space="preserve">C9300 DNA Advantage, 48-Port, 3 Year Term License
</t>
  </si>
  <si>
    <t>Annually</t>
  </si>
  <si>
    <t>Once-off</t>
  </si>
  <si>
    <t>N/A</t>
  </si>
  <si>
    <t>5.0</t>
  </si>
  <si>
    <t>5.1.1</t>
  </si>
  <si>
    <t>5.1.2</t>
  </si>
  <si>
    <t>5.1.3</t>
  </si>
  <si>
    <t>6.0</t>
  </si>
  <si>
    <t>6.1</t>
  </si>
  <si>
    <t>7.0</t>
  </si>
  <si>
    <t>7.1</t>
  </si>
  <si>
    <t>8.0</t>
  </si>
  <si>
    <t>8.1</t>
  </si>
  <si>
    <t>9.0</t>
  </si>
  <si>
    <t>9.1</t>
  </si>
  <si>
    <t>10.0</t>
  </si>
  <si>
    <t>10.1</t>
  </si>
  <si>
    <t>11.0</t>
  </si>
  <si>
    <t>11.1</t>
  </si>
  <si>
    <t>12.0</t>
  </si>
  <si>
    <t>12.1</t>
  </si>
  <si>
    <t>12.2</t>
  </si>
  <si>
    <t>12.3</t>
  </si>
  <si>
    <t>12.4</t>
  </si>
  <si>
    <t>12.5</t>
  </si>
  <si>
    <t>12.6</t>
  </si>
  <si>
    <t>12.7</t>
  </si>
  <si>
    <t>12.8</t>
  </si>
  <si>
    <t>12.9</t>
  </si>
  <si>
    <t>12.10</t>
  </si>
  <si>
    <t>13.0</t>
  </si>
  <si>
    <t>13.1</t>
  </si>
  <si>
    <t>14.0</t>
  </si>
  <si>
    <t>14.1</t>
  </si>
  <si>
    <t>15.0</t>
  </si>
  <si>
    <t>Cisco Support Enhanced  - DNA Advantage OnPrem Lic, T0, 5Y</t>
  </si>
  <si>
    <t>SVS-PSTL1-T0-A5Y</t>
  </si>
  <si>
    <t>DNA-P-T0-A-5Y</t>
  </si>
  <si>
    <t>IOS XE Autonomous for Unified image</t>
  </si>
  <si>
    <t xml:space="preserve">CX LEVEL 1 8X5XNBD Cisco Catalyst C8200 </t>
  </si>
  <si>
    <t>(c) The price must include all cost to deliver the goods or render the service, including all applicable taxes, duty fees, logistics/delivery, storage, labour, overtime and subsistance and travel</t>
  </si>
  <si>
    <t>Descriptions</t>
  </si>
  <si>
    <t>RFB No</t>
  </si>
  <si>
    <t>RFB Title</t>
  </si>
  <si>
    <t>Ad-hoc support for new network requirements for 36 Months</t>
  </si>
  <si>
    <t xml:space="preserve">Any cost related to accessories and upgrades </t>
  </si>
  <si>
    <t>RENEWAL OF CUCM LICENSE FOR 36 MONTHS</t>
  </si>
  <si>
    <t>Maintenance and support for new and existing equipment for 36 months for 9 sites.</t>
  </si>
  <si>
    <r>
      <t xml:space="preserve">(a)  Bidder must complete/enter </t>
    </r>
    <r>
      <rPr>
        <b/>
        <sz val="12"/>
        <color theme="1"/>
        <rFont val="Aptos"/>
        <family val="2"/>
      </rPr>
      <t xml:space="preserve">YELLOW </t>
    </r>
    <r>
      <rPr>
        <sz val="12"/>
        <color theme="1"/>
        <rFont val="Aptos"/>
        <family val="2"/>
      </rPr>
      <t>cells only</t>
    </r>
  </si>
  <si>
    <r>
      <t xml:space="preserve">(d) All services, accessories, upgrades and options required by the solution or specified must be included in the quoted price under line </t>
    </r>
    <r>
      <rPr>
        <b/>
        <sz val="12"/>
        <color theme="1"/>
        <rFont val="Aptos"/>
        <family val="2"/>
      </rPr>
      <t>15.0</t>
    </r>
    <r>
      <rPr>
        <sz val="12"/>
        <color theme="1"/>
        <rFont val="Aptos"/>
        <family val="2"/>
      </rPr>
      <t xml:space="preserve">. </t>
    </r>
  </si>
  <si>
    <r>
      <t xml:space="preserve">(e)  Prices that are dependent on </t>
    </r>
    <r>
      <rPr>
        <b/>
        <sz val="12"/>
        <color theme="1"/>
        <rFont val="Aptos"/>
        <family val="2"/>
      </rPr>
      <t xml:space="preserve">Rate of Exchange (ROE) </t>
    </r>
    <r>
      <rPr>
        <sz val="12"/>
        <color theme="1"/>
        <rFont val="Aptos"/>
        <family val="2"/>
      </rPr>
      <t>must use ROE indicated below, then enter in Column "Forex %" the percentage of the price that is ROE dependent (0% means the price is not ROE dependent)</t>
    </r>
  </si>
  <si>
    <t>(b)  Unit and Line prices must be VAT EXCLUSIVE and in South African Rand (ZAR) currency.</t>
  </si>
  <si>
    <t>REQUEST FOR BID FOR THE SUPPLY, INSTALLATION, CONFIGURATION OF CISCO EQUIPMENT WITH MAINTENANCE AND SUPPORT FOR THE PERIOD OF THREE YEARS FOR THE PRESIDENCY</t>
  </si>
  <si>
    <t>AD-hoc support  (Payment will be done based on the hours utilised. Job card must signed and approved by The Presidency  prior invoicing for the Ad hoc support hours to be claimed.) (As and when required, measured in hours for 36 months)</t>
  </si>
  <si>
    <t>Per Hour</t>
  </si>
  <si>
    <t>Each</t>
  </si>
  <si>
    <t xml:space="preserve">RFB 3271-2026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</si>
</sst>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0"/>
    <numFmt numFmtId="165" formatCode="_-[$R-1C09]* #,##0.00_-;\-[$R-1C09]* #,##0.00_-;_-[$R-1C09]* &quot;-&quot;??_-;_-@_-"/>
    <numFmt numFmtId="166" formatCode="0.0"/>
  </numFmts>
  <fonts count="21" x14ac:knownFonts="1">
    <font>
      <sz val="11"/>
      <color indexed="8"/>
      <name val="Aptos Narrow"/>
      <family val="2"/>
      <scheme val="minor"/>
    </font>
    <font>
      <sz val="11"/>
      <color theme="1"/>
      <name val="Aptos Narrow"/>
      <family val="2"/>
      <scheme val="minor"/>
    </font>
    <font>
      <sz val="11"/>
      <color indexed="8"/>
      <name val="Aptos Narrow"/>
      <family val="2"/>
      <scheme val="minor"/>
    </font>
    <font>
      <sz val="10"/>
      <name val="Arial"/>
      <family val="2"/>
    </font>
    <font>
      <sz val="8"/>
      <name val="Aptos Narrow"/>
      <family val="2"/>
      <scheme val="minor"/>
    </font>
    <font>
      <sz val="24"/>
      <color theme="1"/>
      <name val="Aptos"/>
      <family val="2"/>
    </font>
    <font>
      <sz val="24"/>
      <color rgb="FF002060"/>
      <name val="Aptos"/>
      <family val="2"/>
    </font>
    <font>
      <sz val="11"/>
      <color indexed="8"/>
      <name val="Aptos"/>
      <family val="2"/>
    </font>
    <font>
      <sz val="18"/>
      <color rgb="FF002060"/>
      <name val="Aptos"/>
      <family val="2"/>
    </font>
    <font>
      <sz val="12"/>
      <name val="Aptos"/>
      <family val="2"/>
    </font>
    <font>
      <b/>
      <sz val="12"/>
      <name val="Aptos"/>
      <family val="2"/>
    </font>
    <font>
      <b/>
      <sz val="12"/>
      <color rgb="FF000066"/>
      <name val="Aptos"/>
      <family val="2"/>
    </font>
    <font>
      <sz val="12"/>
      <color theme="1"/>
      <name val="Aptos"/>
      <family val="2"/>
    </font>
    <font>
      <b/>
      <sz val="12"/>
      <color theme="1"/>
      <name val="Aptos"/>
      <family val="2"/>
    </font>
    <font>
      <sz val="11"/>
      <color theme="1"/>
      <name val="Aptos"/>
      <family val="2"/>
    </font>
    <font>
      <b/>
      <sz val="11"/>
      <color indexed="8"/>
      <name val="Aptos"/>
      <family val="2"/>
    </font>
    <font>
      <b/>
      <sz val="9"/>
      <color indexed="8"/>
      <name val="Aptos"/>
      <family val="2"/>
    </font>
    <font>
      <sz val="9"/>
      <color indexed="8"/>
      <name val="Aptos"/>
      <family val="2"/>
    </font>
    <font>
      <sz val="9"/>
      <name val="Aptos"/>
      <family val="2"/>
    </font>
    <font>
      <sz val="11"/>
      <name val="Aptos"/>
      <family val="2"/>
    </font>
    <font>
      <b/>
      <sz val="11"/>
      <color theme="1"/>
      <name val="Aptos"/>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1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style="thin">
        <color theme="8"/>
      </left>
      <right/>
      <top style="thin">
        <color theme="8"/>
      </top>
      <bottom style="thin">
        <color theme="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theme="4"/>
      </right>
      <top style="thin">
        <color theme="4"/>
      </top>
      <bottom style="thin">
        <color auto="1"/>
      </bottom>
      <diagonal/>
    </border>
    <border>
      <left style="thin">
        <color theme="4"/>
      </left>
      <right/>
      <top style="thin">
        <color theme="4"/>
      </top>
      <bottom style="thin">
        <color auto="1"/>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medium">
        <color theme="4" tint="0.59996337778862885"/>
      </left>
      <right style="medium">
        <color theme="4" tint="0.59996337778862885"/>
      </right>
      <top style="medium">
        <color theme="4" tint="0.59996337778862885"/>
      </top>
      <bottom style="medium">
        <color theme="4" tint="0.59996337778862885"/>
      </bottom>
      <diagonal/>
    </border>
    <border>
      <left style="thin">
        <color theme="3" tint="0.499984740745262"/>
      </left>
      <right/>
      <top style="thin">
        <color theme="3" tint="0.499984740745262"/>
      </top>
      <bottom style="thin">
        <color theme="3" tint="0.499984740745262"/>
      </bottom>
      <diagonal/>
    </border>
    <border>
      <left/>
      <right/>
      <top style="thin">
        <color theme="3" tint="0.499984740745262"/>
      </top>
      <bottom style="thin">
        <color theme="3" tint="0.499984740745262"/>
      </bottom>
      <diagonal/>
    </border>
    <border>
      <left/>
      <right style="thin">
        <color theme="3" tint="0.499984740745262"/>
      </right>
      <top style="thin">
        <color theme="3" tint="0.499984740745262"/>
      </top>
      <bottom style="thin">
        <color theme="3" tint="0.499984740745262"/>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cellStyleXfs>
  <cellXfs count="104">
    <xf numFmtId="0" fontId="0" fillId="0" borderId="0" xfId="0"/>
    <xf numFmtId="0" fontId="5" fillId="2" borderId="0" xfId="0" applyFont="1" applyFill="1" applyAlignment="1">
      <alignment horizontal="left" vertical="top"/>
    </xf>
    <xf numFmtId="0" fontId="6" fillId="2" borderId="0" xfId="0" applyFont="1" applyFill="1" applyAlignment="1">
      <alignment horizontal="left" vertical="top"/>
    </xf>
    <xf numFmtId="0" fontId="6" fillId="2" borderId="0" xfId="0" applyFont="1" applyFill="1" applyAlignment="1">
      <alignment horizontal="center" vertical="top"/>
    </xf>
    <xf numFmtId="0" fontId="5" fillId="2" borderId="0" xfId="0" applyFont="1" applyFill="1"/>
    <xf numFmtId="0" fontId="5" fillId="2" borderId="0" xfId="0" applyFont="1" applyFill="1" applyAlignment="1">
      <alignment vertical="top"/>
    </xf>
    <xf numFmtId="0" fontId="5" fillId="0" borderId="0" xfId="0" applyFont="1"/>
    <xf numFmtId="0" fontId="7" fillId="2" borderId="0" xfId="0" applyFont="1" applyFill="1" applyAlignment="1">
      <alignment horizontal="left" vertical="top"/>
    </xf>
    <xf numFmtId="0" fontId="8" fillId="2" borderId="0" xfId="0" applyFont="1" applyFill="1" applyAlignment="1">
      <alignment horizontal="center" vertical="top"/>
    </xf>
    <xf numFmtId="0" fontId="7" fillId="2" borderId="0" xfId="0" applyFont="1" applyFill="1"/>
    <xf numFmtId="0" fontId="7" fillId="2" borderId="0" xfId="0" applyFont="1" applyFill="1" applyAlignment="1">
      <alignment vertical="top"/>
    </xf>
    <xf numFmtId="0" fontId="7" fillId="0" borderId="0" xfId="0" applyFont="1"/>
    <xf numFmtId="0" fontId="9" fillId="4" borderId="1" xfId="0" applyFont="1" applyFill="1" applyBorder="1" applyAlignment="1">
      <alignment horizontal="right" vertical="top"/>
    </xf>
    <xf numFmtId="0" fontId="10" fillId="3" borderId="0" xfId="0" applyFont="1" applyFill="1" applyAlignment="1">
      <alignment horizontal="center" vertical="top" wrapText="1"/>
    </xf>
    <xf numFmtId="0" fontId="10" fillId="3" borderId="0" xfId="0" applyFont="1" applyFill="1" applyAlignment="1">
      <alignment vertical="top"/>
    </xf>
    <xf numFmtId="0" fontId="7" fillId="3" borderId="0" xfId="0" applyFont="1" applyFill="1"/>
    <xf numFmtId="0" fontId="9" fillId="4" borderId="4" xfId="0" applyFont="1" applyFill="1" applyBorder="1" applyAlignment="1">
      <alignment horizontal="right" vertical="top"/>
    </xf>
    <xf numFmtId="0" fontId="10" fillId="3" borderId="0" xfId="0" applyFont="1" applyFill="1" applyAlignment="1">
      <alignment vertical="top" wrapText="1"/>
    </xf>
    <xf numFmtId="0" fontId="9" fillId="4" borderId="5" xfId="0" applyFont="1" applyFill="1" applyBorder="1" applyAlignment="1">
      <alignment horizontal="right" vertical="top" wrapText="1"/>
    </xf>
    <xf numFmtId="0" fontId="10" fillId="3" borderId="0" xfId="0" applyFont="1" applyFill="1"/>
    <xf numFmtId="0" fontId="9" fillId="0" borderId="0" xfId="0" applyFont="1" applyAlignment="1">
      <alignment horizontal="right" vertical="top"/>
    </xf>
    <xf numFmtId="0" fontId="10" fillId="0" borderId="0" xfId="0" applyFont="1" applyAlignment="1">
      <alignment wrapText="1"/>
    </xf>
    <xf numFmtId="0" fontId="11" fillId="3" borderId="0" xfId="0" applyFont="1" applyFill="1" applyAlignment="1">
      <alignment horizontal="left" vertical="center"/>
    </xf>
    <xf numFmtId="0" fontId="12" fillId="3" borderId="0" xfId="0" applyFont="1" applyFill="1" applyAlignment="1">
      <alignment horizontal="left" vertical="center" wrapText="1"/>
    </xf>
    <xf numFmtId="44" fontId="12" fillId="3" borderId="0" xfId="0" applyNumberFormat="1" applyFont="1" applyFill="1" applyAlignment="1">
      <alignment horizontal="center" vertical="center" wrapText="1"/>
    </xf>
    <xf numFmtId="0" fontId="12" fillId="3" borderId="0" xfId="0" applyFont="1" applyFill="1" applyAlignment="1">
      <alignment horizontal="left" vertical="top"/>
    </xf>
    <xf numFmtId="0" fontId="9" fillId="3" borderId="0" xfId="0" applyFont="1" applyFill="1"/>
    <xf numFmtId="0" fontId="9" fillId="3" borderId="0" xfId="0" applyFont="1" applyFill="1" applyAlignment="1">
      <alignment vertical="top"/>
    </xf>
    <xf numFmtId="0" fontId="12" fillId="3" borderId="0" xfId="0" applyFont="1" applyFill="1" applyAlignment="1">
      <alignment horizontal="left" vertical="center"/>
    </xf>
    <xf numFmtId="0" fontId="12" fillId="3" borderId="0" xfId="0" applyFont="1" applyFill="1"/>
    <xf numFmtId="0" fontId="12" fillId="3" borderId="0" xfId="0" applyFont="1" applyFill="1" applyAlignment="1">
      <alignment vertical="center"/>
    </xf>
    <xf numFmtId="0" fontId="12" fillId="4" borderId="1" xfId="0" applyFont="1" applyFill="1" applyBorder="1" applyAlignment="1">
      <alignment vertical="center" wrapText="1"/>
    </xf>
    <xf numFmtId="0" fontId="9" fillId="3" borderId="0" xfId="0" applyFont="1" applyFill="1" applyAlignment="1">
      <alignment horizontal="left" vertical="top"/>
    </xf>
    <xf numFmtId="0" fontId="10" fillId="3" borderId="0" xfId="0" applyFont="1" applyFill="1" applyAlignment="1">
      <alignment wrapText="1"/>
    </xf>
    <xf numFmtId="0" fontId="7" fillId="0" borderId="0" xfId="0" applyFont="1" applyAlignment="1">
      <alignment horizontal="left" vertical="top"/>
    </xf>
    <xf numFmtId="0" fontId="7" fillId="3" borderId="0" xfId="0" applyFont="1" applyFill="1" applyAlignment="1">
      <alignment vertical="top"/>
    </xf>
    <xf numFmtId="0" fontId="7" fillId="3" borderId="0" xfId="0" applyFont="1" applyFill="1" applyAlignment="1">
      <alignment horizontal="center" vertical="top"/>
    </xf>
    <xf numFmtId="0" fontId="7" fillId="0" borderId="0" xfId="0" applyFont="1" applyAlignment="1">
      <alignment vertical="top"/>
    </xf>
    <xf numFmtId="0" fontId="15" fillId="0" borderId="0" xfId="0" applyFont="1"/>
    <xf numFmtId="0" fontId="7" fillId="3" borderId="0" xfId="0" applyFont="1" applyFill="1" applyAlignment="1">
      <alignment horizontal="left" vertical="top"/>
    </xf>
    <xf numFmtId="0" fontId="7" fillId="0" borderId="0" xfId="0" applyFont="1" applyAlignment="1">
      <alignment horizontal="center" vertical="top"/>
    </xf>
    <xf numFmtId="0" fontId="8" fillId="2" borderId="0" xfId="0" applyFont="1" applyFill="1" applyAlignment="1">
      <alignment horizontal="left" vertical="top"/>
    </xf>
    <xf numFmtId="0" fontId="10" fillId="2" borderId="10" xfId="3" applyFont="1" applyFill="1" applyBorder="1" applyAlignment="1">
      <alignment horizontal="center" vertical="top" wrapText="1"/>
    </xf>
    <xf numFmtId="0" fontId="14" fillId="3" borderId="10" xfId="3" applyFont="1" applyFill="1" applyBorder="1"/>
    <xf numFmtId="165" fontId="10" fillId="2" borderId="10" xfId="3" applyNumberFormat="1" applyFont="1" applyFill="1" applyBorder="1" applyAlignment="1">
      <alignment horizontal="center" vertical="top" wrapText="1"/>
    </xf>
    <xf numFmtId="165" fontId="10" fillId="2" borderId="10" xfId="3" applyNumberFormat="1" applyFont="1" applyFill="1" applyBorder="1" applyAlignment="1">
      <alignment horizontal="left" vertical="top" wrapText="1"/>
    </xf>
    <xf numFmtId="164" fontId="16" fillId="0" borderId="10" xfId="0" applyNumberFormat="1" applyFont="1" applyBorder="1" applyAlignment="1">
      <alignment horizontal="left" vertical="center" wrapText="1"/>
    </xf>
    <xf numFmtId="0" fontId="16" fillId="0" borderId="10" xfId="0" applyFont="1" applyBorder="1" applyAlignment="1">
      <alignment horizontal="left" vertical="top" wrapText="1"/>
    </xf>
    <xf numFmtId="0" fontId="17" fillId="3" borderId="10" xfId="0" applyFont="1" applyFill="1" applyBorder="1" applyAlignment="1">
      <alignment horizontal="left" vertical="top" wrapText="1"/>
    </xf>
    <xf numFmtId="0" fontId="17" fillId="0" borderId="10" xfId="0" applyFont="1" applyBorder="1" applyAlignment="1">
      <alignment horizontal="left" vertical="top" wrapText="1"/>
    </xf>
    <xf numFmtId="165" fontId="12" fillId="5" borderId="10" xfId="0" applyNumberFormat="1" applyFont="1" applyFill="1" applyBorder="1" applyAlignment="1">
      <alignment vertical="top" wrapText="1"/>
    </xf>
    <xf numFmtId="1" fontId="17" fillId="0" borderId="10" xfId="0" applyNumberFormat="1" applyFont="1" applyBorder="1" applyAlignment="1">
      <alignment horizontal="center" vertical="center" wrapText="1"/>
    </xf>
    <xf numFmtId="165" fontId="17" fillId="0" borderId="10" xfId="0" applyNumberFormat="1" applyFont="1" applyBorder="1" applyAlignment="1">
      <alignment horizontal="center" vertical="center" wrapText="1"/>
    </xf>
    <xf numFmtId="0" fontId="17" fillId="3" borderId="10" xfId="0" applyFont="1" applyFill="1" applyBorder="1" applyAlignment="1">
      <alignment horizontal="center" vertical="center" wrapText="1"/>
    </xf>
    <xf numFmtId="165" fontId="12" fillId="3" borderId="10" xfId="0" applyNumberFormat="1" applyFont="1" applyFill="1" applyBorder="1" applyAlignment="1">
      <alignment vertical="top" wrapText="1"/>
    </xf>
    <xf numFmtId="165" fontId="17" fillId="3" borderId="10" xfId="0" applyNumberFormat="1" applyFont="1" applyFill="1" applyBorder="1" applyAlignment="1">
      <alignment horizontal="center" vertical="center" wrapText="1"/>
    </xf>
    <xf numFmtId="44" fontId="17" fillId="0" borderId="10" xfId="2" applyFont="1" applyBorder="1" applyAlignment="1">
      <alignment horizontal="center" vertical="center" wrapText="1"/>
    </xf>
    <xf numFmtId="0" fontId="17" fillId="0" borderId="10" xfId="0" applyFont="1" applyBorder="1" applyAlignment="1">
      <alignment horizontal="left" vertical="center" wrapText="1" indent="1"/>
    </xf>
    <xf numFmtId="0" fontId="17" fillId="0" borderId="10" xfId="0" applyFont="1" applyBorder="1" applyAlignment="1">
      <alignment horizontal="left" vertical="center" wrapText="1"/>
    </xf>
    <xf numFmtId="0" fontId="17" fillId="0" borderId="10" xfId="0" applyFont="1" applyBorder="1" applyAlignment="1">
      <alignment horizontal="center" vertical="center" wrapText="1"/>
    </xf>
    <xf numFmtId="165" fontId="13" fillId="5" borderId="10" xfId="0" applyNumberFormat="1" applyFont="1" applyFill="1" applyBorder="1" applyAlignment="1">
      <alignment vertical="top" wrapText="1"/>
    </xf>
    <xf numFmtId="0" fontId="16" fillId="0" borderId="10" xfId="0" applyFont="1" applyBorder="1" applyAlignment="1">
      <alignment horizontal="left" vertical="center" wrapText="1" indent="1"/>
    </xf>
    <xf numFmtId="0" fontId="16" fillId="3" borderId="10" xfId="0" applyFont="1" applyFill="1" applyBorder="1" applyAlignment="1">
      <alignment horizontal="left" vertical="top" wrapText="1"/>
    </xf>
    <xf numFmtId="0" fontId="18" fillId="3" borderId="10" xfId="0" applyFont="1" applyFill="1" applyBorder="1" applyAlignment="1">
      <alignment horizontal="left" vertical="top" wrapText="1"/>
    </xf>
    <xf numFmtId="0" fontId="13" fillId="4" borderId="10" xfId="0" applyFont="1" applyFill="1" applyBorder="1" applyAlignment="1">
      <alignment horizontal="left" vertical="top" wrapText="1"/>
    </xf>
    <xf numFmtId="0" fontId="13" fillId="4" borderId="10" xfId="0" applyFont="1" applyFill="1" applyBorder="1" applyAlignment="1">
      <alignment horizontal="right" vertical="top" wrapText="1"/>
    </xf>
    <xf numFmtId="0" fontId="13" fillId="4" borderId="10" xfId="0" applyFont="1" applyFill="1" applyBorder="1" applyAlignment="1">
      <alignment horizontal="center" vertical="top" wrapText="1"/>
    </xf>
    <xf numFmtId="0" fontId="12" fillId="4" borderId="10" xfId="0" applyFont="1" applyFill="1" applyBorder="1" applyAlignment="1">
      <alignment horizontal="center" vertical="top" wrapText="1"/>
    </xf>
    <xf numFmtId="44" fontId="13" fillId="4" borderId="10" xfId="0" applyNumberFormat="1" applyFont="1" applyFill="1" applyBorder="1" applyAlignment="1">
      <alignment vertical="top" wrapText="1"/>
    </xf>
    <xf numFmtId="44" fontId="12" fillId="4" borderId="10" xfId="2" applyFont="1" applyFill="1" applyBorder="1" applyAlignment="1">
      <alignment horizontal="right" vertical="top" wrapText="1"/>
    </xf>
    <xf numFmtId="166" fontId="12" fillId="4" borderId="10" xfId="1" applyNumberFormat="1" applyFont="1" applyFill="1" applyBorder="1" applyAlignment="1">
      <alignment horizontal="right" vertical="top" wrapText="1"/>
    </xf>
    <xf numFmtId="0" fontId="19" fillId="5" borderId="10" xfId="0" applyFont="1" applyFill="1" applyBorder="1" applyAlignment="1">
      <alignment horizontal="left" vertical="top" wrapText="1"/>
    </xf>
    <xf numFmtId="0" fontId="7" fillId="0" borderId="10" xfId="0" applyFont="1" applyBorder="1" applyAlignment="1">
      <alignment vertical="top"/>
    </xf>
    <xf numFmtId="165" fontId="10" fillId="4" borderId="10" xfId="0" applyNumberFormat="1" applyFont="1" applyFill="1" applyBorder="1" applyAlignment="1">
      <alignment horizontal="left" vertical="top" wrapText="1"/>
    </xf>
    <xf numFmtId="0" fontId="7" fillId="3" borderId="10" xfId="0" applyFont="1" applyFill="1" applyBorder="1" applyAlignment="1">
      <alignment horizontal="left" vertical="top"/>
    </xf>
    <xf numFmtId="0" fontId="16" fillId="2" borderId="10" xfId="0" applyFont="1" applyFill="1" applyBorder="1" applyAlignment="1">
      <alignment horizontal="left" vertical="center" wrapText="1"/>
    </xf>
    <xf numFmtId="0" fontId="16" fillId="2" borderId="10" xfId="0" applyFont="1" applyFill="1" applyBorder="1" applyAlignment="1">
      <alignment horizontal="center" vertical="center" wrapText="1"/>
    </xf>
    <xf numFmtId="0" fontId="13" fillId="2" borderId="1" xfId="0" applyFont="1" applyFill="1" applyBorder="1" applyAlignment="1">
      <alignment vertical="center" wrapText="1"/>
    </xf>
    <xf numFmtId="0" fontId="10" fillId="0" borderId="1" xfId="0" applyFont="1" applyBorder="1"/>
    <xf numFmtId="0" fontId="10" fillId="5" borderId="1" xfId="0" applyFont="1" applyFill="1" applyBorder="1" applyAlignment="1">
      <alignment horizontal="center" vertical="center"/>
    </xf>
    <xf numFmtId="0" fontId="20" fillId="3" borderId="11" xfId="0" applyFont="1" applyFill="1" applyBorder="1" applyAlignment="1">
      <alignment horizontal="center" vertical="top"/>
    </xf>
    <xf numFmtId="0" fontId="20" fillId="3" borderId="11" xfId="0" applyFont="1" applyFill="1" applyBorder="1" applyAlignment="1">
      <alignment vertical="top"/>
    </xf>
    <xf numFmtId="44" fontId="17" fillId="3" borderId="10" xfId="2" applyFont="1" applyFill="1" applyBorder="1" applyAlignment="1">
      <alignment horizontal="center" vertical="center" wrapText="1"/>
    </xf>
    <xf numFmtId="0" fontId="17" fillId="0" borderId="10" xfId="0" applyFont="1" applyBorder="1" applyAlignment="1">
      <alignment horizontal="center" vertical="top" wrapText="1"/>
    </xf>
    <xf numFmtId="0" fontId="12" fillId="3" borderId="11" xfId="0" applyFont="1" applyFill="1" applyBorder="1" applyAlignment="1">
      <alignment horizontal="left" vertical="top" wrapText="1"/>
    </xf>
    <xf numFmtId="0" fontId="20" fillId="5" borderId="11" xfId="0" applyFont="1" applyFill="1" applyBorder="1" applyAlignment="1">
      <alignment horizontal="left" vertical="center" wrapText="1"/>
    </xf>
    <xf numFmtId="0" fontId="20" fillId="3" borderId="11" xfId="0" applyFont="1" applyFill="1" applyBorder="1" applyAlignment="1">
      <alignment horizontal="left" vertical="top"/>
    </xf>
    <xf numFmtId="0" fontId="20" fillId="3" borderId="11" xfId="0" applyFont="1" applyFill="1" applyBorder="1" applyAlignment="1">
      <alignment horizontal="center" vertical="top"/>
    </xf>
    <xf numFmtId="14" fontId="20" fillId="5" borderId="11" xfId="0" applyNumberFormat="1" applyFont="1" applyFill="1" applyBorder="1" applyAlignment="1">
      <alignment horizontal="left" vertical="center"/>
    </xf>
    <xf numFmtId="0" fontId="20" fillId="5" borderId="11" xfId="0" applyFont="1" applyFill="1" applyBorder="1" applyAlignment="1">
      <alignment horizontal="left"/>
    </xf>
    <xf numFmtId="0" fontId="15" fillId="2" borderId="12" xfId="0" applyFont="1" applyFill="1" applyBorder="1" applyAlignment="1">
      <alignment horizontal="left" vertical="top"/>
    </xf>
    <xf numFmtId="0" fontId="15" fillId="2" borderId="13" xfId="0" applyFont="1" applyFill="1" applyBorder="1" applyAlignment="1">
      <alignment horizontal="left" vertical="top"/>
    </xf>
    <xf numFmtId="0" fontId="15" fillId="2" borderId="14" xfId="0" applyFont="1" applyFill="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2" borderId="10" xfId="3" applyFont="1" applyFill="1" applyBorder="1" applyAlignment="1">
      <alignment horizontal="center" vertical="top" wrapText="1"/>
    </xf>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0" fontId="10" fillId="5" borderId="6" xfId="0" applyFont="1" applyFill="1" applyBorder="1" applyAlignment="1">
      <alignment horizontal="center" vertical="top" wrapText="1"/>
    </xf>
    <xf numFmtId="0" fontId="10" fillId="5" borderId="7" xfId="0" applyFont="1" applyFill="1" applyBorder="1" applyAlignment="1">
      <alignment horizontal="center" vertical="top" wrapText="1"/>
    </xf>
    <xf numFmtId="0" fontId="13" fillId="2" borderId="1" xfId="0" applyFont="1" applyFill="1" applyBorder="1" applyAlignment="1">
      <alignment horizontal="center" vertical="center" wrapText="1"/>
    </xf>
    <xf numFmtId="44" fontId="9" fillId="3" borderId="1" xfId="0" applyNumberFormat="1" applyFont="1" applyFill="1" applyBorder="1" applyAlignment="1">
      <alignment horizontal="center" vertical="center" wrapText="1"/>
    </xf>
    <xf numFmtId="0" fontId="10" fillId="3" borderId="0" xfId="0" applyFont="1" applyFill="1" applyAlignment="1">
      <alignment horizontal="left" vertical="center" wrapText="1"/>
    </xf>
    <xf numFmtId="0" fontId="7" fillId="0" borderId="10" xfId="0" applyFont="1" applyBorder="1" applyAlignment="1">
      <alignment horizontal="center"/>
    </xf>
  </cellXfs>
  <cellStyles count="7">
    <cellStyle name="Comma" xfId="1" builtinId="3"/>
    <cellStyle name="Comma 2" xfId="4" xr:uid="{95D2A425-329E-4DBF-BDA2-7741CD02FE17}"/>
    <cellStyle name="Currency" xfId="2" builtinId="4"/>
    <cellStyle name="Normal" xfId="0" builtinId="0"/>
    <cellStyle name="Normal 2" xfId="3" xr:uid="{1866FF40-BB78-43D8-83EB-25EA1D830712}"/>
    <cellStyle name="Normal 3" xfId="6" xr:uid="{311C37AB-C745-4145-829E-AB078FD78507}"/>
    <cellStyle name="Percent 2" xfId="5" xr:uid="{62F33042-ED37-4667-85DD-2E945CB5D3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85013</xdr:colOff>
      <xdr:row>0</xdr:row>
      <xdr:rowOff>0</xdr:rowOff>
    </xdr:from>
    <xdr:to>
      <xdr:col>1</xdr:col>
      <xdr:colOff>206601</xdr:colOff>
      <xdr:row>1</xdr:row>
      <xdr:rowOff>328246</xdr:rowOff>
    </xdr:to>
    <xdr:pic>
      <xdr:nvPicPr>
        <xdr:cNvPr id="4" name="Picture 3" descr="SITA Logo">
          <a:extLst>
            <a:ext uri="{FF2B5EF4-FFF2-40B4-BE49-F238E27FC236}">
              <a16:creationId xmlns:a16="http://schemas.microsoft.com/office/drawing/2014/main" id="{CA9940E0-B354-4DCA-BFEC-27F387B243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013" y="0"/>
          <a:ext cx="894474" cy="7268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8"/>
  <sheetViews>
    <sheetView showGridLines="0" tabSelected="1" zoomScale="70" zoomScaleNormal="70" workbookViewId="0">
      <selection activeCell="B4" sqref="B4:C4"/>
    </sheetView>
  </sheetViews>
  <sheetFormatPr defaultColWidth="15.21875" defaultRowHeight="12.75" customHeight="1" x14ac:dyDescent="0.3"/>
  <cols>
    <col min="1" max="1" width="11.33203125" style="11" customWidth="1"/>
    <col min="2" max="2" width="23.6640625" style="11" customWidth="1"/>
    <col min="3" max="3" width="34.33203125" style="11" customWidth="1"/>
    <col min="4" max="4" width="19.33203125" style="11" customWidth="1"/>
    <col min="5" max="5" width="10.88671875" style="11" customWidth="1"/>
    <col min="6" max="18" width="16.33203125" style="11" customWidth="1"/>
    <col min="19" max="16384" width="15.21875" style="11"/>
  </cols>
  <sheetData>
    <row r="1" spans="1:22" s="6" customFormat="1" ht="31.2" x14ac:dyDescent="0.6">
      <c r="A1" s="1"/>
      <c r="B1" s="2" t="s">
        <v>172</v>
      </c>
      <c r="C1" s="3"/>
      <c r="D1" s="3"/>
      <c r="E1" s="4"/>
      <c r="F1" s="4"/>
      <c r="G1" s="4"/>
      <c r="H1" s="4"/>
      <c r="I1" s="4"/>
      <c r="J1" s="4"/>
      <c r="K1" s="4"/>
      <c r="L1" s="4"/>
      <c r="M1" s="5"/>
      <c r="N1" s="4"/>
      <c r="O1" s="4"/>
      <c r="P1" s="4"/>
      <c r="Q1" s="4"/>
    </row>
    <row r="2" spans="1:22" ht="28.8" customHeight="1" x14ac:dyDescent="0.3">
      <c r="A2" s="7"/>
      <c r="B2" s="41" t="s">
        <v>173</v>
      </c>
      <c r="C2" s="8"/>
      <c r="D2" s="8"/>
      <c r="E2" s="9"/>
      <c r="F2" s="9"/>
      <c r="G2" s="9"/>
      <c r="H2" s="9"/>
      <c r="I2" s="9"/>
      <c r="J2" s="9"/>
      <c r="K2" s="9"/>
      <c r="L2" s="9"/>
      <c r="M2" s="10"/>
      <c r="N2" s="9"/>
      <c r="O2" s="9"/>
      <c r="P2" s="9"/>
      <c r="Q2" s="9"/>
    </row>
    <row r="3" spans="1:22" ht="15.6" x14ac:dyDescent="0.3">
      <c r="A3" s="12" t="s">
        <v>281</v>
      </c>
      <c r="B3" s="93" t="s">
        <v>295</v>
      </c>
      <c r="C3" s="94"/>
      <c r="D3" s="13"/>
      <c r="E3" s="14"/>
      <c r="F3" s="14"/>
      <c r="G3" s="14"/>
      <c r="H3" s="14"/>
      <c r="I3" s="14"/>
      <c r="J3" s="14"/>
      <c r="K3" s="14"/>
      <c r="L3" s="14"/>
      <c r="M3" s="14"/>
      <c r="N3" s="15"/>
      <c r="O3" s="15"/>
      <c r="P3" s="15"/>
      <c r="Q3" s="15"/>
      <c r="R3" s="15"/>
      <c r="S3" s="15"/>
      <c r="T3" s="15"/>
      <c r="U3" s="15"/>
      <c r="V3" s="15"/>
    </row>
    <row r="4" spans="1:22" ht="68.400000000000006" customHeight="1" x14ac:dyDescent="0.3">
      <c r="A4" s="16" t="s">
        <v>282</v>
      </c>
      <c r="B4" s="96" t="s">
        <v>291</v>
      </c>
      <c r="C4" s="97"/>
      <c r="D4" s="13"/>
      <c r="E4" s="17"/>
      <c r="F4" s="17"/>
      <c r="G4" s="17"/>
      <c r="H4" s="17"/>
      <c r="I4" s="17"/>
      <c r="J4" s="17"/>
      <c r="K4" s="17"/>
      <c r="L4" s="17"/>
      <c r="M4" s="14"/>
      <c r="N4" s="15"/>
      <c r="O4" s="15"/>
      <c r="P4" s="15"/>
      <c r="Q4" s="15"/>
      <c r="R4" s="15"/>
      <c r="S4" s="15"/>
      <c r="T4" s="15"/>
      <c r="U4" s="15"/>
      <c r="V4" s="15"/>
    </row>
    <row r="5" spans="1:22" ht="29.4" customHeight="1" x14ac:dyDescent="0.3">
      <c r="A5" s="18" t="s">
        <v>174</v>
      </c>
      <c r="B5" s="98"/>
      <c r="C5" s="99"/>
      <c r="D5" s="13"/>
      <c r="E5" s="19"/>
      <c r="F5" s="19"/>
      <c r="G5" s="19"/>
      <c r="H5" s="19"/>
      <c r="I5" s="19"/>
      <c r="J5" s="19"/>
      <c r="K5" s="19"/>
      <c r="L5" s="19"/>
      <c r="M5" s="14"/>
      <c r="N5" s="15"/>
      <c r="O5" s="15"/>
      <c r="P5" s="15"/>
      <c r="Q5" s="15"/>
      <c r="R5" s="15"/>
      <c r="S5" s="15"/>
      <c r="T5" s="15"/>
      <c r="U5" s="15"/>
      <c r="V5" s="15"/>
    </row>
    <row r="6" spans="1:22" ht="15.6" x14ac:dyDescent="0.3">
      <c r="A6" s="20"/>
      <c r="B6" s="21"/>
      <c r="C6" s="13"/>
      <c r="D6" s="13"/>
      <c r="E6" s="19"/>
      <c r="F6" s="19"/>
      <c r="G6" s="19"/>
      <c r="H6" s="19"/>
      <c r="I6" s="19"/>
      <c r="J6" s="19"/>
      <c r="K6" s="19"/>
      <c r="L6" s="19"/>
      <c r="M6" s="14"/>
      <c r="N6" s="15"/>
      <c r="O6" s="15"/>
      <c r="P6" s="15"/>
      <c r="Q6" s="15"/>
      <c r="R6" s="15"/>
      <c r="S6" s="15"/>
      <c r="T6" s="15"/>
      <c r="U6" s="15"/>
      <c r="V6" s="15"/>
    </row>
    <row r="7" spans="1:22" s="15" customFormat="1" ht="15.6" x14ac:dyDescent="0.3">
      <c r="A7" s="22" t="s">
        <v>175</v>
      </c>
      <c r="B7" s="23"/>
      <c r="C7" s="23"/>
      <c r="D7" s="24"/>
      <c r="E7" s="19"/>
      <c r="F7" s="19"/>
      <c r="G7" s="19"/>
      <c r="H7" s="19"/>
      <c r="I7" s="19"/>
      <c r="J7" s="19"/>
      <c r="K7" s="19"/>
      <c r="L7" s="19"/>
      <c r="M7" s="14"/>
    </row>
    <row r="8" spans="1:22" s="15" customFormat="1" ht="15.6" x14ac:dyDescent="0.3">
      <c r="A8" s="25" t="s">
        <v>287</v>
      </c>
      <c r="B8" s="26"/>
      <c r="C8" s="27"/>
      <c r="D8" s="27"/>
      <c r="E8" s="19"/>
      <c r="F8" s="19"/>
      <c r="G8" s="19"/>
      <c r="H8" s="19"/>
      <c r="I8" s="19"/>
      <c r="J8" s="19"/>
      <c r="K8" s="19"/>
      <c r="L8" s="19"/>
      <c r="M8" s="14"/>
    </row>
    <row r="9" spans="1:22" s="15" customFormat="1" ht="15.6" x14ac:dyDescent="0.3">
      <c r="A9" s="28" t="s">
        <v>290</v>
      </c>
      <c r="B9" s="29"/>
      <c r="C9" s="29"/>
      <c r="D9" s="29"/>
      <c r="E9" s="19"/>
      <c r="F9" s="19"/>
      <c r="G9" s="19"/>
      <c r="H9" s="19"/>
      <c r="I9" s="19"/>
      <c r="J9" s="19"/>
      <c r="K9" s="19"/>
      <c r="L9" s="19"/>
      <c r="M9" s="14"/>
    </row>
    <row r="10" spans="1:22" s="15" customFormat="1" ht="15.6" x14ac:dyDescent="0.3">
      <c r="A10" s="28" t="s">
        <v>279</v>
      </c>
      <c r="B10" s="29"/>
      <c r="C10" s="29"/>
      <c r="D10" s="29"/>
      <c r="E10" s="19"/>
      <c r="F10" s="19"/>
      <c r="G10" s="19"/>
      <c r="H10" s="19"/>
      <c r="I10" s="19"/>
      <c r="J10" s="19"/>
      <c r="K10" s="19"/>
      <c r="L10" s="19"/>
      <c r="M10" s="14"/>
    </row>
    <row r="11" spans="1:22" s="15" customFormat="1" ht="15.6" x14ac:dyDescent="0.3">
      <c r="A11" s="28" t="s">
        <v>288</v>
      </c>
      <c r="B11" s="29"/>
      <c r="C11" s="29"/>
      <c r="D11" s="29"/>
      <c r="E11" s="19"/>
      <c r="F11" s="19"/>
      <c r="G11" s="19"/>
      <c r="H11" s="19"/>
      <c r="I11" s="19"/>
      <c r="J11" s="19"/>
      <c r="K11" s="19"/>
      <c r="L11" s="19"/>
      <c r="M11" s="14"/>
    </row>
    <row r="12" spans="1:22" s="15" customFormat="1" ht="15.6" x14ac:dyDescent="0.3">
      <c r="A12" s="30" t="s">
        <v>289</v>
      </c>
      <c r="B12" s="29"/>
      <c r="C12" s="29"/>
      <c r="D12" s="29"/>
      <c r="E12" s="19"/>
      <c r="F12" s="19"/>
      <c r="G12" s="19"/>
      <c r="H12" s="19"/>
      <c r="I12" s="19"/>
      <c r="J12" s="19"/>
      <c r="K12" s="19"/>
      <c r="L12" s="19"/>
      <c r="M12" s="14"/>
    </row>
    <row r="13" spans="1:22" s="15" customFormat="1" ht="15.6" x14ac:dyDescent="0.3">
      <c r="A13" s="29"/>
      <c r="B13" s="77" t="s">
        <v>176</v>
      </c>
      <c r="C13" s="100" t="s">
        <v>177</v>
      </c>
      <c r="D13" s="100"/>
      <c r="E13" s="78"/>
      <c r="F13" s="19"/>
      <c r="G13" s="19"/>
      <c r="H13" s="19"/>
      <c r="I13" s="19"/>
      <c r="J13" s="19"/>
      <c r="K13" s="19"/>
      <c r="L13" s="19"/>
      <c r="M13" s="14"/>
    </row>
    <row r="14" spans="1:22" s="15" customFormat="1" ht="15.6" x14ac:dyDescent="0.3">
      <c r="A14" s="29"/>
      <c r="B14" s="31" t="s">
        <v>178</v>
      </c>
      <c r="C14" s="101">
        <v>16.420000000000002</v>
      </c>
      <c r="D14" s="101"/>
      <c r="E14" s="79"/>
      <c r="F14" s="102" t="s">
        <v>179</v>
      </c>
      <c r="G14" s="19"/>
      <c r="H14" s="19"/>
      <c r="I14" s="19"/>
      <c r="J14" s="19"/>
      <c r="K14" s="19"/>
      <c r="L14" s="19"/>
      <c r="M14" s="14"/>
    </row>
    <row r="15" spans="1:22" s="15" customFormat="1" ht="15.6" customHeight="1" x14ac:dyDescent="0.3">
      <c r="A15" s="29"/>
      <c r="B15" s="31" t="s">
        <v>180</v>
      </c>
      <c r="C15" s="101">
        <v>18.71</v>
      </c>
      <c r="D15" s="101"/>
      <c r="E15" s="79"/>
      <c r="F15" s="102"/>
      <c r="G15" s="19"/>
      <c r="H15" s="19"/>
      <c r="I15" s="19"/>
      <c r="J15" s="19"/>
      <c r="K15" s="19"/>
      <c r="L15" s="19"/>
      <c r="M15" s="14"/>
    </row>
    <row r="16" spans="1:22" s="15" customFormat="1" ht="15.6" x14ac:dyDescent="0.3">
      <c r="A16" s="29"/>
      <c r="B16" s="31" t="s">
        <v>181</v>
      </c>
      <c r="C16" s="101">
        <v>21.75</v>
      </c>
      <c r="D16" s="101"/>
      <c r="E16" s="79"/>
      <c r="F16" s="102"/>
      <c r="G16" s="19"/>
      <c r="H16" s="19"/>
      <c r="I16" s="19"/>
      <c r="J16" s="19"/>
      <c r="K16" s="19"/>
      <c r="L16" s="19"/>
      <c r="M16" s="14"/>
    </row>
    <row r="17" spans="1:18" s="15" customFormat="1" ht="15.6" x14ac:dyDescent="0.3">
      <c r="A17" s="32"/>
      <c r="B17" s="33"/>
      <c r="C17" s="13"/>
      <c r="D17" s="13"/>
      <c r="E17" s="19"/>
      <c r="F17" s="19"/>
      <c r="G17" s="19"/>
      <c r="H17" s="19"/>
      <c r="I17" s="19"/>
      <c r="J17" s="19"/>
      <c r="K17" s="19"/>
      <c r="L17" s="19"/>
      <c r="M17" s="14"/>
    </row>
    <row r="18" spans="1:18" s="37" customFormat="1" ht="14.4" x14ac:dyDescent="0.3">
      <c r="A18" s="34"/>
      <c r="B18" s="35"/>
      <c r="C18" s="36"/>
      <c r="D18" s="36"/>
      <c r="E18" s="36"/>
      <c r="F18" s="35"/>
      <c r="G18" s="35"/>
      <c r="H18" s="35"/>
      <c r="I18" s="35"/>
      <c r="J18" s="35"/>
      <c r="K18" s="35"/>
      <c r="L18" s="35"/>
      <c r="M18" s="35"/>
      <c r="N18" s="35"/>
      <c r="O18" s="35"/>
      <c r="P18" s="35"/>
      <c r="Q18" s="35"/>
    </row>
    <row r="19" spans="1:18" ht="24" customHeight="1" x14ac:dyDescent="0.3">
      <c r="A19" s="103"/>
      <c r="B19" s="103"/>
      <c r="C19" s="103"/>
      <c r="D19" s="103"/>
      <c r="E19" s="103"/>
      <c r="F19" s="95" t="s">
        <v>157</v>
      </c>
      <c r="G19" s="95"/>
      <c r="H19" s="95"/>
      <c r="I19" s="95" t="s">
        <v>158</v>
      </c>
      <c r="J19" s="95"/>
      <c r="K19" s="95"/>
      <c r="L19" s="95" t="s">
        <v>159</v>
      </c>
      <c r="M19" s="95"/>
      <c r="N19" s="95"/>
      <c r="O19" s="42" t="s">
        <v>160</v>
      </c>
      <c r="P19" s="43"/>
      <c r="Q19" s="43"/>
      <c r="R19" s="43"/>
    </row>
    <row r="20" spans="1:18" ht="52.2" customHeight="1" x14ac:dyDescent="0.3">
      <c r="A20" s="90" t="s">
        <v>280</v>
      </c>
      <c r="B20" s="91"/>
      <c r="C20" s="92"/>
      <c r="D20" s="42" t="s">
        <v>170</v>
      </c>
      <c r="E20" s="42" t="s">
        <v>171</v>
      </c>
      <c r="F20" s="42" t="s">
        <v>161</v>
      </c>
      <c r="G20" s="44" t="s">
        <v>162</v>
      </c>
      <c r="H20" s="44" t="s">
        <v>163</v>
      </c>
      <c r="I20" s="42" t="s">
        <v>3</v>
      </c>
      <c r="J20" s="44" t="s">
        <v>162</v>
      </c>
      <c r="K20" s="44" t="s">
        <v>164</v>
      </c>
      <c r="L20" s="42" t="s">
        <v>3</v>
      </c>
      <c r="M20" s="44" t="s">
        <v>162</v>
      </c>
      <c r="N20" s="44" t="s">
        <v>165</v>
      </c>
      <c r="O20" s="44" t="s">
        <v>166</v>
      </c>
      <c r="P20" s="44" t="s">
        <v>167</v>
      </c>
      <c r="Q20" s="45" t="s">
        <v>168</v>
      </c>
      <c r="R20" s="45" t="s">
        <v>169</v>
      </c>
    </row>
    <row r="21" spans="1:18" ht="42" customHeight="1" x14ac:dyDescent="0.3">
      <c r="A21" s="75" t="s">
        <v>0</v>
      </c>
      <c r="B21" s="75" t="s">
        <v>1</v>
      </c>
      <c r="C21" s="75" t="s">
        <v>2</v>
      </c>
      <c r="D21" s="75"/>
      <c r="E21" s="75"/>
      <c r="F21" s="76"/>
      <c r="G21" s="76"/>
      <c r="H21" s="76"/>
      <c r="I21" s="76"/>
      <c r="J21" s="76"/>
      <c r="K21" s="76"/>
      <c r="L21" s="76"/>
      <c r="M21" s="76"/>
      <c r="N21" s="76"/>
      <c r="O21" s="76"/>
      <c r="P21" s="76"/>
      <c r="Q21" s="76"/>
      <c r="R21" s="76"/>
    </row>
    <row r="22" spans="1:18" s="38" customFormat="1" ht="15.6" x14ac:dyDescent="0.3">
      <c r="A22" s="46" t="s">
        <v>4</v>
      </c>
      <c r="B22" s="47" t="s">
        <v>5</v>
      </c>
      <c r="C22" s="48" t="s">
        <v>156</v>
      </c>
      <c r="D22" s="83" t="s">
        <v>294</v>
      </c>
      <c r="E22" s="50"/>
      <c r="F22" s="51">
        <v>9</v>
      </c>
      <c r="G22" s="50">
        <v>0</v>
      </c>
      <c r="H22" s="52">
        <f>G22*F22</f>
        <v>0</v>
      </c>
      <c r="I22" s="53"/>
      <c r="J22" s="54"/>
      <c r="K22" s="55"/>
      <c r="L22" s="53"/>
      <c r="M22" s="54"/>
      <c r="N22" s="55"/>
      <c r="O22" s="52">
        <f>N22+K22+H22</f>
        <v>0</v>
      </c>
      <c r="P22" s="56">
        <f>O22*E22</f>
        <v>0</v>
      </c>
      <c r="Q22" s="50"/>
      <c r="R22" s="50"/>
    </row>
    <row r="23" spans="1:18" ht="27" customHeight="1" x14ac:dyDescent="0.3">
      <c r="A23" s="57" t="s">
        <v>7</v>
      </c>
      <c r="B23" s="58" t="s">
        <v>8</v>
      </c>
      <c r="C23" s="48" t="s">
        <v>278</v>
      </c>
      <c r="D23" s="83" t="s">
        <v>294</v>
      </c>
      <c r="E23" s="50"/>
      <c r="F23" s="51">
        <v>9</v>
      </c>
      <c r="G23" s="50">
        <v>0</v>
      </c>
      <c r="H23" s="52">
        <f t="shared" ref="H23:H86" si="0">G23*F23</f>
        <v>0</v>
      </c>
      <c r="I23" s="53"/>
      <c r="J23" s="54"/>
      <c r="K23" s="55"/>
      <c r="L23" s="53"/>
      <c r="M23" s="54"/>
      <c r="N23" s="55"/>
      <c r="O23" s="52">
        <f>N23+K23+H23</f>
        <v>0</v>
      </c>
      <c r="P23" s="56">
        <f>O23*E23</f>
        <v>0</v>
      </c>
      <c r="Q23" s="50"/>
      <c r="R23" s="50"/>
    </row>
    <row r="24" spans="1:18" ht="33.450000000000003" customHeight="1" x14ac:dyDescent="0.3">
      <c r="A24" s="57" t="s">
        <v>10</v>
      </c>
      <c r="B24" s="58" t="s">
        <v>11</v>
      </c>
      <c r="C24" s="48" t="s">
        <v>12</v>
      </c>
      <c r="D24" s="83" t="s">
        <v>294</v>
      </c>
      <c r="E24" s="50"/>
      <c r="F24" s="51">
        <v>9</v>
      </c>
      <c r="G24" s="50">
        <v>0</v>
      </c>
      <c r="H24" s="52">
        <f t="shared" si="0"/>
        <v>0</v>
      </c>
      <c r="I24" s="53"/>
      <c r="J24" s="54"/>
      <c r="K24" s="55"/>
      <c r="L24" s="53"/>
      <c r="M24" s="54"/>
      <c r="N24" s="55"/>
      <c r="O24" s="52">
        <f t="shared" ref="O24:O86" si="1">N24+K24+H24</f>
        <v>0</v>
      </c>
      <c r="P24" s="56">
        <f t="shared" ref="P24:P86" si="2">O24*E24</f>
        <v>0</v>
      </c>
      <c r="Q24" s="50"/>
      <c r="R24" s="50"/>
    </row>
    <row r="25" spans="1:18" ht="15.6" x14ac:dyDescent="0.3">
      <c r="A25" s="57" t="s">
        <v>13</v>
      </c>
      <c r="B25" s="58" t="s">
        <v>14</v>
      </c>
      <c r="C25" s="48" t="s">
        <v>15</v>
      </c>
      <c r="D25" s="83" t="s">
        <v>294</v>
      </c>
      <c r="E25" s="50"/>
      <c r="F25" s="51">
        <v>9</v>
      </c>
      <c r="G25" s="50">
        <v>0</v>
      </c>
      <c r="H25" s="52">
        <f t="shared" si="0"/>
        <v>0</v>
      </c>
      <c r="I25" s="53"/>
      <c r="J25" s="54"/>
      <c r="K25" s="55"/>
      <c r="L25" s="53"/>
      <c r="M25" s="54"/>
      <c r="N25" s="55"/>
      <c r="O25" s="52">
        <f t="shared" si="1"/>
        <v>0</v>
      </c>
      <c r="P25" s="56">
        <f t="shared" si="2"/>
        <v>0</v>
      </c>
      <c r="Q25" s="50"/>
      <c r="R25" s="50"/>
    </row>
    <row r="26" spans="1:18" ht="24" x14ac:dyDescent="0.3">
      <c r="A26" s="57" t="s">
        <v>16</v>
      </c>
      <c r="B26" s="58" t="s">
        <v>17</v>
      </c>
      <c r="C26" s="48" t="s">
        <v>18</v>
      </c>
      <c r="D26" s="83" t="s">
        <v>294</v>
      </c>
      <c r="E26" s="50"/>
      <c r="F26" s="51">
        <v>9</v>
      </c>
      <c r="G26" s="50">
        <v>0</v>
      </c>
      <c r="H26" s="52">
        <f t="shared" si="0"/>
        <v>0</v>
      </c>
      <c r="I26" s="53"/>
      <c r="J26" s="54"/>
      <c r="K26" s="55"/>
      <c r="L26" s="53"/>
      <c r="M26" s="54"/>
      <c r="N26" s="55"/>
      <c r="O26" s="52">
        <f t="shared" si="1"/>
        <v>0</v>
      </c>
      <c r="P26" s="56">
        <f t="shared" si="2"/>
        <v>0</v>
      </c>
      <c r="Q26" s="50"/>
      <c r="R26" s="50"/>
    </row>
    <row r="27" spans="1:18" ht="25.8" customHeight="1" x14ac:dyDescent="0.3">
      <c r="A27" s="57" t="s">
        <v>19</v>
      </c>
      <c r="B27" s="58" t="s">
        <v>20</v>
      </c>
      <c r="C27" s="48" t="s">
        <v>21</v>
      </c>
      <c r="D27" s="83" t="s">
        <v>294</v>
      </c>
      <c r="E27" s="50"/>
      <c r="F27" s="51">
        <v>9</v>
      </c>
      <c r="G27" s="50">
        <v>0</v>
      </c>
      <c r="H27" s="52">
        <f t="shared" si="0"/>
        <v>0</v>
      </c>
      <c r="I27" s="53"/>
      <c r="J27" s="54"/>
      <c r="K27" s="55"/>
      <c r="L27" s="53"/>
      <c r="M27" s="54"/>
      <c r="N27" s="55"/>
      <c r="O27" s="52">
        <f t="shared" si="1"/>
        <v>0</v>
      </c>
      <c r="P27" s="56">
        <f t="shared" si="2"/>
        <v>0</v>
      </c>
      <c r="Q27" s="50"/>
      <c r="R27" s="50"/>
    </row>
    <row r="28" spans="1:18" ht="24" x14ac:dyDescent="0.3">
      <c r="A28" s="57" t="s">
        <v>22</v>
      </c>
      <c r="B28" s="58" t="s">
        <v>23</v>
      </c>
      <c r="C28" s="48" t="s">
        <v>24</v>
      </c>
      <c r="D28" s="83" t="s">
        <v>294</v>
      </c>
      <c r="E28" s="50"/>
      <c r="F28" s="51">
        <v>9</v>
      </c>
      <c r="G28" s="50">
        <v>0</v>
      </c>
      <c r="H28" s="52">
        <f t="shared" si="0"/>
        <v>0</v>
      </c>
      <c r="I28" s="53"/>
      <c r="J28" s="54"/>
      <c r="K28" s="55"/>
      <c r="L28" s="53"/>
      <c r="M28" s="54"/>
      <c r="N28" s="55"/>
      <c r="O28" s="52">
        <f t="shared" si="1"/>
        <v>0</v>
      </c>
      <c r="P28" s="56">
        <f t="shared" si="2"/>
        <v>0</v>
      </c>
      <c r="Q28" s="50"/>
      <c r="R28" s="50"/>
    </row>
    <row r="29" spans="1:18" ht="33" customHeight="1" x14ac:dyDescent="0.3">
      <c r="A29" s="57" t="s">
        <v>25</v>
      </c>
      <c r="B29" s="58" t="s">
        <v>26</v>
      </c>
      <c r="C29" s="48" t="s">
        <v>27</v>
      </c>
      <c r="D29" s="83" t="s">
        <v>294</v>
      </c>
      <c r="E29" s="50"/>
      <c r="F29" s="51">
        <v>9</v>
      </c>
      <c r="G29" s="50">
        <v>0</v>
      </c>
      <c r="H29" s="52">
        <f t="shared" si="0"/>
        <v>0</v>
      </c>
      <c r="I29" s="53"/>
      <c r="J29" s="54"/>
      <c r="K29" s="55"/>
      <c r="L29" s="53"/>
      <c r="M29" s="54"/>
      <c r="N29" s="55"/>
      <c r="O29" s="52">
        <f t="shared" si="1"/>
        <v>0</v>
      </c>
      <c r="P29" s="56">
        <f t="shared" si="2"/>
        <v>0</v>
      </c>
      <c r="Q29" s="50"/>
      <c r="R29" s="50"/>
    </row>
    <row r="30" spans="1:18" ht="29.4" customHeight="1" x14ac:dyDescent="0.3">
      <c r="A30" s="57" t="s">
        <v>28</v>
      </c>
      <c r="B30" s="58" t="s">
        <v>29</v>
      </c>
      <c r="C30" s="48" t="s">
        <v>30</v>
      </c>
      <c r="D30" s="83" t="s">
        <v>294</v>
      </c>
      <c r="E30" s="50"/>
      <c r="F30" s="51">
        <v>9</v>
      </c>
      <c r="G30" s="50">
        <v>0</v>
      </c>
      <c r="H30" s="52">
        <f t="shared" si="0"/>
        <v>0</v>
      </c>
      <c r="I30" s="53"/>
      <c r="J30" s="54"/>
      <c r="K30" s="55"/>
      <c r="L30" s="53"/>
      <c r="M30" s="54"/>
      <c r="N30" s="55"/>
      <c r="O30" s="52">
        <f t="shared" si="1"/>
        <v>0</v>
      </c>
      <c r="P30" s="56">
        <f t="shared" si="2"/>
        <v>0</v>
      </c>
      <c r="Q30" s="50"/>
      <c r="R30" s="50"/>
    </row>
    <row r="31" spans="1:18" ht="24" x14ac:dyDescent="0.3">
      <c r="A31" s="57" t="s">
        <v>31</v>
      </c>
      <c r="B31" s="58" t="s">
        <v>32</v>
      </c>
      <c r="C31" s="48" t="s">
        <v>33</v>
      </c>
      <c r="D31" s="83" t="s">
        <v>294</v>
      </c>
      <c r="E31" s="50"/>
      <c r="F31" s="51">
        <v>9</v>
      </c>
      <c r="G31" s="50">
        <v>0</v>
      </c>
      <c r="H31" s="52">
        <f t="shared" si="0"/>
        <v>0</v>
      </c>
      <c r="I31" s="53"/>
      <c r="J31" s="54"/>
      <c r="K31" s="55"/>
      <c r="L31" s="53"/>
      <c r="M31" s="54"/>
      <c r="N31" s="55"/>
      <c r="O31" s="52">
        <f t="shared" si="1"/>
        <v>0</v>
      </c>
      <c r="P31" s="56">
        <f t="shared" si="2"/>
        <v>0</v>
      </c>
      <c r="Q31" s="50"/>
      <c r="R31" s="50"/>
    </row>
    <row r="32" spans="1:18" ht="15.6" x14ac:dyDescent="0.3">
      <c r="A32" s="57" t="s">
        <v>34</v>
      </c>
      <c r="B32" s="58" t="s">
        <v>35</v>
      </c>
      <c r="C32" s="48" t="s">
        <v>36</v>
      </c>
      <c r="D32" s="83" t="s">
        <v>294</v>
      </c>
      <c r="E32" s="50"/>
      <c r="F32" s="51">
        <v>9</v>
      </c>
      <c r="G32" s="50">
        <v>0</v>
      </c>
      <c r="H32" s="52">
        <f t="shared" si="0"/>
        <v>0</v>
      </c>
      <c r="I32" s="53"/>
      <c r="J32" s="54"/>
      <c r="K32" s="55"/>
      <c r="L32" s="53"/>
      <c r="M32" s="54"/>
      <c r="N32" s="55"/>
      <c r="O32" s="52">
        <f t="shared" si="1"/>
        <v>0</v>
      </c>
      <c r="P32" s="56">
        <f t="shared" si="2"/>
        <v>0</v>
      </c>
      <c r="Q32" s="50"/>
      <c r="R32" s="50"/>
    </row>
    <row r="33" spans="1:18" ht="15.6" x14ac:dyDescent="0.3">
      <c r="A33" s="57" t="s">
        <v>37</v>
      </c>
      <c r="B33" s="58" t="s">
        <v>38</v>
      </c>
      <c r="C33" s="48" t="s">
        <v>39</v>
      </c>
      <c r="D33" s="83" t="s">
        <v>294</v>
      </c>
      <c r="E33" s="50"/>
      <c r="F33" s="51">
        <v>9</v>
      </c>
      <c r="G33" s="50">
        <v>0</v>
      </c>
      <c r="H33" s="52">
        <f t="shared" si="0"/>
        <v>0</v>
      </c>
      <c r="I33" s="53"/>
      <c r="J33" s="54"/>
      <c r="K33" s="55"/>
      <c r="L33" s="53"/>
      <c r="M33" s="54"/>
      <c r="N33" s="55"/>
      <c r="O33" s="52">
        <f t="shared" si="1"/>
        <v>0</v>
      </c>
      <c r="P33" s="56">
        <f t="shared" si="2"/>
        <v>0</v>
      </c>
      <c r="Q33" s="50"/>
      <c r="R33" s="50"/>
    </row>
    <row r="34" spans="1:18" ht="15.6" x14ac:dyDescent="0.3">
      <c r="A34" s="57" t="s">
        <v>40</v>
      </c>
      <c r="B34" s="58" t="s">
        <v>41</v>
      </c>
      <c r="C34" s="48" t="s">
        <v>42</v>
      </c>
      <c r="D34" s="83" t="s">
        <v>294</v>
      </c>
      <c r="E34" s="50"/>
      <c r="F34" s="51">
        <v>9</v>
      </c>
      <c r="G34" s="50">
        <v>0</v>
      </c>
      <c r="H34" s="52">
        <f t="shared" si="0"/>
        <v>0</v>
      </c>
      <c r="I34" s="53"/>
      <c r="J34" s="54"/>
      <c r="K34" s="55"/>
      <c r="L34" s="53"/>
      <c r="M34" s="54"/>
      <c r="N34" s="55"/>
      <c r="O34" s="52">
        <f t="shared" si="1"/>
        <v>0</v>
      </c>
      <c r="P34" s="56">
        <f t="shared" si="2"/>
        <v>0</v>
      </c>
      <c r="Q34" s="50"/>
      <c r="R34" s="50"/>
    </row>
    <row r="35" spans="1:18" ht="24" customHeight="1" x14ac:dyDescent="0.3">
      <c r="A35" s="57">
        <v>1.1200000000000001</v>
      </c>
      <c r="B35" s="58" t="s">
        <v>43</v>
      </c>
      <c r="C35" s="48" t="s">
        <v>44</v>
      </c>
      <c r="D35" s="83" t="s">
        <v>294</v>
      </c>
      <c r="E35" s="50"/>
      <c r="F35" s="51">
        <v>9</v>
      </c>
      <c r="G35" s="50">
        <v>0</v>
      </c>
      <c r="H35" s="52">
        <f t="shared" si="0"/>
        <v>0</v>
      </c>
      <c r="I35" s="53"/>
      <c r="J35" s="54"/>
      <c r="K35" s="55"/>
      <c r="L35" s="53"/>
      <c r="M35" s="54"/>
      <c r="N35" s="55"/>
      <c r="O35" s="52">
        <f t="shared" si="1"/>
        <v>0</v>
      </c>
      <c r="P35" s="56">
        <f t="shared" si="2"/>
        <v>0</v>
      </c>
      <c r="Q35" s="50"/>
      <c r="R35" s="50"/>
    </row>
    <row r="36" spans="1:18" ht="24" x14ac:dyDescent="0.3">
      <c r="A36" s="57" t="s">
        <v>45</v>
      </c>
      <c r="B36" s="58" t="s">
        <v>48</v>
      </c>
      <c r="C36" s="48" t="s">
        <v>49</v>
      </c>
      <c r="D36" s="83" t="s">
        <v>294</v>
      </c>
      <c r="E36" s="50"/>
      <c r="F36" s="51">
        <v>9</v>
      </c>
      <c r="G36" s="50">
        <v>0</v>
      </c>
      <c r="H36" s="52">
        <f t="shared" si="0"/>
        <v>0</v>
      </c>
      <c r="I36" s="53"/>
      <c r="J36" s="54"/>
      <c r="K36" s="55"/>
      <c r="L36" s="53"/>
      <c r="M36" s="54"/>
      <c r="N36" s="55"/>
      <c r="O36" s="52">
        <f t="shared" si="1"/>
        <v>0</v>
      </c>
      <c r="P36" s="56">
        <f t="shared" si="2"/>
        <v>0</v>
      </c>
      <c r="Q36" s="50"/>
      <c r="R36" s="50"/>
    </row>
    <row r="37" spans="1:18" ht="24" x14ac:dyDescent="0.3">
      <c r="A37" s="57" t="s">
        <v>46</v>
      </c>
      <c r="B37" s="58" t="s">
        <v>51</v>
      </c>
      <c r="C37" s="48" t="s">
        <v>52</v>
      </c>
      <c r="D37" s="83" t="s">
        <v>294</v>
      </c>
      <c r="E37" s="50"/>
      <c r="F37" s="59">
        <v>9</v>
      </c>
      <c r="G37" s="50">
        <v>0</v>
      </c>
      <c r="H37" s="52">
        <f t="shared" si="0"/>
        <v>0</v>
      </c>
      <c r="I37" s="53"/>
      <c r="J37" s="54"/>
      <c r="K37" s="55"/>
      <c r="L37" s="53"/>
      <c r="M37" s="54"/>
      <c r="N37" s="55"/>
      <c r="O37" s="52">
        <f t="shared" si="1"/>
        <v>0</v>
      </c>
      <c r="P37" s="56">
        <f t="shared" si="2"/>
        <v>0</v>
      </c>
      <c r="Q37" s="50"/>
      <c r="R37" s="50"/>
    </row>
    <row r="38" spans="1:18" ht="29.4" customHeight="1" x14ac:dyDescent="0.3">
      <c r="A38" s="57" t="s">
        <v>47</v>
      </c>
      <c r="B38" s="58" t="s">
        <v>54</v>
      </c>
      <c r="C38" s="48" t="s">
        <v>55</v>
      </c>
      <c r="D38" s="83" t="s">
        <v>294</v>
      </c>
      <c r="E38" s="50"/>
      <c r="F38" s="59">
        <v>9</v>
      </c>
      <c r="G38" s="50">
        <v>0</v>
      </c>
      <c r="H38" s="52">
        <f t="shared" si="0"/>
        <v>0</v>
      </c>
      <c r="I38" s="53"/>
      <c r="J38" s="54"/>
      <c r="K38" s="55"/>
      <c r="L38" s="53"/>
      <c r="M38" s="54"/>
      <c r="N38" s="55"/>
      <c r="O38" s="52">
        <f t="shared" si="1"/>
        <v>0</v>
      </c>
      <c r="P38" s="56">
        <f t="shared" si="2"/>
        <v>0</v>
      </c>
      <c r="Q38" s="50"/>
      <c r="R38" s="50"/>
    </row>
    <row r="39" spans="1:18" ht="15.6" x14ac:dyDescent="0.3">
      <c r="A39" s="57" t="s">
        <v>50</v>
      </c>
      <c r="B39" s="58" t="s">
        <v>57</v>
      </c>
      <c r="C39" s="48" t="s">
        <v>58</v>
      </c>
      <c r="D39" s="83" t="s">
        <v>294</v>
      </c>
      <c r="E39" s="50"/>
      <c r="F39" s="59">
        <v>9</v>
      </c>
      <c r="G39" s="50">
        <v>0</v>
      </c>
      <c r="H39" s="52">
        <f t="shared" si="0"/>
        <v>0</v>
      </c>
      <c r="I39" s="53"/>
      <c r="J39" s="54"/>
      <c r="K39" s="55"/>
      <c r="L39" s="53"/>
      <c r="M39" s="54"/>
      <c r="N39" s="55"/>
      <c r="O39" s="52">
        <f t="shared" si="1"/>
        <v>0</v>
      </c>
      <c r="P39" s="56">
        <f t="shared" si="2"/>
        <v>0</v>
      </c>
      <c r="Q39" s="50"/>
      <c r="R39" s="50"/>
    </row>
    <row r="40" spans="1:18" ht="24" x14ac:dyDescent="0.3">
      <c r="A40" s="57" t="s">
        <v>53</v>
      </c>
      <c r="B40" s="58" t="s">
        <v>60</v>
      </c>
      <c r="C40" s="48" t="s">
        <v>61</v>
      </c>
      <c r="D40" s="83" t="s">
        <v>294</v>
      </c>
      <c r="E40" s="50"/>
      <c r="F40" s="59">
        <v>9</v>
      </c>
      <c r="G40" s="50">
        <v>0</v>
      </c>
      <c r="H40" s="52">
        <f t="shared" si="0"/>
        <v>0</v>
      </c>
      <c r="I40" s="53"/>
      <c r="J40" s="54"/>
      <c r="K40" s="55"/>
      <c r="L40" s="53"/>
      <c r="M40" s="54"/>
      <c r="N40" s="55"/>
      <c r="O40" s="52">
        <f t="shared" si="1"/>
        <v>0</v>
      </c>
      <c r="P40" s="56">
        <f t="shared" si="2"/>
        <v>0</v>
      </c>
      <c r="Q40" s="50"/>
      <c r="R40" s="50"/>
    </row>
    <row r="41" spans="1:18" ht="24" x14ac:dyDescent="0.3">
      <c r="A41" s="57" t="s">
        <v>56</v>
      </c>
      <c r="B41" s="58" t="s">
        <v>63</v>
      </c>
      <c r="C41" s="48" t="s">
        <v>64</v>
      </c>
      <c r="D41" s="83" t="s">
        <v>294</v>
      </c>
      <c r="E41" s="50"/>
      <c r="F41" s="59">
        <v>9</v>
      </c>
      <c r="G41" s="50">
        <v>0</v>
      </c>
      <c r="H41" s="52">
        <f t="shared" si="0"/>
        <v>0</v>
      </c>
      <c r="I41" s="53"/>
      <c r="J41" s="54"/>
      <c r="K41" s="55"/>
      <c r="L41" s="53"/>
      <c r="M41" s="54"/>
      <c r="N41" s="55"/>
      <c r="O41" s="52">
        <f t="shared" si="1"/>
        <v>0</v>
      </c>
      <c r="P41" s="56">
        <f t="shared" si="2"/>
        <v>0</v>
      </c>
      <c r="Q41" s="50"/>
      <c r="R41" s="50"/>
    </row>
    <row r="42" spans="1:18" ht="15.6" x14ac:dyDescent="0.3">
      <c r="A42" s="57" t="s">
        <v>59</v>
      </c>
      <c r="B42" s="58" t="s">
        <v>66</v>
      </c>
      <c r="C42" s="48" t="s">
        <v>277</v>
      </c>
      <c r="D42" s="83" t="s">
        <v>294</v>
      </c>
      <c r="E42" s="50"/>
      <c r="F42" s="59">
        <v>9</v>
      </c>
      <c r="G42" s="50">
        <v>0</v>
      </c>
      <c r="H42" s="52">
        <f t="shared" si="0"/>
        <v>0</v>
      </c>
      <c r="I42" s="53"/>
      <c r="J42" s="54"/>
      <c r="K42" s="55"/>
      <c r="L42" s="53"/>
      <c r="M42" s="54"/>
      <c r="N42" s="55"/>
      <c r="O42" s="52">
        <f t="shared" si="1"/>
        <v>0</v>
      </c>
      <c r="P42" s="56">
        <f t="shared" si="2"/>
        <v>0</v>
      </c>
      <c r="Q42" s="50"/>
      <c r="R42" s="50"/>
    </row>
    <row r="43" spans="1:18" ht="24" x14ac:dyDescent="0.3">
      <c r="A43" s="57" t="s">
        <v>62</v>
      </c>
      <c r="B43" s="58" t="s">
        <v>276</v>
      </c>
      <c r="C43" s="48" t="s">
        <v>212</v>
      </c>
      <c r="D43" s="83" t="s">
        <v>294</v>
      </c>
      <c r="E43" s="50"/>
      <c r="F43" s="59">
        <v>9</v>
      </c>
      <c r="G43" s="50">
        <v>0</v>
      </c>
      <c r="H43" s="52">
        <f t="shared" si="0"/>
        <v>0</v>
      </c>
      <c r="I43" s="53"/>
      <c r="J43" s="54"/>
      <c r="K43" s="55"/>
      <c r="L43" s="53"/>
      <c r="M43" s="54"/>
      <c r="N43" s="55"/>
      <c r="O43" s="52">
        <f t="shared" si="1"/>
        <v>0</v>
      </c>
      <c r="P43" s="56">
        <f t="shared" si="2"/>
        <v>0</v>
      </c>
      <c r="Q43" s="50"/>
      <c r="R43" s="50"/>
    </row>
    <row r="44" spans="1:18" ht="24" x14ac:dyDescent="0.3">
      <c r="A44" s="57" t="s">
        <v>65</v>
      </c>
      <c r="B44" s="58" t="s">
        <v>275</v>
      </c>
      <c r="C44" s="48" t="s">
        <v>274</v>
      </c>
      <c r="D44" s="83" t="s">
        <v>294</v>
      </c>
      <c r="E44" s="50"/>
      <c r="F44" s="59">
        <v>9</v>
      </c>
      <c r="G44" s="50">
        <v>0</v>
      </c>
      <c r="H44" s="52">
        <f t="shared" si="0"/>
        <v>0</v>
      </c>
      <c r="I44" s="53"/>
      <c r="J44" s="54"/>
      <c r="K44" s="55"/>
      <c r="L44" s="53"/>
      <c r="M44" s="54"/>
      <c r="N44" s="55"/>
      <c r="O44" s="52">
        <f t="shared" si="1"/>
        <v>0</v>
      </c>
      <c r="P44" s="56">
        <f t="shared" si="2"/>
        <v>0</v>
      </c>
      <c r="Q44" s="50"/>
      <c r="R44" s="50"/>
    </row>
    <row r="45" spans="1:18" s="38" customFormat="1" ht="15.6" x14ac:dyDescent="0.3">
      <c r="A45" s="46" t="s">
        <v>67</v>
      </c>
      <c r="B45" s="47" t="s">
        <v>5</v>
      </c>
      <c r="C45" s="48" t="s">
        <v>6</v>
      </c>
      <c r="D45" s="83" t="s">
        <v>294</v>
      </c>
      <c r="E45" s="60"/>
      <c r="F45" s="59">
        <v>3</v>
      </c>
      <c r="G45" s="50">
        <v>0</v>
      </c>
      <c r="H45" s="52">
        <f t="shared" si="0"/>
        <v>0</v>
      </c>
      <c r="I45" s="53"/>
      <c r="J45" s="54"/>
      <c r="K45" s="55"/>
      <c r="L45" s="53"/>
      <c r="M45" s="54"/>
      <c r="N45" s="55"/>
      <c r="O45" s="52">
        <f t="shared" si="1"/>
        <v>0</v>
      </c>
      <c r="P45" s="56">
        <f t="shared" si="2"/>
        <v>0</v>
      </c>
      <c r="Q45" s="60"/>
      <c r="R45" s="60"/>
    </row>
    <row r="46" spans="1:18" ht="27.6" customHeight="1" x14ac:dyDescent="0.3">
      <c r="A46" s="57" t="s">
        <v>68</v>
      </c>
      <c r="B46" s="58" t="s">
        <v>8</v>
      </c>
      <c r="C46" s="48" t="s">
        <v>9</v>
      </c>
      <c r="D46" s="83" t="s">
        <v>294</v>
      </c>
      <c r="E46" s="50"/>
      <c r="F46" s="59">
        <v>3</v>
      </c>
      <c r="G46" s="50">
        <v>0</v>
      </c>
      <c r="H46" s="52">
        <f t="shared" si="0"/>
        <v>0</v>
      </c>
      <c r="I46" s="53"/>
      <c r="J46" s="54"/>
      <c r="K46" s="55"/>
      <c r="L46" s="53"/>
      <c r="M46" s="54"/>
      <c r="N46" s="55"/>
      <c r="O46" s="52">
        <f t="shared" si="1"/>
        <v>0</v>
      </c>
      <c r="P46" s="56">
        <f t="shared" si="2"/>
        <v>0</v>
      </c>
      <c r="Q46" s="50"/>
      <c r="R46" s="50"/>
    </row>
    <row r="47" spans="1:18" ht="15.6" x14ac:dyDescent="0.3">
      <c r="A47" s="57" t="s">
        <v>69</v>
      </c>
      <c r="B47" s="58" t="s">
        <v>11</v>
      </c>
      <c r="C47" s="48" t="s">
        <v>12</v>
      </c>
      <c r="D47" s="83" t="s">
        <v>294</v>
      </c>
      <c r="E47" s="50"/>
      <c r="F47" s="59">
        <v>3</v>
      </c>
      <c r="G47" s="50">
        <v>0</v>
      </c>
      <c r="H47" s="52">
        <f t="shared" si="0"/>
        <v>0</v>
      </c>
      <c r="I47" s="53"/>
      <c r="J47" s="54"/>
      <c r="K47" s="55"/>
      <c r="L47" s="53"/>
      <c r="M47" s="54"/>
      <c r="N47" s="55"/>
      <c r="O47" s="52">
        <f t="shared" si="1"/>
        <v>0</v>
      </c>
      <c r="P47" s="56">
        <f t="shared" si="2"/>
        <v>0</v>
      </c>
      <c r="Q47" s="50"/>
      <c r="R47" s="50"/>
    </row>
    <row r="48" spans="1:18" ht="15.6" x14ac:dyDescent="0.3">
      <c r="A48" s="57" t="s">
        <v>70</v>
      </c>
      <c r="B48" s="58" t="s">
        <v>14</v>
      </c>
      <c r="C48" s="48" t="s">
        <v>15</v>
      </c>
      <c r="D48" s="83" t="s">
        <v>294</v>
      </c>
      <c r="E48" s="50"/>
      <c r="F48" s="59">
        <v>3</v>
      </c>
      <c r="G48" s="50">
        <v>0</v>
      </c>
      <c r="H48" s="52">
        <f t="shared" si="0"/>
        <v>0</v>
      </c>
      <c r="I48" s="53"/>
      <c r="J48" s="54"/>
      <c r="K48" s="55"/>
      <c r="L48" s="53"/>
      <c r="M48" s="54"/>
      <c r="N48" s="55"/>
      <c r="O48" s="52">
        <f t="shared" si="1"/>
        <v>0</v>
      </c>
      <c r="P48" s="56">
        <f t="shared" si="2"/>
        <v>0</v>
      </c>
      <c r="Q48" s="50"/>
      <c r="R48" s="50"/>
    </row>
    <row r="49" spans="1:18" ht="24" x14ac:dyDescent="0.3">
      <c r="A49" s="57" t="s">
        <v>71</v>
      </c>
      <c r="B49" s="58" t="s">
        <v>17</v>
      </c>
      <c r="C49" s="48" t="s">
        <v>18</v>
      </c>
      <c r="D49" s="83" t="s">
        <v>294</v>
      </c>
      <c r="E49" s="50"/>
      <c r="F49" s="59">
        <v>3</v>
      </c>
      <c r="G49" s="50">
        <v>0</v>
      </c>
      <c r="H49" s="52">
        <f t="shared" si="0"/>
        <v>0</v>
      </c>
      <c r="I49" s="53"/>
      <c r="J49" s="54"/>
      <c r="K49" s="55"/>
      <c r="L49" s="53"/>
      <c r="M49" s="54"/>
      <c r="N49" s="55"/>
      <c r="O49" s="52">
        <f t="shared" si="1"/>
        <v>0</v>
      </c>
      <c r="P49" s="56">
        <f t="shared" si="2"/>
        <v>0</v>
      </c>
      <c r="Q49" s="50"/>
      <c r="R49" s="50"/>
    </row>
    <row r="50" spans="1:18" ht="15.6" x14ac:dyDescent="0.3">
      <c r="A50" s="57" t="s">
        <v>72</v>
      </c>
      <c r="B50" s="58" t="s">
        <v>20</v>
      </c>
      <c r="C50" s="48" t="s">
        <v>21</v>
      </c>
      <c r="D50" s="83" t="s">
        <v>294</v>
      </c>
      <c r="E50" s="50"/>
      <c r="F50" s="59">
        <v>3</v>
      </c>
      <c r="G50" s="50">
        <v>0</v>
      </c>
      <c r="H50" s="52">
        <f t="shared" si="0"/>
        <v>0</v>
      </c>
      <c r="I50" s="53"/>
      <c r="J50" s="54"/>
      <c r="K50" s="55"/>
      <c r="L50" s="53"/>
      <c r="M50" s="54"/>
      <c r="N50" s="55"/>
      <c r="O50" s="52">
        <f t="shared" si="1"/>
        <v>0</v>
      </c>
      <c r="P50" s="56">
        <f t="shared" si="2"/>
        <v>0</v>
      </c>
      <c r="Q50" s="50"/>
      <c r="R50" s="50"/>
    </row>
    <row r="51" spans="1:18" ht="24" x14ac:dyDescent="0.3">
      <c r="A51" s="57" t="s">
        <v>73</v>
      </c>
      <c r="B51" s="58" t="s">
        <v>23</v>
      </c>
      <c r="C51" s="48" t="s">
        <v>24</v>
      </c>
      <c r="D51" s="83" t="s">
        <v>294</v>
      </c>
      <c r="E51" s="50"/>
      <c r="F51" s="59">
        <v>3</v>
      </c>
      <c r="G51" s="50">
        <v>0</v>
      </c>
      <c r="H51" s="52">
        <f t="shared" si="0"/>
        <v>0</v>
      </c>
      <c r="I51" s="53"/>
      <c r="J51" s="54"/>
      <c r="K51" s="55"/>
      <c r="L51" s="53"/>
      <c r="M51" s="54"/>
      <c r="N51" s="55"/>
      <c r="O51" s="52">
        <f t="shared" si="1"/>
        <v>0</v>
      </c>
      <c r="P51" s="56">
        <f t="shared" si="2"/>
        <v>0</v>
      </c>
      <c r="Q51" s="50"/>
      <c r="R51" s="50"/>
    </row>
    <row r="52" spans="1:18" ht="15.6" x14ac:dyDescent="0.3">
      <c r="A52" s="57" t="s">
        <v>74</v>
      </c>
      <c r="B52" s="58" t="s">
        <v>26</v>
      </c>
      <c r="C52" s="48" t="s">
        <v>27</v>
      </c>
      <c r="D52" s="83" t="s">
        <v>294</v>
      </c>
      <c r="E52" s="50"/>
      <c r="F52" s="59">
        <v>3</v>
      </c>
      <c r="G52" s="50">
        <v>0</v>
      </c>
      <c r="H52" s="52">
        <f t="shared" si="0"/>
        <v>0</v>
      </c>
      <c r="I52" s="53"/>
      <c r="J52" s="54"/>
      <c r="K52" s="55"/>
      <c r="L52" s="53"/>
      <c r="M52" s="54"/>
      <c r="N52" s="55"/>
      <c r="O52" s="52">
        <f t="shared" si="1"/>
        <v>0</v>
      </c>
      <c r="P52" s="56">
        <f t="shared" si="2"/>
        <v>0</v>
      </c>
      <c r="Q52" s="50"/>
      <c r="R52" s="50"/>
    </row>
    <row r="53" spans="1:18" ht="33.6" customHeight="1" x14ac:dyDescent="0.3">
      <c r="A53" s="57" t="s">
        <v>75</v>
      </c>
      <c r="B53" s="58" t="s">
        <v>29</v>
      </c>
      <c r="C53" s="48" t="s">
        <v>30</v>
      </c>
      <c r="D53" s="83" t="s">
        <v>294</v>
      </c>
      <c r="E53" s="50"/>
      <c r="F53" s="59">
        <v>3</v>
      </c>
      <c r="G53" s="50">
        <v>0</v>
      </c>
      <c r="H53" s="52">
        <f t="shared" si="0"/>
        <v>0</v>
      </c>
      <c r="I53" s="53"/>
      <c r="J53" s="54"/>
      <c r="K53" s="55"/>
      <c r="L53" s="53"/>
      <c r="M53" s="54"/>
      <c r="N53" s="55"/>
      <c r="O53" s="52">
        <f t="shared" si="1"/>
        <v>0</v>
      </c>
      <c r="P53" s="56">
        <f t="shared" si="2"/>
        <v>0</v>
      </c>
      <c r="Q53" s="50"/>
      <c r="R53" s="50"/>
    </row>
    <row r="54" spans="1:18" ht="24" x14ac:dyDescent="0.3">
      <c r="A54" s="57" t="s">
        <v>76</v>
      </c>
      <c r="B54" s="58" t="s">
        <v>32</v>
      </c>
      <c r="C54" s="48" t="s">
        <v>33</v>
      </c>
      <c r="D54" s="83" t="s">
        <v>294</v>
      </c>
      <c r="E54" s="50"/>
      <c r="F54" s="59">
        <v>3</v>
      </c>
      <c r="G54" s="50">
        <v>0</v>
      </c>
      <c r="H54" s="52">
        <f t="shared" si="0"/>
        <v>0</v>
      </c>
      <c r="I54" s="53"/>
      <c r="J54" s="54"/>
      <c r="K54" s="55"/>
      <c r="L54" s="53"/>
      <c r="M54" s="54"/>
      <c r="N54" s="55"/>
      <c r="O54" s="52">
        <f t="shared" si="1"/>
        <v>0</v>
      </c>
      <c r="P54" s="56">
        <f t="shared" si="2"/>
        <v>0</v>
      </c>
      <c r="Q54" s="50"/>
      <c r="R54" s="50"/>
    </row>
    <row r="55" spans="1:18" ht="15.6" x14ac:dyDescent="0.3">
      <c r="A55" s="57" t="s">
        <v>77</v>
      </c>
      <c r="B55" s="58" t="s">
        <v>38</v>
      </c>
      <c r="C55" s="48" t="s">
        <v>39</v>
      </c>
      <c r="D55" s="83" t="s">
        <v>294</v>
      </c>
      <c r="E55" s="50"/>
      <c r="F55" s="59">
        <v>3</v>
      </c>
      <c r="G55" s="50">
        <v>0</v>
      </c>
      <c r="H55" s="52">
        <f t="shared" si="0"/>
        <v>0</v>
      </c>
      <c r="I55" s="53"/>
      <c r="J55" s="54"/>
      <c r="K55" s="55"/>
      <c r="L55" s="53"/>
      <c r="M55" s="54"/>
      <c r="N55" s="55"/>
      <c r="O55" s="52">
        <f t="shared" si="1"/>
        <v>0</v>
      </c>
      <c r="P55" s="56">
        <f t="shared" si="2"/>
        <v>0</v>
      </c>
      <c r="Q55" s="50"/>
      <c r="R55" s="50"/>
    </row>
    <row r="56" spans="1:18" ht="15.6" x14ac:dyDescent="0.3">
      <c r="A56" s="57" t="s">
        <v>78</v>
      </c>
      <c r="B56" s="58" t="s">
        <v>41</v>
      </c>
      <c r="C56" s="48" t="s">
        <v>42</v>
      </c>
      <c r="D56" s="83" t="s">
        <v>294</v>
      </c>
      <c r="E56" s="50"/>
      <c r="F56" s="59">
        <v>3</v>
      </c>
      <c r="G56" s="50">
        <v>0</v>
      </c>
      <c r="H56" s="52">
        <f t="shared" si="0"/>
        <v>0</v>
      </c>
      <c r="I56" s="53"/>
      <c r="J56" s="54"/>
      <c r="K56" s="55"/>
      <c r="L56" s="53"/>
      <c r="M56" s="54"/>
      <c r="N56" s="55"/>
      <c r="O56" s="52">
        <f t="shared" si="1"/>
        <v>0</v>
      </c>
      <c r="P56" s="56">
        <f t="shared" si="2"/>
        <v>0</v>
      </c>
      <c r="Q56" s="50"/>
      <c r="R56" s="50"/>
    </row>
    <row r="57" spans="1:18" ht="15.6" x14ac:dyDescent="0.3">
      <c r="A57" s="57" t="s">
        <v>79</v>
      </c>
      <c r="B57" s="58" t="s">
        <v>43</v>
      </c>
      <c r="C57" s="48" t="s">
        <v>44</v>
      </c>
      <c r="D57" s="83" t="s">
        <v>294</v>
      </c>
      <c r="E57" s="50"/>
      <c r="F57" s="59">
        <v>3</v>
      </c>
      <c r="G57" s="50">
        <v>0</v>
      </c>
      <c r="H57" s="52">
        <f t="shared" si="0"/>
        <v>0</v>
      </c>
      <c r="I57" s="53"/>
      <c r="J57" s="54"/>
      <c r="K57" s="55"/>
      <c r="L57" s="53"/>
      <c r="M57" s="54"/>
      <c r="N57" s="55"/>
      <c r="O57" s="52">
        <f t="shared" si="1"/>
        <v>0</v>
      </c>
      <c r="P57" s="56">
        <f t="shared" si="2"/>
        <v>0</v>
      </c>
      <c r="Q57" s="50"/>
      <c r="R57" s="50"/>
    </row>
    <row r="58" spans="1:18" ht="24" x14ac:dyDescent="0.3">
      <c r="A58" s="57" t="s">
        <v>80</v>
      </c>
      <c r="B58" s="58" t="s">
        <v>48</v>
      </c>
      <c r="C58" s="48" t="s">
        <v>49</v>
      </c>
      <c r="D58" s="83" t="s">
        <v>294</v>
      </c>
      <c r="E58" s="50"/>
      <c r="F58" s="59">
        <v>3</v>
      </c>
      <c r="G58" s="50">
        <v>0</v>
      </c>
      <c r="H58" s="52">
        <f t="shared" si="0"/>
        <v>0</v>
      </c>
      <c r="I58" s="53"/>
      <c r="J58" s="54"/>
      <c r="K58" s="55"/>
      <c r="L58" s="53"/>
      <c r="M58" s="54"/>
      <c r="N58" s="55"/>
      <c r="O58" s="52">
        <f t="shared" si="1"/>
        <v>0</v>
      </c>
      <c r="P58" s="56">
        <f t="shared" si="2"/>
        <v>0</v>
      </c>
      <c r="Q58" s="50"/>
      <c r="R58" s="50"/>
    </row>
    <row r="59" spans="1:18" ht="24" x14ac:dyDescent="0.3">
      <c r="A59" s="57" t="s">
        <v>81</v>
      </c>
      <c r="B59" s="58" t="s">
        <v>51</v>
      </c>
      <c r="C59" s="48" t="s">
        <v>52</v>
      </c>
      <c r="D59" s="83" t="s">
        <v>294</v>
      </c>
      <c r="E59" s="50"/>
      <c r="F59" s="59">
        <v>3</v>
      </c>
      <c r="G59" s="50">
        <v>0</v>
      </c>
      <c r="H59" s="52">
        <f t="shared" si="0"/>
        <v>0</v>
      </c>
      <c r="I59" s="53"/>
      <c r="J59" s="54"/>
      <c r="K59" s="55"/>
      <c r="L59" s="53"/>
      <c r="M59" s="54"/>
      <c r="N59" s="55"/>
      <c r="O59" s="52">
        <f t="shared" si="1"/>
        <v>0</v>
      </c>
      <c r="P59" s="56">
        <f t="shared" si="2"/>
        <v>0</v>
      </c>
      <c r="Q59" s="50"/>
      <c r="R59" s="50"/>
    </row>
    <row r="60" spans="1:18" ht="15.6" x14ac:dyDescent="0.3">
      <c r="A60" s="57" t="s">
        <v>82</v>
      </c>
      <c r="B60" s="58" t="s">
        <v>54</v>
      </c>
      <c r="C60" s="48" t="s">
        <v>55</v>
      </c>
      <c r="D60" s="83" t="s">
        <v>294</v>
      </c>
      <c r="E60" s="50"/>
      <c r="F60" s="59">
        <v>3</v>
      </c>
      <c r="G60" s="50">
        <v>0</v>
      </c>
      <c r="H60" s="52">
        <f t="shared" si="0"/>
        <v>0</v>
      </c>
      <c r="I60" s="53"/>
      <c r="J60" s="54"/>
      <c r="K60" s="55"/>
      <c r="L60" s="53"/>
      <c r="M60" s="54"/>
      <c r="N60" s="55"/>
      <c r="O60" s="52">
        <f t="shared" si="1"/>
        <v>0</v>
      </c>
      <c r="P60" s="56">
        <f t="shared" si="2"/>
        <v>0</v>
      </c>
      <c r="Q60" s="50"/>
      <c r="R60" s="50"/>
    </row>
    <row r="61" spans="1:18" ht="15.6" x14ac:dyDescent="0.3">
      <c r="A61" s="57" t="s">
        <v>83</v>
      </c>
      <c r="B61" s="58" t="s">
        <v>57</v>
      </c>
      <c r="C61" s="48" t="s">
        <v>58</v>
      </c>
      <c r="D61" s="83" t="s">
        <v>294</v>
      </c>
      <c r="E61" s="50"/>
      <c r="F61" s="59">
        <v>3</v>
      </c>
      <c r="G61" s="50">
        <v>0</v>
      </c>
      <c r="H61" s="52">
        <f t="shared" si="0"/>
        <v>0</v>
      </c>
      <c r="I61" s="53"/>
      <c r="J61" s="54"/>
      <c r="K61" s="55"/>
      <c r="L61" s="53"/>
      <c r="M61" s="54"/>
      <c r="N61" s="55"/>
      <c r="O61" s="52">
        <f t="shared" si="1"/>
        <v>0</v>
      </c>
      <c r="P61" s="56">
        <f t="shared" si="2"/>
        <v>0</v>
      </c>
      <c r="Q61" s="50"/>
      <c r="R61" s="50"/>
    </row>
    <row r="62" spans="1:18" ht="24" x14ac:dyDescent="0.3">
      <c r="A62" s="57" t="s">
        <v>84</v>
      </c>
      <c r="B62" s="58" t="s">
        <v>60</v>
      </c>
      <c r="C62" s="48" t="s">
        <v>61</v>
      </c>
      <c r="D62" s="83" t="s">
        <v>294</v>
      </c>
      <c r="E62" s="50"/>
      <c r="F62" s="59">
        <v>3</v>
      </c>
      <c r="G62" s="50">
        <v>0</v>
      </c>
      <c r="H62" s="52">
        <f t="shared" si="0"/>
        <v>0</v>
      </c>
      <c r="I62" s="53"/>
      <c r="J62" s="54"/>
      <c r="K62" s="55"/>
      <c r="L62" s="53"/>
      <c r="M62" s="54"/>
      <c r="N62" s="55"/>
      <c r="O62" s="52">
        <f t="shared" si="1"/>
        <v>0</v>
      </c>
      <c r="P62" s="56">
        <f t="shared" si="2"/>
        <v>0</v>
      </c>
      <c r="Q62" s="50"/>
      <c r="R62" s="50"/>
    </row>
    <row r="63" spans="1:18" ht="24" x14ac:dyDescent="0.3">
      <c r="A63" s="57" t="s">
        <v>85</v>
      </c>
      <c r="B63" s="58" t="s">
        <v>63</v>
      </c>
      <c r="C63" s="48" t="s">
        <v>64</v>
      </c>
      <c r="D63" s="83" t="s">
        <v>294</v>
      </c>
      <c r="E63" s="50"/>
      <c r="F63" s="59">
        <v>3</v>
      </c>
      <c r="G63" s="50">
        <v>0</v>
      </c>
      <c r="H63" s="52">
        <f t="shared" si="0"/>
        <v>0</v>
      </c>
      <c r="I63" s="53"/>
      <c r="J63" s="54"/>
      <c r="K63" s="55"/>
      <c r="L63" s="53"/>
      <c r="M63" s="54"/>
      <c r="N63" s="55"/>
      <c r="O63" s="52">
        <f t="shared" si="1"/>
        <v>0</v>
      </c>
      <c r="P63" s="56">
        <f t="shared" si="2"/>
        <v>0</v>
      </c>
      <c r="Q63" s="50"/>
      <c r="R63" s="50"/>
    </row>
    <row r="64" spans="1:18" ht="15.6" x14ac:dyDescent="0.3">
      <c r="A64" s="57" t="s">
        <v>86</v>
      </c>
      <c r="B64" s="58" t="s">
        <v>66</v>
      </c>
      <c r="C64" s="48" t="s">
        <v>277</v>
      </c>
      <c r="D64" s="83" t="s">
        <v>294</v>
      </c>
      <c r="E64" s="50"/>
      <c r="F64" s="59">
        <v>3</v>
      </c>
      <c r="G64" s="50">
        <v>0</v>
      </c>
      <c r="H64" s="52">
        <f t="shared" si="0"/>
        <v>0</v>
      </c>
      <c r="I64" s="53"/>
      <c r="J64" s="54"/>
      <c r="K64" s="55"/>
      <c r="L64" s="53"/>
      <c r="M64" s="54"/>
      <c r="N64" s="55"/>
      <c r="O64" s="52">
        <f t="shared" si="1"/>
        <v>0</v>
      </c>
      <c r="P64" s="56">
        <f t="shared" si="2"/>
        <v>0</v>
      </c>
      <c r="Q64" s="50"/>
      <c r="R64" s="50"/>
    </row>
    <row r="65" spans="1:18" ht="24" x14ac:dyDescent="0.3">
      <c r="A65" s="57" t="s">
        <v>87</v>
      </c>
      <c r="B65" s="58" t="s">
        <v>276</v>
      </c>
      <c r="C65" s="48" t="s">
        <v>212</v>
      </c>
      <c r="D65" s="83" t="s">
        <v>294</v>
      </c>
      <c r="E65" s="50"/>
      <c r="F65" s="59">
        <v>3</v>
      </c>
      <c r="G65" s="50">
        <v>0</v>
      </c>
      <c r="H65" s="52">
        <f t="shared" si="0"/>
        <v>0</v>
      </c>
      <c r="I65" s="53"/>
      <c r="J65" s="54"/>
      <c r="K65" s="55"/>
      <c r="L65" s="53"/>
      <c r="M65" s="54"/>
      <c r="N65" s="55"/>
      <c r="O65" s="52">
        <f t="shared" si="1"/>
        <v>0</v>
      </c>
      <c r="P65" s="56">
        <f t="shared" si="2"/>
        <v>0</v>
      </c>
      <c r="Q65" s="50"/>
      <c r="R65" s="50"/>
    </row>
    <row r="66" spans="1:18" ht="24" x14ac:dyDescent="0.3">
      <c r="A66" s="57" t="s">
        <v>88</v>
      </c>
      <c r="B66" s="58" t="s">
        <v>275</v>
      </c>
      <c r="C66" s="48" t="s">
        <v>274</v>
      </c>
      <c r="D66" s="83" t="s">
        <v>294</v>
      </c>
      <c r="E66" s="50"/>
      <c r="F66" s="59">
        <v>3</v>
      </c>
      <c r="G66" s="50">
        <v>0</v>
      </c>
      <c r="H66" s="52">
        <f t="shared" si="0"/>
        <v>0</v>
      </c>
      <c r="I66" s="53"/>
      <c r="J66" s="54"/>
      <c r="K66" s="55"/>
      <c r="L66" s="53"/>
      <c r="M66" s="54"/>
      <c r="N66" s="55"/>
      <c r="O66" s="52">
        <f t="shared" si="1"/>
        <v>0</v>
      </c>
      <c r="P66" s="56">
        <f t="shared" si="2"/>
        <v>0</v>
      </c>
      <c r="Q66" s="50"/>
      <c r="R66" s="50"/>
    </row>
    <row r="67" spans="1:18" ht="24" x14ac:dyDescent="0.3">
      <c r="A67" s="57" t="s">
        <v>89</v>
      </c>
      <c r="B67" s="58" t="s">
        <v>90</v>
      </c>
      <c r="C67" s="48" t="s">
        <v>91</v>
      </c>
      <c r="D67" s="83" t="s">
        <v>294</v>
      </c>
      <c r="E67" s="50"/>
      <c r="F67" s="59">
        <v>3</v>
      </c>
      <c r="G67" s="50">
        <v>0</v>
      </c>
      <c r="H67" s="52">
        <f t="shared" si="0"/>
        <v>0</v>
      </c>
      <c r="I67" s="53"/>
      <c r="J67" s="54"/>
      <c r="K67" s="55"/>
      <c r="L67" s="53"/>
      <c r="M67" s="54"/>
      <c r="N67" s="55"/>
      <c r="O67" s="52">
        <f t="shared" si="1"/>
        <v>0</v>
      </c>
      <c r="P67" s="56">
        <f t="shared" si="2"/>
        <v>0</v>
      </c>
      <c r="Q67" s="50"/>
      <c r="R67" s="50"/>
    </row>
    <row r="68" spans="1:18" ht="15.6" x14ac:dyDescent="0.3">
      <c r="A68" s="57" t="s">
        <v>92</v>
      </c>
      <c r="B68" s="58" t="s">
        <v>93</v>
      </c>
      <c r="C68" s="48" t="s">
        <v>94</v>
      </c>
      <c r="D68" s="83" t="s">
        <v>294</v>
      </c>
      <c r="E68" s="50"/>
      <c r="F68" s="59">
        <v>3</v>
      </c>
      <c r="G68" s="50">
        <v>0</v>
      </c>
      <c r="H68" s="52">
        <f t="shared" si="0"/>
        <v>0</v>
      </c>
      <c r="I68" s="53"/>
      <c r="J68" s="54"/>
      <c r="K68" s="55"/>
      <c r="L68" s="53"/>
      <c r="M68" s="54"/>
      <c r="N68" s="55"/>
      <c r="O68" s="52">
        <f t="shared" si="1"/>
        <v>0</v>
      </c>
      <c r="P68" s="56">
        <f t="shared" si="2"/>
        <v>0</v>
      </c>
      <c r="Q68" s="50"/>
      <c r="R68" s="50"/>
    </row>
    <row r="69" spans="1:18" ht="24" x14ac:dyDescent="0.3">
      <c r="A69" s="46" t="s">
        <v>95</v>
      </c>
      <c r="B69" s="47" t="s">
        <v>96</v>
      </c>
      <c r="C69" s="48" t="s">
        <v>97</v>
      </c>
      <c r="D69" s="83" t="s">
        <v>294</v>
      </c>
      <c r="E69" s="50"/>
      <c r="F69" s="59">
        <v>1</v>
      </c>
      <c r="G69" s="50">
        <v>0</v>
      </c>
      <c r="H69" s="52">
        <f t="shared" si="0"/>
        <v>0</v>
      </c>
      <c r="I69" s="53"/>
      <c r="J69" s="54"/>
      <c r="K69" s="55"/>
      <c r="L69" s="53"/>
      <c r="M69" s="54"/>
      <c r="N69" s="55"/>
      <c r="O69" s="52">
        <f t="shared" si="1"/>
        <v>0</v>
      </c>
      <c r="P69" s="56">
        <f t="shared" si="2"/>
        <v>0</v>
      </c>
      <c r="Q69" s="50"/>
      <c r="R69" s="50"/>
    </row>
    <row r="70" spans="1:18" ht="24" x14ac:dyDescent="0.3">
      <c r="A70" s="57" t="s">
        <v>98</v>
      </c>
      <c r="B70" s="58" t="s">
        <v>99</v>
      </c>
      <c r="C70" s="48" t="s">
        <v>100</v>
      </c>
      <c r="D70" s="83" t="s">
        <v>294</v>
      </c>
      <c r="E70" s="50"/>
      <c r="F70" s="59">
        <v>1</v>
      </c>
      <c r="G70" s="50">
        <v>0</v>
      </c>
      <c r="H70" s="52">
        <f t="shared" si="0"/>
        <v>0</v>
      </c>
      <c r="I70" s="53"/>
      <c r="J70" s="54"/>
      <c r="K70" s="55"/>
      <c r="L70" s="53"/>
      <c r="M70" s="54"/>
      <c r="N70" s="55"/>
      <c r="O70" s="52">
        <f t="shared" si="1"/>
        <v>0</v>
      </c>
      <c r="P70" s="56">
        <f t="shared" si="2"/>
        <v>0</v>
      </c>
      <c r="Q70" s="50"/>
      <c r="R70" s="50"/>
    </row>
    <row r="71" spans="1:18" ht="24" x14ac:dyDescent="0.3">
      <c r="A71" s="57" t="s">
        <v>101</v>
      </c>
      <c r="B71" s="58" t="s">
        <v>102</v>
      </c>
      <c r="C71" s="48" t="s">
        <v>103</v>
      </c>
      <c r="D71" s="83" t="s">
        <v>294</v>
      </c>
      <c r="E71" s="50"/>
      <c r="F71" s="59">
        <v>1</v>
      </c>
      <c r="G71" s="50">
        <v>0</v>
      </c>
      <c r="H71" s="52">
        <f t="shared" si="0"/>
        <v>0</v>
      </c>
      <c r="I71" s="53"/>
      <c r="J71" s="54"/>
      <c r="K71" s="55"/>
      <c r="L71" s="53"/>
      <c r="M71" s="54"/>
      <c r="N71" s="55"/>
      <c r="O71" s="52">
        <f t="shared" si="1"/>
        <v>0</v>
      </c>
      <c r="P71" s="56">
        <f t="shared" si="2"/>
        <v>0</v>
      </c>
      <c r="Q71" s="50"/>
      <c r="R71" s="50"/>
    </row>
    <row r="72" spans="1:18" ht="15.6" x14ac:dyDescent="0.3">
      <c r="A72" s="57" t="s">
        <v>104</v>
      </c>
      <c r="B72" s="58" t="s">
        <v>105</v>
      </c>
      <c r="C72" s="48" t="s">
        <v>106</v>
      </c>
      <c r="D72" s="83" t="s">
        <v>294</v>
      </c>
      <c r="E72" s="50"/>
      <c r="F72" s="59">
        <v>1</v>
      </c>
      <c r="G72" s="50">
        <v>0</v>
      </c>
      <c r="H72" s="52">
        <f t="shared" si="0"/>
        <v>0</v>
      </c>
      <c r="I72" s="53"/>
      <c r="J72" s="54"/>
      <c r="K72" s="55"/>
      <c r="L72" s="53"/>
      <c r="M72" s="54"/>
      <c r="N72" s="55"/>
      <c r="O72" s="52">
        <f t="shared" si="1"/>
        <v>0</v>
      </c>
      <c r="P72" s="56">
        <f t="shared" si="2"/>
        <v>0</v>
      </c>
      <c r="Q72" s="50"/>
      <c r="R72" s="50"/>
    </row>
    <row r="73" spans="1:18" ht="24" x14ac:dyDescent="0.3">
      <c r="A73" s="57" t="s">
        <v>107</v>
      </c>
      <c r="B73" s="58" t="s">
        <v>108</v>
      </c>
      <c r="C73" s="48" t="s">
        <v>210</v>
      </c>
      <c r="D73" s="83" t="s">
        <v>294</v>
      </c>
      <c r="E73" s="50"/>
      <c r="F73" s="59">
        <v>1</v>
      </c>
      <c r="G73" s="50">
        <v>0</v>
      </c>
      <c r="H73" s="52">
        <f t="shared" si="0"/>
        <v>0</v>
      </c>
      <c r="I73" s="53"/>
      <c r="J73" s="54"/>
      <c r="K73" s="55"/>
      <c r="L73" s="53"/>
      <c r="M73" s="54"/>
      <c r="N73" s="55"/>
      <c r="O73" s="52">
        <f t="shared" si="1"/>
        <v>0</v>
      </c>
      <c r="P73" s="56">
        <f t="shared" si="2"/>
        <v>0</v>
      </c>
      <c r="Q73" s="50"/>
      <c r="R73" s="50"/>
    </row>
    <row r="74" spans="1:18" ht="15.6" x14ac:dyDescent="0.3">
      <c r="A74" s="57" t="s">
        <v>109</v>
      </c>
      <c r="B74" s="58" t="s">
        <v>110</v>
      </c>
      <c r="C74" s="48" t="s">
        <v>111</v>
      </c>
      <c r="D74" s="83" t="s">
        <v>294</v>
      </c>
      <c r="E74" s="50"/>
      <c r="F74" s="59">
        <v>1</v>
      </c>
      <c r="G74" s="50">
        <v>0</v>
      </c>
      <c r="H74" s="52">
        <f t="shared" si="0"/>
        <v>0</v>
      </c>
      <c r="I74" s="53"/>
      <c r="J74" s="54"/>
      <c r="K74" s="55"/>
      <c r="L74" s="53"/>
      <c r="M74" s="54"/>
      <c r="N74" s="55"/>
      <c r="O74" s="52">
        <f t="shared" si="1"/>
        <v>0</v>
      </c>
      <c r="P74" s="56">
        <f t="shared" si="2"/>
        <v>0</v>
      </c>
      <c r="Q74" s="50"/>
      <c r="R74" s="50"/>
    </row>
    <row r="75" spans="1:18" ht="15.6" x14ac:dyDescent="0.3">
      <c r="A75" s="57" t="s">
        <v>112</v>
      </c>
      <c r="B75" s="58" t="s">
        <v>113</v>
      </c>
      <c r="C75" s="48" t="s">
        <v>114</v>
      </c>
      <c r="D75" s="83" t="s">
        <v>294</v>
      </c>
      <c r="E75" s="50"/>
      <c r="F75" s="59">
        <v>1</v>
      </c>
      <c r="G75" s="50">
        <v>0</v>
      </c>
      <c r="H75" s="52">
        <f t="shared" si="0"/>
        <v>0</v>
      </c>
      <c r="I75" s="53"/>
      <c r="J75" s="54"/>
      <c r="K75" s="55"/>
      <c r="L75" s="53"/>
      <c r="M75" s="54"/>
      <c r="N75" s="55"/>
      <c r="O75" s="52">
        <f t="shared" si="1"/>
        <v>0</v>
      </c>
      <c r="P75" s="56">
        <f t="shared" si="2"/>
        <v>0</v>
      </c>
      <c r="Q75" s="50"/>
      <c r="R75" s="50"/>
    </row>
    <row r="76" spans="1:18" ht="15.6" x14ac:dyDescent="0.3">
      <c r="A76" s="57" t="s">
        <v>115</v>
      </c>
      <c r="B76" s="58" t="s">
        <v>116</v>
      </c>
      <c r="C76" s="48" t="s">
        <v>117</v>
      </c>
      <c r="D76" s="83" t="s">
        <v>294</v>
      </c>
      <c r="E76" s="50"/>
      <c r="F76" s="59">
        <v>1</v>
      </c>
      <c r="G76" s="50">
        <v>0</v>
      </c>
      <c r="H76" s="52">
        <f t="shared" si="0"/>
        <v>0</v>
      </c>
      <c r="I76" s="53"/>
      <c r="J76" s="54"/>
      <c r="K76" s="55"/>
      <c r="L76" s="53"/>
      <c r="M76" s="54"/>
      <c r="N76" s="55"/>
      <c r="O76" s="52">
        <f t="shared" si="1"/>
        <v>0</v>
      </c>
      <c r="P76" s="56">
        <f t="shared" si="2"/>
        <v>0</v>
      </c>
      <c r="Q76" s="50"/>
      <c r="R76" s="50"/>
    </row>
    <row r="77" spans="1:18" ht="15.6" x14ac:dyDescent="0.3">
      <c r="A77" s="57" t="s">
        <v>118</v>
      </c>
      <c r="B77" s="58" t="s">
        <v>119</v>
      </c>
      <c r="C77" s="48" t="s">
        <v>120</v>
      </c>
      <c r="D77" s="83" t="s">
        <v>294</v>
      </c>
      <c r="E77" s="50"/>
      <c r="F77" s="59">
        <v>2</v>
      </c>
      <c r="G77" s="50">
        <v>0</v>
      </c>
      <c r="H77" s="52">
        <f t="shared" si="0"/>
        <v>0</v>
      </c>
      <c r="I77" s="53"/>
      <c r="J77" s="54"/>
      <c r="K77" s="55"/>
      <c r="L77" s="53"/>
      <c r="M77" s="54"/>
      <c r="N77" s="55"/>
      <c r="O77" s="52">
        <f t="shared" si="1"/>
        <v>0</v>
      </c>
      <c r="P77" s="56">
        <f t="shared" si="2"/>
        <v>0</v>
      </c>
      <c r="Q77" s="50"/>
      <c r="R77" s="50"/>
    </row>
    <row r="78" spans="1:18" ht="24" x14ac:dyDescent="0.3">
      <c r="A78" s="57" t="s">
        <v>121</v>
      </c>
      <c r="B78" s="58" t="s">
        <v>122</v>
      </c>
      <c r="C78" s="48" t="s">
        <v>123</v>
      </c>
      <c r="D78" s="83" t="s">
        <v>294</v>
      </c>
      <c r="E78" s="50"/>
      <c r="F78" s="59">
        <v>1</v>
      </c>
      <c r="G78" s="50">
        <v>0</v>
      </c>
      <c r="H78" s="52">
        <f t="shared" si="0"/>
        <v>0</v>
      </c>
      <c r="I78" s="53"/>
      <c r="J78" s="54"/>
      <c r="K78" s="55"/>
      <c r="L78" s="53"/>
      <c r="M78" s="54"/>
      <c r="N78" s="55"/>
      <c r="O78" s="52">
        <f t="shared" si="1"/>
        <v>0</v>
      </c>
      <c r="P78" s="56">
        <f t="shared" si="2"/>
        <v>0</v>
      </c>
      <c r="Q78" s="50"/>
      <c r="R78" s="50"/>
    </row>
    <row r="79" spans="1:18" ht="24" x14ac:dyDescent="0.3">
      <c r="A79" s="57" t="s">
        <v>124</v>
      </c>
      <c r="B79" s="58" t="s">
        <v>125</v>
      </c>
      <c r="C79" s="48" t="s">
        <v>126</v>
      </c>
      <c r="D79" s="83" t="s">
        <v>294</v>
      </c>
      <c r="E79" s="50"/>
      <c r="F79" s="59">
        <v>1</v>
      </c>
      <c r="G79" s="50">
        <v>0</v>
      </c>
      <c r="H79" s="52">
        <f t="shared" si="0"/>
        <v>0</v>
      </c>
      <c r="I79" s="53"/>
      <c r="J79" s="54"/>
      <c r="K79" s="55"/>
      <c r="L79" s="53"/>
      <c r="M79" s="54"/>
      <c r="N79" s="55"/>
      <c r="O79" s="52">
        <f t="shared" si="1"/>
        <v>0</v>
      </c>
      <c r="P79" s="56">
        <f t="shared" si="2"/>
        <v>0</v>
      </c>
      <c r="Q79" s="50"/>
      <c r="R79" s="50"/>
    </row>
    <row r="80" spans="1:18" ht="24" x14ac:dyDescent="0.3">
      <c r="A80" s="57" t="s">
        <v>127</v>
      </c>
      <c r="B80" s="58" t="s">
        <v>128</v>
      </c>
      <c r="C80" s="48" t="s">
        <v>129</v>
      </c>
      <c r="D80" s="83" t="s">
        <v>294</v>
      </c>
      <c r="E80" s="50"/>
      <c r="F80" s="59">
        <v>1</v>
      </c>
      <c r="G80" s="50">
        <v>0</v>
      </c>
      <c r="H80" s="52">
        <f t="shared" si="0"/>
        <v>0</v>
      </c>
      <c r="I80" s="53"/>
      <c r="J80" s="54"/>
      <c r="K80" s="55"/>
      <c r="L80" s="53"/>
      <c r="M80" s="54"/>
      <c r="N80" s="55"/>
      <c r="O80" s="52">
        <f t="shared" si="1"/>
        <v>0</v>
      </c>
      <c r="P80" s="56">
        <f t="shared" si="2"/>
        <v>0</v>
      </c>
      <c r="Q80" s="50"/>
      <c r="R80" s="50"/>
    </row>
    <row r="81" spans="1:18" ht="24" x14ac:dyDescent="0.3">
      <c r="A81" s="57" t="s">
        <v>130</v>
      </c>
      <c r="B81" s="58" t="s">
        <v>23</v>
      </c>
      <c r="C81" s="48" t="s">
        <v>24</v>
      </c>
      <c r="D81" s="83" t="s">
        <v>294</v>
      </c>
      <c r="E81" s="50"/>
      <c r="F81" s="59">
        <v>1</v>
      </c>
      <c r="G81" s="50">
        <v>0</v>
      </c>
      <c r="H81" s="52">
        <f t="shared" si="0"/>
        <v>0</v>
      </c>
      <c r="I81" s="53"/>
      <c r="J81" s="54"/>
      <c r="K81" s="55"/>
      <c r="L81" s="53"/>
      <c r="M81" s="54"/>
      <c r="N81" s="55"/>
      <c r="O81" s="52">
        <f t="shared" si="1"/>
        <v>0</v>
      </c>
      <c r="P81" s="56">
        <f t="shared" si="2"/>
        <v>0</v>
      </c>
      <c r="Q81" s="50"/>
      <c r="R81" s="50"/>
    </row>
    <row r="82" spans="1:18" ht="24" x14ac:dyDescent="0.3">
      <c r="A82" s="46" t="s">
        <v>131</v>
      </c>
      <c r="B82" s="47" t="s">
        <v>132</v>
      </c>
      <c r="C82" s="48" t="s">
        <v>133</v>
      </c>
      <c r="D82" s="83" t="s">
        <v>294</v>
      </c>
      <c r="E82" s="50"/>
      <c r="F82" s="59">
        <v>22</v>
      </c>
      <c r="G82" s="50">
        <v>0</v>
      </c>
      <c r="H82" s="52">
        <f t="shared" si="0"/>
        <v>0</v>
      </c>
      <c r="I82" s="53"/>
      <c r="J82" s="54"/>
      <c r="K82" s="55"/>
      <c r="L82" s="53"/>
      <c r="M82" s="54"/>
      <c r="N82" s="55"/>
      <c r="O82" s="52">
        <f t="shared" si="1"/>
        <v>0</v>
      </c>
      <c r="P82" s="56">
        <f t="shared" si="2"/>
        <v>0</v>
      </c>
      <c r="Q82" s="50"/>
      <c r="R82" s="50"/>
    </row>
    <row r="83" spans="1:18" ht="24" x14ac:dyDescent="0.3">
      <c r="A83" s="57" t="s">
        <v>134</v>
      </c>
      <c r="B83" s="58" t="s">
        <v>135</v>
      </c>
      <c r="C83" s="48" t="s">
        <v>136</v>
      </c>
      <c r="D83" s="83" t="s">
        <v>294</v>
      </c>
      <c r="E83" s="50"/>
      <c r="F83" s="59">
        <v>22</v>
      </c>
      <c r="G83" s="50">
        <v>0</v>
      </c>
      <c r="H83" s="52">
        <f t="shared" si="0"/>
        <v>0</v>
      </c>
      <c r="I83" s="53"/>
      <c r="J83" s="54"/>
      <c r="K83" s="55"/>
      <c r="L83" s="53"/>
      <c r="M83" s="54"/>
      <c r="N83" s="55"/>
      <c r="O83" s="52">
        <f t="shared" si="1"/>
        <v>0</v>
      </c>
      <c r="P83" s="56">
        <f t="shared" si="2"/>
        <v>0</v>
      </c>
      <c r="Q83" s="50"/>
      <c r="R83" s="50"/>
    </row>
    <row r="84" spans="1:18" ht="24" x14ac:dyDescent="0.3">
      <c r="A84" s="57" t="s">
        <v>137</v>
      </c>
      <c r="B84" s="58" t="s">
        <v>138</v>
      </c>
      <c r="C84" s="48" t="s">
        <v>139</v>
      </c>
      <c r="D84" s="83" t="s">
        <v>294</v>
      </c>
      <c r="E84" s="50"/>
      <c r="F84" s="59">
        <v>22</v>
      </c>
      <c r="G84" s="50">
        <v>0</v>
      </c>
      <c r="H84" s="52">
        <f t="shared" si="0"/>
        <v>0</v>
      </c>
      <c r="I84" s="53"/>
      <c r="J84" s="54"/>
      <c r="K84" s="55"/>
      <c r="L84" s="53"/>
      <c r="M84" s="54"/>
      <c r="N84" s="55"/>
      <c r="O84" s="52">
        <f t="shared" si="1"/>
        <v>0</v>
      </c>
      <c r="P84" s="56">
        <f t="shared" si="2"/>
        <v>0</v>
      </c>
      <c r="Q84" s="50"/>
      <c r="R84" s="50"/>
    </row>
    <row r="85" spans="1:18" ht="29.4" customHeight="1" x14ac:dyDescent="0.3">
      <c r="A85" s="57" t="s">
        <v>140</v>
      </c>
      <c r="B85" s="58" t="s">
        <v>141</v>
      </c>
      <c r="C85" s="48" t="s">
        <v>106</v>
      </c>
      <c r="D85" s="83" t="s">
        <v>294</v>
      </c>
      <c r="E85" s="50"/>
      <c r="F85" s="59">
        <v>22</v>
      </c>
      <c r="G85" s="50">
        <v>0</v>
      </c>
      <c r="H85" s="52">
        <f t="shared" si="0"/>
        <v>0</v>
      </c>
      <c r="I85" s="53"/>
      <c r="J85" s="54"/>
      <c r="K85" s="55"/>
      <c r="L85" s="53"/>
      <c r="M85" s="54"/>
      <c r="N85" s="55"/>
      <c r="O85" s="52">
        <f t="shared" si="1"/>
        <v>0</v>
      </c>
      <c r="P85" s="56">
        <f t="shared" si="2"/>
        <v>0</v>
      </c>
      <c r="Q85" s="50"/>
      <c r="R85" s="50"/>
    </row>
    <row r="86" spans="1:18" ht="24" x14ac:dyDescent="0.3">
      <c r="A86" s="57" t="s">
        <v>142</v>
      </c>
      <c r="B86" s="58" t="s">
        <v>143</v>
      </c>
      <c r="C86" s="48" t="s">
        <v>211</v>
      </c>
      <c r="D86" s="83" t="s">
        <v>294</v>
      </c>
      <c r="E86" s="50"/>
      <c r="F86" s="59">
        <v>22</v>
      </c>
      <c r="G86" s="50">
        <v>0</v>
      </c>
      <c r="H86" s="52">
        <f t="shared" si="0"/>
        <v>0</v>
      </c>
      <c r="I86" s="53"/>
      <c r="J86" s="54"/>
      <c r="K86" s="55"/>
      <c r="L86" s="53"/>
      <c r="M86" s="54"/>
      <c r="N86" s="55"/>
      <c r="O86" s="52">
        <f t="shared" si="1"/>
        <v>0</v>
      </c>
      <c r="P86" s="56">
        <f t="shared" si="2"/>
        <v>0</v>
      </c>
      <c r="Q86" s="50"/>
      <c r="R86" s="50"/>
    </row>
    <row r="87" spans="1:18" ht="15.6" x14ac:dyDescent="0.3">
      <c r="A87" s="57" t="s">
        <v>144</v>
      </c>
      <c r="B87" s="58" t="s">
        <v>145</v>
      </c>
      <c r="C87" s="48" t="s">
        <v>146</v>
      </c>
      <c r="D87" s="83" t="s">
        <v>294</v>
      </c>
      <c r="E87" s="50"/>
      <c r="F87" s="59">
        <v>22</v>
      </c>
      <c r="G87" s="50">
        <v>0</v>
      </c>
      <c r="H87" s="52">
        <f t="shared" ref="H87:H123" si="3">G87*F87</f>
        <v>0</v>
      </c>
      <c r="I87" s="53"/>
      <c r="J87" s="54"/>
      <c r="K87" s="55"/>
      <c r="L87" s="53"/>
      <c r="M87" s="54"/>
      <c r="N87" s="55"/>
      <c r="O87" s="52">
        <f t="shared" ref="O87:O121" si="4">N87+K87+H87</f>
        <v>0</v>
      </c>
      <c r="P87" s="56">
        <f t="shared" ref="P87:P123" si="5">O87*E87</f>
        <v>0</v>
      </c>
      <c r="Q87" s="50"/>
      <c r="R87" s="50"/>
    </row>
    <row r="88" spans="1:18" ht="15.6" x14ac:dyDescent="0.3">
      <c r="A88" s="57" t="s">
        <v>147</v>
      </c>
      <c r="B88" s="58" t="s">
        <v>148</v>
      </c>
      <c r="C88" s="48" t="s">
        <v>149</v>
      </c>
      <c r="D88" s="83" t="s">
        <v>294</v>
      </c>
      <c r="E88" s="50"/>
      <c r="F88" s="59">
        <v>22</v>
      </c>
      <c r="G88" s="50">
        <v>0</v>
      </c>
      <c r="H88" s="52">
        <f t="shared" si="3"/>
        <v>0</v>
      </c>
      <c r="I88" s="53"/>
      <c r="J88" s="54"/>
      <c r="K88" s="55"/>
      <c r="L88" s="53"/>
      <c r="M88" s="54"/>
      <c r="N88" s="55"/>
      <c r="O88" s="52">
        <f t="shared" si="4"/>
        <v>0</v>
      </c>
      <c r="P88" s="56">
        <f t="shared" si="5"/>
        <v>0</v>
      </c>
      <c r="Q88" s="50"/>
      <c r="R88" s="50"/>
    </row>
    <row r="89" spans="1:18" ht="15.6" x14ac:dyDescent="0.3">
      <c r="A89" s="57" t="s">
        <v>150</v>
      </c>
      <c r="B89" s="58" t="s">
        <v>116</v>
      </c>
      <c r="C89" s="48" t="s">
        <v>117</v>
      </c>
      <c r="D89" s="83" t="s">
        <v>294</v>
      </c>
      <c r="E89" s="50"/>
      <c r="F89" s="59">
        <v>22</v>
      </c>
      <c r="G89" s="50">
        <v>0</v>
      </c>
      <c r="H89" s="52">
        <f t="shared" si="3"/>
        <v>0</v>
      </c>
      <c r="I89" s="53"/>
      <c r="J89" s="54"/>
      <c r="K89" s="55"/>
      <c r="L89" s="53"/>
      <c r="M89" s="54"/>
      <c r="N89" s="55"/>
      <c r="O89" s="52">
        <f t="shared" si="4"/>
        <v>0</v>
      </c>
      <c r="P89" s="56">
        <f t="shared" si="5"/>
        <v>0</v>
      </c>
      <c r="Q89" s="50"/>
      <c r="R89" s="50"/>
    </row>
    <row r="90" spans="1:18" ht="15.6" x14ac:dyDescent="0.3">
      <c r="A90" s="57" t="s">
        <v>151</v>
      </c>
      <c r="B90" s="58" t="s">
        <v>119</v>
      </c>
      <c r="C90" s="48" t="s">
        <v>120</v>
      </c>
      <c r="D90" s="83" t="s">
        <v>294</v>
      </c>
      <c r="E90" s="50"/>
      <c r="F90" s="59">
        <v>44</v>
      </c>
      <c r="G90" s="50">
        <v>0</v>
      </c>
      <c r="H90" s="52">
        <f t="shared" si="3"/>
        <v>0</v>
      </c>
      <c r="I90" s="53"/>
      <c r="J90" s="54"/>
      <c r="K90" s="55"/>
      <c r="L90" s="53"/>
      <c r="M90" s="54"/>
      <c r="N90" s="55"/>
      <c r="O90" s="52">
        <f t="shared" si="4"/>
        <v>0</v>
      </c>
      <c r="P90" s="56">
        <f t="shared" si="5"/>
        <v>0</v>
      </c>
      <c r="Q90" s="50"/>
      <c r="R90" s="50"/>
    </row>
    <row r="91" spans="1:18" ht="24" x14ac:dyDescent="0.3">
      <c r="A91" s="57" t="s">
        <v>152</v>
      </c>
      <c r="B91" s="58" t="s">
        <v>122</v>
      </c>
      <c r="C91" s="48" t="s">
        <v>123</v>
      </c>
      <c r="D91" s="83" t="s">
        <v>294</v>
      </c>
      <c r="E91" s="50"/>
      <c r="F91" s="59">
        <v>22</v>
      </c>
      <c r="G91" s="50">
        <v>0</v>
      </c>
      <c r="H91" s="52">
        <f t="shared" si="3"/>
        <v>0</v>
      </c>
      <c r="I91" s="53"/>
      <c r="J91" s="54"/>
      <c r="K91" s="55"/>
      <c r="L91" s="53"/>
      <c r="M91" s="54"/>
      <c r="N91" s="55"/>
      <c r="O91" s="52">
        <f t="shared" si="4"/>
        <v>0</v>
      </c>
      <c r="P91" s="56">
        <f t="shared" si="5"/>
        <v>0</v>
      </c>
      <c r="Q91" s="50"/>
      <c r="R91" s="50"/>
    </row>
    <row r="92" spans="1:18" ht="24" x14ac:dyDescent="0.3">
      <c r="A92" s="57" t="s">
        <v>153</v>
      </c>
      <c r="B92" s="58" t="s">
        <v>125</v>
      </c>
      <c r="C92" s="48" t="s">
        <v>126</v>
      </c>
      <c r="D92" s="83" t="s">
        <v>294</v>
      </c>
      <c r="E92" s="50"/>
      <c r="F92" s="59">
        <v>22</v>
      </c>
      <c r="G92" s="50">
        <v>0</v>
      </c>
      <c r="H92" s="52">
        <f t="shared" si="3"/>
        <v>0</v>
      </c>
      <c r="I92" s="53"/>
      <c r="J92" s="54"/>
      <c r="K92" s="55"/>
      <c r="L92" s="53"/>
      <c r="M92" s="54"/>
      <c r="N92" s="55"/>
      <c r="O92" s="52">
        <f t="shared" si="4"/>
        <v>0</v>
      </c>
      <c r="P92" s="56">
        <f t="shared" si="5"/>
        <v>0</v>
      </c>
      <c r="Q92" s="50"/>
      <c r="R92" s="50"/>
    </row>
    <row r="93" spans="1:18" ht="24" x14ac:dyDescent="0.3">
      <c r="A93" s="57" t="s">
        <v>154</v>
      </c>
      <c r="B93" s="58" t="s">
        <v>128</v>
      </c>
      <c r="C93" s="48" t="s">
        <v>129</v>
      </c>
      <c r="D93" s="83" t="s">
        <v>294</v>
      </c>
      <c r="E93" s="50"/>
      <c r="F93" s="59">
        <v>22</v>
      </c>
      <c r="G93" s="50">
        <v>0</v>
      </c>
      <c r="H93" s="52">
        <f t="shared" si="3"/>
        <v>0</v>
      </c>
      <c r="I93" s="53"/>
      <c r="J93" s="54"/>
      <c r="K93" s="55"/>
      <c r="L93" s="53"/>
      <c r="M93" s="54"/>
      <c r="N93" s="55"/>
      <c r="O93" s="52">
        <f t="shared" si="4"/>
        <v>0</v>
      </c>
      <c r="P93" s="56">
        <f t="shared" si="5"/>
        <v>0</v>
      </c>
      <c r="Q93" s="50"/>
      <c r="R93" s="50"/>
    </row>
    <row r="94" spans="1:18" ht="24" x14ac:dyDescent="0.3">
      <c r="A94" s="57" t="s">
        <v>155</v>
      </c>
      <c r="B94" s="58" t="s">
        <v>23</v>
      </c>
      <c r="C94" s="48" t="s">
        <v>24</v>
      </c>
      <c r="D94" s="83" t="s">
        <v>294</v>
      </c>
      <c r="E94" s="50"/>
      <c r="F94" s="59">
        <v>22</v>
      </c>
      <c r="G94" s="50">
        <v>0</v>
      </c>
      <c r="H94" s="52">
        <f t="shared" si="3"/>
        <v>0</v>
      </c>
      <c r="I94" s="53"/>
      <c r="J94" s="54"/>
      <c r="K94" s="55"/>
      <c r="L94" s="53"/>
      <c r="M94" s="54"/>
      <c r="N94" s="55"/>
      <c r="O94" s="52">
        <f t="shared" si="4"/>
        <v>0</v>
      </c>
      <c r="P94" s="56">
        <f t="shared" si="5"/>
        <v>0</v>
      </c>
      <c r="Q94" s="50"/>
      <c r="R94" s="50"/>
    </row>
    <row r="95" spans="1:18" ht="28.2" customHeight="1" x14ac:dyDescent="0.3">
      <c r="A95" s="61" t="s">
        <v>242</v>
      </c>
      <c r="B95" s="58"/>
      <c r="C95" s="62" t="s">
        <v>182</v>
      </c>
      <c r="D95" s="49"/>
      <c r="E95" s="54"/>
      <c r="F95" s="53"/>
      <c r="G95" s="54"/>
      <c r="H95" s="55"/>
      <c r="I95" s="53"/>
      <c r="J95" s="54"/>
      <c r="K95" s="55"/>
      <c r="L95" s="53"/>
      <c r="M95" s="54"/>
      <c r="N95" s="55"/>
      <c r="O95" s="55"/>
      <c r="P95" s="82"/>
      <c r="Q95" s="50"/>
      <c r="R95" s="50"/>
    </row>
    <row r="96" spans="1:18" ht="15.6" x14ac:dyDescent="0.3">
      <c r="A96" s="57" t="s">
        <v>243</v>
      </c>
      <c r="B96" s="58" t="s">
        <v>223</v>
      </c>
      <c r="C96" s="48" t="s">
        <v>183</v>
      </c>
      <c r="D96" s="83" t="s">
        <v>294</v>
      </c>
      <c r="E96" s="50"/>
      <c r="F96" s="59">
        <v>1</v>
      </c>
      <c r="G96" s="50">
        <v>0</v>
      </c>
      <c r="H96" s="52">
        <f t="shared" si="3"/>
        <v>0</v>
      </c>
      <c r="I96" s="59">
        <v>1</v>
      </c>
      <c r="J96" s="50">
        <v>0</v>
      </c>
      <c r="K96" s="52">
        <f t="shared" ref="K96:K110" si="6">J96*I96</f>
        <v>0</v>
      </c>
      <c r="L96" s="59">
        <v>1</v>
      </c>
      <c r="M96" s="50">
        <v>0</v>
      </c>
      <c r="N96" s="52">
        <f t="shared" ref="N96:N123" si="7">M96*L96</f>
        <v>0</v>
      </c>
      <c r="O96" s="52">
        <f t="shared" si="4"/>
        <v>0</v>
      </c>
      <c r="P96" s="56">
        <f t="shared" si="5"/>
        <v>0</v>
      </c>
      <c r="Q96" s="50"/>
      <c r="R96" s="50"/>
    </row>
    <row r="97" spans="1:18" ht="15.6" x14ac:dyDescent="0.3">
      <c r="A97" s="57" t="s">
        <v>244</v>
      </c>
      <c r="B97" s="58" t="s">
        <v>224</v>
      </c>
      <c r="C97" s="48" t="s">
        <v>184</v>
      </c>
      <c r="D97" s="83" t="s">
        <v>294</v>
      </c>
      <c r="E97" s="50"/>
      <c r="F97" s="59">
        <v>1</v>
      </c>
      <c r="G97" s="50">
        <v>0</v>
      </c>
      <c r="H97" s="52">
        <f t="shared" si="3"/>
        <v>0</v>
      </c>
      <c r="I97" s="59">
        <v>1</v>
      </c>
      <c r="J97" s="50">
        <v>0</v>
      </c>
      <c r="K97" s="52">
        <f t="shared" si="6"/>
        <v>0</v>
      </c>
      <c r="L97" s="59">
        <v>1</v>
      </c>
      <c r="M97" s="50">
        <v>0</v>
      </c>
      <c r="N97" s="52">
        <f t="shared" si="7"/>
        <v>0</v>
      </c>
      <c r="O97" s="52">
        <f t="shared" si="4"/>
        <v>0</v>
      </c>
      <c r="P97" s="56">
        <f t="shared" si="5"/>
        <v>0</v>
      </c>
      <c r="Q97" s="50"/>
      <c r="R97" s="50"/>
    </row>
    <row r="98" spans="1:18" ht="15.6" x14ac:dyDescent="0.3">
      <c r="A98" s="57" t="s">
        <v>245</v>
      </c>
      <c r="B98" s="58" t="s">
        <v>225</v>
      </c>
      <c r="C98" s="48" t="s">
        <v>185</v>
      </c>
      <c r="D98" s="83" t="s">
        <v>294</v>
      </c>
      <c r="E98" s="50"/>
      <c r="F98" s="59">
        <v>1</v>
      </c>
      <c r="G98" s="50">
        <v>0</v>
      </c>
      <c r="H98" s="52">
        <f t="shared" si="3"/>
        <v>0</v>
      </c>
      <c r="I98" s="59">
        <v>1</v>
      </c>
      <c r="J98" s="50">
        <v>0</v>
      </c>
      <c r="K98" s="52">
        <f t="shared" si="6"/>
        <v>0</v>
      </c>
      <c r="L98" s="59">
        <v>1</v>
      </c>
      <c r="M98" s="50">
        <v>0</v>
      </c>
      <c r="N98" s="52">
        <f t="shared" si="7"/>
        <v>0</v>
      </c>
      <c r="O98" s="52">
        <f t="shared" si="4"/>
        <v>0</v>
      </c>
      <c r="P98" s="56">
        <f t="shared" si="5"/>
        <v>0</v>
      </c>
      <c r="Q98" s="50"/>
      <c r="R98" s="50"/>
    </row>
    <row r="99" spans="1:18" ht="24" x14ac:dyDescent="0.3">
      <c r="A99" s="57" t="s">
        <v>246</v>
      </c>
      <c r="B99" s="58" t="s">
        <v>226</v>
      </c>
      <c r="C99" s="48" t="s">
        <v>186</v>
      </c>
      <c r="D99" s="83" t="s">
        <v>294</v>
      </c>
      <c r="E99" s="50"/>
      <c r="F99" s="59">
        <v>20</v>
      </c>
      <c r="G99" s="50">
        <v>0</v>
      </c>
      <c r="H99" s="52">
        <f t="shared" si="3"/>
        <v>0</v>
      </c>
      <c r="I99" s="59">
        <v>20</v>
      </c>
      <c r="J99" s="50">
        <v>0</v>
      </c>
      <c r="K99" s="52">
        <f t="shared" si="6"/>
        <v>0</v>
      </c>
      <c r="L99" s="59">
        <v>20</v>
      </c>
      <c r="M99" s="50">
        <v>0</v>
      </c>
      <c r="N99" s="52">
        <f t="shared" si="7"/>
        <v>0</v>
      </c>
      <c r="O99" s="52">
        <f t="shared" si="4"/>
        <v>0</v>
      </c>
      <c r="P99" s="56">
        <f t="shared" si="5"/>
        <v>0</v>
      </c>
      <c r="Q99" s="50"/>
      <c r="R99" s="50"/>
    </row>
    <row r="100" spans="1:18" ht="36" x14ac:dyDescent="0.3">
      <c r="A100" s="57" t="s">
        <v>247</v>
      </c>
      <c r="B100" s="58" t="s">
        <v>227</v>
      </c>
      <c r="C100" s="48" t="s">
        <v>238</v>
      </c>
      <c r="D100" s="83" t="s">
        <v>294</v>
      </c>
      <c r="E100" s="50"/>
      <c r="F100" s="59">
        <v>20</v>
      </c>
      <c r="G100" s="50">
        <v>0</v>
      </c>
      <c r="H100" s="52">
        <f t="shared" si="3"/>
        <v>0</v>
      </c>
      <c r="I100" s="59">
        <v>20</v>
      </c>
      <c r="J100" s="50">
        <v>0</v>
      </c>
      <c r="K100" s="52">
        <f t="shared" si="6"/>
        <v>0</v>
      </c>
      <c r="L100" s="59">
        <v>20</v>
      </c>
      <c r="M100" s="50">
        <v>0</v>
      </c>
      <c r="N100" s="52">
        <f t="shared" si="7"/>
        <v>0</v>
      </c>
      <c r="O100" s="52">
        <f t="shared" si="4"/>
        <v>0</v>
      </c>
      <c r="P100" s="56">
        <f t="shared" si="5"/>
        <v>0</v>
      </c>
      <c r="Q100" s="50"/>
      <c r="R100" s="50"/>
    </row>
    <row r="101" spans="1:18" ht="24" x14ac:dyDescent="0.3">
      <c r="A101" s="57" t="s">
        <v>248</v>
      </c>
      <c r="B101" s="58" t="s">
        <v>228</v>
      </c>
      <c r="C101" s="48" t="s">
        <v>187</v>
      </c>
      <c r="D101" s="83" t="s">
        <v>294</v>
      </c>
      <c r="E101" s="50"/>
      <c r="F101" s="59">
        <v>1</v>
      </c>
      <c r="G101" s="50">
        <v>0</v>
      </c>
      <c r="H101" s="52">
        <f t="shared" si="3"/>
        <v>0</v>
      </c>
      <c r="I101" s="59">
        <v>1</v>
      </c>
      <c r="J101" s="50">
        <v>0</v>
      </c>
      <c r="K101" s="52">
        <f t="shared" si="6"/>
        <v>0</v>
      </c>
      <c r="L101" s="59">
        <v>1</v>
      </c>
      <c r="M101" s="50">
        <v>0</v>
      </c>
      <c r="N101" s="52">
        <f t="shared" si="7"/>
        <v>0</v>
      </c>
      <c r="O101" s="52">
        <f t="shared" si="4"/>
        <v>0</v>
      </c>
      <c r="P101" s="56">
        <f t="shared" si="5"/>
        <v>0</v>
      </c>
      <c r="Q101" s="50"/>
      <c r="R101" s="50"/>
    </row>
    <row r="102" spans="1:18" ht="15.6" x14ac:dyDescent="0.3">
      <c r="A102" s="57" t="s">
        <v>249</v>
      </c>
      <c r="B102" s="58" t="s">
        <v>229</v>
      </c>
      <c r="C102" s="48" t="s">
        <v>188</v>
      </c>
      <c r="D102" s="83" t="s">
        <v>294</v>
      </c>
      <c r="E102" s="50"/>
      <c r="F102" s="59">
        <v>1</v>
      </c>
      <c r="G102" s="50">
        <v>0</v>
      </c>
      <c r="H102" s="52">
        <f t="shared" si="3"/>
        <v>0</v>
      </c>
      <c r="I102" s="59">
        <v>1</v>
      </c>
      <c r="J102" s="50">
        <v>0</v>
      </c>
      <c r="K102" s="52">
        <f t="shared" si="6"/>
        <v>0</v>
      </c>
      <c r="L102" s="59">
        <v>1</v>
      </c>
      <c r="M102" s="50">
        <v>0</v>
      </c>
      <c r="N102" s="52">
        <f t="shared" si="7"/>
        <v>0</v>
      </c>
      <c r="O102" s="52">
        <f t="shared" si="4"/>
        <v>0</v>
      </c>
      <c r="P102" s="56">
        <f t="shared" si="5"/>
        <v>0</v>
      </c>
      <c r="Q102" s="50"/>
      <c r="R102" s="50"/>
    </row>
    <row r="103" spans="1:18" ht="24" x14ac:dyDescent="0.3">
      <c r="A103" s="57" t="s">
        <v>250</v>
      </c>
      <c r="B103" s="58" t="s">
        <v>228</v>
      </c>
      <c r="C103" s="48" t="s">
        <v>187</v>
      </c>
      <c r="D103" s="83" t="s">
        <v>294</v>
      </c>
      <c r="E103" s="50"/>
      <c r="F103" s="59">
        <v>5</v>
      </c>
      <c r="G103" s="50">
        <v>0</v>
      </c>
      <c r="H103" s="52">
        <f t="shared" si="3"/>
        <v>0</v>
      </c>
      <c r="I103" s="59">
        <v>5</v>
      </c>
      <c r="J103" s="50">
        <v>0</v>
      </c>
      <c r="K103" s="52">
        <f t="shared" si="6"/>
        <v>0</v>
      </c>
      <c r="L103" s="59">
        <v>5</v>
      </c>
      <c r="M103" s="50">
        <v>0</v>
      </c>
      <c r="N103" s="52">
        <f t="shared" si="7"/>
        <v>0</v>
      </c>
      <c r="O103" s="52">
        <f t="shared" si="4"/>
        <v>0</v>
      </c>
      <c r="P103" s="56">
        <f t="shared" si="5"/>
        <v>0</v>
      </c>
      <c r="Q103" s="50"/>
      <c r="R103" s="50"/>
    </row>
    <row r="104" spans="1:18" ht="36" x14ac:dyDescent="0.3">
      <c r="A104" s="57" t="s">
        <v>251</v>
      </c>
      <c r="B104" s="58" t="s">
        <v>230</v>
      </c>
      <c r="C104" s="48" t="s">
        <v>237</v>
      </c>
      <c r="D104" s="83" t="s">
        <v>294</v>
      </c>
      <c r="E104" s="50"/>
      <c r="F104" s="59">
        <v>5</v>
      </c>
      <c r="G104" s="50">
        <v>0</v>
      </c>
      <c r="H104" s="52">
        <f t="shared" si="3"/>
        <v>0</v>
      </c>
      <c r="I104" s="59">
        <v>5</v>
      </c>
      <c r="J104" s="50">
        <v>0</v>
      </c>
      <c r="K104" s="52">
        <f t="shared" si="6"/>
        <v>0</v>
      </c>
      <c r="L104" s="59">
        <v>5</v>
      </c>
      <c r="M104" s="50">
        <v>0</v>
      </c>
      <c r="N104" s="52">
        <f t="shared" si="7"/>
        <v>0</v>
      </c>
      <c r="O104" s="52">
        <f t="shared" si="4"/>
        <v>0</v>
      </c>
      <c r="P104" s="56">
        <f t="shared" si="5"/>
        <v>0</v>
      </c>
      <c r="Q104" s="50"/>
      <c r="R104" s="50"/>
    </row>
    <row r="105" spans="1:18" ht="24" x14ac:dyDescent="0.3">
      <c r="A105" s="57" t="s">
        <v>252</v>
      </c>
      <c r="B105" s="58" t="s">
        <v>228</v>
      </c>
      <c r="C105" s="48" t="s">
        <v>187</v>
      </c>
      <c r="D105" s="83" t="s">
        <v>294</v>
      </c>
      <c r="E105" s="50"/>
      <c r="F105" s="59">
        <v>1</v>
      </c>
      <c r="G105" s="50">
        <v>0</v>
      </c>
      <c r="H105" s="52">
        <f t="shared" si="3"/>
        <v>0</v>
      </c>
      <c r="I105" s="59">
        <v>1</v>
      </c>
      <c r="J105" s="50">
        <v>0</v>
      </c>
      <c r="K105" s="52">
        <f t="shared" si="6"/>
        <v>0</v>
      </c>
      <c r="L105" s="59">
        <v>1</v>
      </c>
      <c r="M105" s="50">
        <v>0</v>
      </c>
      <c r="N105" s="52">
        <f t="shared" si="7"/>
        <v>0</v>
      </c>
      <c r="O105" s="52">
        <f t="shared" si="4"/>
        <v>0</v>
      </c>
      <c r="P105" s="56">
        <f t="shared" si="5"/>
        <v>0</v>
      </c>
      <c r="Q105" s="50"/>
      <c r="R105" s="50"/>
    </row>
    <row r="106" spans="1:18" ht="36" x14ac:dyDescent="0.3">
      <c r="A106" s="57" t="s">
        <v>253</v>
      </c>
      <c r="B106" s="58" t="s">
        <v>230</v>
      </c>
      <c r="C106" s="48" t="s">
        <v>237</v>
      </c>
      <c r="D106" s="83" t="s">
        <v>294</v>
      </c>
      <c r="E106" s="50"/>
      <c r="F106" s="59">
        <v>1</v>
      </c>
      <c r="G106" s="50">
        <v>0</v>
      </c>
      <c r="H106" s="52">
        <f t="shared" si="3"/>
        <v>0</v>
      </c>
      <c r="I106" s="59">
        <v>1</v>
      </c>
      <c r="J106" s="50">
        <v>0</v>
      </c>
      <c r="K106" s="52">
        <f t="shared" si="6"/>
        <v>0</v>
      </c>
      <c r="L106" s="59">
        <v>1</v>
      </c>
      <c r="M106" s="50">
        <v>0</v>
      </c>
      <c r="N106" s="52">
        <f t="shared" si="7"/>
        <v>0</v>
      </c>
      <c r="O106" s="52">
        <f t="shared" si="4"/>
        <v>0</v>
      </c>
      <c r="P106" s="56">
        <f t="shared" si="5"/>
        <v>0</v>
      </c>
      <c r="Q106" s="50"/>
      <c r="R106" s="50"/>
    </row>
    <row r="107" spans="1:18" ht="24" x14ac:dyDescent="0.3">
      <c r="A107" s="57" t="s">
        <v>254</v>
      </c>
      <c r="B107" s="58" t="s">
        <v>231</v>
      </c>
      <c r="C107" s="48" t="s">
        <v>189</v>
      </c>
      <c r="D107" s="83" t="s">
        <v>294</v>
      </c>
      <c r="E107" s="50"/>
      <c r="F107" s="59">
        <v>1</v>
      </c>
      <c r="G107" s="50">
        <v>0</v>
      </c>
      <c r="H107" s="52">
        <f t="shared" si="3"/>
        <v>0</v>
      </c>
      <c r="I107" s="59">
        <v>1</v>
      </c>
      <c r="J107" s="50">
        <v>0</v>
      </c>
      <c r="K107" s="52">
        <f t="shared" si="6"/>
        <v>0</v>
      </c>
      <c r="L107" s="59">
        <v>1</v>
      </c>
      <c r="M107" s="50">
        <v>0</v>
      </c>
      <c r="N107" s="52">
        <f t="shared" si="7"/>
        <v>0</v>
      </c>
      <c r="O107" s="52">
        <f t="shared" si="4"/>
        <v>0</v>
      </c>
      <c r="P107" s="56">
        <f t="shared" si="5"/>
        <v>0</v>
      </c>
      <c r="Q107" s="50"/>
      <c r="R107" s="50"/>
    </row>
    <row r="108" spans="1:18" ht="36" x14ac:dyDescent="0.3">
      <c r="A108" s="57" t="s">
        <v>255</v>
      </c>
      <c r="B108" s="58" t="s">
        <v>232</v>
      </c>
      <c r="C108" s="48" t="s">
        <v>236</v>
      </c>
      <c r="D108" s="83" t="s">
        <v>294</v>
      </c>
      <c r="E108" s="50"/>
      <c r="F108" s="59">
        <v>1</v>
      </c>
      <c r="G108" s="50">
        <v>0</v>
      </c>
      <c r="H108" s="52">
        <f t="shared" si="3"/>
        <v>0</v>
      </c>
      <c r="I108" s="59">
        <v>1</v>
      </c>
      <c r="J108" s="50">
        <v>0</v>
      </c>
      <c r="K108" s="52">
        <f t="shared" si="6"/>
        <v>0</v>
      </c>
      <c r="L108" s="59">
        <v>1</v>
      </c>
      <c r="M108" s="50">
        <v>0</v>
      </c>
      <c r="N108" s="52">
        <f t="shared" si="7"/>
        <v>0</v>
      </c>
      <c r="O108" s="52">
        <f t="shared" si="4"/>
        <v>0</v>
      </c>
      <c r="P108" s="56">
        <f t="shared" si="5"/>
        <v>0</v>
      </c>
      <c r="Q108" s="50"/>
      <c r="R108" s="50"/>
    </row>
    <row r="109" spans="1:18" ht="24" x14ac:dyDescent="0.3">
      <c r="A109" s="57" t="s">
        <v>256</v>
      </c>
      <c r="B109" s="58" t="s">
        <v>233</v>
      </c>
      <c r="C109" s="48" t="s">
        <v>190</v>
      </c>
      <c r="D109" s="83" t="s">
        <v>294</v>
      </c>
      <c r="E109" s="50"/>
      <c r="F109" s="59">
        <v>3</v>
      </c>
      <c r="G109" s="50">
        <v>0</v>
      </c>
      <c r="H109" s="52">
        <f t="shared" si="3"/>
        <v>0</v>
      </c>
      <c r="I109" s="59">
        <v>3</v>
      </c>
      <c r="J109" s="50">
        <v>0</v>
      </c>
      <c r="K109" s="52">
        <f t="shared" si="6"/>
        <v>0</v>
      </c>
      <c r="L109" s="59">
        <v>3</v>
      </c>
      <c r="M109" s="50">
        <v>0</v>
      </c>
      <c r="N109" s="52">
        <f t="shared" si="7"/>
        <v>0</v>
      </c>
      <c r="O109" s="52">
        <f t="shared" si="4"/>
        <v>0</v>
      </c>
      <c r="P109" s="56">
        <f t="shared" si="5"/>
        <v>0</v>
      </c>
      <c r="Q109" s="50"/>
      <c r="R109" s="50"/>
    </row>
    <row r="110" spans="1:18" ht="36" x14ac:dyDescent="0.3">
      <c r="A110" s="57" t="s">
        <v>257</v>
      </c>
      <c r="B110" s="58" t="s">
        <v>234</v>
      </c>
      <c r="C110" s="48" t="s">
        <v>235</v>
      </c>
      <c r="D110" s="83" t="s">
        <v>294</v>
      </c>
      <c r="E110" s="50"/>
      <c r="F110" s="59">
        <v>3</v>
      </c>
      <c r="G110" s="50">
        <v>0</v>
      </c>
      <c r="H110" s="52">
        <f t="shared" si="3"/>
        <v>0</v>
      </c>
      <c r="I110" s="59">
        <v>3</v>
      </c>
      <c r="J110" s="50">
        <v>0</v>
      </c>
      <c r="K110" s="52">
        <f t="shared" si="6"/>
        <v>0</v>
      </c>
      <c r="L110" s="59">
        <v>3</v>
      </c>
      <c r="M110" s="50">
        <v>0</v>
      </c>
      <c r="N110" s="52">
        <f t="shared" si="7"/>
        <v>0</v>
      </c>
      <c r="O110" s="52">
        <f t="shared" si="4"/>
        <v>0</v>
      </c>
      <c r="P110" s="56">
        <f t="shared" si="5"/>
        <v>0</v>
      </c>
      <c r="Q110" s="50"/>
      <c r="R110" s="50"/>
    </row>
    <row r="111" spans="1:18" ht="24" x14ac:dyDescent="0.3">
      <c r="A111" s="61" t="s">
        <v>258</v>
      </c>
      <c r="B111" s="58"/>
      <c r="C111" s="62" t="s">
        <v>285</v>
      </c>
      <c r="D111" s="48"/>
      <c r="E111" s="54"/>
      <c r="F111" s="53"/>
      <c r="G111" s="54"/>
      <c r="H111" s="55"/>
      <c r="I111" s="53"/>
      <c r="J111" s="54"/>
      <c r="K111" s="55"/>
      <c r="L111" s="53"/>
      <c r="M111" s="54"/>
      <c r="N111" s="55"/>
      <c r="O111" s="55"/>
      <c r="P111" s="82"/>
      <c r="Q111" s="50"/>
      <c r="R111" s="50"/>
    </row>
    <row r="112" spans="1:18" ht="15.6" x14ac:dyDescent="0.3">
      <c r="A112" s="57" t="s">
        <v>259</v>
      </c>
      <c r="B112" s="58" t="s">
        <v>213</v>
      </c>
      <c r="C112" s="48" t="s">
        <v>191</v>
      </c>
      <c r="D112" s="83" t="s">
        <v>294</v>
      </c>
      <c r="E112" s="50"/>
      <c r="F112" s="59">
        <v>1</v>
      </c>
      <c r="G112" s="50">
        <v>0</v>
      </c>
      <c r="H112" s="52">
        <f t="shared" si="3"/>
        <v>0</v>
      </c>
      <c r="I112" s="53"/>
      <c r="J112" s="54"/>
      <c r="K112" s="55"/>
      <c r="L112" s="53"/>
      <c r="M112" s="54"/>
      <c r="N112" s="55"/>
      <c r="O112" s="52">
        <f t="shared" si="4"/>
        <v>0</v>
      </c>
      <c r="P112" s="56">
        <f t="shared" si="5"/>
        <v>0</v>
      </c>
      <c r="Q112" s="50"/>
      <c r="R112" s="50"/>
    </row>
    <row r="113" spans="1:18" ht="27" customHeight="1" x14ac:dyDescent="0.3">
      <c r="A113" s="57" t="s">
        <v>260</v>
      </c>
      <c r="B113" s="58" t="s">
        <v>214</v>
      </c>
      <c r="C113" s="48" t="s">
        <v>192</v>
      </c>
      <c r="D113" s="83" t="s">
        <v>294</v>
      </c>
      <c r="E113" s="50"/>
      <c r="F113" s="59">
        <v>650</v>
      </c>
      <c r="G113" s="50">
        <v>0</v>
      </c>
      <c r="H113" s="52">
        <f t="shared" si="3"/>
        <v>0</v>
      </c>
      <c r="I113" s="53"/>
      <c r="J113" s="54"/>
      <c r="K113" s="55"/>
      <c r="L113" s="53"/>
      <c r="M113" s="54"/>
      <c r="N113" s="55"/>
      <c r="O113" s="52">
        <f t="shared" si="4"/>
        <v>0</v>
      </c>
      <c r="P113" s="56">
        <f t="shared" si="5"/>
        <v>0</v>
      </c>
      <c r="Q113" s="50"/>
      <c r="R113" s="50"/>
    </row>
    <row r="114" spans="1:18" ht="15.6" x14ac:dyDescent="0.3">
      <c r="A114" s="57" t="s">
        <v>261</v>
      </c>
      <c r="B114" s="58" t="s">
        <v>215</v>
      </c>
      <c r="C114" s="48" t="s">
        <v>193</v>
      </c>
      <c r="D114" s="83" t="s">
        <v>294</v>
      </c>
      <c r="E114" s="50"/>
      <c r="F114" s="59">
        <v>650</v>
      </c>
      <c r="G114" s="50">
        <v>0</v>
      </c>
      <c r="H114" s="52">
        <f t="shared" si="3"/>
        <v>0</v>
      </c>
      <c r="I114" s="53"/>
      <c r="J114" s="54"/>
      <c r="K114" s="55"/>
      <c r="L114" s="53"/>
      <c r="M114" s="54"/>
      <c r="N114" s="55"/>
      <c r="O114" s="52">
        <f t="shared" si="4"/>
        <v>0</v>
      </c>
      <c r="P114" s="56">
        <f t="shared" si="5"/>
        <v>0</v>
      </c>
      <c r="Q114" s="50"/>
      <c r="R114" s="50"/>
    </row>
    <row r="115" spans="1:18" ht="15.6" x14ac:dyDescent="0.3">
      <c r="A115" s="57" t="s">
        <v>262</v>
      </c>
      <c r="B115" s="58" t="s">
        <v>216</v>
      </c>
      <c r="C115" s="48" t="s">
        <v>194</v>
      </c>
      <c r="D115" s="83" t="s">
        <v>294</v>
      </c>
      <c r="E115" s="50"/>
      <c r="F115" s="59">
        <v>650</v>
      </c>
      <c r="G115" s="50">
        <v>0</v>
      </c>
      <c r="H115" s="52">
        <f t="shared" si="3"/>
        <v>0</v>
      </c>
      <c r="I115" s="53"/>
      <c r="J115" s="54"/>
      <c r="K115" s="55"/>
      <c r="L115" s="53"/>
      <c r="M115" s="54"/>
      <c r="N115" s="55"/>
      <c r="O115" s="52">
        <f t="shared" si="4"/>
        <v>0</v>
      </c>
      <c r="P115" s="56">
        <f t="shared" si="5"/>
        <v>0</v>
      </c>
      <c r="Q115" s="50"/>
      <c r="R115" s="50"/>
    </row>
    <row r="116" spans="1:18" ht="28.2" customHeight="1" x14ac:dyDescent="0.3">
      <c r="A116" s="57" t="s">
        <v>263</v>
      </c>
      <c r="B116" s="58" t="s">
        <v>217</v>
      </c>
      <c r="C116" s="48" t="s">
        <v>195</v>
      </c>
      <c r="D116" s="83" t="s">
        <v>294</v>
      </c>
      <c r="E116" s="50"/>
      <c r="F116" s="59">
        <v>650</v>
      </c>
      <c r="G116" s="50">
        <v>0</v>
      </c>
      <c r="H116" s="52">
        <f t="shared" si="3"/>
        <v>0</v>
      </c>
      <c r="I116" s="53"/>
      <c r="J116" s="54"/>
      <c r="K116" s="55"/>
      <c r="L116" s="53"/>
      <c r="M116" s="54"/>
      <c r="N116" s="55"/>
      <c r="O116" s="52">
        <f t="shared" si="4"/>
        <v>0</v>
      </c>
      <c r="P116" s="56">
        <f t="shared" si="5"/>
        <v>0</v>
      </c>
      <c r="Q116" s="50"/>
      <c r="R116" s="50"/>
    </row>
    <row r="117" spans="1:18" ht="23.4" customHeight="1" x14ac:dyDescent="0.3">
      <c r="A117" s="57" t="s">
        <v>264</v>
      </c>
      <c r="B117" s="58" t="s">
        <v>218</v>
      </c>
      <c r="C117" s="48" t="s">
        <v>196</v>
      </c>
      <c r="D117" s="83" t="s">
        <v>294</v>
      </c>
      <c r="E117" s="50"/>
      <c r="F117" s="59">
        <v>650</v>
      </c>
      <c r="G117" s="50">
        <v>0</v>
      </c>
      <c r="H117" s="52">
        <f t="shared" si="3"/>
        <v>0</v>
      </c>
      <c r="I117" s="53"/>
      <c r="J117" s="54"/>
      <c r="K117" s="55"/>
      <c r="L117" s="53"/>
      <c r="M117" s="54"/>
      <c r="N117" s="55"/>
      <c r="O117" s="52">
        <f t="shared" si="4"/>
        <v>0</v>
      </c>
      <c r="P117" s="56">
        <f t="shared" si="5"/>
        <v>0</v>
      </c>
      <c r="Q117" s="50"/>
      <c r="R117" s="50"/>
    </row>
    <row r="118" spans="1:18" ht="15.6" x14ac:dyDescent="0.3">
      <c r="A118" s="57" t="s">
        <v>265</v>
      </c>
      <c r="B118" s="58" t="s">
        <v>219</v>
      </c>
      <c r="C118" s="48" t="s">
        <v>197</v>
      </c>
      <c r="D118" s="83" t="s">
        <v>294</v>
      </c>
      <c r="E118" s="50"/>
      <c r="F118" s="59">
        <v>13000</v>
      </c>
      <c r="G118" s="50">
        <v>0</v>
      </c>
      <c r="H118" s="52">
        <f t="shared" si="3"/>
        <v>0</v>
      </c>
      <c r="I118" s="53"/>
      <c r="J118" s="54"/>
      <c r="K118" s="55"/>
      <c r="L118" s="53"/>
      <c r="M118" s="54"/>
      <c r="N118" s="55"/>
      <c r="O118" s="52">
        <f t="shared" si="4"/>
        <v>0</v>
      </c>
      <c r="P118" s="56">
        <f t="shared" si="5"/>
        <v>0</v>
      </c>
      <c r="Q118" s="50"/>
      <c r="R118" s="50"/>
    </row>
    <row r="119" spans="1:18" ht="15.6" x14ac:dyDescent="0.3">
      <c r="A119" s="57" t="s">
        <v>266</v>
      </c>
      <c r="B119" s="58" t="s">
        <v>220</v>
      </c>
      <c r="C119" s="48" t="s">
        <v>198</v>
      </c>
      <c r="D119" s="83" t="s">
        <v>294</v>
      </c>
      <c r="E119" s="50"/>
      <c r="F119" s="59">
        <v>650</v>
      </c>
      <c r="G119" s="50">
        <v>0</v>
      </c>
      <c r="H119" s="52">
        <f t="shared" si="3"/>
        <v>0</v>
      </c>
      <c r="I119" s="53"/>
      <c r="J119" s="54"/>
      <c r="K119" s="55"/>
      <c r="L119" s="53"/>
      <c r="M119" s="54"/>
      <c r="N119" s="55"/>
      <c r="O119" s="52">
        <f t="shared" si="4"/>
        <v>0</v>
      </c>
      <c r="P119" s="56">
        <f t="shared" si="5"/>
        <v>0</v>
      </c>
      <c r="Q119" s="50"/>
      <c r="R119" s="50"/>
    </row>
    <row r="120" spans="1:18" ht="15.6" x14ac:dyDescent="0.3">
      <c r="A120" s="57" t="s">
        <v>267</v>
      </c>
      <c r="B120" s="58" t="s">
        <v>221</v>
      </c>
      <c r="C120" s="48" t="s">
        <v>199</v>
      </c>
      <c r="D120" s="83" t="s">
        <v>294</v>
      </c>
      <c r="E120" s="50"/>
      <c r="F120" s="59">
        <v>650</v>
      </c>
      <c r="G120" s="50">
        <v>0</v>
      </c>
      <c r="H120" s="52">
        <f t="shared" si="3"/>
        <v>0</v>
      </c>
      <c r="I120" s="53"/>
      <c r="J120" s="54"/>
      <c r="K120" s="55"/>
      <c r="L120" s="53"/>
      <c r="M120" s="54"/>
      <c r="N120" s="55"/>
      <c r="O120" s="52">
        <f t="shared" si="4"/>
        <v>0</v>
      </c>
      <c r="P120" s="56">
        <f t="shared" si="5"/>
        <v>0</v>
      </c>
      <c r="Q120" s="50"/>
      <c r="R120" s="50"/>
    </row>
    <row r="121" spans="1:18" ht="15.6" x14ac:dyDescent="0.3">
      <c r="A121" s="57" t="s">
        <v>268</v>
      </c>
      <c r="B121" s="58" t="s">
        <v>222</v>
      </c>
      <c r="C121" s="48" t="s">
        <v>200</v>
      </c>
      <c r="D121" s="83" t="s">
        <v>294</v>
      </c>
      <c r="E121" s="50"/>
      <c r="F121" s="59">
        <v>1</v>
      </c>
      <c r="G121" s="50">
        <v>0</v>
      </c>
      <c r="H121" s="52">
        <f t="shared" si="3"/>
        <v>0</v>
      </c>
      <c r="I121" s="53"/>
      <c r="J121" s="54"/>
      <c r="K121" s="55"/>
      <c r="L121" s="53"/>
      <c r="M121" s="54"/>
      <c r="N121" s="55"/>
      <c r="O121" s="52">
        <f t="shared" si="4"/>
        <v>0</v>
      </c>
      <c r="P121" s="56">
        <f t="shared" si="5"/>
        <v>0</v>
      </c>
      <c r="Q121" s="50"/>
      <c r="R121" s="50"/>
    </row>
    <row r="122" spans="1:18" ht="27.6" customHeight="1" x14ac:dyDescent="0.3">
      <c r="A122" s="61" t="s">
        <v>269</v>
      </c>
      <c r="B122" s="58"/>
      <c r="C122" s="62" t="s">
        <v>201</v>
      </c>
      <c r="D122" s="49"/>
      <c r="E122" s="54"/>
      <c r="F122" s="53"/>
      <c r="G122" s="54"/>
      <c r="H122" s="55"/>
      <c r="I122" s="53"/>
      <c r="J122" s="54"/>
      <c r="K122" s="55"/>
      <c r="L122" s="53"/>
      <c r="M122" s="54"/>
      <c r="N122" s="55"/>
      <c r="O122" s="55"/>
      <c r="P122" s="82"/>
      <c r="Q122" s="50"/>
      <c r="R122" s="50"/>
    </row>
    <row r="123" spans="1:18" ht="28.2" customHeight="1" x14ac:dyDescent="0.3">
      <c r="A123" s="57" t="s">
        <v>270</v>
      </c>
      <c r="B123" s="58" t="s">
        <v>241</v>
      </c>
      <c r="C123" s="48" t="s">
        <v>286</v>
      </c>
      <c r="D123" s="83" t="s">
        <v>239</v>
      </c>
      <c r="E123" s="50"/>
      <c r="F123" s="59">
        <v>1</v>
      </c>
      <c r="G123" s="50">
        <v>0</v>
      </c>
      <c r="H123" s="52">
        <f t="shared" si="3"/>
        <v>0</v>
      </c>
      <c r="I123" s="59">
        <v>1</v>
      </c>
      <c r="J123" s="50">
        <v>0</v>
      </c>
      <c r="K123" s="52">
        <f>J123*I123</f>
        <v>0</v>
      </c>
      <c r="L123" s="59">
        <v>1</v>
      </c>
      <c r="M123" s="50">
        <v>0</v>
      </c>
      <c r="N123" s="52">
        <f t="shared" si="7"/>
        <v>0</v>
      </c>
      <c r="O123" s="52">
        <f>N123+K123+H123</f>
        <v>0</v>
      </c>
      <c r="P123" s="56">
        <f t="shared" si="5"/>
        <v>0</v>
      </c>
      <c r="Q123" s="50"/>
      <c r="R123" s="50"/>
    </row>
    <row r="124" spans="1:18" ht="24" x14ac:dyDescent="0.3">
      <c r="A124" s="61" t="s">
        <v>271</v>
      </c>
      <c r="B124" s="58"/>
      <c r="C124" s="62" t="s">
        <v>283</v>
      </c>
      <c r="D124" s="48"/>
      <c r="E124" s="54"/>
      <c r="F124" s="53"/>
      <c r="G124" s="54"/>
      <c r="H124" s="55"/>
      <c r="I124" s="53"/>
      <c r="J124" s="54"/>
      <c r="K124" s="55"/>
      <c r="L124" s="53"/>
      <c r="M124" s="54"/>
      <c r="N124" s="55"/>
      <c r="O124" s="55"/>
      <c r="P124" s="82"/>
      <c r="Q124" s="50"/>
      <c r="R124" s="50"/>
    </row>
    <row r="125" spans="1:18" ht="90.6" customHeight="1" x14ac:dyDescent="0.3">
      <c r="A125" s="57" t="s">
        <v>272</v>
      </c>
      <c r="B125" s="58" t="s">
        <v>241</v>
      </c>
      <c r="C125" s="63" t="s">
        <v>292</v>
      </c>
      <c r="D125" s="83" t="s">
        <v>293</v>
      </c>
      <c r="E125" s="50"/>
      <c r="F125" s="59">
        <v>300</v>
      </c>
      <c r="G125" s="50">
        <v>0</v>
      </c>
      <c r="H125" s="52">
        <f t="shared" ref="H125" si="8">G125*F125</f>
        <v>0</v>
      </c>
      <c r="I125" s="53"/>
      <c r="J125" s="54"/>
      <c r="K125" s="55"/>
      <c r="L125" s="53"/>
      <c r="M125" s="54"/>
      <c r="N125" s="55"/>
      <c r="O125" s="52">
        <f t="shared" ref="O125" si="9">N125+K125+H125</f>
        <v>0</v>
      </c>
      <c r="P125" s="56">
        <f t="shared" ref="P125" si="10">O125*E125</f>
        <v>0</v>
      </c>
      <c r="Q125" s="50"/>
      <c r="R125" s="50"/>
    </row>
    <row r="126" spans="1:18" ht="30.6" customHeight="1" x14ac:dyDescent="0.3">
      <c r="A126" s="57" t="s">
        <v>273</v>
      </c>
      <c r="B126" s="58" t="s">
        <v>241</v>
      </c>
      <c r="C126" s="48" t="s">
        <v>284</v>
      </c>
      <c r="D126" s="83" t="s">
        <v>240</v>
      </c>
      <c r="E126" s="50"/>
      <c r="F126" s="59">
        <v>1</v>
      </c>
      <c r="G126" s="50">
        <v>0</v>
      </c>
      <c r="H126" s="52">
        <f t="shared" ref="H126" si="11">G126*F126</f>
        <v>0</v>
      </c>
      <c r="I126" s="53"/>
      <c r="J126" s="54"/>
      <c r="K126" s="55"/>
      <c r="L126" s="53"/>
      <c r="M126" s="54"/>
      <c r="N126" s="55"/>
      <c r="O126" s="52">
        <f t="shared" ref="O126" si="12">N126+K126+H126</f>
        <v>0</v>
      </c>
      <c r="P126" s="56">
        <f t="shared" ref="P126" si="13">O126*E126</f>
        <v>0</v>
      </c>
      <c r="Q126" s="50"/>
      <c r="R126" s="50"/>
    </row>
    <row r="127" spans="1:18" s="37" customFormat="1" ht="15.6" x14ac:dyDescent="0.3">
      <c r="A127" s="64"/>
      <c r="B127" s="65"/>
      <c r="C127" s="66" t="s">
        <v>202</v>
      </c>
      <c r="D127" s="66"/>
      <c r="E127" s="67"/>
      <c r="F127" s="67"/>
      <c r="G127" s="68"/>
      <c r="H127" s="69">
        <f>SUM(H22:H126)</f>
        <v>0</v>
      </c>
      <c r="I127" s="70"/>
      <c r="J127" s="68"/>
      <c r="K127" s="69">
        <f>SUM(K22:K126)</f>
        <v>0</v>
      </c>
      <c r="L127" s="70"/>
      <c r="M127" s="68"/>
      <c r="N127" s="69">
        <f>SUM(N22:N126)</f>
        <v>0</v>
      </c>
      <c r="O127" s="69">
        <f>SUM(O22:O126)</f>
        <v>0</v>
      </c>
      <c r="P127" s="68">
        <f>SUM(P22:P126)</f>
        <v>0</v>
      </c>
      <c r="Q127" s="71"/>
      <c r="R127" s="72"/>
    </row>
    <row r="128" spans="1:18" s="37" customFormat="1" ht="15.6" x14ac:dyDescent="0.3">
      <c r="A128" s="64"/>
      <c r="B128" s="65"/>
      <c r="C128" s="66" t="s">
        <v>203</v>
      </c>
      <c r="D128" s="66"/>
      <c r="E128" s="67"/>
      <c r="F128" s="67"/>
      <c r="G128" s="73"/>
      <c r="H128" s="69">
        <f>H127*0.15</f>
        <v>0</v>
      </c>
      <c r="I128" s="70"/>
      <c r="J128" s="73"/>
      <c r="K128" s="69">
        <f>K127*0.15</f>
        <v>0</v>
      </c>
      <c r="L128" s="70"/>
      <c r="M128" s="73"/>
      <c r="N128" s="69">
        <f>N127*0.15</f>
        <v>0</v>
      </c>
      <c r="O128" s="69">
        <f>O127*0.15</f>
        <v>0</v>
      </c>
      <c r="P128" s="71"/>
      <c r="Q128" s="71"/>
      <c r="R128" s="72"/>
    </row>
    <row r="129" spans="1:18" s="37" customFormat="1" ht="15.6" x14ac:dyDescent="0.3">
      <c r="A129" s="74"/>
      <c r="B129" s="65"/>
      <c r="C129" s="66" t="s">
        <v>204</v>
      </c>
      <c r="D129" s="66"/>
      <c r="E129" s="67"/>
      <c r="F129" s="67"/>
      <c r="G129" s="73"/>
      <c r="H129" s="69">
        <f>H127+H128</f>
        <v>0</v>
      </c>
      <c r="I129" s="70"/>
      <c r="J129" s="73"/>
      <c r="K129" s="69">
        <f>K127+K128</f>
        <v>0</v>
      </c>
      <c r="L129" s="70"/>
      <c r="M129" s="73"/>
      <c r="N129" s="69">
        <f>N127+N128</f>
        <v>0</v>
      </c>
      <c r="O129" s="69">
        <f>O127+O128</f>
        <v>0</v>
      </c>
      <c r="P129" s="71"/>
      <c r="Q129" s="71"/>
      <c r="R129" s="72"/>
    </row>
    <row r="130" spans="1:18" ht="14.4" x14ac:dyDescent="0.3"/>
    <row r="131" spans="1:18" ht="15" thickBot="1" x14ac:dyDescent="0.35"/>
    <row r="132" spans="1:18" s="37" customFormat="1" ht="25.8" customHeight="1" thickBot="1" x14ac:dyDescent="0.35">
      <c r="A132" s="39"/>
      <c r="B132" s="84" t="s">
        <v>205</v>
      </c>
      <c r="C132" s="85"/>
      <c r="D132" s="85"/>
      <c r="E132" s="85"/>
      <c r="F132" s="85"/>
      <c r="G132" s="35"/>
      <c r="H132" s="35"/>
      <c r="I132" s="35"/>
      <c r="J132" s="35"/>
      <c r="K132" s="35"/>
      <c r="L132" s="35"/>
      <c r="M132" s="35"/>
      <c r="N132" s="35"/>
      <c r="O132" s="35"/>
      <c r="P132" s="35"/>
      <c r="Q132" s="35"/>
    </row>
    <row r="133" spans="1:18" s="37" customFormat="1" ht="17.399999999999999" customHeight="1" thickBot="1" x14ac:dyDescent="0.35">
      <c r="A133" s="39"/>
      <c r="B133" s="84"/>
      <c r="C133" s="86" t="s">
        <v>206</v>
      </c>
      <c r="D133" s="86"/>
      <c r="E133" s="80" t="s">
        <v>207</v>
      </c>
      <c r="F133" s="81"/>
      <c r="G133" s="35"/>
      <c r="H133" s="35"/>
      <c r="I133" s="35"/>
      <c r="J133" s="35"/>
      <c r="K133" s="35"/>
      <c r="L133" s="35"/>
      <c r="M133" s="35"/>
      <c r="N133" s="35"/>
      <c r="O133" s="35"/>
      <c r="P133" s="35"/>
      <c r="Q133" s="35"/>
    </row>
    <row r="134" spans="1:18" s="37" customFormat="1" ht="34.799999999999997" customHeight="1" thickBot="1" x14ac:dyDescent="0.35">
      <c r="A134" s="39"/>
      <c r="B134" s="84"/>
      <c r="C134" s="87"/>
      <c r="D134" s="87"/>
      <c r="E134" s="88"/>
      <c r="F134" s="88"/>
      <c r="G134" s="35"/>
      <c r="H134" s="35"/>
      <c r="I134" s="35"/>
      <c r="J134" s="35"/>
      <c r="K134" s="35"/>
      <c r="L134" s="35"/>
      <c r="M134" s="35"/>
      <c r="N134" s="35"/>
      <c r="O134" s="35"/>
      <c r="P134" s="35"/>
      <c r="Q134" s="35"/>
    </row>
    <row r="135" spans="1:18" s="37" customFormat="1" ht="19.2" customHeight="1" thickBot="1" x14ac:dyDescent="0.35">
      <c r="A135" s="39"/>
      <c r="B135" s="84"/>
      <c r="C135" s="89" t="s">
        <v>208</v>
      </c>
      <c r="D135" s="89"/>
      <c r="E135" s="86" t="s">
        <v>209</v>
      </c>
      <c r="F135" s="86"/>
      <c r="G135" s="35"/>
      <c r="H135" s="35"/>
      <c r="I135" s="35"/>
      <c r="J135" s="35"/>
      <c r="K135" s="35"/>
      <c r="L135" s="35"/>
      <c r="M135" s="35"/>
      <c r="N135" s="35"/>
      <c r="O135" s="35"/>
      <c r="P135" s="35"/>
      <c r="Q135" s="35"/>
    </row>
    <row r="136" spans="1:18" s="37" customFormat="1" ht="14.4" x14ac:dyDescent="0.3">
      <c r="A136" s="39"/>
      <c r="B136" s="35"/>
      <c r="C136" s="36"/>
      <c r="D136" s="36"/>
      <c r="E136" s="36"/>
      <c r="F136" s="35"/>
      <c r="G136" s="35"/>
      <c r="H136" s="35"/>
      <c r="I136" s="35"/>
      <c r="J136" s="35"/>
      <c r="K136" s="35"/>
      <c r="L136" s="35"/>
      <c r="M136" s="35"/>
      <c r="N136" s="35"/>
      <c r="O136" s="35"/>
      <c r="P136" s="35"/>
      <c r="Q136" s="35"/>
    </row>
    <row r="137" spans="1:18" s="37" customFormat="1" ht="14.4" x14ac:dyDescent="0.3">
      <c r="A137" s="34"/>
      <c r="B137" s="35"/>
      <c r="C137" s="36"/>
      <c r="D137" s="36"/>
      <c r="E137" s="36"/>
      <c r="F137" s="35"/>
      <c r="G137" s="35"/>
      <c r="H137" s="35"/>
      <c r="I137" s="35"/>
      <c r="J137" s="35"/>
      <c r="K137" s="35"/>
      <c r="L137" s="35"/>
      <c r="M137" s="35"/>
      <c r="N137" s="35"/>
      <c r="O137" s="35"/>
      <c r="P137" s="35"/>
      <c r="Q137" s="35"/>
    </row>
    <row r="138" spans="1:18" s="37" customFormat="1" ht="14.4" x14ac:dyDescent="0.3">
      <c r="A138" s="34"/>
      <c r="C138" s="40"/>
      <c r="D138" s="40"/>
      <c r="E138" s="40"/>
    </row>
  </sheetData>
  <protectedRanges>
    <protectedRange sqref="C132:F134" name="Range7_1"/>
    <protectedRange sqref="C14:E16" name="Range2"/>
    <protectedRange sqref="B3:B5" name="Range1"/>
  </protectedRanges>
  <mergeCells count="21">
    <mergeCell ref="A20:C20"/>
    <mergeCell ref="B3:C3"/>
    <mergeCell ref="I19:K19"/>
    <mergeCell ref="L19:N19"/>
    <mergeCell ref="F19:H19"/>
    <mergeCell ref="B4:C4"/>
    <mergeCell ref="B5:C5"/>
    <mergeCell ref="C13:D13"/>
    <mergeCell ref="C14:D14"/>
    <mergeCell ref="C15:D15"/>
    <mergeCell ref="C16:D16"/>
    <mergeCell ref="F14:F16"/>
    <mergeCell ref="A19:E19"/>
    <mergeCell ref="B132:B135"/>
    <mergeCell ref="C132:D132"/>
    <mergeCell ref="E132:F132"/>
    <mergeCell ref="C133:D133"/>
    <mergeCell ref="C134:D134"/>
    <mergeCell ref="E134:F134"/>
    <mergeCell ref="C135:D135"/>
    <mergeCell ref="E135:F135"/>
  </mergeCells>
  <phoneticPr fontId="4" type="noConversion"/>
  <dataValidations count="2">
    <dataValidation type="decimal" operator="greaterThanOrEqual" allowBlank="1" showInputMessage="1" showErrorMessage="1" sqref="C14:D16" xr:uid="{EF0A9D50-BCA7-46B3-B4FA-39E029A00B38}">
      <formula1>0</formula1>
    </dataValidation>
    <dataValidation type="list" allowBlank="1" showInputMessage="1" showErrorMessage="1" sqref="E14:E16" xr:uid="{28A1DC6E-35EB-45ED-8EA2-1F25517B8234}">
      <formula1>" ,X"</formula1>
    </dataValidation>
  </dataValidations>
  <printOptions horizontalCentere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Estimate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Donald Selahle</cp:lastModifiedBy>
  <dcterms:created xsi:type="dcterms:W3CDTF">2025-07-11T11:39:19Z</dcterms:created>
  <dcterms:modified xsi:type="dcterms:W3CDTF">2026-08-04T09:48:25Z</dcterms:modified>
</cp:coreProperties>
</file>