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I:\Bid Office\2025-26 BID OFFICE\DIRCO 13-2025-2026 SADC CATERING\"/>
    </mc:Choice>
  </mc:AlternateContent>
  <xr:revisionPtr revIDLastSave="0" documentId="8_{477822B8-766B-4BD6-9493-3C95BA893F0B}" xr6:coauthVersionLast="47" xr6:coauthVersionMax="47" xr10:uidLastSave="{00000000-0000-0000-0000-000000000000}"/>
  <bookViews>
    <workbookView xWindow="-120" yWindow="-120" windowWidth="29040" windowHeight="15720" xr2:uid="{33AD62A7-290B-44C5-9618-1088B9FF0828}"/>
  </bookViews>
  <sheets>
    <sheet name="Sheet1" sheetId="1" r:id="rId1"/>
  </sheets>
  <definedNames>
    <definedName name="_xlnm.Print_Area" localSheetId="0">Sheet1!$A$1:$H$393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H366" i="1"/>
  <c r="E367" i="1" s="1"/>
  <c r="H365" i="1"/>
  <c r="H364" i="1"/>
  <c r="H363" i="1"/>
  <c r="H362" i="1"/>
  <c r="H361" i="1"/>
  <c r="H358" i="1"/>
  <c r="E359" i="1" s="1"/>
  <c r="H357" i="1"/>
  <c r="H356" i="1"/>
  <c r="H355" i="1"/>
  <c r="H354" i="1"/>
  <c r="H353" i="1"/>
  <c r="H352" i="1"/>
  <c r="H351" i="1"/>
  <c r="H350" i="1"/>
  <c r="H349" i="1"/>
  <c r="H348" i="1"/>
  <c r="H343" i="1"/>
  <c r="H342" i="1"/>
  <c r="H341" i="1"/>
  <c r="H322" i="1"/>
  <c r="H321" i="1"/>
  <c r="H320" i="1"/>
  <c r="H287" i="1"/>
  <c r="H288" i="1"/>
  <c r="H289" i="1"/>
  <c r="H290" i="1"/>
  <c r="H291" i="1"/>
  <c r="H292" i="1"/>
  <c r="H293" i="1"/>
  <c r="H294" i="1"/>
  <c r="H295" i="1"/>
  <c r="H296" i="1"/>
  <c r="H281" i="1"/>
  <c r="H280" i="1"/>
  <c r="H279" i="1"/>
  <c r="H258" i="1"/>
  <c r="H257" i="1"/>
  <c r="H256" i="1"/>
  <c r="H220" i="1"/>
  <c r="H221" i="1"/>
  <c r="H222" i="1"/>
  <c r="H223" i="1"/>
  <c r="H224" i="1"/>
  <c r="H225" i="1"/>
  <c r="H226" i="1"/>
  <c r="H227" i="1"/>
  <c r="H228" i="1"/>
  <c r="H229" i="1"/>
  <c r="H219" i="1"/>
  <c r="H216" i="1"/>
  <c r="H215" i="1"/>
  <c r="H214" i="1"/>
  <c r="H193" i="1"/>
  <c r="H192" i="1"/>
  <c r="H191" i="1"/>
  <c r="H171" i="1"/>
  <c r="H170" i="1"/>
  <c r="H169" i="1"/>
  <c r="H149" i="1"/>
  <c r="H148" i="1"/>
  <c r="H147" i="1"/>
  <c r="H127" i="1"/>
  <c r="H126" i="1"/>
  <c r="H125" i="1"/>
  <c r="H105" i="1"/>
  <c r="H104" i="1"/>
  <c r="H103" i="1"/>
  <c r="H286" i="1"/>
  <c r="H345" i="1"/>
  <c r="H344" i="1"/>
  <c r="H327" i="1"/>
  <c r="H283" i="1"/>
  <c r="H282" i="1"/>
  <c r="H261" i="1"/>
  <c r="H196" i="1"/>
  <c r="H174" i="1"/>
  <c r="H152" i="1"/>
  <c r="H130" i="1"/>
  <c r="H108" i="1"/>
  <c r="H42" i="1"/>
  <c r="E346" i="1" l="1"/>
  <c r="E284" i="1"/>
  <c r="E217" i="1"/>
  <c r="E297" i="1"/>
  <c r="E230" i="1"/>
  <c r="E128" i="1"/>
  <c r="E172" i="1"/>
  <c r="E194" i="1"/>
  <c r="E150" i="1"/>
  <c r="H324" i="1"/>
  <c r="H323" i="1"/>
  <c r="H306" i="1"/>
  <c r="H239" i="1"/>
  <c r="E259" i="1" s="1"/>
  <c r="H85" i="1"/>
  <c r="E106" i="1" s="1"/>
  <c r="H73" i="1"/>
  <c r="H72" i="1"/>
  <c r="H71" i="1"/>
  <c r="H70" i="1"/>
  <c r="H69" i="1"/>
  <c r="H68" i="1"/>
  <c r="H66" i="1"/>
  <c r="H65" i="1"/>
  <c r="H64" i="1"/>
  <c r="H60" i="1"/>
  <c r="H59" i="1"/>
  <c r="H58" i="1"/>
  <c r="H57" i="1"/>
  <c r="H55" i="1"/>
  <c r="H54" i="1"/>
  <c r="H53" i="1"/>
  <c r="H34" i="1"/>
  <c r="H36" i="1"/>
  <c r="H37" i="1"/>
  <c r="H38" i="1"/>
  <c r="H39" i="1"/>
  <c r="H41" i="1"/>
  <c r="H43" i="1"/>
  <c r="H45" i="1"/>
  <c r="H46" i="1"/>
  <c r="H47" i="1"/>
  <c r="H48" i="1"/>
  <c r="H49" i="1"/>
  <c r="H33" i="1"/>
  <c r="H76" i="1"/>
  <c r="H77" i="1"/>
  <c r="H78" i="1"/>
  <c r="H79" i="1"/>
  <c r="H80" i="1"/>
  <c r="E325" i="1" l="1"/>
  <c r="E368" i="1" s="1"/>
  <c r="E298" i="1"/>
  <c r="D388" i="1" s="1"/>
  <c r="E231" i="1"/>
  <c r="E61" i="1"/>
  <c r="E50" i="1"/>
  <c r="D389" i="1"/>
  <c r="E74" i="1"/>
  <c r="E81" i="1"/>
  <c r="E82" i="1" l="1"/>
  <c r="D386" i="1" s="1"/>
  <c r="D387" i="1"/>
  <c r="D390" i="1" l="1"/>
  <c r="D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User</author>
  </authors>
  <commentList>
    <comment ref="A33" authorId="0" shapeId="0" xr:uid="{62C30AA3-4E32-4CB4-BC06-AB7834AAE1DF}">
      <text>
        <r>
          <rPr>
            <b/>
            <sz val="8"/>
            <color indexed="9"/>
            <rFont val="Tahoma"/>
            <family val="2"/>
          </rPr>
          <t>Standard Tea &amp; Coffee</t>
        </r>
        <r>
          <rPr>
            <sz val="8"/>
            <color indexed="9"/>
            <rFont val="Tahoma"/>
            <family val="2"/>
          </rPr>
          <t xml:space="preserve">
Filter Coffee
Five roses Tea
Rooibos Tea
White Sugar
Brown Sugar
Canderel
 Milk
</t>
        </r>
      </text>
    </comment>
    <comment ref="A34" authorId="0" shapeId="0" xr:uid="{EDDC736A-99A3-4890-A671-B426A1F4D0E7}">
      <text>
        <r>
          <rPr>
            <b/>
            <sz val="8"/>
            <color indexed="9"/>
            <rFont val="Tahoma"/>
            <family val="2"/>
          </rPr>
          <t>Execuitve Tea / Coffee:</t>
        </r>
        <r>
          <rPr>
            <sz val="8"/>
            <color indexed="9"/>
            <rFont val="Tahoma"/>
            <family val="2"/>
          </rPr>
          <t xml:space="preserve">
Filter Coffee,
Assorted Herbal Tea Envelopes, 
Cellon Tea,
 Rooibos Tea, 
Fresh Lemon Slices
White &amp; Brown Sugar
Hot &amp; Cold Milk
</t>
        </r>
      </text>
    </comment>
    <comment ref="A89" authorId="1" shapeId="0" xr:uid="{ECAA0544-8915-4D72-9D8D-5C9376E0038D}">
      <text>
        <r>
          <rPr>
            <sz val="8"/>
            <color indexed="81"/>
            <rFont val="Tahoma"/>
            <family val="2"/>
          </rPr>
          <t>Fillings Include:
Ham and Cheese
Ham, Cheese and Tomato
Egg Mayonaise
Cheese, Tomato and Chicken Slice 
Tuna Mayonaise
Cheese and Tomato
Egg and Cheese</t>
        </r>
      </text>
    </comment>
    <comment ref="A90" authorId="1" shapeId="0" xr:uid="{EF98C9BE-C276-4109-BE5D-80484D2D24D2}">
      <text>
        <r>
          <rPr>
            <sz val="8"/>
            <color indexed="81"/>
            <rFont val="Tahoma"/>
            <family val="2"/>
          </rPr>
          <t>Fillings Include:
Ham and Cheese
Ham, Cheese and Tomato
Chicken Mayonaise
Bacon, Egg and Cheese
Tuna Mayonaise
Cheese and Tomato
Salami, Cheese and Tomato</t>
        </r>
      </text>
    </comment>
    <comment ref="A94" authorId="1" shapeId="0" xr:uid="{88667A72-6A7B-4F68-AE32-B61727E7CC18}">
      <text>
        <r>
          <rPr>
            <sz val="8"/>
            <color indexed="81"/>
            <rFont val="Tahoma"/>
            <family val="2"/>
          </rPr>
          <t>Fillings Include:
Ham and Cheese
Ham, Cheese and Tomato
Egg Mayonaise
Cheese, Tomato and Chicken Slice 
Tuna Mayonaise
Cheese and Tomato
Egg and Cheese</t>
        </r>
        <r>
          <rPr>
            <sz val="9"/>
            <color indexed="81"/>
            <rFont val="Tahoma"/>
            <family val="2"/>
          </rPr>
          <t xml:space="preserve">
</t>
        </r>
      </text>
    </comment>
    <comment ref="A95" authorId="1" shapeId="0" xr:uid="{BC1C24D1-C252-4FC9-95E0-1F3708B17AB6}">
      <text>
        <r>
          <rPr>
            <sz val="8"/>
            <color indexed="81"/>
            <rFont val="Tahoma"/>
            <family val="2"/>
          </rPr>
          <t>Fillings Include:
Ham and Cheese
Ham, Cheese and Tomato
Chicken Mayonaise
Bacon, Egg and Cheese
Tuna Mayonaise
Cheese and Tomato
Salami, Cheese and Tomato</t>
        </r>
      </text>
    </comment>
    <comment ref="A111" authorId="1" shapeId="0" xr:uid="{4468D3DD-4144-4E1F-A487-CFD43B1FB048}">
      <text>
        <r>
          <rPr>
            <sz val="8"/>
            <color indexed="81"/>
            <rFont val="Tahoma"/>
            <family val="2"/>
          </rPr>
          <t>Fillings Include:
Ham and Cheese
Ham, Cheese and Tomato
Egg Mayonaise
Cheese, Tomato and Chicken Slice 
Tuna Mayonaise
Cheese and Tomato
Egg and Cheese</t>
        </r>
      </text>
    </comment>
    <comment ref="A112" authorId="1" shapeId="0" xr:uid="{AC4573A3-473A-4E81-8D4F-421C6E33ED7E}">
      <text>
        <r>
          <rPr>
            <sz val="8"/>
            <color indexed="81"/>
            <rFont val="Tahoma"/>
            <family val="2"/>
          </rPr>
          <t>Fillings Include:
Ham and Cheese
Ham, Cheese and Tomato
Chicken Mayonaise
Bacon, Egg and Cheese
Tuna Mayonaise
Cheese and Tomato
Salami, Cheese and Tomato</t>
        </r>
      </text>
    </comment>
    <comment ref="A116" authorId="1" shapeId="0" xr:uid="{1292D761-5CF8-4472-B55D-9ED81642BA86}">
      <text>
        <r>
          <rPr>
            <sz val="8"/>
            <color indexed="81"/>
            <rFont val="Tahoma"/>
            <family val="2"/>
          </rPr>
          <t>Fillings Include:
Ham and Cheese
Ham, Cheese and Tomato
Egg Mayonaise
Cheese, Tomato and Chicken Slice 
Tuna Mayonaise
Cheese and Tomato
Egg and Cheese</t>
        </r>
        <r>
          <rPr>
            <sz val="9"/>
            <color indexed="81"/>
            <rFont val="Tahoma"/>
            <family val="2"/>
          </rPr>
          <t xml:space="preserve">
</t>
        </r>
      </text>
    </comment>
    <comment ref="A117" authorId="1" shapeId="0" xr:uid="{2D27E20A-C99C-48DF-B787-EA7C454EA582}">
      <text>
        <r>
          <rPr>
            <sz val="8"/>
            <color indexed="81"/>
            <rFont val="Tahoma"/>
            <family val="2"/>
          </rPr>
          <t>Fillings Include:
Ham and Cheese
Ham, Cheese and Tomato
Chicken Mayonaise
Bacon, Egg and Cheese
Tuna Mayonaise
Cheese and Tomato
Salami, Cheese and Tomato</t>
        </r>
      </text>
    </comment>
    <comment ref="A132" authorId="1" shapeId="0" xr:uid="{AC03D37F-F1C4-4D51-B6AE-7870A5160CBB}">
      <text>
        <r>
          <rPr>
            <sz val="8"/>
            <color indexed="81"/>
            <rFont val="Tahoma"/>
            <family val="2"/>
          </rPr>
          <t>Fillings Include:
Ham and Cheese
Ham, Cheese and Tomato
Egg Mayonaise
Cheese, Tomato and Chicken Slice 
Tuna Mayonaise
Cheese and Tomato
Egg and Cheese</t>
        </r>
      </text>
    </comment>
    <comment ref="A133" authorId="1" shapeId="0" xr:uid="{6445AFFE-F2F4-4C57-A4FB-E81AD15F654C}">
      <text>
        <r>
          <rPr>
            <sz val="8"/>
            <color indexed="81"/>
            <rFont val="Tahoma"/>
            <family val="2"/>
          </rPr>
          <t>Fillings Include:
Ham and Cheese
Ham, Cheese and Tomato
Chicken Mayonaise
Bacon, Egg and Cheese
Tuna Mayonaise
Cheese and Tomato
Salami, Cheese and Tomato</t>
        </r>
      </text>
    </comment>
    <comment ref="A137" authorId="1" shapeId="0" xr:uid="{F9EEAD4A-DCAF-4722-A5F8-2FC719D650FD}">
      <text>
        <r>
          <rPr>
            <sz val="8"/>
            <color indexed="81"/>
            <rFont val="Tahoma"/>
            <family val="2"/>
          </rPr>
          <t>Fillings Include:
Ham and Cheese
Ham, Cheese and Tomato
Egg Mayonaise
Cheese, Tomato and Chicken Slice 
Tuna Mayonaise
Cheese and Tomato
Egg and Cheese</t>
        </r>
        <r>
          <rPr>
            <sz val="9"/>
            <color indexed="81"/>
            <rFont val="Tahoma"/>
            <family val="2"/>
          </rPr>
          <t xml:space="preserve">
</t>
        </r>
      </text>
    </comment>
    <comment ref="A138" authorId="1" shapeId="0" xr:uid="{FDBFF635-E1EC-4A56-89EB-1E081E5F0F73}">
      <text>
        <r>
          <rPr>
            <sz val="8"/>
            <color indexed="81"/>
            <rFont val="Tahoma"/>
            <family val="2"/>
          </rPr>
          <t>Fillings Include:
Ham and Cheese
Ham, Cheese and Tomato
Chicken Mayonaise
Bacon, Egg and Cheese
Tuna Mayonaise
Cheese and Tomato
Salami, Cheese and Tomato</t>
        </r>
      </text>
    </comment>
    <comment ref="A155" authorId="1" shapeId="0" xr:uid="{DB7C05C6-1F5F-46E6-B54D-AB551B7D0EA7}">
      <text>
        <r>
          <rPr>
            <sz val="8"/>
            <color indexed="81"/>
            <rFont val="Tahoma"/>
            <family val="2"/>
          </rPr>
          <t>Fillings Include:
Ham and Cheese
Ham, Cheese and Tomato
Egg Mayonaise
Cheese, Tomato and Chicken Slice 
Tuna Mayonaise
Cheese and Tomato
Egg and Cheese</t>
        </r>
      </text>
    </comment>
    <comment ref="A156" authorId="1" shapeId="0" xr:uid="{93DB7679-919E-4F97-BB13-130CCA971C36}">
      <text>
        <r>
          <rPr>
            <sz val="8"/>
            <color indexed="81"/>
            <rFont val="Tahoma"/>
            <family val="2"/>
          </rPr>
          <t>Fillings Include:
Ham and Cheese
Ham, Cheese and Tomato
Chicken Mayonaise
Bacon, Egg and Cheese
Tuna Mayonaise
Cheese and Tomato
Salami, Cheese and Tomato</t>
        </r>
      </text>
    </comment>
    <comment ref="A160" authorId="1" shapeId="0" xr:uid="{9D809A09-E910-491B-B717-9713ABDAA9D8}">
      <text>
        <r>
          <rPr>
            <sz val="8"/>
            <color indexed="81"/>
            <rFont val="Tahoma"/>
            <family val="2"/>
          </rPr>
          <t>Fillings Include:
Ham and Cheese
Ham, Cheese and Tomato
Egg Mayonaise
Cheese, Tomato and Chicken Slice 
Tuna Mayonaise
Cheese and Tomato
Egg and Cheese</t>
        </r>
        <r>
          <rPr>
            <sz val="9"/>
            <color indexed="81"/>
            <rFont val="Tahoma"/>
            <family val="2"/>
          </rPr>
          <t xml:space="preserve">
</t>
        </r>
      </text>
    </comment>
    <comment ref="A161" authorId="1" shapeId="0" xr:uid="{D456C4C0-AD2B-4165-A29B-0A84A8126632}">
      <text>
        <r>
          <rPr>
            <sz val="8"/>
            <color indexed="81"/>
            <rFont val="Tahoma"/>
            <family val="2"/>
          </rPr>
          <t>Fillings Include:
Ham and Cheese
Ham, Cheese and Tomato
Chicken Mayonaise
Bacon, Egg and Cheese
Tuna Mayonaise
Cheese and Tomato
Salami, Cheese and Tomato</t>
        </r>
      </text>
    </comment>
    <comment ref="A177" authorId="1" shapeId="0" xr:uid="{783EEB85-D686-41BF-B191-40C25A24D76E}">
      <text>
        <r>
          <rPr>
            <sz val="8"/>
            <color indexed="81"/>
            <rFont val="Tahoma"/>
            <family val="2"/>
          </rPr>
          <t>Fillings Include:
Ham and Cheese
Ham, Cheese and Tomato
Egg Mayonaise
Cheese, Tomato and Chicken Slice 
Tuna Mayonaise
Cheese and Tomato
Egg and Cheese</t>
        </r>
      </text>
    </comment>
    <comment ref="A178" authorId="1" shapeId="0" xr:uid="{C3F18948-A57F-490D-BBE3-859E85BA972F}">
      <text>
        <r>
          <rPr>
            <sz val="8"/>
            <color indexed="81"/>
            <rFont val="Tahoma"/>
            <family val="2"/>
          </rPr>
          <t>Fillings Include:
Ham and Cheese
Ham, Cheese and Tomato
Chicken Mayonaise
Bacon, Egg and Cheese
Tuna Mayonaise
Cheese and Tomato
Salami, Cheese and Tomato</t>
        </r>
      </text>
    </comment>
    <comment ref="A182" authorId="1" shapeId="0" xr:uid="{0E1F49B5-197D-4CDF-9C84-3547993640D7}">
      <text>
        <r>
          <rPr>
            <sz val="8"/>
            <color indexed="81"/>
            <rFont val="Tahoma"/>
            <family val="2"/>
          </rPr>
          <t>Fillings Include:
Ham and Cheese
Ham, Cheese and Tomato
Egg Mayonaise
Cheese, Tomato and Chicken Slice 
Tuna Mayonaise
Cheese and Tomato
Egg and Cheese</t>
        </r>
        <r>
          <rPr>
            <sz val="9"/>
            <color indexed="81"/>
            <rFont val="Tahoma"/>
            <family val="2"/>
          </rPr>
          <t xml:space="preserve">
</t>
        </r>
      </text>
    </comment>
    <comment ref="A183" authorId="1" shapeId="0" xr:uid="{94813EC8-836F-4FC6-ADFA-C5C7AA32444B}">
      <text>
        <r>
          <rPr>
            <sz val="8"/>
            <color indexed="81"/>
            <rFont val="Tahoma"/>
            <family val="2"/>
          </rPr>
          <t>Fillings Include:
Ham and Cheese
Ham, Cheese and Tomato
Chicken Mayonaise
Bacon, Egg and Cheese
Tuna Mayonaise
Cheese and Tomato
Salami, Cheese and Tomato</t>
        </r>
      </text>
    </comment>
    <comment ref="A199" authorId="1" shapeId="0" xr:uid="{3CAB58CD-20E7-47C8-B97C-ED56B8343FB6}">
      <text>
        <r>
          <rPr>
            <sz val="8"/>
            <color indexed="81"/>
            <rFont val="Tahoma"/>
            <family val="2"/>
          </rPr>
          <t>Fillings Include:
Ham and Cheese
Ham, Cheese and Tomato
Egg Mayonaise
Cheese, Tomato and Chicken Slice 
Tuna Mayonaise
Cheese and Tomato
Egg and Cheese</t>
        </r>
      </text>
    </comment>
    <comment ref="A200" authorId="1" shapeId="0" xr:uid="{1324DAB2-DC6B-401A-92DA-3131C47068B4}">
      <text>
        <r>
          <rPr>
            <sz val="8"/>
            <color indexed="81"/>
            <rFont val="Tahoma"/>
            <family val="2"/>
          </rPr>
          <t>Fillings Include:
Ham and Cheese
Ham, Cheese and Tomato
Chicken Mayonaise
Bacon, Egg and Cheese
Tuna Mayonaise
Cheese and Tomato
Salami, Cheese and Tomato</t>
        </r>
      </text>
    </comment>
    <comment ref="A204" authorId="1" shapeId="0" xr:uid="{3AFD39B8-2ED5-4D38-B6F3-4D95C62DA057}">
      <text>
        <r>
          <rPr>
            <sz val="8"/>
            <color indexed="81"/>
            <rFont val="Tahoma"/>
            <family val="2"/>
          </rPr>
          <t>Fillings Include:
Ham and Cheese
Ham, Cheese and Tomato
Egg Mayonaise
Cheese, Tomato and Chicken Slice 
Tuna Mayonaise
Cheese and Tomato
Egg and Cheese</t>
        </r>
        <r>
          <rPr>
            <sz val="9"/>
            <color indexed="81"/>
            <rFont val="Tahoma"/>
            <family val="2"/>
          </rPr>
          <t xml:space="preserve">
</t>
        </r>
      </text>
    </comment>
    <comment ref="A242" authorId="1" shapeId="0" xr:uid="{E1B09A8B-A8E3-41D7-9017-C884717528CA}">
      <text>
        <r>
          <rPr>
            <sz val="8"/>
            <color indexed="81"/>
            <rFont val="Tahoma"/>
            <family val="2"/>
          </rPr>
          <t>Fillings Include:
Ham and Cheese
Ham, Cheese and Tomato
Egg Mayonaise
Cheese, Tomato and Chicken Slice 
Tuna Mayonaise
Cheese and Tomato
Egg and Cheese</t>
        </r>
      </text>
    </comment>
    <comment ref="A243" authorId="1" shapeId="0" xr:uid="{44D9D6F7-F44D-4B3A-80BE-52B9DF7B15F7}">
      <text>
        <r>
          <rPr>
            <sz val="8"/>
            <color indexed="81"/>
            <rFont val="Tahoma"/>
            <family val="2"/>
          </rPr>
          <t>Fillings Include:
Ham and Cheese
Ham, Cheese and Tomato
Chicken Mayonaise
Bacon, Egg and Cheese
Tuna Mayonaise
Cheese and Tomato
Salami, Cheese and Tomato</t>
        </r>
      </text>
    </comment>
    <comment ref="A247" authorId="1" shapeId="0" xr:uid="{81A2B4CB-A2AB-4227-8E84-A545671D9623}">
      <text>
        <r>
          <rPr>
            <sz val="8"/>
            <color indexed="81"/>
            <rFont val="Tahoma"/>
            <family val="2"/>
          </rPr>
          <t>Fillings Include:
Ham and Cheese
Ham, Cheese and Tomato
Egg Mayonaise
Cheese, Tomato and Chicken Slice 
Tuna Mayonaise
Cheese and Tomato
Egg and Cheese</t>
        </r>
        <r>
          <rPr>
            <sz val="9"/>
            <color indexed="81"/>
            <rFont val="Tahoma"/>
            <family val="2"/>
          </rPr>
          <t xml:space="preserve">
</t>
        </r>
      </text>
    </comment>
    <comment ref="A248" authorId="1" shapeId="0" xr:uid="{0BD2C88A-DC59-45D7-A122-36B9811D648A}">
      <text>
        <r>
          <rPr>
            <sz val="8"/>
            <color indexed="81"/>
            <rFont val="Tahoma"/>
            <family val="2"/>
          </rPr>
          <t>Fillings Include:
Ham and Cheese
Ham, Cheese and Tomato
Chicken Mayonaise
Bacon, Egg and Cheese
Tuna Mayonaise
Cheese and Tomato
Salami, Cheese and Tomato</t>
        </r>
      </text>
    </comment>
    <comment ref="A264" authorId="1" shapeId="0" xr:uid="{163CC2C5-E4C4-492C-80C9-F2DD942DF3EA}">
      <text>
        <r>
          <rPr>
            <sz val="8"/>
            <color indexed="81"/>
            <rFont val="Tahoma"/>
            <family val="2"/>
          </rPr>
          <t>Fillings Include:
Ham and Cheese
Ham, Cheese and Tomato
Egg Mayonaise
Cheese, Tomato and Chicken Slice 
Tuna Mayonaise
Cheese and Tomato
Egg and Cheese</t>
        </r>
      </text>
    </comment>
    <comment ref="A265" authorId="1" shapeId="0" xr:uid="{BD9362A4-984A-4D78-8100-E2BCF4F53B47}">
      <text>
        <r>
          <rPr>
            <sz val="8"/>
            <color indexed="81"/>
            <rFont val="Tahoma"/>
            <family val="2"/>
          </rPr>
          <t>Fillings Include:
Ham and Cheese
Ham, Cheese and Tomato
Chicken Mayonaise
Bacon, Egg and Cheese
Tuna Mayonaise
Cheese and Tomato
Salami, Cheese and Tomato</t>
        </r>
      </text>
    </comment>
    <comment ref="A269" authorId="1" shapeId="0" xr:uid="{475A3013-99E2-49C4-B410-C0FB8D0A2ADB}">
      <text>
        <r>
          <rPr>
            <sz val="8"/>
            <color indexed="81"/>
            <rFont val="Tahoma"/>
            <family val="2"/>
          </rPr>
          <t>Fillings Include:
Ham and Cheese
Ham, Cheese and Tomato
Egg Mayonaise
Cheese, Tomato and Chicken Slice 
Tuna Mayonaise
Cheese and Tomato
Egg and Cheese</t>
        </r>
        <r>
          <rPr>
            <sz val="9"/>
            <color indexed="81"/>
            <rFont val="Tahoma"/>
            <family val="2"/>
          </rPr>
          <t xml:space="preserve">
</t>
        </r>
      </text>
    </comment>
    <comment ref="A270" authorId="1" shapeId="0" xr:uid="{E5959EBA-05E9-4502-B2C5-AC4629E267E9}">
      <text>
        <r>
          <rPr>
            <sz val="8"/>
            <color indexed="81"/>
            <rFont val="Tahoma"/>
            <family val="2"/>
          </rPr>
          <t>Fillings Include:
Ham and Cheese
Ham, Cheese and Tomato
Chicken Mayonaise
Bacon, Egg and Cheese
Tuna Mayonaise
Cheese and Tomato
Salami, Cheese and Tomato</t>
        </r>
      </text>
    </comment>
    <comment ref="A309" authorId="1" shapeId="0" xr:uid="{CBE080D0-4B58-4349-B852-D24514682DE3}">
      <text>
        <r>
          <rPr>
            <sz val="8"/>
            <color indexed="81"/>
            <rFont val="Tahoma"/>
            <family val="2"/>
          </rPr>
          <t>Fillings Include:
Ham and Cheese
Ham, Cheese and Tomato
Egg Mayonaise
Cheese, Tomato and Chicken Slice 
Tuna Mayonaise
Cheese and Tomato
Egg and Cheese</t>
        </r>
      </text>
    </comment>
    <comment ref="A310" authorId="1" shapeId="0" xr:uid="{1CCFFBC8-B031-4BBA-8656-323C1711F0A7}">
      <text>
        <r>
          <rPr>
            <sz val="8"/>
            <color indexed="81"/>
            <rFont val="Tahoma"/>
            <family val="2"/>
          </rPr>
          <t>Fillings Include:
Ham and Cheese
Ham, Cheese and Tomato
Chicken Mayonaise
Bacon, Egg and Cheese
Tuna Mayonaise
Cheese and Tomato
Salami, Cheese and Tomato</t>
        </r>
      </text>
    </comment>
    <comment ref="A314" authorId="1" shapeId="0" xr:uid="{2ABF5FB2-E89B-4BA1-BE71-BE2D3CB4FA8C}">
      <text>
        <r>
          <rPr>
            <sz val="8"/>
            <color indexed="81"/>
            <rFont val="Tahoma"/>
            <family val="2"/>
          </rPr>
          <t>Fillings Include:
Ham and Cheese
Ham, Cheese and Tomato
Egg Mayonaise
Cheese, Tomato and Chicken Slice 
Tuna Mayonaise
Cheese and Tomato
Egg and Cheese</t>
        </r>
        <r>
          <rPr>
            <sz val="9"/>
            <color indexed="81"/>
            <rFont val="Tahoma"/>
            <family val="2"/>
          </rPr>
          <t xml:space="preserve">
</t>
        </r>
      </text>
    </comment>
    <comment ref="A330" authorId="1" shapeId="0" xr:uid="{68FC39F2-9A44-4E63-B404-7349EDF249FB}">
      <text>
        <r>
          <rPr>
            <sz val="8"/>
            <color indexed="81"/>
            <rFont val="Tahoma"/>
            <family val="2"/>
          </rPr>
          <t>Fillings Include:
Ham and Cheese
Ham, Cheese and Tomato
Egg Mayonaise
Cheese, Tomato and Chicken Slice 
Tuna Mayonaise
Cheese and Tomato
Egg and Cheese</t>
        </r>
      </text>
    </comment>
    <comment ref="A335" authorId="1" shapeId="0" xr:uid="{27EE9A92-0D92-4D97-B7DC-FFA06F19D017}">
      <text>
        <r>
          <rPr>
            <sz val="8"/>
            <color indexed="81"/>
            <rFont val="Tahoma"/>
            <family val="2"/>
          </rPr>
          <t>Fillings Include:
Ham and Cheese
Ham, Cheese and Tomato
Egg Mayonaise
Cheese, Tomato and Chicken Slice 
Tuna Mayonaise
Cheese and Tomato
Egg and Cheese</t>
        </r>
        <r>
          <rPr>
            <sz val="9"/>
            <color indexed="81"/>
            <rFont val="Tahoma"/>
            <family val="2"/>
          </rPr>
          <t xml:space="preserve">
</t>
        </r>
      </text>
    </comment>
  </commentList>
</comments>
</file>

<file path=xl/sharedStrings.xml><?xml version="1.0" encoding="utf-8"?>
<sst xmlns="http://schemas.openxmlformats.org/spreadsheetml/2006/main" count="394" uniqueCount="215">
  <si>
    <t>Price p/p</t>
  </si>
  <si>
    <t>TOTAL</t>
  </si>
  <si>
    <t>quantity</t>
  </si>
  <si>
    <t>PRICING SCHEDULE – FIRM PRICES</t>
  </si>
  <si>
    <t>(PURCHASES)</t>
  </si>
  <si>
    <t>NOTE:</t>
  </si>
  <si>
    <t>ONLY FIRM PRICES WILL BE ACCEPTED. NON-FIRM PRICES (INCLUDING PRICES SUBJECT TO RATES OF EXCHANGE VARIATIONS) WILL NOT BE CONSIDERED</t>
  </si>
  <si>
    <t xml:space="preserve">IN CASES WHERE DIFFERENT DELIVERY POINTS INFLUENCE THE PRICING, A SEPARATE PRICING SCHEDULE MUST BE SUBMITTED FOR EACH DELIVERY POINT </t>
  </si>
  <si>
    <t>Name of bidder</t>
  </si>
  <si>
    <t>OFFER TO BE VALID FOR 120 DAYS FROM THE CLOSING DATE OF BID.</t>
  </si>
  <si>
    <t xml:space="preserve">Required by: The Department of International Relations and Cooperation (DIRCO) </t>
  </si>
  <si>
    <t>Price Declaration</t>
  </si>
  <si>
    <t>SBD 3.1</t>
  </si>
  <si>
    <t>Dear Sir/Madam,
Having read through and examined the Request For Proposal (RFP) Document, the General Conditions, The Requirement and all other Annexures to the RFP Document, we offer to provide catering services to the DIRCO at the following total amounts (including VAT)</t>
  </si>
  <si>
    <t>SUB- TOTAL</t>
  </si>
  <si>
    <t>TOTAL BID PRICE</t>
  </si>
  <si>
    <t>APPOINTMENT OF SERVICE PROVIDER FOR SADC COUNCIL OF MINISTERS CATERING SERVICES AT DEPARTMENT OF INTERNATIONAL RELATIONS AND COOPERATION 04 – 13 MARCH 2026.</t>
  </si>
  <si>
    <t>RFQ NAME:</t>
  </si>
  <si>
    <t>RFQ NO:</t>
  </si>
  <si>
    <t>Mineral water (still &amp; sparkling) refreshed x 3 per day.</t>
  </si>
  <si>
    <t>Mint Bowls</t>
  </si>
  <si>
    <t>Tea selection, Ceylon, rooibos, English breakfast.</t>
  </si>
  <si>
    <t>Freshly brewed coffee.</t>
  </si>
  <si>
    <t>2 x variety of fruit juice</t>
  </si>
  <si>
    <t>Honey, sugar, lemon, and sweetener</t>
  </si>
  <si>
    <t>Assorted fresh sandwiches (tuna &amp;mayo, cheese &amp; tomato, turkey &amp; cheese) &amp; Scone with Jam, Cream &amp; Cheese Whole seasonal fresh fruits basket.</t>
  </si>
  <si>
    <t>Biscuits</t>
  </si>
  <si>
    <t>Dates: 4,5,7,8,9,12,13 March 2026</t>
  </si>
  <si>
    <t>No of days</t>
  </si>
  <si>
    <t>Dates: 6 and 11 March 2026</t>
  </si>
  <si>
    <t xml:space="preserve">	Home baked biscuits</t>
  </si>
  <si>
    <t>Dates:10 March 2026</t>
  </si>
  <si>
    <t xml:space="preserve">Assorted fresh sandwiches (tuna &amp;mayo, cheese &amp; tomato, turkey &amp; cheese) </t>
  </si>
  <si>
    <t>Whole seasonal fresh fruits basket.</t>
  </si>
  <si>
    <t xml:space="preserve">Requirements for refreshments: </t>
  </si>
  <si>
    <t>High cocktail tables with clothes</t>
  </si>
  <si>
    <t>Paper napkins on tables</t>
  </si>
  <si>
    <t>Crystal glass for juice</t>
  </si>
  <si>
    <t xml:space="preserve">Stainless steel cutlery </t>
  </si>
  <si>
    <t>TOTAL FOR SENIOR OFFICIALS REFRESHMENT( CATEGORY A)</t>
  </si>
  <si>
    <t>CATEGORY A- REFRESHMENT SPECIFICATION AND REQUIREMENTS FOR SENIOR OFFICIALS</t>
  </si>
  <si>
    <t>SALADS</t>
  </si>
  <si>
    <t>Grilled Corn Salad with Lemon Dijon dressing</t>
  </si>
  <si>
    <t>Deconstructed build your own garden salad</t>
  </si>
  <si>
    <t>Mfino</t>
  </si>
  <si>
    <t xml:space="preserve">MEAT </t>
  </si>
  <si>
    <t>Starch</t>
  </si>
  <si>
    <t>Vegetables</t>
  </si>
  <si>
    <t>Dessert</t>
  </si>
  <si>
    <t>Lunch beverages</t>
  </si>
  <si>
    <t>Assorted fruit juices.</t>
  </si>
  <si>
    <t>Soft drinks – cola range.</t>
  </si>
  <si>
    <t>Creamed Spinach</t>
  </si>
  <si>
    <t>Pap</t>
  </si>
  <si>
    <t>Roast Potatoes</t>
  </si>
  <si>
    <r>
      <rPr>
        <b/>
        <i/>
        <sz val="11"/>
        <color theme="1"/>
        <rFont val="Arial"/>
        <family val="2"/>
      </rPr>
      <t>Vegetarian Option</t>
    </r>
    <r>
      <rPr>
        <b/>
        <sz val="11"/>
        <color theme="1"/>
        <rFont val="Arial"/>
        <family val="2"/>
      </rPr>
      <t>:</t>
    </r>
    <r>
      <rPr>
        <sz val="11"/>
        <color theme="1"/>
        <rFont val="Arial"/>
        <family val="2"/>
      </rPr>
      <t xml:space="preserve"> Vegetable Paella</t>
    </r>
  </si>
  <si>
    <t>MEAT OPTIONS</t>
  </si>
  <si>
    <t>Equipment requirement</t>
  </si>
  <si>
    <t>TOTAL FOR SENIOR OFFICIALS REFRESHMENT( CATEGORY B)</t>
  </si>
  <si>
    <t>CATEGORY C- BUFFET LUNCH SPECIFICATIONS AND REQUIREMENTS FOR SENIOR OFFICIALS-250 DELEGATES</t>
  </si>
  <si>
    <t>CATEGORY B- BUFFET LUNCH SPECIFICATIONS AND REQUIREMENTS FOR SENIOR OFFICIALS-600 DELEGATES</t>
  </si>
  <si>
    <t>BBQ glazed grilled chicken
-Beef stroganoff
-Deboned ox head
-grilled fish</t>
  </si>
  <si>
    <t>Special Instruction</t>
  </si>
  <si>
    <t>•	460 pax serving on the main area</t>
  </si>
  <si>
    <t>•	50 Separate serving for chairs of senior officials</t>
  </si>
  <si>
    <t>•	70 pax separate serving for SADC Secretariat</t>
  </si>
  <si>
    <t>•	20 pax separate serving for VOC</t>
  </si>
  <si>
    <t>•	110 pax serving on the main area</t>
  </si>
  <si>
    <t>Durbanville Hills Sauvignon Blanc</t>
  </si>
  <si>
    <t>Durbanville Hills Merlot</t>
  </si>
  <si>
    <t>Dates: 12 MARCH 2026</t>
  </si>
  <si>
    <t>Dates: 13 MARCH 2026</t>
  </si>
  <si>
    <t>Fusilli pasta salad</t>
  </si>
  <si>
    <t>Tomato &amp; jalapeño salsa</t>
  </si>
  <si>
    <t xml:space="preserve">Limpopo pap </t>
  </si>
  <si>
    <t>Samp &amp; beans (umngqusho)</t>
  </si>
  <si>
    <t>Savory yellow rice</t>
  </si>
  <si>
    <t xml:space="preserve">
     Pumpkin fritters
     Tomato gravy
     Cream spinach
   Honey Glazed sweet potato and       carrots
     Coconut curry cauliflower steaks(v)</t>
  </si>
  <si>
    <t xml:space="preserve">         Deboned ox head (tlhogo)
         Lamb tripe(mogodu)
         Hardbody chicken 
        Baked line fish with salsa Verde</t>
  </si>
  <si>
    <t>Fresh seasonal fruit platter
        Peppermint Tart</t>
  </si>
  <si>
    <t>cathedral merlot</t>
  </si>
  <si>
    <t>Cathedral Sauvignon Blanc</t>
  </si>
  <si>
    <t>Salads ( Mzansi Braai Menu)</t>
  </si>
  <si>
    <t>Chakalaka salad</t>
  </si>
  <si>
    <t>Tangy potato salad with mayo</t>
  </si>
  <si>
    <t>Limpopo pap</t>
  </si>
  <si>
    <t>Braai brood</t>
  </si>
  <si>
    <t>Creamy samp</t>
  </si>
  <si>
    <t>Covo with red bell pepper.
Tomato gravy
Spicy mango atchar salsa
Coconut curry cauliflower steaks(v)</t>
  </si>
  <si>
    <t>Beef brisket
Lamb chops
Boere wors
Spicy chicken wings
Baked kingklip with lemon butter.</t>
  </si>
  <si>
    <t>Fresh seasonal fruit platter
      Mini peppermint Tart
       Mini koeksisters
Mini decadent assorted cakes</t>
  </si>
  <si>
    <t>Ministers’ Essential Staff:</t>
  </si>
  <si>
    <t>Arrival, mid-morning and afternoon refreshments for 50 ministers and 50 essential support staff</t>
  </si>
  <si>
    <t>TOTAL FOR VVIP( CATEGORY D)</t>
  </si>
  <si>
    <t>TOTAL FOR BUFFET LUNCH ( CATEGORY C)</t>
  </si>
  <si>
    <t>CATEGORY A</t>
  </si>
  <si>
    <t>TOTAL AMOUNT</t>
  </si>
  <si>
    <t>CATEGORY B</t>
  </si>
  <si>
    <t>CATEGORY C</t>
  </si>
  <si>
    <t>CATEGORY D</t>
  </si>
  <si>
    <t xml:space="preserve">CATEGORY </t>
  </si>
  <si>
    <t>TOTAL COST</t>
  </si>
  <si>
    <t xml:space="preserve">PRICING SUMMARY </t>
  </si>
  <si>
    <t>PLENARY HALL</t>
  </si>
  <si>
    <t>Morning arrival refreshment
Serve: 07h30 – 09h30</t>
  </si>
  <si>
    <t>Mid-morning refreshment
Serve: 10h00 – 11h00</t>
  </si>
  <si>
    <t>Afternoon refreshment
Serve: 15h00 – 16h00</t>
  </si>
  <si>
    <t>Freshley brewed coffee</t>
  </si>
  <si>
    <t>Afternoon refreshments 15h00 - 16h00</t>
  </si>
  <si>
    <t>Morning refreshments 09h00 - 11h00</t>
  </si>
  <si>
    <t>CATEGORY D- BUFFET LUNCH SPECIFICATIONS AND REQUIREMENTS -600 VVIP DELEGATES</t>
  </si>
  <si>
    <t>Dates: 05 March 2026</t>
  </si>
  <si>
    <t>Dates: 07 March 2026</t>
  </si>
  <si>
    <t>Dates: 08 March 2026</t>
  </si>
  <si>
    <t>Dates: 09 March 2026</t>
  </si>
  <si>
    <t>Dates: 10 March 2026</t>
  </si>
  <si>
    <t>Dates: 4 MARCH 2026</t>
  </si>
  <si>
    <t xml:space="preserve">
Cape Malay Lamb Curry
-	Grilled Coriander and Coconut Chicken
-	Grilled Fish </t>
  </si>
  <si>
    <t>•	Chakalaka pasta salad</t>
  </si>
  <si>
    <r>
      <rPr>
        <b/>
        <i/>
        <sz val="11"/>
        <color theme="1"/>
        <rFont val="Arial"/>
        <family val="2"/>
      </rPr>
      <t>Vegetarian Option</t>
    </r>
    <r>
      <rPr>
        <b/>
        <sz val="11"/>
        <color theme="1"/>
        <rFont val="Arial"/>
        <family val="2"/>
      </rPr>
      <t>:</t>
    </r>
    <r>
      <rPr>
        <sz val="11"/>
        <color theme="1"/>
        <rFont val="Arial"/>
        <family val="2"/>
      </rPr>
      <t xml:space="preserve"> Moroccan</t>
    </r>
  </si>
  <si>
    <t>Roasted Brussel sprouts with walnuts</t>
  </si>
  <si>
    <t>Mini cakes</t>
  </si>
  <si>
    <t>Greek Pasta salad</t>
  </si>
  <si>
    <t xml:space="preserve">Slow cooked beef curry
Lemon and Herb Roasted chicken with chicken jus
Wors
Grilled fish
</t>
  </si>
  <si>
    <t>Fried rice</t>
  </si>
  <si>
    <t>Garlic Roast Potatoes</t>
  </si>
  <si>
    <r>
      <rPr>
        <b/>
        <i/>
        <sz val="11"/>
        <color theme="1"/>
        <rFont val="Arial"/>
        <family val="2"/>
      </rPr>
      <t>Vegetarian Option</t>
    </r>
    <r>
      <rPr>
        <b/>
        <sz val="11"/>
        <color theme="1"/>
        <rFont val="Arial"/>
        <family val="2"/>
      </rPr>
      <t>:</t>
    </r>
    <r>
      <rPr>
        <sz val="11"/>
        <color theme="1"/>
        <rFont val="Arial"/>
        <family val="2"/>
      </rPr>
      <t xml:space="preserve"> Summer Lasagne</t>
    </r>
  </si>
  <si>
    <t>Steamed vegetables</t>
  </si>
  <si>
    <t>Cinnamon roasted sweet potatoes</t>
  </si>
  <si>
    <t>Cheesecake</t>
  </si>
  <si>
    <t>Chocolate brownies</t>
  </si>
  <si>
    <t>Roasted butternut and feta salad</t>
  </si>
  <si>
    <t xml:space="preserve">Slow roasted leg of lamb and mint reduced jus
Cape Malay spiced chicken thigh curry
Beef tripe
</t>
  </si>
  <si>
    <t>Garlic roasted potatoes wedges</t>
  </si>
  <si>
    <r>
      <rPr>
        <b/>
        <i/>
        <sz val="11"/>
        <color theme="1"/>
        <rFont val="Arial"/>
        <family val="2"/>
      </rPr>
      <t>Vegetarian Option</t>
    </r>
    <r>
      <rPr>
        <b/>
        <sz val="11"/>
        <color theme="1"/>
        <rFont val="Arial"/>
        <family val="2"/>
      </rPr>
      <t>:</t>
    </r>
    <r>
      <rPr>
        <sz val="11"/>
        <color theme="1"/>
        <rFont val="Arial"/>
        <family val="2"/>
      </rPr>
      <t xml:space="preserve"> Mushroom pasta</t>
    </r>
  </si>
  <si>
    <t>Roasted butternut and sweet potato</t>
  </si>
  <si>
    <t>Seasonal fruit platter</t>
  </si>
  <si>
    <t>Carrot cake</t>
  </si>
  <si>
    <t>Greek salad</t>
  </si>
  <si>
    <t>Potato salad</t>
  </si>
  <si>
    <t>Beef potjie
Grilled chicken portions
Baked line fish of the day</t>
  </si>
  <si>
    <t>Dumplings</t>
  </si>
  <si>
    <r>
      <rPr>
        <b/>
        <i/>
        <sz val="11"/>
        <color theme="1"/>
        <rFont val="Arial"/>
        <family val="2"/>
      </rPr>
      <t>Vegetarian Option</t>
    </r>
    <r>
      <rPr>
        <b/>
        <sz val="11"/>
        <color theme="1"/>
        <rFont val="Arial"/>
        <family val="2"/>
      </rPr>
      <t>:</t>
    </r>
    <r>
      <rPr>
        <sz val="11"/>
        <color theme="1"/>
        <rFont val="Arial"/>
        <family val="2"/>
      </rPr>
      <t xml:space="preserve"> Vegetarian Aubergine Delight Bake</t>
    </r>
  </si>
  <si>
    <t>Traditional spinach</t>
  </si>
  <si>
    <t>Roasted hubbard squash</t>
  </si>
  <si>
    <t>Rainbow coleslaw</t>
  </si>
  <si>
    <t>3 bean sweet and sour</t>
  </si>
  <si>
    <t>Beef tripe
Hardbody chicken
Baked line fish with Salsa Verde
Grilled chicken portions</t>
  </si>
  <si>
    <t>Samp</t>
  </si>
  <si>
    <t>Steamed bread</t>
  </si>
  <si>
    <t>Spinash and tomato</t>
  </si>
  <si>
    <t>Braised cabbage</t>
  </si>
  <si>
    <t>Glazed carrots batonnets</t>
  </si>
  <si>
    <t>Fresh seasonal fruit platter</t>
  </si>
  <si>
    <t>Caramel cheesecake</t>
  </si>
  <si>
    <t>Coleslaw with pineapple twist</t>
  </si>
  <si>
    <r>
      <rPr>
        <b/>
        <i/>
        <sz val="11"/>
        <color theme="1"/>
        <rFont val="Arial"/>
        <family val="2"/>
      </rPr>
      <t>Vegetarian Option</t>
    </r>
    <r>
      <rPr>
        <b/>
        <sz val="11"/>
        <color theme="1"/>
        <rFont val="Arial"/>
        <family val="2"/>
      </rPr>
      <t>:</t>
    </r>
    <r>
      <rPr>
        <sz val="11"/>
        <color theme="1"/>
        <rFont val="Arial"/>
        <family val="2"/>
      </rPr>
      <t xml:space="preserve"> Falafel with tzatziki</t>
    </r>
  </si>
  <si>
    <t>Honey glazed sweet potato and carrots</t>
  </si>
  <si>
    <t>Roasted sweet corn</t>
  </si>
  <si>
    <t>Malva pudding and custard</t>
  </si>
  <si>
    <t>Fruit salad</t>
  </si>
  <si>
    <t>Dates: 11  MARCH 2026</t>
  </si>
  <si>
    <t>Three bean salad</t>
  </si>
  <si>
    <t>Dumpling</t>
  </si>
  <si>
    <t>Umqusho</t>
  </si>
  <si>
    <r>
      <rPr>
        <b/>
        <i/>
        <sz val="11"/>
        <color theme="1"/>
        <rFont val="Arial"/>
        <family val="2"/>
      </rPr>
      <t>Vegetarian Option</t>
    </r>
    <r>
      <rPr>
        <b/>
        <sz val="11"/>
        <color theme="1"/>
        <rFont val="Arial"/>
        <family val="2"/>
      </rPr>
      <t>:</t>
    </r>
    <r>
      <rPr>
        <sz val="11"/>
        <color theme="1"/>
        <rFont val="Arial"/>
        <family val="2"/>
      </rPr>
      <t xml:space="preserve"> Summer vegetable and feta bake</t>
    </r>
  </si>
  <si>
    <t>Spinach and tomato (morogo)</t>
  </si>
  <si>
    <t>Tomato gravy</t>
  </si>
  <si>
    <t>Roasted butternut</t>
  </si>
  <si>
    <t>Tropical fruit skewers</t>
  </si>
  <si>
    <t xml:space="preserve">•	Braised beef short ribs.
•	Boerewors
•	Grilled chicken
-	Grilled kingklip with lemon butter sauce Fish </t>
  </si>
  <si>
    <t xml:space="preserve"> Basmati Rice</t>
  </si>
  <si>
    <t xml:space="preserve"> Grilled Seasonal vegetables</t>
  </si>
  <si>
    <t xml:space="preserve"> Fruit Salad </t>
  </si>
  <si>
    <t xml:space="preserve"> Assorted cakes</t>
  </si>
  <si>
    <r>
      <rPr>
        <sz val="11"/>
        <color theme="1"/>
        <rFont val="Arial"/>
        <family val="2"/>
      </rPr>
      <t xml:space="preserve">  Mineral water </t>
    </r>
    <r>
      <rPr>
        <b/>
        <sz val="11"/>
        <color theme="1"/>
        <rFont val="Arial"/>
        <family val="2"/>
      </rPr>
      <t>(</t>
    </r>
    <r>
      <rPr>
        <sz val="11"/>
        <color theme="1"/>
        <rFont val="Arial"/>
        <family val="2"/>
      </rPr>
      <t>still &amp; sparkling</t>
    </r>
    <r>
      <rPr>
        <b/>
        <sz val="11"/>
        <color theme="1"/>
        <rFont val="Arial"/>
        <family val="2"/>
      </rPr>
      <t>)</t>
    </r>
  </si>
  <si>
    <t xml:space="preserve"> Savoury Rice</t>
  </si>
  <si>
    <t>-       Baked aubergine parmesan (v)</t>
  </si>
  <si>
    <r>
      <rPr>
        <b/>
        <sz val="11"/>
        <color rgb="FF000000"/>
        <rFont val="Arial"/>
        <family val="2"/>
      </rPr>
      <t xml:space="preserve">Hardbody chicken       
Braised Oxtail  
Lamb stew
Deboned ox head </t>
    </r>
    <r>
      <rPr>
        <sz val="11"/>
        <color rgb="FF000000"/>
        <rFont val="Arial"/>
        <family val="2"/>
      </rPr>
      <t xml:space="preserve">               </t>
    </r>
  </si>
  <si>
    <t xml:space="preserve"> Assorted mini decadent cakes</t>
  </si>
  <si>
    <t>White bone China</t>
  </si>
  <si>
    <t>Total cost</t>
  </si>
  <si>
    <t>total for equipment hire</t>
  </si>
  <si>
    <t xml:space="preserve"> 60 round tables.</t>
  </si>
  <si>
    <t>600 dining chairs (no plastic chairs)</t>
  </si>
  <si>
    <t>60 damask tablecloths.</t>
  </si>
  <si>
    <t xml:space="preserve"> 600 highball glassware.</t>
  </si>
  <si>
    <t xml:space="preserve"> 600 underplates</t>
  </si>
  <si>
    <t>600 napkin &amp; rings.</t>
  </si>
  <si>
    <t>600 crockery &amp; cutlery.</t>
  </si>
  <si>
    <t xml:space="preserve"> 60 fresh centre flowers.</t>
  </si>
  <si>
    <t>X 4 buffet stations with linen &amp; skirting.</t>
  </si>
  <si>
    <t>Chaffing dishes &amp; fuel to accommodate menu</t>
  </si>
  <si>
    <t>25 professional waitrons (black &amp; white with butler apron)</t>
  </si>
  <si>
    <t>Dates: 6  MARCH 2026</t>
  </si>
  <si>
    <t>2 buffet stations with linen and skirting.</t>
  </si>
  <si>
    <t>Highball glassware.</t>
  </si>
  <si>
    <t>Professional waitrons (black &amp; white with butler apron)</t>
  </si>
  <si>
    <t>Stainless steel cutlery.</t>
  </si>
  <si>
    <r>
      <rPr>
        <sz val="11"/>
        <color theme="1"/>
        <rFont val="Arial"/>
        <family val="2"/>
      </rPr>
      <t xml:space="preserve">Mineral water </t>
    </r>
    <r>
      <rPr>
        <b/>
        <sz val="11"/>
        <color theme="1"/>
        <rFont val="Arial"/>
        <family val="2"/>
      </rPr>
      <t>(</t>
    </r>
    <r>
      <rPr>
        <sz val="11"/>
        <color theme="1"/>
        <rFont val="Arial"/>
        <family val="2"/>
      </rPr>
      <t>still &amp; sparkling</t>
    </r>
    <r>
      <rPr>
        <b/>
        <sz val="11"/>
        <color theme="1"/>
        <rFont val="Arial"/>
        <family val="2"/>
      </rPr>
      <t>)</t>
    </r>
  </si>
  <si>
    <t>460 pax serving on the main area</t>
  </si>
  <si>
    <t>50 Separate serving for chairs of senior officials</t>
  </si>
  <si>
    <t>70 pax separate serving for SADC Secretariat</t>
  </si>
  <si>
    <t xml:space="preserve">50 Separate Serving for Ministers’ Essential Staff </t>
  </si>
  <si>
    <t>Ministers holding Room (x 1 fresh protea) center piece</t>
  </si>
  <si>
    <t>SADC Ministers Holding Room ( x 8 fresh protea centre pieces)</t>
  </si>
  <si>
    <t>x 4 fresh big protea floral arrangements on stands)</t>
  </si>
  <si>
    <t>x 6 round tables of 8 pax seated Ministers banquet Hall.</t>
  </si>
  <si>
    <t>50 banquet chairs</t>
  </si>
  <si>
    <t>6 damask table clothes</t>
  </si>
  <si>
    <t>6 fresh protea flowers centre pieces.</t>
  </si>
  <si>
    <t>x 1 L-shaped buffet station with 8 treacle tables with linen and skirting.</t>
  </si>
  <si>
    <t>White bone China.</t>
  </si>
  <si>
    <t>DIRCO 13-2025-2026</t>
  </si>
  <si>
    <r>
      <t xml:space="preserve">Closing date </t>
    </r>
    <r>
      <rPr>
        <b/>
        <sz val="10"/>
        <color theme="1"/>
        <rFont val="Arial"/>
        <family val="2"/>
      </rPr>
      <t>25/02/2026</t>
    </r>
    <r>
      <rPr>
        <sz val="10"/>
        <color theme="1"/>
        <rFont val="Arial"/>
        <family val="2"/>
      </rPr>
      <t xml:space="preserve"> Time</t>
    </r>
    <r>
      <rPr>
        <b/>
        <sz val="10"/>
        <color theme="1"/>
        <rFont val="Arial"/>
        <family val="2"/>
      </rPr>
      <t xml:space="preserve"> 11h00 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</si>
</sst>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R-1C09]#,##0.00"/>
    <numFmt numFmtId="166" formatCode="[$R-1C09]\ #,##0.00"/>
    <numFmt numFmtId="167" formatCode="&quot;R&quot;#,##0.00"/>
  </numFmts>
  <fonts count="24">
    <font>
      <sz val="11"/>
      <color theme="1"/>
      <name val="Aptos Narrow"/>
      <family val="2"/>
      <scheme val="minor"/>
    </font>
    <font>
      <b/>
      <sz val="8"/>
      <color indexed="9"/>
      <name val="Tahoma"/>
      <family val="2"/>
    </font>
    <font>
      <sz val="8"/>
      <color indexed="9"/>
      <name val="Tahoma"/>
      <family val="2"/>
    </font>
    <font>
      <sz val="8"/>
      <color indexed="81"/>
      <name val="Tahoma"/>
      <family val="2"/>
    </font>
    <font>
      <b/>
      <sz val="11"/>
      <color rgb="FF000000"/>
      <name val="Minion Pro"/>
      <family val="1"/>
    </font>
    <font>
      <sz val="9"/>
      <color indexed="81"/>
      <name val="Tahoma"/>
      <family val="2"/>
    </font>
    <font>
      <sz val="10"/>
      <color theme="1"/>
      <name val="Arial"/>
      <family val="2"/>
    </font>
    <font>
      <sz val="11"/>
      <color theme="1"/>
      <name val="Aptos Narrow"/>
      <family val="2"/>
      <scheme val="minor"/>
    </font>
    <font>
      <b/>
      <sz val="10"/>
      <color theme="1"/>
      <name val="Arial"/>
      <family val="2"/>
    </font>
    <font>
      <b/>
      <sz val="12"/>
      <color theme="1"/>
      <name val="Arial"/>
      <family val="2"/>
    </font>
    <font>
      <b/>
      <sz val="10"/>
      <color rgb="FF0000FF"/>
      <name val="Arial"/>
      <family val="2"/>
    </font>
    <font>
      <sz val="8"/>
      <name val="Aptos Narrow"/>
      <family val="2"/>
      <scheme val="minor"/>
    </font>
    <font>
      <b/>
      <sz val="11"/>
      <color theme="1"/>
      <name val="Aptos Narrow"/>
      <family val="2"/>
      <scheme val="minor"/>
    </font>
    <font>
      <sz val="11"/>
      <color theme="1"/>
      <name val="Arial"/>
      <family val="2"/>
    </font>
    <font>
      <b/>
      <sz val="10"/>
      <color rgb="FF000000"/>
      <name val="Helvetica Neue"/>
    </font>
    <font>
      <b/>
      <sz val="11"/>
      <color theme="1"/>
      <name val="Arial"/>
      <family val="2"/>
    </font>
    <font>
      <b/>
      <i/>
      <sz val="11"/>
      <color theme="1"/>
      <name val="Arial"/>
      <family val="2"/>
    </font>
    <font>
      <b/>
      <sz val="16"/>
      <color theme="1"/>
      <name val="Aptos Narrow"/>
      <family val="2"/>
      <scheme val="minor"/>
    </font>
    <font>
      <sz val="11"/>
      <color rgb="FFFF0000"/>
      <name val="Arial"/>
      <family val="2"/>
    </font>
    <font>
      <b/>
      <sz val="11"/>
      <color rgb="FF000000"/>
      <name val="Arial"/>
      <family val="2"/>
    </font>
    <font>
      <b/>
      <sz val="11"/>
      <color rgb="FF0000FF"/>
      <name val="Arial"/>
      <family val="2"/>
    </font>
    <font>
      <sz val="11"/>
      <color rgb="FF000000"/>
      <name val="Arial"/>
      <family val="2"/>
    </font>
    <font>
      <b/>
      <sz val="10"/>
      <name val="Arial"/>
      <family val="2"/>
    </font>
    <font>
      <b/>
      <sz val="11"/>
      <name val="Arial"/>
      <family val="2"/>
    </font>
  </fonts>
  <fills count="14">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92D050"/>
        <bgColor rgb="FFFF9900"/>
      </patternFill>
    </fill>
    <fill>
      <patternFill patternType="solid">
        <fgColor rgb="FF92D050"/>
        <bgColor rgb="FF33CCCC"/>
      </patternFill>
    </fill>
    <fill>
      <patternFill patternType="solid">
        <fgColor rgb="FFFFFF00"/>
        <bgColor rgb="FFFFFFCC"/>
      </patternFill>
    </fill>
    <fill>
      <patternFill patternType="solid">
        <fgColor theme="2" tint="-9.9978637043366805E-2"/>
        <bgColor rgb="FFFFFFCC"/>
      </patternFill>
    </fill>
    <fill>
      <patternFill patternType="solid">
        <fgColor theme="5" tint="0.59999389629810485"/>
        <bgColor rgb="FFFFFFCC"/>
      </patternFill>
    </fill>
    <fill>
      <patternFill patternType="solid">
        <fgColor theme="0"/>
        <bgColor rgb="FFFFFFCC"/>
      </patternFill>
    </fill>
    <fill>
      <patternFill patternType="solid">
        <fgColor theme="6" tint="0.59999389629810485"/>
        <bgColor rgb="FFFFFFCC"/>
      </patternFill>
    </fill>
    <fill>
      <patternFill patternType="solid">
        <fgColor theme="6" tint="0.59999389629810485"/>
        <bgColor indexed="64"/>
      </patternFill>
    </fill>
    <fill>
      <patternFill patternType="solid">
        <fgColor theme="0" tint="-0.14999847407452621"/>
        <bgColor rgb="FF33CCCC"/>
      </patternFill>
    </fill>
    <fill>
      <patternFill patternType="solid">
        <fgColor theme="0" tint="-0.14999847407452621"/>
        <bgColor rgb="FFFFFFCC"/>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s>
  <cellStyleXfs count="2">
    <xf numFmtId="0" fontId="0" fillId="0" borderId="0"/>
    <xf numFmtId="164" fontId="7" fillId="0" borderId="0" applyFont="0" applyFill="0" applyBorder="0" applyAlignment="0" applyProtection="0"/>
  </cellStyleXfs>
  <cellXfs count="214">
    <xf numFmtId="0" fontId="0" fillId="0" borderId="0" xfId="0"/>
    <xf numFmtId="0" fontId="0" fillId="0" borderId="4" xfId="0" applyBorder="1"/>
    <xf numFmtId="0" fontId="0" fillId="0" borderId="5" xfId="0" applyBorder="1"/>
    <xf numFmtId="0" fontId="8" fillId="0" borderId="6" xfId="0" applyFont="1" applyBorder="1" applyAlignment="1">
      <alignment horizontal="justify" vertical="center"/>
    </xf>
    <xf numFmtId="0" fontId="8" fillId="0" borderId="7" xfId="0" applyFont="1" applyBorder="1" applyAlignment="1" applyProtection="1">
      <alignment horizontal="center" vertical="center"/>
      <protection locked="0"/>
    </xf>
    <xf numFmtId="0" fontId="0" fillId="0" borderId="8" xfId="0" applyBorder="1"/>
    <xf numFmtId="0" fontId="6" fillId="0" borderId="7" xfId="0" applyFont="1" applyBorder="1" applyAlignment="1" applyProtection="1">
      <alignment vertical="center"/>
      <protection locked="0"/>
    </xf>
    <xf numFmtId="0" fontId="8" fillId="0" borderId="7" xfId="0" applyFont="1" applyBorder="1" applyAlignment="1" applyProtection="1">
      <alignment horizontal="justify" vertical="center"/>
      <protection locked="0"/>
    </xf>
    <xf numFmtId="0" fontId="0" fillId="0" borderId="7" xfId="0" applyBorder="1"/>
    <xf numFmtId="0" fontId="15" fillId="0" borderId="0" xfId="0" applyFont="1" applyAlignment="1">
      <alignment vertical="center"/>
    </xf>
    <xf numFmtId="0" fontId="13" fillId="0" borderId="0" xfId="0" applyFont="1"/>
    <xf numFmtId="0" fontId="15" fillId="0" borderId="24" xfId="0" applyFont="1" applyBorder="1" applyAlignment="1">
      <alignment horizontal="left" vertical="center"/>
    </xf>
    <xf numFmtId="0" fontId="15" fillId="0" borderId="29" xfId="0" applyFont="1" applyBorder="1" applyAlignment="1">
      <alignment horizontal="left" vertical="center"/>
    </xf>
    <xf numFmtId="0" fontId="13" fillId="0" borderId="2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5" fillId="0" borderId="29" xfId="0" applyFont="1" applyBorder="1" applyAlignment="1">
      <alignment vertical="center"/>
    </xf>
    <xf numFmtId="0" fontId="15" fillId="0" borderId="15" xfId="0" applyFont="1" applyBorder="1" applyAlignment="1">
      <alignment horizontal="left" vertical="center"/>
    </xf>
    <xf numFmtId="0" fontId="15" fillId="0" borderId="3" xfId="0" applyFont="1" applyBorder="1" applyAlignment="1">
      <alignment horizontal="left" vertical="center"/>
    </xf>
    <xf numFmtId="0" fontId="12" fillId="0" borderId="0" xfId="0" applyFont="1"/>
    <xf numFmtId="0" fontId="12" fillId="0" borderId="15" xfId="0" applyFont="1" applyBorder="1"/>
    <xf numFmtId="0" fontId="12" fillId="0" borderId="15" xfId="0" applyFont="1" applyBorder="1" applyAlignment="1">
      <alignment horizontal="left"/>
    </xf>
    <xf numFmtId="166" fontId="0" fillId="0" borderId="15" xfId="0" applyNumberFormat="1" applyBorder="1"/>
    <xf numFmtId="166" fontId="17" fillId="0" borderId="15" xfId="0" applyNumberFormat="1" applyFont="1" applyBorder="1" applyAlignment="1">
      <alignment horizontal="left"/>
    </xf>
    <xf numFmtId="0" fontId="0" fillId="0" borderId="15" xfId="0" applyBorder="1" applyAlignment="1">
      <alignment horizontal="left"/>
    </xf>
    <xf numFmtId="0" fontId="17" fillId="0" borderId="1" xfId="0" applyFont="1" applyBorder="1" applyAlignment="1">
      <alignment horizontal="center"/>
    </xf>
    <xf numFmtId="0" fontId="15" fillId="11" borderId="2" xfId="0" applyFont="1" applyFill="1" applyBorder="1" applyAlignment="1">
      <alignment horizontal="center" vertical="center"/>
    </xf>
    <xf numFmtId="0" fontId="15" fillId="0" borderId="2"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5" fillId="0" borderId="24" xfId="0" applyFont="1" applyBorder="1" applyAlignment="1">
      <alignment horizontal="left" vertical="center"/>
    </xf>
    <xf numFmtId="0" fontId="15" fillId="0" borderId="29" xfId="0" applyFont="1" applyBorder="1" applyAlignment="1">
      <alignment horizontal="left" vertical="center"/>
    </xf>
    <xf numFmtId="0" fontId="8" fillId="0" borderId="15" xfId="0" applyFont="1" applyBorder="1" applyAlignment="1">
      <alignment horizontal="center" vertical="top" wrapText="1"/>
    </xf>
    <xf numFmtId="0" fontId="8" fillId="0" borderId="1" xfId="0" applyFont="1" applyBorder="1" applyAlignment="1">
      <alignment horizontal="center" vertical="top" wrapText="1"/>
    </xf>
    <xf numFmtId="0" fontId="8" fillId="0" borderId="12" xfId="0" applyFont="1" applyBorder="1" applyAlignment="1">
      <alignment horizontal="center" vertical="top"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10" fillId="0" borderId="16"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pplyProtection="1">
      <alignment horizontal="center" vertical="center"/>
      <protection locked="0"/>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xf>
    <xf numFmtId="0" fontId="6" fillId="0" borderId="15"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7"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13" fillId="0" borderId="24" xfId="0" applyFont="1" applyBorder="1" applyAlignment="1">
      <alignment horizontal="left" vertical="center"/>
    </xf>
    <xf numFmtId="0" fontId="4" fillId="12" borderId="2" xfId="0" applyFont="1" applyFill="1" applyBorder="1" applyAlignment="1">
      <alignment vertical="center"/>
    </xf>
    <xf numFmtId="0" fontId="4" fillId="12" borderId="3" xfId="0" applyFont="1" applyFill="1" applyBorder="1" applyAlignment="1">
      <alignment vertical="center"/>
    </xf>
    <xf numFmtId="0" fontId="14" fillId="13" borderId="2" xfId="0" applyFont="1" applyFill="1" applyBorder="1" applyAlignment="1">
      <alignment vertical="center"/>
    </xf>
    <xf numFmtId="0" fontId="14" fillId="13" borderId="23" xfId="0" applyFont="1" applyFill="1" applyBorder="1" applyAlignment="1">
      <alignment vertical="center"/>
    </xf>
    <xf numFmtId="0" fontId="13" fillId="0" borderId="0" xfId="0" applyFont="1" applyAlignment="1">
      <alignment horizontal="left" vertical="center" indent="2"/>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9" fillId="4" borderId="13" xfId="0" applyFont="1" applyFill="1" applyBorder="1" applyAlignment="1">
      <alignment horizontal="center" vertical="center" wrapText="1"/>
    </xf>
    <xf numFmtId="0" fontId="19" fillId="4" borderId="15" xfId="0" applyFont="1" applyFill="1" applyBorder="1" applyAlignment="1">
      <alignment horizontal="center" vertical="center" wrapText="1"/>
    </xf>
    <xf numFmtId="165" fontId="19" fillId="4" borderId="15" xfId="0" applyNumberFormat="1" applyFont="1" applyFill="1" applyBorder="1" applyAlignment="1">
      <alignment horizontal="center" vertical="center"/>
    </xf>
    <xf numFmtId="165" fontId="19" fillId="4" borderId="16" xfId="0" applyNumberFormat="1" applyFont="1" applyFill="1" applyBorder="1" applyAlignment="1">
      <alignment horizontal="center" vertical="center" wrapText="1"/>
    </xf>
    <xf numFmtId="0" fontId="19" fillId="4" borderId="12"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5" xfId="0" applyFont="1" applyFill="1" applyBorder="1" applyAlignment="1">
      <alignment horizontal="center" vertical="center"/>
    </xf>
    <xf numFmtId="165" fontId="19" fillId="4" borderId="14" xfId="0" applyNumberFormat="1" applyFont="1" applyFill="1" applyBorder="1" applyAlignment="1">
      <alignment horizontal="center" vertical="center" wrapText="1"/>
    </xf>
    <xf numFmtId="0" fontId="19" fillId="5" borderId="13" xfId="0" applyFont="1" applyFill="1" applyBorder="1" applyAlignment="1">
      <alignment horizontal="center" vertical="center"/>
    </xf>
    <xf numFmtId="0" fontId="19" fillId="5" borderId="15" xfId="0" applyFont="1" applyFill="1" applyBorder="1" applyAlignment="1">
      <alignment horizontal="center" vertical="center"/>
    </xf>
    <xf numFmtId="165" fontId="19" fillId="4" borderId="15" xfId="0" applyNumberFormat="1" applyFont="1" applyFill="1" applyBorder="1" applyAlignment="1">
      <alignment horizontal="center" vertical="center"/>
    </xf>
    <xf numFmtId="165" fontId="19" fillId="4" borderId="28" xfId="0" applyNumberFormat="1" applyFont="1" applyFill="1" applyBorder="1" applyAlignment="1">
      <alignment horizontal="center" vertical="center" wrapText="1"/>
    </xf>
    <xf numFmtId="0" fontId="19" fillId="4" borderId="12"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23"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3" xfId="0" applyFont="1" applyFill="1" applyBorder="1" applyAlignment="1">
      <alignment horizontal="center" vertical="center"/>
    </xf>
    <xf numFmtId="0" fontId="19" fillId="5" borderId="22" xfId="0" applyFont="1" applyFill="1" applyBorder="1" applyAlignment="1">
      <alignment horizontal="center" vertical="center"/>
    </xf>
    <xf numFmtId="0" fontId="13" fillId="0" borderId="0" xfId="0" applyFont="1" applyBorder="1" applyAlignment="1">
      <alignment horizontal="left" vertical="center"/>
    </xf>
    <xf numFmtId="0" fontId="13" fillId="0" borderId="29" xfId="0" applyFont="1" applyBorder="1" applyAlignment="1">
      <alignment horizontal="left" vertical="center"/>
    </xf>
    <xf numFmtId="0" fontId="19" fillId="0" borderId="17" xfId="0" applyFont="1" applyBorder="1" applyAlignment="1">
      <alignment horizontal="justify" vertical="center"/>
    </xf>
    <xf numFmtId="0" fontId="19" fillId="0" borderId="21" xfId="0" applyFont="1" applyBorder="1" applyAlignment="1">
      <alignment horizontal="justify" vertical="center"/>
    </xf>
    <xf numFmtId="0" fontId="19" fillId="0" borderId="15"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19" fillId="0" borderId="25" xfId="0" applyFont="1" applyBorder="1" applyAlignment="1">
      <alignment horizontal="center" vertical="center"/>
    </xf>
    <xf numFmtId="0" fontId="19" fillId="0" borderId="26" xfId="0" applyFont="1" applyBorder="1" applyAlignment="1">
      <alignment horizontal="center" vertical="center"/>
    </xf>
    <xf numFmtId="165" fontId="20" fillId="0" borderId="0" xfId="0" applyNumberFormat="1" applyFont="1" applyAlignment="1">
      <alignment horizontal="left" vertical="center" wrapText="1"/>
    </xf>
    <xf numFmtId="0" fontId="20" fillId="0" borderId="0" xfId="0" applyFont="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19" fillId="0" borderId="22" xfId="0" applyFont="1" applyBorder="1" applyAlignment="1">
      <alignment horizontal="center" vertical="center"/>
    </xf>
    <xf numFmtId="0" fontId="19" fillId="0" borderId="2"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3" xfId="0" applyFont="1" applyBorder="1" applyAlignment="1">
      <alignment horizontal="center" vertical="center" wrapText="1"/>
    </xf>
    <xf numFmtId="0" fontId="19" fillId="5" borderId="15"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3" fillId="3" borderId="13" xfId="0" applyFont="1" applyFill="1" applyBorder="1" applyAlignment="1">
      <alignment horizontal="left" vertical="center" wrapText="1" indent="1"/>
    </xf>
    <xf numFmtId="0" fontId="13" fillId="3" borderId="15" xfId="0" applyFont="1" applyFill="1" applyBorder="1" applyAlignment="1">
      <alignment horizontal="left" vertical="center" wrapText="1" indent="1"/>
    </xf>
    <xf numFmtId="0" fontId="21" fillId="2" borderId="15" xfId="0" applyFont="1" applyFill="1" applyBorder="1" applyAlignment="1">
      <alignment horizontal="center" vertical="center"/>
    </xf>
    <xf numFmtId="165" fontId="21" fillId="7" borderId="15" xfId="0" applyNumberFormat="1" applyFont="1" applyFill="1" applyBorder="1" applyAlignment="1" applyProtection="1">
      <alignment horizontal="right"/>
      <protection locked="0"/>
    </xf>
    <xf numFmtId="3" fontId="21" fillId="7" borderId="1" xfId="0" applyNumberFormat="1" applyFont="1" applyFill="1" applyBorder="1" applyAlignment="1" applyProtection="1">
      <alignment horizontal="center"/>
      <protection locked="0"/>
    </xf>
    <xf numFmtId="166" fontId="21" fillId="2" borderId="12" xfId="0" applyNumberFormat="1" applyFont="1" applyFill="1" applyBorder="1"/>
    <xf numFmtId="0" fontId="15" fillId="3" borderId="2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1" fillId="2" borderId="13" xfId="0" applyFont="1" applyFill="1" applyBorder="1" applyAlignment="1">
      <alignment horizontal="left" vertical="center" indent="1"/>
    </xf>
    <xf numFmtId="0" fontId="21" fillId="2" borderId="15" xfId="0" applyFont="1" applyFill="1" applyBorder="1" applyAlignment="1">
      <alignment horizontal="left" vertical="center" indent="1"/>
    </xf>
    <xf numFmtId="0" fontId="19" fillId="2" borderId="2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21" fillId="2" borderId="22" xfId="0" applyFont="1" applyFill="1" applyBorder="1" applyAlignment="1">
      <alignment horizontal="lef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13" xfId="0" applyFont="1" applyFill="1" applyBorder="1" applyAlignment="1">
      <alignment horizontal="left" vertical="center" wrapText="1" indent="1"/>
    </xf>
    <xf numFmtId="0" fontId="21" fillId="2" borderId="15" xfId="0" applyFont="1" applyFill="1" applyBorder="1" applyAlignment="1">
      <alignment horizontal="left" vertical="center" wrapText="1" indent="1"/>
    </xf>
    <xf numFmtId="0" fontId="21" fillId="2" borderId="22" xfId="0" applyFont="1" applyFill="1" applyBorder="1" applyAlignment="1">
      <alignment horizontal="left" vertical="center" indent="1"/>
    </xf>
    <xf numFmtId="0" fontId="21" fillId="2" borderId="2" xfId="0" applyFont="1" applyFill="1" applyBorder="1" applyAlignment="1">
      <alignment horizontal="left" vertical="center" indent="1"/>
    </xf>
    <xf numFmtId="0" fontId="21" fillId="2" borderId="3" xfId="0" applyFont="1" applyFill="1" applyBorder="1" applyAlignment="1">
      <alignment horizontal="left" vertical="center" indent="1"/>
    </xf>
    <xf numFmtId="0" fontId="21" fillId="6" borderId="22" xfId="0" applyFont="1" applyFill="1" applyBorder="1" applyAlignment="1">
      <alignment horizontal="right" vertical="center"/>
    </xf>
    <xf numFmtId="0" fontId="21" fillId="6" borderId="2" xfId="0" applyFont="1" applyFill="1" applyBorder="1" applyAlignment="1">
      <alignment horizontal="right" vertical="center"/>
    </xf>
    <xf numFmtId="0" fontId="21" fillId="6" borderId="3" xfId="0" applyFont="1" applyFill="1" applyBorder="1" applyAlignment="1">
      <alignment horizontal="right" vertical="center"/>
    </xf>
    <xf numFmtId="166" fontId="21" fillId="6" borderId="1" xfId="0" applyNumberFormat="1" applyFont="1" applyFill="1" applyBorder="1" applyAlignment="1">
      <alignment horizontal="right" vertical="center"/>
    </xf>
    <xf numFmtId="0" fontId="21" fillId="6" borderId="23" xfId="0" applyFont="1" applyFill="1" applyBorder="1" applyAlignment="1">
      <alignment horizontal="right" vertical="center"/>
    </xf>
    <xf numFmtId="0" fontId="19" fillId="13" borderId="22" xfId="0" applyFont="1" applyFill="1" applyBorder="1" applyAlignment="1">
      <alignment horizontal="center" vertical="center"/>
    </xf>
    <xf numFmtId="0" fontId="19" fillId="13" borderId="2" xfId="0" applyFont="1" applyFill="1" applyBorder="1" applyAlignment="1">
      <alignment horizontal="center" vertical="center"/>
    </xf>
    <xf numFmtId="0" fontId="19" fillId="13" borderId="23" xfId="0" applyFont="1" applyFill="1" applyBorder="1" applyAlignment="1">
      <alignment horizontal="center" vertical="center"/>
    </xf>
    <xf numFmtId="165" fontId="13" fillId="7" borderId="15" xfId="0" applyNumberFormat="1" applyFont="1" applyFill="1" applyBorder="1" applyAlignment="1" applyProtection="1">
      <alignment horizontal="right"/>
      <protection locked="0"/>
    </xf>
    <xf numFmtId="0" fontId="19" fillId="8" borderId="22" xfId="0" applyFont="1" applyFill="1" applyBorder="1" applyAlignment="1">
      <alignment horizontal="right" vertical="center"/>
    </xf>
    <xf numFmtId="0" fontId="19" fillId="8" borderId="2" xfId="0" applyFont="1" applyFill="1" applyBorder="1" applyAlignment="1">
      <alignment horizontal="right" vertical="center"/>
    </xf>
    <xf numFmtId="0" fontId="19" fillId="8" borderId="3" xfId="0" applyFont="1" applyFill="1" applyBorder="1" applyAlignment="1">
      <alignment horizontal="right" vertical="center"/>
    </xf>
    <xf numFmtId="166" fontId="21" fillId="8" borderId="1" xfId="0" applyNumberFormat="1" applyFont="1" applyFill="1" applyBorder="1" applyAlignment="1">
      <alignment horizontal="right" vertical="center"/>
    </xf>
    <xf numFmtId="0" fontId="21" fillId="8" borderId="2" xfId="0" applyFont="1" applyFill="1" applyBorder="1" applyAlignment="1">
      <alignment horizontal="right" vertical="center"/>
    </xf>
    <xf numFmtId="0" fontId="21" fillId="8" borderId="23" xfId="0" applyFont="1" applyFill="1" applyBorder="1" applyAlignment="1">
      <alignment horizontal="right" vertical="center"/>
    </xf>
    <xf numFmtId="0" fontId="19" fillId="2" borderId="13" xfId="0" applyFont="1" applyFill="1" applyBorder="1" applyAlignment="1">
      <alignment horizontal="left" vertical="center" indent="1"/>
    </xf>
    <xf numFmtId="0" fontId="19" fillId="2" borderId="15" xfId="0" applyFont="1" applyFill="1" applyBorder="1" applyAlignment="1">
      <alignment horizontal="left" vertical="center" indent="1"/>
    </xf>
    <xf numFmtId="0" fontId="19" fillId="2" borderId="16" xfId="0" applyFont="1" applyFill="1" applyBorder="1" applyAlignment="1">
      <alignment horizontal="center" vertical="center"/>
    </xf>
    <xf numFmtId="167" fontId="19" fillId="2" borderId="16" xfId="0" applyNumberFormat="1" applyFont="1" applyFill="1" applyBorder="1" applyAlignment="1">
      <alignment horizontal="center" vertical="center"/>
    </xf>
    <xf numFmtId="0" fontId="19" fillId="2" borderId="31" xfId="0" applyFont="1" applyFill="1" applyBorder="1" applyAlignment="1">
      <alignment horizontal="center" vertical="center"/>
    </xf>
    <xf numFmtId="167" fontId="19" fillId="2" borderId="31" xfId="0" applyNumberFormat="1" applyFont="1" applyFill="1" applyBorder="1" applyAlignment="1">
      <alignment horizontal="center" vertical="center"/>
    </xf>
    <xf numFmtId="0" fontId="21" fillId="2" borderId="2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9" fillId="2" borderId="14" xfId="0" applyFont="1" applyFill="1" applyBorder="1" applyAlignment="1">
      <alignment horizontal="center" vertical="center"/>
    </xf>
    <xf numFmtId="167" fontId="19" fillId="2" borderId="14" xfId="0" applyNumberFormat="1" applyFont="1" applyFill="1" applyBorder="1" applyAlignment="1">
      <alignment horizontal="center" vertical="center"/>
    </xf>
    <xf numFmtId="165" fontId="21" fillId="9" borderId="15" xfId="0" applyNumberFormat="1" applyFont="1" applyFill="1" applyBorder="1" applyAlignment="1" applyProtection="1">
      <alignment horizontal="center"/>
      <protection locked="0"/>
    </xf>
    <xf numFmtId="1" fontId="21" fillId="9" borderId="1" xfId="0" applyNumberFormat="1" applyFont="1" applyFill="1" applyBorder="1" applyAlignment="1" applyProtection="1">
      <alignment horizontal="center"/>
      <protection locked="0"/>
    </xf>
    <xf numFmtId="0" fontId="19" fillId="2" borderId="3" xfId="0" applyFont="1" applyFill="1" applyBorder="1" applyAlignment="1">
      <alignment horizontal="center" vertical="center" wrapText="1"/>
    </xf>
    <xf numFmtId="0" fontId="19" fillId="10" borderId="22" xfId="0" applyFont="1" applyFill="1" applyBorder="1" applyAlignment="1">
      <alignment horizontal="center" vertical="center"/>
    </xf>
    <xf numFmtId="0" fontId="19" fillId="10" borderId="2" xfId="0" applyFont="1" applyFill="1" applyBorder="1" applyAlignment="1">
      <alignment horizontal="center" vertical="center"/>
    </xf>
    <xf numFmtId="0" fontId="19" fillId="10" borderId="3" xfId="0" applyFont="1" applyFill="1" applyBorder="1" applyAlignment="1">
      <alignment horizontal="center" vertical="center"/>
    </xf>
    <xf numFmtId="0" fontId="19" fillId="10" borderId="22" xfId="0" applyFont="1" applyFill="1" applyBorder="1" applyAlignment="1">
      <alignment horizontal="center" vertical="center"/>
    </xf>
    <xf numFmtId="0" fontId="19" fillId="2" borderId="22"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15" xfId="0" applyFont="1" applyFill="1" applyBorder="1" applyAlignment="1">
      <alignment vertical="center"/>
    </xf>
    <xf numFmtId="0" fontId="21" fillId="2" borderId="15" xfId="0" applyFont="1" applyFill="1" applyBorder="1" applyAlignment="1">
      <alignment vertical="center" wrapText="1"/>
    </xf>
    <xf numFmtId="0" fontId="21" fillId="2" borderId="15" xfId="0" applyFont="1" applyFill="1" applyBorder="1" applyAlignment="1">
      <alignment vertical="center"/>
    </xf>
    <xf numFmtId="0" fontId="21" fillId="2" borderId="22" xfId="0" applyFont="1" applyFill="1" applyBorder="1" applyAlignment="1">
      <alignment horizontal="left" vertical="center"/>
    </xf>
    <xf numFmtId="0" fontId="21" fillId="2" borderId="1" xfId="0" applyFont="1" applyFill="1" applyBorder="1" applyAlignment="1">
      <alignment horizontal="center" vertical="center" wrapText="1"/>
    </xf>
    <xf numFmtId="0" fontId="13" fillId="9" borderId="15" xfId="0" applyFont="1" applyFill="1" applyBorder="1" applyAlignment="1">
      <alignment horizontal="center" vertical="center"/>
    </xf>
    <xf numFmtId="0" fontId="21" fillId="2" borderId="14" xfId="0" applyFont="1" applyFill="1" applyBorder="1" applyAlignment="1">
      <alignment horizontal="center" vertical="center"/>
    </xf>
    <xf numFmtId="0" fontId="13" fillId="0" borderId="15" xfId="0" applyFont="1" applyBorder="1" applyAlignment="1">
      <alignment horizontal="left" vertical="center"/>
    </xf>
    <xf numFmtId="0" fontId="15" fillId="11" borderId="26" xfId="0" applyFont="1" applyFill="1" applyBorder="1" applyAlignment="1">
      <alignment horizontal="center" vertical="center"/>
    </xf>
    <xf numFmtId="0" fontId="13" fillId="0" borderId="2" xfId="0" applyFont="1" applyBorder="1" applyAlignment="1">
      <alignment horizontal="right" vertical="center"/>
    </xf>
    <xf numFmtId="0" fontId="21" fillId="2" borderId="2" xfId="0" applyFont="1" applyFill="1" applyBorder="1" applyAlignment="1">
      <alignment horizontal="center" vertical="center"/>
    </xf>
    <xf numFmtId="0" fontId="15" fillId="0" borderId="2" xfId="0" applyFont="1" applyBorder="1" applyAlignment="1">
      <alignment horizontal="right" vertical="center"/>
    </xf>
    <xf numFmtId="165" fontId="19" fillId="2" borderId="15" xfId="0" applyNumberFormat="1" applyFont="1" applyFill="1" applyBorder="1" applyAlignment="1">
      <alignment horizontal="center" vertical="center"/>
    </xf>
    <xf numFmtId="0" fontId="19" fillId="2" borderId="15" xfId="0" applyFont="1" applyFill="1" applyBorder="1" applyAlignment="1">
      <alignment horizontal="center" vertical="center"/>
    </xf>
    <xf numFmtId="0" fontId="21" fillId="2" borderId="23" xfId="0" applyFont="1" applyFill="1" applyBorder="1" applyAlignment="1">
      <alignment horizontal="center" vertical="center"/>
    </xf>
    <xf numFmtId="166" fontId="21" fillId="2" borderId="1" xfId="0" applyNumberFormat="1" applyFont="1" applyFill="1" applyBorder="1" applyAlignment="1">
      <alignment horizontal="center" vertical="center"/>
    </xf>
    <xf numFmtId="165" fontId="21" fillId="9" borderId="31" xfId="0" applyNumberFormat="1" applyFont="1" applyFill="1" applyBorder="1" applyAlignment="1" applyProtection="1">
      <alignment horizontal="center"/>
      <protection locked="0"/>
    </xf>
    <xf numFmtId="0" fontId="21" fillId="10" borderId="1" xfId="0" applyFont="1" applyFill="1" applyBorder="1" applyAlignment="1">
      <alignment horizontal="center" vertical="center"/>
    </xf>
    <xf numFmtId="167" fontId="19" fillId="10" borderId="2" xfId="0" applyNumberFormat="1" applyFont="1" applyFill="1" applyBorder="1" applyAlignment="1">
      <alignment horizontal="center" vertical="center"/>
    </xf>
    <xf numFmtId="0" fontId="21" fillId="10" borderId="2" xfId="0" applyFont="1" applyFill="1" applyBorder="1" applyAlignment="1">
      <alignment horizontal="center" vertical="center"/>
    </xf>
    <xf numFmtId="166" fontId="21" fillId="10" borderId="32" xfId="0" applyNumberFormat="1" applyFont="1" applyFill="1" applyBorder="1" applyAlignment="1">
      <alignment horizontal="center"/>
    </xf>
    <xf numFmtId="0" fontId="13" fillId="0" borderId="1" xfId="0" applyFont="1" applyBorder="1" applyAlignment="1">
      <alignment horizontal="left" vertical="center"/>
    </xf>
    <xf numFmtId="0" fontId="13" fillId="0" borderId="26" xfId="0" applyFont="1" applyBorder="1" applyAlignment="1">
      <alignment horizontal="right"/>
    </xf>
    <xf numFmtId="0" fontId="13" fillId="0" borderId="30" xfId="0" applyFont="1" applyBorder="1" applyAlignment="1">
      <alignment horizontal="right"/>
    </xf>
    <xf numFmtId="165" fontId="21" fillId="2" borderId="1" xfId="0" applyNumberFormat="1" applyFont="1" applyFill="1" applyBorder="1" applyAlignment="1">
      <alignment horizontal="center" vertical="center"/>
    </xf>
    <xf numFmtId="165" fontId="21" fillId="2" borderId="2" xfId="0" applyNumberFormat="1" applyFont="1" applyFill="1" applyBorder="1" applyAlignment="1">
      <alignment horizontal="right" vertical="center"/>
    </xf>
    <xf numFmtId="0" fontId="21" fillId="2" borderId="2" xfId="0" applyFont="1" applyFill="1" applyBorder="1" applyAlignment="1">
      <alignment horizontal="right" vertical="center"/>
    </xf>
    <xf numFmtId="0" fontId="15" fillId="3" borderId="26" xfId="0" applyFont="1" applyFill="1" applyBorder="1" applyAlignment="1">
      <alignment horizontal="left" vertical="center"/>
    </xf>
    <xf numFmtId="0" fontId="15" fillId="3" borderId="30" xfId="0" applyFont="1" applyFill="1" applyBorder="1" applyAlignment="1">
      <alignment horizontal="left" vertical="center"/>
    </xf>
    <xf numFmtId="166" fontId="21" fillId="9" borderId="1" xfId="0" applyNumberFormat="1" applyFont="1" applyFill="1" applyBorder="1" applyAlignment="1">
      <alignment horizontal="center"/>
    </xf>
    <xf numFmtId="166" fontId="21" fillId="9" borderId="2" xfId="0" applyNumberFormat="1" applyFont="1" applyFill="1" applyBorder="1" applyAlignment="1">
      <alignment horizontal="center"/>
    </xf>
    <xf numFmtId="166" fontId="21" fillId="9" borderId="23" xfId="0" applyNumberFormat="1" applyFont="1" applyFill="1" applyBorder="1" applyAlignment="1">
      <alignment horizontal="center"/>
    </xf>
    <xf numFmtId="167" fontId="19" fillId="2" borderId="16" xfId="0" applyNumberFormat="1" applyFont="1" applyFill="1" applyBorder="1" applyAlignment="1" applyProtection="1">
      <alignment horizontal="center" vertical="center"/>
      <protection locked="0"/>
    </xf>
    <xf numFmtId="167" fontId="19" fillId="2" borderId="31" xfId="0" applyNumberFormat="1" applyFont="1" applyFill="1" applyBorder="1" applyAlignment="1" applyProtection="1">
      <alignment horizontal="center" vertical="center"/>
      <protection locked="0"/>
    </xf>
    <xf numFmtId="167" fontId="19" fillId="2" borderId="14" xfId="0" applyNumberFormat="1" applyFont="1" applyFill="1" applyBorder="1" applyAlignment="1" applyProtection="1">
      <alignment horizontal="center" vertical="center"/>
      <protection locked="0"/>
    </xf>
    <xf numFmtId="167" fontId="19" fillId="9" borderId="15" xfId="0" applyNumberFormat="1" applyFont="1" applyFill="1" applyBorder="1" applyAlignment="1" applyProtection="1">
      <alignment horizontal="center" vertical="center"/>
      <protection locked="0"/>
    </xf>
    <xf numFmtId="0" fontId="22" fillId="0" borderId="1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0" xfId="0" applyFont="1" applyBorder="1" applyAlignment="1">
      <alignment horizontal="center" vertical="center" wrapText="1"/>
    </xf>
    <xf numFmtId="0" fontId="23" fillId="0" borderId="16" xfId="0" applyFont="1" applyBorder="1" applyAlignment="1">
      <alignment horizontal="left" vertical="center" wrapText="1"/>
    </xf>
    <xf numFmtId="0" fontId="23" fillId="0" borderId="27" xfId="0" applyFont="1" applyBorder="1" applyAlignment="1">
      <alignment horizontal="left" vertical="center" wrapText="1"/>
    </xf>
    <xf numFmtId="0" fontId="23" fillId="0" borderId="18" xfId="0" applyFont="1" applyBorder="1" applyAlignment="1">
      <alignment horizontal="left" vertical="center" wrapText="1"/>
    </xf>
  </cellXfs>
  <cellStyles count="2">
    <cellStyle name="Comma 2" xfId="1" xr:uid="{F3DC6390-FDAA-4DC9-9CF8-9C85DA3C467F}"/>
    <cellStyle name="Normal" xfId="0" builtinId="0"/>
  </cellStyles>
  <dxfs count="46">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FFFF66"/>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E07A6-0AAB-4B13-A0DD-DE6F68152039}">
  <sheetPr>
    <pageSetUpPr fitToPage="1"/>
  </sheetPr>
  <dimension ref="A1:K390"/>
  <sheetViews>
    <sheetView tabSelected="1" view="pageBreakPreview" zoomScaleNormal="100" zoomScaleSheetLayoutView="100" workbookViewId="0">
      <selection activeCell="A16" sqref="A16:H16"/>
    </sheetView>
  </sheetViews>
  <sheetFormatPr defaultRowHeight="15"/>
  <cols>
    <col min="3" max="3" width="28.42578125" customWidth="1"/>
    <col min="4" max="4" width="44.85546875" customWidth="1"/>
    <col min="5" max="5" width="14.28515625" customWidth="1"/>
    <col min="6" max="7" width="9.28515625" bestFit="1" customWidth="1"/>
    <col min="8" max="8" width="12.85546875" bestFit="1" customWidth="1"/>
  </cols>
  <sheetData>
    <row r="1" spans="1:8">
      <c r="A1" s="1"/>
      <c r="B1" s="2"/>
      <c r="C1" s="2"/>
      <c r="D1" s="2"/>
      <c r="E1" s="2"/>
      <c r="F1" s="2"/>
      <c r="G1" s="2"/>
      <c r="H1" s="3" t="s">
        <v>12</v>
      </c>
    </row>
    <row r="2" spans="1:8" ht="15.75" thickBot="1">
      <c r="A2" s="4"/>
      <c r="H2" s="5"/>
    </row>
    <row r="3" spans="1:8" ht="15.75">
      <c r="A3" s="54" t="s">
        <v>3</v>
      </c>
      <c r="B3" s="55"/>
      <c r="C3" s="55"/>
      <c r="D3" s="55"/>
      <c r="E3" s="55"/>
      <c r="F3" s="55"/>
      <c r="G3" s="55"/>
      <c r="H3" s="56"/>
    </row>
    <row r="4" spans="1:8" ht="16.5" thickBot="1">
      <c r="A4" s="57" t="s">
        <v>4</v>
      </c>
      <c r="B4" s="58"/>
      <c r="C4" s="58"/>
      <c r="D4" s="58"/>
      <c r="E4" s="58"/>
      <c r="F4" s="58"/>
      <c r="G4" s="58"/>
      <c r="H4" s="59"/>
    </row>
    <row r="5" spans="1:8">
      <c r="A5" s="6"/>
      <c r="H5" s="5"/>
    </row>
    <row r="6" spans="1:8" ht="14.45" customHeight="1">
      <c r="A6" s="45" t="s">
        <v>5</v>
      </c>
      <c r="B6" s="32" t="s">
        <v>6</v>
      </c>
      <c r="C6" s="32"/>
      <c r="D6" s="32"/>
      <c r="E6" s="32"/>
      <c r="F6" s="32"/>
      <c r="G6" s="33"/>
      <c r="H6" s="34"/>
    </row>
    <row r="7" spans="1:8">
      <c r="A7" s="45"/>
      <c r="B7" s="32"/>
      <c r="C7" s="32"/>
      <c r="D7" s="32"/>
      <c r="E7" s="32"/>
      <c r="F7" s="32"/>
      <c r="G7" s="33"/>
      <c r="H7" s="34"/>
    </row>
    <row r="8" spans="1:8" ht="14.45" customHeight="1">
      <c r="A8" s="45"/>
      <c r="B8" s="32" t="s">
        <v>7</v>
      </c>
      <c r="C8" s="32"/>
      <c r="D8" s="32"/>
      <c r="E8" s="32"/>
      <c r="F8" s="32"/>
      <c r="G8" s="33"/>
      <c r="H8" s="34"/>
    </row>
    <row r="9" spans="1:8">
      <c r="A9" s="45"/>
      <c r="B9" s="32"/>
      <c r="C9" s="32"/>
      <c r="D9" s="32"/>
      <c r="E9" s="32"/>
      <c r="F9" s="32"/>
      <c r="G9" s="33"/>
      <c r="H9" s="34"/>
    </row>
    <row r="10" spans="1:8">
      <c r="A10" s="6"/>
      <c r="H10" s="5"/>
    </row>
    <row r="11" spans="1:8">
      <c r="A11" s="60"/>
      <c r="B11" s="61"/>
      <c r="C11" s="61"/>
      <c r="D11" s="61"/>
      <c r="E11" s="61"/>
      <c r="F11" s="61"/>
      <c r="G11" s="61"/>
      <c r="H11" s="62"/>
    </row>
    <row r="12" spans="1:8" ht="14.45" customHeight="1">
      <c r="A12" s="35" t="s">
        <v>8</v>
      </c>
      <c r="B12" s="36"/>
      <c r="C12" s="39">
        <v>0</v>
      </c>
      <c r="D12" s="39"/>
      <c r="E12" s="39"/>
      <c r="F12" s="205" t="s">
        <v>213</v>
      </c>
      <c r="G12" s="206"/>
      <c r="H12" s="207"/>
    </row>
    <row r="13" spans="1:8">
      <c r="A13" s="37"/>
      <c r="B13" s="38"/>
      <c r="C13" s="40"/>
      <c r="D13" s="40"/>
      <c r="E13" s="40"/>
      <c r="F13" s="208"/>
      <c r="G13" s="209"/>
      <c r="H13" s="210"/>
    </row>
    <row r="14" spans="1:8">
      <c r="A14" s="46" t="s">
        <v>214</v>
      </c>
      <c r="B14" s="47"/>
      <c r="C14" s="47"/>
      <c r="D14" s="47"/>
      <c r="E14" s="47"/>
      <c r="F14" s="47"/>
      <c r="G14" s="48"/>
      <c r="H14" s="49"/>
    </row>
    <row r="15" spans="1:8">
      <c r="A15" s="6"/>
      <c r="H15" s="5"/>
    </row>
    <row r="16" spans="1:8">
      <c r="A16" s="50" t="s">
        <v>9</v>
      </c>
      <c r="B16" s="51"/>
      <c r="C16" s="51"/>
      <c r="D16" s="51"/>
      <c r="E16" s="51"/>
      <c r="F16" s="51"/>
      <c r="G16" s="52"/>
      <c r="H16" s="53"/>
    </row>
    <row r="17" spans="1:8">
      <c r="A17" s="7"/>
      <c r="H17" s="5"/>
    </row>
    <row r="18" spans="1:8">
      <c r="A18" s="41" t="s">
        <v>10</v>
      </c>
      <c r="B18" s="42"/>
      <c r="C18" s="42"/>
      <c r="D18" s="42"/>
      <c r="E18" s="42"/>
      <c r="F18" s="42"/>
      <c r="G18" s="43"/>
      <c r="H18" s="44"/>
    </row>
    <row r="19" spans="1:8">
      <c r="A19" s="8"/>
      <c r="H19" s="5"/>
    </row>
    <row r="20" spans="1:8" ht="30">
      <c r="A20" s="93" t="s">
        <v>18</v>
      </c>
      <c r="B20" s="211" t="str">
        <f>F12</f>
        <v>DIRCO 13-2025-2026</v>
      </c>
      <c r="C20" s="211"/>
      <c r="D20" s="211"/>
      <c r="E20" s="211"/>
      <c r="F20" s="211"/>
      <c r="G20" s="212"/>
      <c r="H20" s="213"/>
    </row>
    <row r="21" spans="1:8" ht="30">
      <c r="A21" s="94" t="s">
        <v>17</v>
      </c>
      <c r="B21" s="95" t="s">
        <v>16</v>
      </c>
      <c r="C21" s="95"/>
      <c r="D21" s="95"/>
      <c r="E21" s="95"/>
      <c r="F21" s="95"/>
      <c r="G21" s="96"/>
      <c r="H21" s="97"/>
    </row>
    <row r="22" spans="1:8">
      <c r="A22" s="98" t="s">
        <v>15</v>
      </c>
      <c r="B22" s="99"/>
      <c r="C22" s="99"/>
      <c r="D22" s="100">
        <f>D390</f>
        <v>0</v>
      </c>
      <c r="E22" s="101"/>
      <c r="F22" s="101"/>
      <c r="G22" s="101"/>
      <c r="H22" s="102"/>
    </row>
    <row r="23" spans="1:8">
      <c r="A23" s="103" t="s">
        <v>11</v>
      </c>
      <c r="B23" s="104"/>
      <c r="C23" s="104"/>
      <c r="D23" s="104"/>
      <c r="E23" s="104"/>
      <c r="F23" s="104"/>
      <c r="G23" s="104"/>
      <c r="H23" s="105"/>
    </row>
    <row r="24" spans="1:8" ht="14.45" customHeight="1">
      <c r="A24" s="106" t="s">
        <v>13</v>
      </c>
      <c r="B24" s="107"/>
      <c r="C24" s="107"/>
      <c r="D24" s="107"/>
      <c r="E24" s="107"/>
      <c r="F24" s="107"/>
      <c r="G24" s="107"/>
      <c r="H24" s="108"/>
    </row>
    <row r="25" spans="1:8">
      <c r="A25" s="106"/>
      <c r="B25" s="107"/>
      <c r="C25" s="107"/>
      <c r="D25" s="107"/>
      <c r="E25" s="107"/>
      <c r="F25" s="107"/>
      <c r="G25" s="107"/>
      <c r="H25" s="108"/>
    </row>
    <row r="26" spans="1:8" ht="14.45" customHeight="1">
      <c r="A26" s="106"/>
      <c r="B26" s="107"/>
      <c r="C26" s="107"/>
      <c r="D26" s="107"/>
      <c r="E26" s="107"/>
      <c r="F26" s="107"/>
      <c r="G26" s="107"/>
      <c r="H26" s="108"/>
    </row>
    <row r="27" spans="1:8" ht="14.45" customHeight="1">
      <c r="A27" s="106"/>
      <c r="B27" s="107"/>
      <c r="C27" s="107"/>
      <c r="D27" s="107"/>
      <c r="E27" s="107"/>
      <c r="F27" s="107"/>
      <c r="G27" s="107"/>
      <c r="H27" s="108"/>
    </row>
    <row r="28" spans="1:8">
      <c r="A28" s="106"/>
      <c r="B28" s="107"/>
      <c r="C28" s="107"/>
      <c r="D28" s="107"/>
      <c r="E28" s="107"/>
      <c r="F28" s="107"/>
      <c r="G28" s="107"/>
      <c r="H28" s="108"/>
    </row>
    <row r="29" spans="1:8">
      <c r="A29" s="106"/>
      <c r="B29" s="107"/>
      <c r="C29" s="107"/>
      <c r="D29" s="107"/>
      <c r="E29" s="107"/>
      <c r="F29" s="107"/>
      <c r="G29" s="107"/>
      <c r="H29" s="108"/>
    </row>
    <row r="30" spans="1:8" ht="28.5" customHeight="1">
      <c r="A30" s="71" t="s">
        <v>40</v>
      </c>
      <c r="B30" s="72"/>
      <c r="C30" s="72"/>
      <c r="D30" s="72"/>
      <c r="E30" s="109" t="s">
        <v>2</v>
      </c>
      <c r="F30" s="73" t="s">
        <v>0</v>
      </c>
      <c r="G30" s="74" t="s">
        <v>28</v>
      </c>
      <c r="H30" s="75" t="s">
        <v>1</v>
      </c>
    </row>
    <row r="31" spans="1:8">
      <c r="A31" s="76" t="s">
        <v>27</v>
      </c>
      <c r="B31" s="77"/>
      <c r="C31" s="77"/>
      <c r="D31" s="77"/>
      <c r="E31" s="109"/>
      <c r="F31" s="73"/>
      <c r="G31" s="78"/>
      <c r="H31" s="75"/>
    </row>
    <row r="32" spans="1:8">
      <c r="A32" s="79"/>
      <c r="B32" s="80"/>
      <c r="C32" s="80" t="s">
        <v>103</v>
      </c>
      <c r="D32" s="80"/>
      <c r="E32" s="110"/>
      <c r="F32" s="81"/>
      <c r="G32" s="82"/>
      <c r="H32" s="83"/>
    </row>
    <row r="33" spans="1:8">
      <c r="A33" s="111" t="s">
        <v>19</v>
      </c>
      <c r="B33" s="112"/>
      <c r="C33" s="112"/>
      <c r="D33" s="112"/>
      <c r="E33" s="113">
        <v>200</v>
      </c>
      <c r="F33" s="114"/>
      <c r="G33" s="115">
        <v>7</v>
      </c>
      <c r="H33" s="116">
        <f>F33*E33*G33</f>
        <v>0</v>
      </c>
    </row>
    <row r="34" spans="1:8">
      <c r="A34" s="111" t="s">
        <v>20</v>
      </c>
      <c r="B34" s="112"/>
      <c r="C34" s="112"/>
      <c r="D34" s="112"/>
      <c r="E34" s="113">
        <v>200</v>
      </c>
      <c r="F34" s="114"/>
      <c r="G34" s="115">
        <v>7</v>
      </c>
      <c r="H34" s="116">
        <f t="shared" ref="H34:H49" si="0">F34*E34*G34</f>
        <v>0</v>
      </c>
    </row>
    <row r="35" spans="1:8" ht="36.75" customHeight="1">
      <c r="A35" s="117" t="s">
        <v>104</v>
      </c>
      <c r="B35" s="118"/>
      <c r="C35" s="118"/>
      <c r="D35" s="118"/>
      <c r="E35" s="118"/>
      <c r="F35" s="118"/>
      <c r="G35" s="118"/>
      <c r="H35" s="119"/>
    </row>
    <row r="36" spans="1:8" ht="14.45" customHeight="1">
      <c r="A36" s="120" t="s">
        <v>21</v>
      </c>
      <c r="B36" s="121"/>
      <c r="C36" s="121"/>
      <c r="D36" s="121"/>
      <c r="E36" s="113">
        <v>600</v>
      </c>
      <c r="F36" s="114"/>
      <c r="G36" s="115">
        <v>7</v>
      </c>
      <c r="H36" s="116">
        <f t="shared" si="0"/>
        <v>0</v>
      </c>
    </row>
    <row r="37" spans="1:8">
      <c r="A37" s="120" t="s">
        <v>22</v>
      </c>
      <c r="B37" s="121"/>
      <c r="C37" s="121"/>
      <c r="D37" s="121"/>
      <c r="E37" s="113">
        <v>600</v>
      </c>
      <c r="F37" s="114"/>
      <c r="G37" s="115">
        <v>7</v>
      </c>
      <c r="H37" s="116">
        <f t="shared" si="0"/>
        <v>0</v>
      </c>
    </row>
    <row r="38" spans="1:8">
      <c r="A38" s="120" t="s">
        <v>23</v>
      </c>
      <c r="B38" s="121"/>
      <c r="C38" s="121"/>
      <c r="D38" s="121"/>
      <c r="E38" s="113">
        <v>600</v>
      </c>
      <c r="F38" s="114"/>
      <c r="G38" s="115">
        <v>7</v>
      </c>
      <c r="H38" s="116">
        <f t="shared" si="0"/>
        <v>0</v>
      </c>
    </row>
    <row r="39" spans="1:8">
      <c r="A39" s="120" t="s">
        <v>24</v>
      </c>
      <c r="B39" s="121"/>
      <c r="C39" s="121"/>
      <c r="D39" s="121"/>
      <c r="E39" s="113">
        <v>600</v>
      </c>
      <c r="F39" s="114"/>
      <c r="G39" s="115">
        <v>7</v>
      </c>
      <c r="H39" s="116">
        <f t="shared" si="0"/>
        <v>0</v>
      </c>
    </row>
    <row r="40" spans="1:8" ht="33" customHeight="1">
      <c r="A40" s="122" t="s">
        <v>105</v>
      </c>
      <c r="B40" s="123"/>
      <c r="C40" s="123"/>
      <c r="D40" s="123"/>
      <c r="E40" s="123"/>
      <c r="F40" s="123"/>
      <c r="G40" s="123"/>
      <c r="H40" s="124"/>
    </row>
    <row r="41" spans="1:8">
      <c r="A41" s="120" t="s">
        <v>21</v>
      </c>
      <c r="B41" s="121"/>
      <c r="C41" s="121"/>
      <c r="D41" s="121"/>
      <c r="E41" s="113">
        <v>600</v>
      </c>
      <c r="F41" s="114"/>
      <c r="G41" s="115">
        <v>7</v>
      </c>
      <c r="H41" s="116">
        <f t="shared" si="0"/>
        <v>0</v>
      </c>
    </row>
    <row r="42" spans="1:8">
      <c r="A42" s="125" t="s">
        <v>107</v>
      </c>
      <c r="B42" s="126"/>
      <c r="C42" s="126"/>
      <c r="D42" s="127"/>
      <c r="E42" s="113">
        <v>600</v>
      </c>
      <c r="F42" s="114"/>
      <c r="G42" s="115">
        <v>7</v>
      </c>
      <c r="H42" s="116">
        <f t="shared" si="0"/>
        <v>0</v>
      </c>
    </row>
    <row r="43" spans="1:8" ht="28.5" customHeight="1">
      <c r="A43" s="128" t="s">
        <v>25</v>
      </c>
      <c r="B43" s="129"/>
      <c r="C43" s="129"/>
      <c r="D43" s="129"/>
      <c r="E43" s="113">
        <v>600</v>
      </c>
      <c r="F43" s="114"/>
      <c r="G43" s="115">
        <v>7</v>
      </c>
      <c r="H43" s="116">
        <f t="shared" si="0"/>
        <v>0</v>
      </c>
    </row>
    <row r="44" spans="1:8" ht="28.5" customHeight="1">
      <c r="A44" s="122" t="s">
        <v>106</v>
      </c>
      <c r="B44" s="123"/>
      <c r="C44" s="123"/>
      <c r="D44" s="123"/>
      <c r="E44" s="123"/>
      <c r="F44" s="123"/>
      <c r="G44" s="123"/>
      <c r="H44" s="124"/>
    </row>
    <row r="45" spans="1:8">
      <c r="A45" s="120" t="s">
        <v>21</v>
      </c>
      <c r="B45" s="121"/>
      <c r="C45" s="121"/>
      <c r="D45" s="121"/>
      <c r="E45" s="113">
        <v>600</v>
      </c>
      <c r="F45" s="114"/>
      <c r="G45" s="115">
        <v>7</v>
      </c>
      <c r="H45" s="116">
        <f t="shared" si="0"/>
        <v>0</v>
      </c>
    </row>
    <row r="46" spans="1:8">
      <c r="A46" s="120" t="s">
        <v>22</v>
      </c>
      <c r="B46" s="121"/>
      <c r="C46" s="121"/>
      <c r="D46" s="121"/>
      <c r="E46" s="113">
        <v>600</v>
      </c>
      <c r="F46" s="114"/>
      <c r="G46" s="115">
        <v>7</v>
      </c>
      <c r="H46" s="116">
        <f t="shared" si="0"/>
        <v>0</v>
      </c>
    </row>
    <row r="47" spans="1:8">
      <c r="A47" s="120" t="s">
        <v>23</v>
      </c>
      <c r="B47" s="121"/>
      <c r="C47" s="121"/>
      <c r="D47" s="121"/>
      <c r="E47" s="113">
        <v>600</v>
      </c>
      <c r="F47" s="114"/>
      <c r="G47" s="115">
        <v>7</v>
      </c>
      <c r="H47" s="116">
        <f t="shared" si="0"/>
        <v>0</v>
      </c>
    </row>
    <row r="48" spans="1:8">
      <c r="A48" s="130" t="s">
        <v>26</v>
      </c>
      <c r="B48" s="131"/>
      <c r="C48" s="131"/>
      <c r="D48" s="132"/>
      <c r="E48" s="113">
        <v>600</v>
      </c>
      <c r="F48" s="114"/>
      <c r="G48" s="115">
        <v>7</v>
      </c>
      <c r="H48" s="116">
        <f t="shared" si="0"/>
        <v>0</v>
      </c>
    </row>
    <row r="49" spans="1:11">
      <c r="A49" s="120" t="s">
        <v>24</v>
      </c>
      <c r="B49" s="121"/>
      <c r="C49" s="121"/>
      <c r="D49" s="121"/>
      <c r="E49" s="113">
        <v>600</v>
      </c>
      <c r="F49" s="114"/>
      <c r="G49" s="115">
        <v>7</v>
      </c>
      <c r="H49" s="116">
        <f t="shared" si="0"/>
        <v>0</v>
      </c>
    </row>
    <row r="50" spans="1:11">
      <c r="A50" s="133" t="s">
        <v>14</v>
      </c>
      <c r="B50" s="134"/>
      <c r="C50" s="134"/>
      <c r="D50" s="135"/>
      <c r="E50" s="136">
        <f>SUM(H33:H49)</f>
        <v>0</v>
      </c>
      <c r="F50" s="134"/>
      <c r="G50" s="134"/>
      <c r="H50" s="137"/>
    </row>
    <row r="51" spans="1:11">
      <c r="A51" s="84" t="s">
        <v>29</v>
      </c>
      <c r="B51" s="85"/>
      <c r="C51" s="85"/>
      <c r="D51" s="85"/>
      <c r="E51" s="85"/>
      <c r="F51" s="85"/>
      <c r="G51" s="85"/>
      <c r="H51" s="86"/>
    </row>
    <row r="52" spans="1:11">
      <c r="A52" s="87" t="s">
        <v>109</v>
      </c>
      <c r="B52" s="88"/>
      <c r="C52" s="88"/>
      <c r="D52" s="88"/>
      <c r="E52" s="88"/>
      <c r="F52" s="88"/>
      <c r="G52" s="88"/>
      <c r="H52" s="89"/>
    </row>
    <row r="53" spans="1:11">
      <c r="A53" s="120" t="s">
        <v>21</v>
      </c>
      <c r="B53" s="121"/>
      <c r="C53" s="121"/>
      <c r="D53" s="121"/>
      <c r="E53" s="113">
        <v>250</v>
      </c>
      <c r="F53" s="114"/>
      <c r="G53" s="115">
        <v>2</v>
      </c>
      <c r="H53" s="116">
        <f t="shared" ref="H53:H57" si="1">F53*E53*G53</f>
        <v>0</v>
      </c>
    </row>
    <row r="54" spans="1:11">
      <c r="A54" s="120" t="s">
        <v>22</v>
      </c>
      <c r="B54" s="121"/>
      <c r="C54" s="121"/>
      <c r="D54" s="121"/>
      <c r="E54" s="113">
        <v>250</v>
      </c>
      <c r="F54" s="114"/>
      <c r="G54" s="115">
        <v>2</v>
      </c>
      <c r="H54" s="116">
        <f t="shared" si="1"/>
        <v>0</v>
      </c>
    </row>
    <row r="55" spans="1:11">
      <c r="A55" s="120" t="s">
        <v>24</v>
      </c>
      <c r="B55" s="121"/>
      <c r="C55" s="121"/>
      <c r="D55" s="121"/>
      <c r="E55" s="113">
        <v>250</v>
      </c>
      <c r="F55" s="114"/>
      <c r="G55" s="115">
        <v>2</v>
      </c>
      <c r="H55" s="116">
        <f t="shared" si="1"/>
        <v>0</v>
      </c>
    </row>
    <row r="56" spans="1:11">
      <c r="A56" s="138" t="s">
        <v>108</v>
      </c>
      <c r="B56" s="139"/>
      <c r="C56" s="139"/>
      <c r="D56" s="139"/>
      <c r="E56" s="139"/>
      <c r="F56" s="139"/>
      <c r="G56" s="139"/>
      <c r="H56" s="140"/>
    </row>
    <row r="57" spans="1:11">
      <c r="A57" s="120" t="s">
        <v>21</v>
      </c>
      <c r="B57" s="121"/>
      <c r="C57" s="121"/>
      <c r="D57" s="121"/>
      <c r="E57" s="113">
        <v>250</v>
      </c>
      <c r="F57" s="114"/>
      <c r="G57" s="115">
        <v>2</v>
      </c>
      <c r="H57" s="116">
        <f t="shared" si="1"/>
        <v>0</v>
      </c>
    </row>
    <row r="58" spans="1:11">
      <c r="A58" s="120" t="s">
        <v>22</v>
      </c>
      <c r="B58" s="121"/>
      <c r="C58" s="121"/>
      <c r="D58" s="121"/>
      <c r="E58" s="113">
        <v>250</v>
      </c>
      <c r="F58" s="114"/>
      <c r="G58" s="115">
        <v>2</v>
      </c>
      <c r="H58" s="116">
        <f t="shared" ref="H58:H60" si="2">F58*E58*G58</f>
        <v>0</v>
      </c>
    </row>
    <row r="59" spans="1:11">
      <c r="A59" s="120" t="s">
        <v>30</v>
      </c>
      <c r="B59" s="121"/>
      <c r="C59" s="121"/>
      <c r="D59" s="121"/>
      <c r="E59" s="113">
        <v>250</v>
      </c>
      <c r="F59" s="114"/>
      <c r="G59" s="115">
        <v>2</v>
      </c>
      <c r="H59" s="116">
        <f t="shared" si="2"/>
        <v>0</v>
      </c>
    </row>
    <row r="60" spans="1:11">
      <c r="A60" s="120" t="s">
        <v>24</v>
      </c>
      <c r="B60" s="121"/>
      <c r="C60" s="121"/>
      <c r="D60" s="121"/>
      <c r="E60" s="113">
        <v>250</v>
      </c>
      <c r="F60" s="114"/>
      <c r="G60" s="115">
        <v>2</v>
      </c>
      <c r="H60" s="116">
        <f t="shared" si="2"/>
        <v>0</v>
      </c>
    </row>
    <row r="61" spans="1:11">
      <c r="A61" s="133" t="s">
        <v>14</v>
      </c>
      <c r="B61" s="134"/>
      <c r="C61" s="134"/>
      <c r="D61" s="135"/>
      <c r="E61" s="136">
        <f>SUM(H53:H60)</f>
        <v>0</v>
      </c>
      <c r="F61" s="134"/>
      <c r="G61" s="134"/>
      <c r="H61" s="137"/>
    </row>
    <row r="62" spans="1:11">
      <c r="A62" s="84" t="s">
        <v>31</v>
      </c>
      <c r="B62" s="85"/>
      <c r="C62" s="85"/>
      <c r="D62" s="85"/>
      <c r="E62" s="85"/>
      <c r="F62" s="85"/>
      <c r="G62" s="85"/>
      <c r="H62" s="86"/>
    </row>
    <row r="63" spans="1:11">
      <c r="A63" s="90"/>
      <c r="B63" s="88" t="s">
        <v>109</v>
      </c>
      <c r="C63" s="88"/>
      <c r="D63" s="88"/>
      <c r="E63" s="88"/>
      <c r="F63" s="88"/>
      <c r="G63" s="88"/>
      <c r="H63" s="88"/>
      <c r="I63" s="64"/>
      <c r="J63" s="64"/>
      <c r="K63" s="65"/>
    </row>
    <row r="64" spans="1:11">
      <c r="A64" s="120" t="s">
        <v>21</v>
      </c>
      <c r="B64" s="121"/>
      <c r="C64" s="121"/>
      <c r="D64" s="121"/>
      <c r="E64" s="113">
        <v>250</v>
      </c>
      <c r="F64" s="114"/>
      <c r="G64" s="115">
        <v>1</v>
      </c>
      <c r="H64" s="116">
        <f t="shared" ref="H64:H71" si="3">F64*E64*G64</f>
        <v>0</v>
      </c>
    </row>
    <row r="65" spans="1:11">
      <c r="A65" s="120" t="s">
        <v>22</v>
      </c>
      <c r="B65" s="121"/>
      <c r="C65" s="121"/>
      <c r="D65" s="121"/>
      <c r="E65" s="113">
        <v>250</v>
      </c>
      <c r="F65" s="114"/>
      <c r="G65" s="115">
        <v>1</v>
      </c>
      <c r="H65" s="116">
        <f t="shared" si="3"/>
        <v>0</v>
      </c>
    </row>
    <row r="66" spans="1:11">
      <c r="A66" s="120" t="s">
        <v>24</v>
      </c>
      <c r="B66" s="121"/>
      <c r="C66" s="121"/>
      <c r="D66" s="121"/>
      <c r="E66" s="113">
        <v>250</v>
      </c>
      <c r="F66" s="114"/>
      <c r="G66" s="115">
        <v>1</v>
      </c>
      <c r="H66" s="116">
        <f t="shared" si="3"/>
        <v>0</v>
      </c>
    </row>
    <row r="67" spans="1:11">
      <c r="A67" s="138" t="s">
        <v>108</v>
      </c>
      <c r="B67" s="139"/>
      <c r="C67" s="139"/>
      <c r="D67" s="139"/>
      <c r="E67" s="139"/>
      <c r="F67" s="139"/>
      <c r="G67" s="139"/>
      <c r="H67" s="139"/>
      <c r="I67" s="66"/>
      <c r="J67" s="66"/>
      <c r="K67" s="67"/>
    </row>
    <row r="68" spans="1:11">
      <c r="A68" s="120" t="s">
        <v>21</v>
      </c>
      <c r="B68" s="121"/>
      <c r="C68" s="121"/>
      <c r="D68" s="121"/>
      <c r="E68" s="113">
        <v>600</v>
      </c>
      <c r="F68" s="114"/>
      <c r="G68" s="115">
        <v>1</v>
      </c>
      <c r="H68" s="116">
        <f t="shared" si="3"/>
        <v>0</v>
      </c>
    </row>
    <row r="69" spans="1:11">
      <c r="A69" s="120" t="s">
        <v>22</v>
      </c>
      <c r="B69" s="121"/>
      <c r="C69" s="121"/>
      <c r="D69" s="121"/>
      <c r="E69" s="113">
        <v>600</v>
      </c>
      <c r="F69" s="114"/>
      <c r="G69" s="115">
        <v>1</v>
      </c>
      <c r="H69" s="116">
        <f t="shared" si="3"/>
        <v>0</v>
      </c>
    </row>
    <row r="70" spans="1:11">
      <c r="A70" s="120" t="s">
        <v>23</v>
      </c>
      <c r="B70" s="121"/>
      <c r="C70" s="121"/>
      <c r="D70" s="121"/>
      <c r="E70" s="113">
        <v>600</v>
      </c>
      <c r="F70" s="114"/>
      <c r="G70" s="115">
        <v>1</v>
      </c>
      <c r="H70" s="116">
        <f t="shared" si="3"/>
        <v>0</v>
      </c>
    </row>
    <row r="71" spans="1:11">
      <c r="A71" s="120" t="s">
        <v>32</v>
      </c>
      <c r="B71" s="121"/>
      <c r="C71" s="121"/>
      <c r="D71" s="121"/>
      <c r="E71" s="113">
        <v>600</v>
      </c>
      <c r="F71" s="114"/>
      <c r="G71" s="115">
        <v>1</v>
      </c>
      <c r="H71" s="116">
        <f t="shared" si="3"/>
        <v>0</v>
      </c>
    </row>
    <row r="72" spans="1:11">
      <c r="A72" s="120" t="s">
        <v>33</v>
      </c>
      <c r="B72" s="121"/>
      <c r="C72" s="121"/>
      <c r="D72" s="121"/>
      <c r="E72" s="113">
        <v>600</v>
      </c>
      <c r="F72" s="114"/>
      <c r="G72" s="115">
        <v>1</v>
      </c>
      <c r="H72" s="116">
        <f t="shared" ref="H72:H73" si="4">F72*E72*G72</f>
        <v>0</v>
      </c>
    </row>
    <row r="73" spans="1:11">
      <c r="A73" s="120" t="s">
        <v>24</v>
      </c>
      <c r="B73" s="121"/>
      <c r="C73" s="121"/>
      <c r="D73" s="121"/>
      <c r="E73" s="113">
        <v>600</v>
      </c>
      <c r="F73" s="114"/>
      <c r="G73" s="115">
        <v>1</v>
      </c>
      <c r="H73" s="116">
        <f t="shared" si="4"/>
        <v>0</v>
      </c>
    </row>
    <row r="74" spans="1:11">
      <c r="A74" s="133" t="s">
        <v>14</v>
      </c>
      <c r="B74" s="134"/>
      <c r="C74" s="134"/>
      <c r="D74" s="135"/>
      <c r="E74" s="136">
        <f>SUM(H64:H73)</f>
        <v>0</v>
      </c>
      <c r="F74" s="134"/>
      <c r="G74" s="134"/>
      <c r="H74" s="137"/>
    </row>
    <row r="75" spans="1:11">
      <c r="A75" s="84" t="s">
        <v>34</v>
      </c>
      <c r="B75" s="85"/>
      <c r="C75" s="85"/>
      <c r="D75" s="85"/>
      <c r="E75" s="85"/>
      <c r="F75" s="85"/>
      <c r="G75" s="85"/>
      <c r="H75" s="86"/>
    </row>
    <row r="76" spans="1:11">
      <c r="A76" s="120" t="s">
        <v>35</v>
      </c>
      <c r="B76" s="121"/>
      <c r="C76" s="121"/>
      <c r="D76" s="121"/>
      <c r="E76" s="174">
        <v>20</v>
      </c>
      <c r="F76" s="141"/>
      <c r="G76" s="115">
        <v>10</v>
      </c>
      <c r="H76" s="116">
        <f t="shared" ref="H76:H80" si="5">E76*F76</f>
        <v>0</v>
      </c>
    </row>
    <row r="77" spans="1:11">
      <c r="A77" s="120" t="s">
        <v>36</v>
      </c>
      <c r="B77" s="121"/>
      <c r="C77" s="121"/>
      <c r="D77" s="121"/>
      <c r="E77" s="174">
        <v>600</v>
      </c>
      <c r="F77" s="141"/>
      <c r="G77" s="115">
        <v>10</v>
      </c>
      <c r="H77" s="116">
        <f t="shared" si="5"/>
        <v>0</v>
      </c>
    </row>
    <row r="78" spans="1:11">
      <c r="A78" s="120" t="s">
        <v>180</v>
      </c>
      <c r="B78" s="121"/>
      <c r="C78" s="121"/>
      <c r="D78" s="121"/>
      <c r="E78" s="174">
        <v>600</v>
      </c>
      <c r="F78" s="141"/>
      <c r="G78" s="115">
        <v>10</v>
      </c>
      <c r="H78" s="116">
        <f t="shared" si="5"/>
        <v>0</v>
      </c>
    </row>
    <row r="79" spans="1:11">
      <c r="A79" s="120" t="s">
        <v>37</v>
      </c>
      <c r="B79" s="121"/>
      <c r="C79" s="121"/>
      <c r="D79" s="121"/>
      <c r="E79" s="174">
        <v>600</v>
      </c>
      <c r="F79" s="141"/>
      <c r="G79" s="115">
        <v>10</v>
      </c>
      <c r="H79" s="116">
        <f t="shared" si="5"/>
        <v>0</v>
      </c>
    </row>
    <row r="80" spans="1:11">
      <c r="A80" s="120" t="s">
        <v>38</v>
      </c>
      <c r="B80" s="121"/>
      <c r="C80" s="121"/>
      <c r="D80" s="121"/>
      <c r="E80" s="174">
        <v>600</v>
      </c>
      <c r="F80" s="141"/>
      <c r="G80" s="115">
        <v>10</v>
      </c>
      <c r="H80" s="116">
        <f t="shared" si="5"/>
        <v>0</v>
      </c>
    </row>
    <row r="81" spans="1:8">
      <c r="A81" s="133" t="s">
        <v>14</v>
      </c>
      <c r="B81" s="134"/>
      <c r="C81" s="134"/>
      <c r="D81" s="135"/>
      <c r="E81" s="136">
        <f>SUM(H76:H80)</f>
        <v>0</v>
      </c>
      <c r="F81" s="134"/>
      <c r="G81" s="134"/>
      <c r="H81" s="137"/>
    </row>
    <row r="82" spans="1:8" ht="27.75" customHeight="1">
      <c r="A82" s="142" t="s">
        <v>39</v>
      </c>
      <c r="B82" s="143"/>
      <c r="C82" s="143"/>
      <c r="D82" s="144"/>
      <c r="E82" s="145">
        <f>E81+E74+E61+E50</f>
        <v>0</v>
      </c>
      <c r="F82" s="146"/>
      <c r="G82" s="146"/>
      <c r="H82" s="147"/>
    </row>
    <row r="83" spans="1:8" ht="28.5" customHeight="1">
      <c r="A83" s="71" t="s">
        <v>60</v>
      </c>
      <c r="B83" s="72"/>
      <c r="C83" s="72"/>
      <c r="D83" s="72"/>
      <c r="E83" s="109" t="s">
        <v>2</v>
      </c>
      <c r="F83" s="73" t="s">
        <v>0</v>
      </c>
      <c r="G83" s="74" t="s">
        <v>28</v>
      </c>
      <c r="H83" s="75" t="s">
        <v>1</v>
      </c>
    </row>
    <row r="84" spans="1:8">
      <c r="A84" s="76" t="s">
        <v>116</v>
      </c>
      <c r="B84" s="77"/>
      <c r="C84" s="77"/>
      <c r="D84" s="77"/>
      <c r="E84" s="109"/>
      <c r="F84" s="73"/>
      <c r="G84" s="78"/>
      <c r="H84" s="75"/>
    </row>
    <row r="85" spans="1:8">
      <c r="A85" s="148" t="s">
        <v>41</v>
      </c>
      <c r="B85" s="149"/>
      <c r="C85" s="149"/>
      <c r="D85" s="149"/>
      <c r="E85" s="150">
        <v>600</v>
      </c>
      <c r="F85" s="201"/>
      <c r="G85" s="150">
        <v>1</v>
      </c>
      <c r="H85" s="151">
        <f>E85*F85*G85</f>
        <v>0</v>
      </c>
    </row>
    <row r="86" spans="1:8">
      <c r="A86" s="120" t="s">
        <v>42</v>
      </c>
      <c r="B86" s="121"/>
      <c r="C86" s="121"/>
      <c r="D86" s="121"/>
      <c r="E86" s="152"/>
      <c r="F86" s="202"/>
      <c r="G86" s="152"/>
      <c r="H86" s="152"/>
    </row>
    <row r="87" spans="1:8">
      <c r="A87" s="120" t="s">
        <v>43</v>
      </c>
      <c r="B87" s="121"/>
      <c r="C87" s="121"/>
      <c r="D87" s="121"/>
      <c r="E87" s="152"/>
      <c r="F87" s="202"/>
      <c r="G87" s="152"/>
      <c r="H87" s="152"/>
    </row>
    <row r="88" spans="1:8">
      <c r="A88" s="120" t="s">
        <v>44</v>
      </c>
      <c r="B88" s="121"/>
      <c r="C88" s="121"/>
      <c r="D88" s="121"/>
      <c r="E88" s="152"/>
      <c r="F88" s="202"/>
      <c r="G88" s="152"/>
      <c r="H88" s="152"/>
    </row>
    <row r="89" spans="1:8">
      <c r="A89" s="148" t="s">
        <v>56</v>
      </c>
      <c r="B89" s="149"/>
      <c r="C89" s="149"/>
      <c r="D89" s="149"/>
      <c r="E89" s="152"/>
      <c r="F89" s="202"/>
      <c r="G89" s="152"/>
      <c r="H89" s="152"/>
    </row>
    <row r="90" spans="1:8" ht="67.5" customHeight="1">
      <c r="A90" s="154" t="s">
        <v>117</v>
      </c>
      <c r="B90" s="155"/>
      <c r="C90" s="155"/>
      <c r="D90" s="156"/>
      <c r="E90" s="152"/>
      <c r="F90" s="202"/>
      <c r="G90" s="152"/>
      <c r="H90" s="152"/>
    </row>
    <row r="91" spans="1:8">
      <c r="A91" s="30" t="s">
        <v>46</v>
      </c>
      <c r="B91" s="30"/>
      <c r="C91" s="30"/>
      <c r="D91" s="31"/>
      <c r="E91" s="152"/>
      <c r="F91" s="202"/>
      <c r="G91" s="152"/>
      <c r="H91" s="152"/>
    </row>
    <row r="92" spans="1:8">
      <c r="A92" s="63" t="s">
        <v>53</v>
      </c>
      <c r="B92" s="30"/>
      <c r="C92" s="30"/>
      <c r="D92" s="31"/>
      <c r="E92" s="152"/>
      <c r="F92" s="202"/>
      <c r="G92" s="152"/>
      <c r="H92" s="152"/>
    </row>
    <row r="93" spans="1:8">
      <c r="A93" s="63" t="s">
        <v>171</v>
      </c>
      <c r="B93" s="30"/>
      <c r="C93" s="30"/>
      <c r="D93" s="31"/>
      <c r="E93" s="152"/>
      <c r="F93" s="202"/>
      <c r="G93" s="152"/>
      <c r="H93" s="152"/>
    </row>
    <row r="94" spans="1:8">
      <c r="A94" s="63" t="s">
        <v>54</v>
      </c>
      <c r="B94" s="30"/>
      <c r="C94" s="30"/>
      <c r="D94" s="31"/>
      <c r="E94" s="152"/>
      <c r="F94" s="202"/>
      <c r="G94" s="152"/>
      <c r="H94" s="152"/>
    </row>
    <row r="95" spans="1:8">
      <c r="A95" s="30" t="s">
        <v>55</v>
      </c>
      <c r="B95" s="30"/>
      <c r="C95" s="30"/>
      <c r="D95" s="31"/>
      <c r="E95" s="152"/>
      <c r="F95" s="202"/>
      <c r="G95" s="152"/>
      <c r="H95" s="152"/>
    </row>
    <row r="96" spans="1:8">
      <c r="A96" s="9" t="s">
        <v>47</v>
      </c>
      <c r="B96" s="11"/>
      <c r="C96" s="11"/>
      <c r="D96" s="12"/>
      <c r="E96" s="152"/>
      <c r="F96" s="202"/>
      <c r="G96" s="152"/>
      <c r="H96" s="152"/>
    </row>
    <row r="97" spans="1:8">
      <c r="A97" s="28" t="s">
        <v>172</v>
      </c>
      <c r="B97" s="28"/>
      <c r="C97" s="28"/>
      <c r="D97" s="29"/>
      <c r="E97" s="152"/>
      <c r="F97" s="202"/>
      <c r="G97" s="152"/>
      <c r="H97" s="152"/>
    </row>
    <row r="98" spans="1:8">
      <c r="A98" s="28" t="s">
        <v>52</v>
      </c>
      <c r="B98" s="28"/>
      <c r="C98" s="28"/>
      <c r="D98" s="29"/>
      <c r="E98" s="152"/>
      <c r="F98" s="202"/>
      <c r="G98" s="152"/>
      <c r="H98" s="152"/>
    </row>
    <row r="99" spans="1:8">
      <c r="A99" s="9" t="s">
        <v>48</v>
      </c>
      <c r="B99" s="11"/>
      <c r="C99" s="11"/>
      <c r="D99" s="12"/>
      <c r="E99" s="152"/>
      <c r="F99" s="202"/>
      <c r="G99" s="152"/>
      <c r="H99" s="152"/>
    </row>
    <row r="100" spans="1:8">
      <c r="A100" s="28" t="s">
        <v>173</v>
      </c>
      <c r="B100" s="28"/>
      <c r="C100" s="28"/>
      <c r="D100" s="29"/>
      <c r="E100" s="152"/>
      <c r="F100" s="202"/>
      <c r="G100" s="152"/>
      <c r="H100" s="152"/>
    </row>
    <row r="101" spans="1:8">
      <c r="A101" s="28" t="s">
        <v>174</v>
      </c>
      <c r="B101" s="28"/>
      <c r="C101" s="28"/>
      <c r="D101" s="29"/>
      <c r="E101" s="157"/>
      <c r="F101" s="203"/>
      <c r="G101" s="157"/>
      <c r="H101" s="157"/>
    </row>
    <row r="102" spans="1:8">
      <c r="A102" s="196" t="s">
        <v>49</v>
      </c>
      <c r="B102" s="196"/>
      <c r="C102" s="196"/>
      <c r="D102" s="197"/>
      <c r="E102" s="198"/>
      <c r="F102" s="199"/>
      <c r="G102" s="199"/>
      <c r="H102" s="200"/>
    </row>
    <row r="103" spans="1:8">
      <c r="A103" s="11" t="s">
        <v>175</v>
      </c>
      <c r="B103" s="11"/>
      <c r="C103" s="11"/>
      <c r="D103" s="11"/>
      <c r="E103" s="113">
        <v>600</v>
      </c>
      <c r="F103" s="159"/>
      <c r="G103" s="160">
        <v>1</v>
      </c>
      <c r="H103" s="116">
        <f>E103*F103*G103</f>
        <v>0</v>
      </c>
    </row>
    <row r="104" spans="1:8">
      <c r="A104" s="13" t="s">
        <v>51</v>
      </c>
      <c r="B104" s="11"/>
      <c r="C104" s="11"/>
      <c r="D104" s="11"/>
      <c r="E104" s="113">
        <v>300</v>
      </c>
      <c r="F104" s="159"/>
      <c r="G104" s="160">
        <v>1</v>
      </c>
      <c r="H104" s="116">
        <f>E104*F104*G104</f>
        <v>0</v>
      </c>
    </row>
    <row r="105" spans="1:8">
      <c r="A105" s="176" t="s">
        <v>50</v>
      </c>
      <c r="B105" s="17"/>
      <c r="C105" s="17"/>
      <c r="D105" s="17"/>
      <c r="E105" s="175">
        <v>300</v>
      </c>
      <c r="F105" s="159"/>
      <c r="G105" s="160">
        <v>1</v>
      </c>
      <c r="H105" s="116">
        <f>E105*F105*G105</f>
        <v>0</v>
      </c>
    </row>
    <row r="106" spans="1:8">
      <c r="A106" s="180" t="s">
        <v>181</v>
      </c>
      <c r="B106" s="180"/>
      <c r="C106" s="180"/>
      <c r="D106" s="180"/>
      <c r="E106" s="181">
        <f>H85+H103+H104+H105</f>
        <v>0</v>
      </c>
      <c r="F106" s="182"/>
      <c r="G106" s="182"/>
      <c r="H106" s="182"/>
    </row>
    <row r="107" spans="1:8">
      <c r="A107" s="177" t="s">
        <v>111</v>
      </c>
      <c r="B107" s="177"/>
      <c r="C107" s="177"/>
      <c r="D107" s="177"/>
      <c r="E107" s="177"/>
      <c r="F107" s="177"/>
      <c r="G107" s="177"/>
      <c r="H107" s="177"/>
    </row>
    <row r="108" spans="1:8">
      <c r="A108" s="148" t="s">
        <v>41</v>
      </c>
      <c r="B108" s="149"/>
      <c r="C108" s="149"/>
      <c r="D108" s="149"/>
      <c r="E108" s="150">
        <v>600</v>
      </c>
      <c r="F108" s="201"/>
      <c r="G108" s="150">
        <v>1</v>
      </c>
      <c r="H108" s="151">
        <f>E108*F108*G108</f>
        <v>0</v>
      </c>
    </row>
    <row r="109" spans="1:8">
      <c r="A109" s="120" t="s">
        <v>43</v>
      </c>
      <c r="B109" s="121"/>
      <c r="C109" s="121"/>
      <c r="D109" s="121"/>
      <c r="E109" s="152"/>
      <c r="F109" s="202"/>
      <c r="G109" s="152"/>
      <c r="H109" s="152"/>
    </row>
    <row r="110" spans="1:8">
      <c r="A110" s="120" t="s">
        <v>118</v>
      </c>
      <c r="B110" s="121"/>
      <c r="C110" s="121"/>
      <c r="D110" s="121"/>
      <c r="E110" s="152"/>
      <c r="F110" s="202"/>
      <c r="G110" s="152"/>
      <c r="H110" s="152"/>
    </row>
    <row r="111" spans="1:8">
      <c r="A111" s="148" t="s">
        <v>56</v>
      </c>
      <c r="B111" s="149"/>
      <c r="C111" s="149"/>
      <c r="D111" s="149"/>
      <c r="E111" s="152"/>
      <c r="F111" s="202"/>
      <c r="G111" s="152"/>
      <c r="H111" s="152"/>
    </row>
    <row r="112" spans="1:8" ht="67.5" customHeight="1">
      <c r="A112" s="122" t="s">
        <v>170</v>
      </c>
      <c r="B112" s="123"/>
      <c r="C112" s="123"/>
      <c r="D112" s="161"/>
      <c r="E112" s="152"/>
      <c r="F112" s="202"/>
      <c r="G112" s="152"/>
      <c r="H112" s="152"/>
    </row>
    <row r="113" spans="1:8">
      <c r="A113" s="30" t="s">
        <v>46</v>
      </c>
      <c r="B113" s="30"/>
      <c r="C113" s="30"/>
      <c r="D113" s="31"/>
      <c r="E113" s="152"/>
      <c r="F113" s="202"/>
      <c r="G113" s="152"/>
      <c r="H113" s="152"/>
    </row>
    <row r="114" spans="1:8">
      <c r="A114" s="63" t="s">
        <v>53</v>
      </c>
      <c r="B114" s="30"/>
      <c r="C114" s="30"/>
      <c r="D114" s="31"/>
      <c r="E114" s="152"/>
      <c r="F114" s="202"/>
      <c r="G114" s="152"/>
      <c r="H114" s="152"/>
    </row>
    <row r="115" spans="1:8">
      <c r="A115" s="63" t="s">
        <v>171</v>
      </c>
      <c r="B115" s="30"/>
      <c r="C115" s="30"/>
      <c r="D115" s="31"/>
      <c r="E115" s="152"/>
      <c r="F115" s="202"/>
      <c r="G115" s="152"/>
      <c r="H115" s="152"/>
    </row>
    <row r="116" spans="1:8">
      <c r="A116" s="63" t="s">
        <v>54</v>
      </c>
      <c r="B116" s="30"/>
      <c r="C116" s="30"/>
      <c r="D116" s="31"/>
      <c r="E116" s="152"/>
      <c r="F116" s="202"/>
      <c r="G116" s="152"/>
      <c r="H116" s="152"/>
    </row>
    <row r="117" spans="1:8">
      <c r="A117" s="30" t="s">
        <v>119</v>
      </c>
      <c r="B117" s="30"/>
      <c r="C117" s="30"/>
      <c r="D117" s="31"/>
      <c r="E117" s="152"/>
      <c r="F117" s="202"/>
      <c r="G117" s="152"/>
      <c r="H117" s="152"/>
    </row>
    <row r="118" spans="1:8">
      <c r="A118" s="9" t="s">
        <v>47</v>
      </c>
      <c r="B118" s="11"/>
      <c r="C118" s="11"/>
      <c r="D118" s="12"/>
      <c r="E118" s="152"/>
      <c r="F118" s="202"/>
      <c r="G118" s="152"/>
      <c r="H118" s="152"/>
    </row>
    <row r="119" spans="1:8">
      <c r="A119" s="28" t="s">
        <v>172</v>
      </c>
      <c r="B119" s="28"/>
      <c r="C119" s="28"/>
      <c r="D119" s="29"/>
      <c r="E119" s="152"/>
      <c r="F119" s="202"/>
      <c r="G119" s="152"/>
      <c r="H119" s="152"/>
    </row>
    <row r="120" spans="1:8">
      <c r="A120" s="28" t="s">
        <v>120</v>
      </c>
      <c r="B120" s="28"/>
      <c r="C120" s="28"/>
      <c r="D120" s="29"/>
      <c r="E120" s="152"/>
      <c r="F120" s="202"/>
      <c r="G120" s="152"/>
      <c r="H120" s="152"/>
    </row>
    <row r="121" spans="1:8">
      <c r="A121" s="9" t="s">
        <v>48</v>
      </c>
      <c r="B121" s="11"/>
      <c r="C121" s="11"/>
      <c r="D121" s="12"/>
      <c r="E121" s="152"/>
      <c r="F121" s="202"/>
      <c r="G121" s="152"/>
      <c r="H121" s="152"/>
    </row>
    <row r="122" spans="1:8">
      <c r="A122" s="28" t="s">
        <v>173</v>
      </c>
      <c r="B122" s="28"/>
      <c r="C122" s="28"/>
      <c r="D122" s="29"/>
      <c r="E122" s="152"/>
      <c r="F122" s="202"/>
      <c r="G122" s="152"/>
      <c r="H122" s="152"/>
    </row>
    <row r="123" spans="1:8">
      <c r="A123" s="28" t="s">
        <v>121</v>
      </c>
      <c r="B123" s="28"/>
      <c r="C123" s="28"/>
      <c r="D123" s="29"/>
      <c r="E123" s="157"/>
      <c r="F123" s="203"/>
      <c r="G123" s="157"/>
      <c r="H123" s="157"/>
    </row>
    <row r="124" spans="1:8">
      <c r="A124" s="196" t="s">
        <v>49</v>
      </c>
      <c r="B124" s="196"/>
      <c r="C124" s="196"/>
      <c r="D124" s="197"/>
      <c r="E124" s="198"/>
      <c r="F124" s="199"/>
      <c r="G124" s="199"/>
      <c r="H124" s="200"/>
    </row>
    <row r="125" spans="1:8">
      <c r="A125" s="11" t="s">
        <v>175</v>
      </c>
      <c r="B125" s="11"/>
      <c r="C125" s="11"/>
      <c r="D125" s="11"/>
      <c r="E125" s="113">
        <v>600</v>
      </c>
      <c r="F125" s="159"/>
      <c r="G125" s="160">
        <v>1</v>
      </c>
      <c r="H125" s="116">
        <f>E125*F125*G125</f>
        <v>0</v>
      </c>
    </row>
    <row r="126" spans="1:8">
      <c r="A126" s="13" t="s">
        <v>51</v>
      </c>
      <c r="B126" s="11"/>
      <c r="C126" s="11"/>
      <c r="D126" s="11"/>
      <c r="E126" s="113">
        <v>300</v>
      </c>
      <c r="F126" s="159"/>
      <c r="G126" s="160">
        <v>1</v>
      </c>
      <c r="H126" s="116">
        <f>E126*F126*G126</f>
        <v>0</v>
      </c>
    </row>
    <row r="127" spans="1:8">
      <c r="A127" s="176" t="s">
        <v>50</v>
      </c>
      <c r="B127" s="17"/>
      <c r="C127" s="17"/>
      <c r="D127" s="17"/>
      <c r="E127" s="175">
        <v>300</v>
      </c>
      <c r="F127" s="159"/>
      <c r="G127" s="160">
        <v>1</v>
      </c>
      <c r="H127" s="116">
        <f>E127*F127*G127</f>
        <v>0</v>
      </c>
    </row>
    <row r="128" spans="1:8">
      <c r="A128" s="180" t="s">
        <v>181</v>
      </c>
      <c r="B128" s="180"/>
      <c r="C128" s="180"/>
      <c r="D128" s="180"/>
      <c r="E128" s="181">
        <f>H127+H126+H125+H108</f>
        <v>0</v>
      </c>
      <c r="F128" s="182"/>
      <c r="G128" s="182"/>
      <c r="H128" s="182"/>
    </row>
    <row r="129" spans="1:8">
      <c r="A129" s="177" t="s">
        <v>112</v>
      </c>
      <c r="B129" s="177"/>
      <c r="C129" s="177"/>
      <c r="D129" s="177"/>
      <c r="E129" s="177"/>
      <c r="F129" s="177"/>
      <c r="G129" s="177"/>
      <c r="H129" s="177"/>
    </row>
    <row r="130" spans="1:8">
      <c r="A130" s="148" t="s">
        <v>41</v>
      </c>
      <c r="B130" s="149"/>
      <c r="C130" s="149"/>
      <c r="D130" s="149"/>
      <c r="E130" s="150">
        <v>600</v>
      </c>
      <c r="F130" s="201"/>
      <c r="G130" s="150">
        <v>1</v>
      </c>
      <c r="H130" s="151">
        <f>E130*F130*G130</f>
        <v>0</v>
      </c>
    </row>
    <row r="131" spans="1:8">
      <c r="A131" s="120" t="s">
        <v>122</v>
      </c>
      <c r="B131" s="121"/>
      <c r="C131" s="121"/>
      <c r="D131" s="121"/>
      <c r="E131" s="152"/>
      <c r="F131" s="202"/>
      <c r="G131" s="152"/>
      <c r="H131" s="152"/>
    </row>
    <row r="132" spans="1:8">
      <c r="A132" s="148" t="s">
        <v>56</v>
      </c>
      <c r="B132" s="149"/>
      <c r="C132" s="149"/>
      <c r="D132" s="149"/>
      <c r="E132" s="152"/>
      <c r="F132" s="202"/>
      <c r="G132" s="152"/>
      <c r="H132" s="152"/>
    </row>
    <row r="133" spans="1:8" ht="67.5" customHeight="1">
      <c r="A133" s="122" t="s">
        <v>123</v>
      </c>
      <c r="B133" s="123"/>
      <c r="C133" s="123"/>
      <c r="D133" s="161"/>
      <c r="E133" s="152"/>
      <c r="F133" s="202"/>
      <c r="G133" s="152"/>
      <c r="H133" s="152"/>
    </row>
    <row r="134" spans="1:8">
      <c r="A134" s="30" t="s">
        <v>46</v>
      </c>
      <c r="B134" s="30"/>
      <c r="C134" s="30"/>
      <c r="D134" s="31"/>
      <c r="E134" s="152"/>
      <c r="F134" s="202"/>
      <c r="G134" s="152"/>
      <c r="H134" s="152"/>
    </row>
    <row r="135" spans="1:8">
      <c r="A135" s="63" t="s">
        <v>53</v>
      </c>
      <c r="B135" s="30"/>
      <c r="C135" s="30"/>
      <c r="D135" s="31"/>
      <c r="E135" s="152"/>
      <c r="F135" s="202"/>
      <c r="G135" s="152"/>
      <c r="H135" s="152"/>
    </row>
    <row r="136" spans="1:8">
      <c r="A136" s="63" t="s">
        <v>124</v>
      </c>
      <c r="B136" s="30"/>
      <c r="C136" s="30"/>
      <c r="D136" s="31"/>
      <c r="E136" s="152"/>
      <c r="F136" s="202"/>
      <c r="G136" s="152"/>
      <c r="H136" s="152"/>
    </row>
    <row r="137" spans="1:8">
      <c r="A137" s="63" t="s">
        <v>125</v>
      </c>
      <c r="B137" s="30"/>
      <c r="C137" s="30"/>
      <c r="D137" s="31"/>
      <c r="E137" s="152"/>
      <c r="F137" s="202"/>
      <c r="G137" s="152"/>
      <c r="H137" s="152"/>
    </row>
    <row r="138" spans="1:8">
      <c r="A138" s="30" t="s">
        <v>126</v>
      </c>
      <c r="B138" s="30"/>
      <c r="C138" s="30"/>
      <c r="D138" s="31"/>
      <c r="E138" s="152"/>
      <c r="F138" s="202"/>
      <c r="G138" s="152"/>
      <c r="H138" s="152"/>
    </row>
    <row r="139" spans="1:8">
      <c r="A139" s="9" t="s">
        <v>47</v>
      </c>
      <c r="B139" s="11"/>
      <c r="C139" s="11"/>
      <c r="D139" s="12"/>
      <c r="E139" s="152"/>
      <c r="F139" s="202"/>
      <c r="G139" s="152"/>
      <c r="H139" s="152"/>
    </row>
    <row r="140" spans="1:8">
      <c r="A140" s="28" t="s">
        <v>127</v>
      </c>
      <c r="B140" s="28"/>
      <c r="C140" s="28"/>
      <c r="D140" s="29"/>
      <c r="E140" s="152"/>
      <c r="F140" s="202"/>
      <c r="G140" s="152"/>
      <c r="H140" s="152"/>
    </row>
    <row r="141" spans="1:8">
      <c r="A141" s="28" t="s">
        <v>128</v>
      </c>
      <c r="B141" s="28"/>
      <c r="C141" s="28"/>
      <c r="D141" s="29"/>
      <c r="E141" s="152"/>
      <c r="F141" s="202"/>
      <c r="G141" s="152"/>
      <c r="H141" s="152"/>
    </row>
    <row r="142" spans="1:8">
      <c r="A142" s="9" t="s">
        <v>48</v>
      </c>
      <c r="B142" s="11"/>
      <c r="C142" s="11"/>
      <c r="D142" s="12"/>
      <c r="E142" s="152"/>
      <c r="F142" s="202"/>
      <c r="G142" s="152"/>
      <c r="H142" s="152"/>
    </row>
    <row r="143" spans="1:8">
      <c r="A143" s="28" t="s">
        <v>173</v>
      </c>
      <c r="B143" s="28"/>
      <c r="C143" s="28"/>
      <c r="D143" s="29"/>
      <c r="E143" s="152"/>
      <c r="F143" s="202"/>
      <c r="G143" s="152"/>
      <c r="H143" s="152"/>
    </row>
    <row r="144" spans="1:8">
      <c r="A144" s="14" t="s">
        <v>130</v>
      </c>
      <c r="B144" s="14"/>
      <c r="C144" s="14"/>
      <c r="D144" s="15"/>
      <c r="E144" s="152"/>
      <c r="F144" s="202"/>
      <c r="G144" s="152"/>
      <c r="H144" s="152"/>
    </row>
    <row r="145" spans="1:8">
      <c r="A145" s="28" t="s">
        <v>129</v>
      </c>
      <c r="B145" s="28"/>
      <c r="C145" s="28"/>
      <c r="D145" s="29"/>
      <c r="E145" s="157"/>
      <c r="F145" s="203"/>
      <c r="G145" s="157"/>
      <c r="H145" s="157"/>
    </row>
    <row r="146" spans="1:8">
      <c r="A146" s="196" t="s">
        <v>49</v>
      </c>
      <c r="B146" s="196"/>
      <c r="C146" s="196"/>
      <c r="D146" s="197"/>
      <c r="E146" s="198"/>
      <c r="F146" s="199"/>
      <c r="G146" s="199"/>
      <c r="H146" s="200"/>
    </row>
    <row r="147" spans="1:8">
      <c r="A147" s="11" t="s">
        <v>175</v>
      </c>
      <c r="B147" s="11"/>
      <c r="C147" s="11"/>
      <c r="D147" s="11"/>
      <c r="E147" s="113">
        <v>600</v>
      </c>
      <c r="F147" s="159"/>
      <c r="G147" s="160">
        <v>1</v>
      </c>
      <c r="H147" s="116">
        <f>E147*F147*G147</f>
        <v>0</v>
      </c>
    </row>
    <row r="148" spans="1:8">
      <c r="A148" s="13" t="s">
        <v>51</v>
      </c>
      <c r="B148" s="11"/>
      <c r="C148" s="11"/>
      <c r="D148" s="11"/>
      <c r="E148" s="113">
        <v>300</v>
      </c>
      <c r="F148" s="159"/>
      <c r="G148" s="160">
        <v>1</v>
      </c>
      <c r="H148" s="116">
        <f>E148*F148*G148</f>
        <v>0</v>
      </c>
    </row>
    <row r="149" spans="1:8">
      <c r="A149" s="176" t="s">
        <v>50</v>
      </c>
      <c r="B149" s="17"/>
      <c r="C149" s="17"/>
      <c r="D149" s="17"/>
      <c r="E149" s="175">
        <v>300</v>
      </c>
      <c r="F149" s="159"/>
      <c r="G149" s="160">
        <v>1</v>
      </c>
      <c r="H149" s="116">
        <f>E149*F149*G149</f>
        <v>0</v>
      </c>
    </row>
    <row r="150" spans="1:8">
      <c r="A150" s="180" t="s">
        <v>181</v>
      </c>
      <c r="B150" s="180"/>
      <c r="C150" s="180"/>
      <c r="D150" s="180"/>
      <c r="E150" s="181">
        <f>H149+H148+H147+H130</f>
        <v>0</v>
      </c>
      <c r="F150" s="182"/>
      <c r="G150" s="182"/>
      <c r="H150" s="182"/>
    </row>
    <row r="151" spans="1:8">
      <c r="A151" s="177" t="s">
        <v>113</v>
      </c>
      <c r="B151" s="177"/>
      <c r="C151" s="177"/>
      <c r="D151" s="177"/>
      <c r="E151" s="177"/>
      <c r="F151" s="177"/>
      <c r="G151" s="177"/>
      <c r="H151" s="177"/>
    </row>
    <row r="152" spans="1:8">
      <c r="A152" s="148" t="s">
        <v>41</v>
      </c>
      <c r="B152" s="149"/>
      <c r="C152" s="149"/>
      <c r="D152" s="149"/>
      <c r="E152" s="150">
        <v>600</v>
      </c>
      <c r="F152" s="201"/>
      <c r="G152" s="150">
        <v>1</v>
      </c>
      <c r="H152" s="151">
        <f>E152*F152*G152</f>
        <v>0</v>
      </c>
    </row>
    <row r="153" spans="1:8">
      <c r="A153" s="120" t="s">
        <v>131</v>
      </c>
      <c r="B153" s="121"/>
      <c r="C153" s="121"/>
      <c r="D153" s="121"/>
      <c r="E153" s="152"/>
      <c r="F153" s="202"/>
      <c r="G153" s="152"/>
      <c r="H153" s="152"/>
    </row>
    <row r="154" spans="1:8">
      <c r="A154" s="120" t="s">
        <v>43</v>
      </c>
      <c r="B154" s="121"/>
      <c r="C154" s="121"/>
      <c r="D154" s="121"/>
      <c r="E154" s="152"/>
      <c r="F154" s="202"/>
      <c r="G154" s="152"/>
      <c r="H154" s="152"/>
    </row>
    <row r="155" spans="1:8">
      <c r="A155" s="148" t="s">
        <v>56</v>
      </c>
      <c r="B155" s="149"/>
      <c r="C155" s="149"/>
      <c r="D155" s="149"/>
      <c r="E155" s="152"/>
      <c r="F155" s="202"/>
      <c r="G155" s="152"/>
      <c r="H155" s="152"/>
    </row>
    <row r="156" spans="1:8" ht="67.5" customHeight="1">
      <c r="A156" s="122" t="s">
        <v>132</v>
      </c>
      <c r="B156" s="123"/>
      <c r="C156" s="123"/>
      <c r="D156" s="161"/>
      <c r="E156" s="152"/>
      <c r="F156" s="202"/>
      <c r="G156" s="152"/>
      <c r="H156" s="152"/>
    </row>
    <row r="157" spans="1:8">
      <c r="A157" s="30" t="s">
        <v>46</v>
      </c>
      <c r="B157" s="30"/>
      <c r="C157" s="30"/>
      <c r="D157" s="31"/>
      <c r="E157" s="152"/>
      <c r="F157" s="202"/>
      <c r="G157" s="152"/>
      <c r="H157" s="152"/>
    </row>
    <row r="158" spans="1:8">
      <c r="A158" s="63" t="s">
        <v>53</v>
      </c>
      <c r="B158" s="30"/>
      <c r="C158" s="30"/>
      <c r="D158" s="31"/>
      <c r="E158" s="152"/>
      <c r="F158" s="202"/>
      <c r="G158" s="152"/>
      <c r="H158" s="152"/>
    </row>
    <row r="159" spans="1:8">
      <c r="A159" s="63" t="s">
        <v>176</v>
      </c>
      <c r="B159" s="30"/>
      <c r="C159" s="30"/>
      <c r="D159" s="31"/>
      <c r="E159" s="152"/>
      <c r="F159" s="202"/>
      <c r="G159" s="152"/>
      <c r="H159" s="152"/>
    </row>
    <row r="160" spans="1:8">
      <c r="A160" s="63" t="s">
        <v>133</v>
      </c>
      <c r="B160" s="30"/>
      <c r="C160" s="30"/>
      <c r="D160" s="31"/>
      <c r="E160" s="152"/>
      <c r="F160" s="202"/>
      <c r="G160" s="152"/>
      <c r="H160" s="152"/>
    </row>
    <row r="161" spans="1:8">
      <c r="A161" s="30" t="s">
        <v>134</v>
      </c>
      <c r="B161" s="30"/>
      <c r="C161" s="30"/>
      <c r="D161" s="31"/>
      <c r="E161" s="152"/>
      <c r="F161" s="202"/>
      <c r="G161" s="152"/>
      <c r="H161" s="152"/>
    </row>
    <row r="162" spans="1:8">
      <c r="A162" s="9" t="s">
        <v>47</v>
      </c>
      <c r="B162" s="11"/>
      <c r="C162" s="11"/>
      <c r="D162" s="12"/>
      <c r="E162" s="152"/>
      <c r="F162" s="202"/>
      <c r="G162" s="152"/>
      <c r="H162" s="152"/>
    </row>
    <row r="163" spans="1:8">
      <c r="A163" s="28" t="s">
        <v>135</v>
      </c>
      <c r="B163" s="28"/>
      <c r="C163" s="28"/>
      <c r="D163" s="29"/>
      <c r="E163" s="152"/>
      <c r="F163" s="202"/>
      <c r="G163" s="152"/>
      <c r="H163" s="152"/>
    </row>
    <row r="164" spans="1:8">
      <c r="A164" s="28" t="s">
        <v>52</v>
      </c>
      <c r="B164" s="28"/>
      <c r="C164" s="28"/>
      <c r="D164" s="29"/>
      <c r="E164" s="152"/>
      <c r="F164" s="202"/>
      <c r="G164" s="152"/>
      <c r="H164" s="152"/>
    </row>
    <row r="165" spans="1:8">
      <c r="A165" s="9" t="s">
        <v>48</v>
      </c>
      <c r="B165" s="11"/>
      <c r="C165" s="11"/>
      <c r="D165" s="12"/>
      <c r="E165" s="152"/>
      <c r="F165" s="202"/>
      <c r="G165" s="152"/>
      <c r="H165" s="152"/>
    </row>
    <row r="166" spans="1:8">
      <c r="A166" s="28" t="s">
        <v>136</v>
      </c>
      <c r="B166" s="28"/>
      <c r="C166" s="28"/>
      <c r="D166" s="29"/>
      <c r="E166" s="152"/>
      <c r="F166" s="202"/>
      <c r="G166" s="152"/>
      <c r="H166" s="152"/>
    </row>
    <row r="167" spans="1:8">
      <c r="A167" s="28" t="s">
        <v>137</v>
      </c>
      <c r="B167" s="28"/>
      <c r="C167" s="28"/>
      <c r="D167" s="29"/>
      <c r="E167" s="157"/>
      <c r="F167" s="203"/>
      <c r="G167" s="157"/>
      <c r="H167" s="157"/>
    </row>
    <row r="168" spans="1:8">
      <c r="A168" s="196" t="s">
        <v>49</v>
      </c>
      <c r="B168" s="196"/>
      <c r="C168" s="196"/>
      <c r="D168" s="197"/>
      <c r="E168" s="198"/>
      <c r="F168" s="199"/>
      <c r="G168" s="199"/>
      <c r="H168" s="200"/>
    </row>
    <row r="169" spans="1:8">
      <c r="A169" s="11" t="s">
        <v>175</v>
      </c>
      <c r="B169" s="11"/>
      <c r="C169" s="11"/>
      <c r="D169" s="11"/>
      <c r="E169" s="113">
        <v>600</v>
      </c>
      <c r="F169" s="159"/>
      <c r="G169" s="160">
        <v>1</v>
      </c>
      <c r="H169" s="116">
        <f>E169*F169*G169</f>
        <v>0</v>
      </c>
    </row>
    <row r="170" spans="1:8">
      <c r="A170" s="13" t="s">
        <v>51</v>
      </c>
      <c r="B170" s="11"/>
      <c r="C170" s="11"/>
      <c r="D170" s="11"/>
      <c r="E170" s="113">
        <v>300</v>
      </c>
      <c r="F170" s="159"/>
      <c r="G170" s="160">
        <v>1</v>
      </c>
      <c r="H170" s="116">
        <f>E170*F170*G170</f>
        <v>0</v>
      </c>
    </row>
    <row r="171" spans="1:8">
      <c r="A171" s="176" t="s">
        <v>50</v>
      </c>
      <c r="B171" s="17"/>
      <c r="C171" s="17"/>
      <c r="D171" s="17"/>
      <c r="E171" s="175">
        <v>300</v>
      </c>
      <c r="F171" s="159"/>
      <c r="G171" s="160">
        <v>1</v>
      </c>
      <c r="H171" s="116">
        <f>E171*F171*G171</f>
        <v>0</v>
      </c>
    </row>
    <row r="172" spans="1:8">
      <c r="A172" s="180" t="s">
        <v>181</v>
      </c>
      <c r="B172" s="180"/>
      <c r="C172" s="180"/>
      <c r="D172" s="180"/>
      <c r="E172" s="181">
        <f>H171+H170+H169+H152</f>
        <v>0</v>
      </c>
      <c r="F172" s="182"/>
      <c r="G172" s="182"/>
      <c r="H172" s="182"/>
    </row>
    <row r="173" spans="1:8">
      <c r="A173" s="177" t="s">
        <v>114</v>
      </c>
      <c r="B173" s="177"/>
      <c r="C173" s="177"/>
      <c r="D173" s="177"/>
      <c r="E173" s="177"/>
      <c r="F173" s="177"/>
      <c r="G173" s="177"/>
      <c r="H173" s="177"/>
    </row>
    <row r="174" spans="1:8">
      <c r="A174" s="148" t="s">
        <v>41</v>
      </c>
      <c r="B174" s="149"/>
      <c r="C174" s="149"/>
      <c r="D174" s="149"/>
      <c r="E174" s="150">
        <v>600</v>
      </c>
      <c r="F174" s="201"/>
      <c r="G174" s="150">
        <v>1</v>
      </c>
      <c r="H174" s="151">
        <f>E174*F174*G174</f>
        <v>0</v>
      </c>
    </row>
    <row r="175" spans="1:8">
      <c r="A175" s="120" t="s">
        <v>138</v>
      </c>
      <c r="B175" s="121"/>
      <c r="C175" s="121"/>
      <c r="D175" s="121"/>
      <c r="E175" s="152"/>
      <c r="F175" s="202"/>
      <c r="G175" s="152"/>
      <c r="H175" s="152"/>
    </row>
    <row r="176" spans="1:8">
      <c r="A176" s="120" t="s">
        <v>139</v>
      </c>
      <c r="B176" s="121"/>
      <c r="C176" s="121"/>
      <c r="D176" s="121"/>
      <c r="E176" s="152"/>
      <c r="F176" s="202"/>
      <c r="G176" s="152"/>
      <c r="H176" s="152"/>
    </row>
    <row r="177" spans="1:8">
      <c r="A177" s="148" t="s">
        <v>56</v>
      </c>
      <c r="B177" s="149"/>
      <c r="C177" s="149"/>
      <c r="D177" s="149"/>
      <c r="E177" s="152"/>
      <c r="F177" s="202"/>
      <c r="G177" s="152"/>
      <c r="H177" s="152"/>
    </row>
    <row r="178" spans="1:8" ht="67.5" customHeight="1">
      <c r="A178" s="122" t="s">
        <v>140</v>
      </c>
      <c r="B178" s="123"/>
      <c r="C178" s="123"/>
      <c r="D178" s="161"/>
      <c r="E178" s="152"/>
      <c r="F178" s="202"/>
      <c r="G178" s="152"/>
      <c r="H178" s="152"/>
    </row>
    <row r="179" spans="1:8">
      <c r="A179" s="30" t="s">
        <v>46</v>
      </c>
      <c r="B179" s="30"/>
      <c r="C179" s="30"/>
      <c r="D179" s="31"/>
      <c r="E179" s="152"/>
      <c r="F179" s="202"/>
      <c r="G179" s="152"/>
      <c r="H179" s="152"/>
    </row>
    <row r="180" spans="1:8">
      <c r="A180" s="63" t="s">
        <v>53</v>
      </c>
      <c r="B180" s="30"/>
      <c r="C180" s="30"/>
      <c r="D180" s="31"/>
      <c r="E180" s="152"/>
      <c r="F180" s="202"/>
      <c r="G180" s="152"/>
      <c r="H180" s="152"/>
    </row>
    <row r="181" spans="1:8">
      <c r="A181" s="63" t="s">
        <v>176</v>
      </c>
      <c r="B181" s="30"/>
      <c r="C181" s="30"/>
      <c r="D181" s="31"/>
      <c r="E181" s="152"/>
      <c r="F181" s="202"/>
      <c r="G181" s="152"/>
      <c r="H181" s="152"/>
    </row>
    <row r="182" spans="1:8">
      <c r="A182" s="63" t="s">
        <v>141</v>
      </c>
      <c r="B182" s="30"/>
      <c r="C182" s="30"/>
      <c r="D182" s="31"/>
      <c r="E182" s="152"/>
      <c r="F182" s="202"/>
      <c r="G182" s="152"/>
      <c r="H182" s="152"/>
    </row>
    <row r="183" spans="1:8">
      <c r="A183" s="30" t="s">
        <v>142</v>
      </c>
      <c r="B183" s="30"/>
      <c r="C183" s="30"/>
      <c r="D183" s="31"/>
      <c r="E183" s="152"/>
      <c r="F183" s="202"/>
      <c r="G183" s="152"/>
      <c r="H183" s="152"/>
    </row>
    <row r="184" spans="1:8">
      <c r="A184" s="9" t="s">
        <v>47</v>
      </c>
      <c r="B184" s="11"/>
      <c r="C184" s="11"/>
      <c r="D184" s="12"/>
      <c r="E184" s="152"/>
      <c r="F184" s="202"/>
      <c r="G184" s="152"/>
      <c r="H184" s="152"/>
    </row>
    <row r="185" spans="1:8">
      <c r="A185" s="28" t="s">
        <v>143</v>
      </c>
      <c r="B185" s="28"/>
      <c r="C185" s="28"/>
      <c r="D185" s="29"/>
      <c r="E185" s="152"/>
      <c r="F185" s="202"/>
      <c r="G185" s="152"/>
      <c r="H185" s="152"/>
    </row>
    <row r="186" spans="1:8">
      <c r="A186" s="28" t="s">
        <v>144</v>
      </c>
      <c r="B186" s="28"/>
      <c r="C186" s="28"/>
      <c r="D186" s="29"/>
      <c r="E186" s="152"/>
      <c r="F186" s="202"/>
      <c r="G186" s="152"/>
      <c r="H186" s="152"/>
    </row>
    <row r="187" spans="1:8">
      <c r="A187" s="9" t="s">
        <v>48</v>
      </c>
      <c r="B187" s="11"/>
      <c r="C187" s="11"/>
      <c r="D187" s="12"/>
      <c r="E187" s="152"/>
      <c r="F187" s="202"/>
      <c r="G187" s="152"/>
      <c r="H187" s="152"/>
    </row>
    <row r="188" spans="1:8">
      <c r="A188" s="28" t="s">
        <v>136</v>
      </c>
      <c r="B188" s="28"/>
      <c r="C188" s="28"/>
      <c r="D188" s="29"/>
      <c r="E188" s="152"/>
      <c r="F188" s="202"/>
      <c r="G188" s="152"/>
      <c r="H188" s="152"/>
    </row>
    <row r="189" spans="1:8">
      <c r="A189" s="28" t="s">
        <v>174</v>
      </c>
      <c r="B189" s="28"/>
      <c r="C189" s="28"/>
      <c r="D189" s="29"/>
      <c r="E189" s="157"/>
      <c r="F189" s="203"/>
      <c r="G189" s="157"/>
      <c r="H189" s="157"/>
    </row>
    <row r="190" spans="1:8">
      <c r="A190" s="196" t="s">
        <v>49</v>
      </c>
      <c r="B190" s="196"/>
      <c r="C190" s="196"/>
      <c r="D190" s="197"/>
      <c r="E190" s="198"/>
      <c r="F190" s="199"/>
      <c r="G190" s="199"/>
      <c r="H190" s="200"/>
    </row>
    <row r="191" spans="1:8">
      <c r="A191" s="11" t="s">
        <v>175</v>
      </c>
      <c r="B191" s="11"/>
      <c r="C191" s="11"/>
      <c r="D191" s="11"/>
      <c r="E191" s="113">
        <v>600</v>
      </c>
      <c r="F191" s="159"/>
      <c r="G191" s="160">
        <v>1</v>
      </c>
      <c r="H191" s="116">
        <f>E191*F191*G191</f>
        <v>0</v>
      </c>
    </row>
    <row r="192" spans="1:8">
      <c r="A192" s="13" t="s">
        <v>51</v>
      </c>
      <c r="B192" s="11"/>
      <c r="C192" s="11"/>
      <c r="D192" s="11"/>
      <c r="E192" s="113">
        <v>300</v>
      </c>
      <c r="F192" s="159"/>
      <c r="G192" s="160">
        <v>1</v>
      </c>
      <c r="H192" s="116">
        <f>E192*F192*G192</f>
        <v>0</v>
      </c>
    </row>
    <row r="193" spans="1:8">
      <c r="A193" s="176" t="s">
        <v>50</v>
      </c>
      <c r="B193" s="17"/>
      <c r="C193" s="17"/>
      <c r="D193" s="17"/>
      <c r="E193" s="175">
        <v>300</v>
      </c>
      <c r="F193" s="159"/>
      <c r="G193" s="160">
        <v>1</v>
      </c>
      <c r="H193" s="116">
        <f>E193*F193*G193</f>
        <v>0</v>
      </c>
    </row>
    <row r="194" spans="1:8">
      <c r="A194" s="180" t="s">
        <v>181</v>
      </c>
      <c r="B194" s="180"/>
      <c r="C194" s="180"/>
      <c r="D194" s="180"/>
      <c r="E194" s="181">
        <f>H193+H192+H191+H174</f>
        <v>0</v>
      </c>
      <c r="F194" s="182"/>
      <c r="G194" s="182"/>
      <c r="H194" s="182"/>
    </row>
    <row r="195" spans="1:8">
      <c r="A195" s="177" t="s">
        <v>115</v>
      </c>
      <c r="B195" s="177"/>
      <c r="C195" s="177"/>
      <c r="D195" s="177"/>
      <c r="E195" s="177"/>
      <c r="F195" s="177"/>
      <c r="G195" s="177"/>
      <c r="H195" s="177"/>
    </row>
    <row r="196" spans="1:8">
      <c r="A196" s="148" t="s">
        <v>41</v>
      </c>
      <c r="B196" s="149"/>
      <c r="C196" s="149"/>
      <c r="D196" s="149"/>
      <c r="E196" s="150">
        <v>600</v>
      </c>
      <c r="F196" s="201"/>
      <c r="G196" s="150">
        <v>1</v>
      </c>
      <c r="H196" s="151">
        <f>E196*F196*G196</f>
        <v>0</v>
      </c>
    </row>
    <row r="197" spans="1:8">
      <c r="A197" s="120" t="s">
        <v>145</v>
      </c>
      <c r="B197" s="121"/>
      <c r="C197" s="121"/>
      <c r="D197" s="121"/>
      <c r="E197" s="152"/>
      <c r="F197" s="202"/>
      <c r="G197" s="152"/>
      <c r="H197" s="153"/>
    </row>
    <row r="198" spans="1:8">
      <c r="A198" s="120" t="s">
        <v>146</v>
      </c>
      <c r="B198" s="121"/>
      <c r="C198" s="121"/>
      <c r="D198" s="121"/>
      <c r="E198" s="152"/>
      <c r="F198" s="202"/>
      <c r="G198" s="152"/>
      <c r="H198" s="153"/>
    </row>
    <row r="199" spans="1:8">
      <c r="A199" s="148" t="s">
        <v>56</v>
      </c>
      <c r="B199" s="149"/>
      <c r="C199" s="149"/>
      <c r="D199" s="149"/>
      <c r="E199" s="152"/>
      <c r="F199" s="202"/>
      <c r="G199" s="152"/>
      <c r="H199" s="153"/>
    </row>
    <row r="200" spans="1:8" ht="67.5" customHeight="1">
      <c r="A200" s="122" t="s">
        <v>147</v>
      </c>
      <c r="B200" s="123"/>
      <c r="C200" s="123"/>
      <c r="D200" s="161"/>
      <c r="E200" s="152"/>
      <c r="F200" s="202"/>
      <c r="G200" s="152"/>
      <c r="H200" s="153"/>
    </row>
    <row r="201" spans="1:8">
      <c r="A201" s="30" t="s">
        <v>46</v>
      </c>
      <c r="B201" s="30"/>
      <c r="C201" s="30"/>
      <c r="D201" s="31"/>
      <c r="E201" s="152"/>
      <c r="F201" s="202"/>
      <c r="G201" s="152"/>
      <c r="H201" s="153"/>
    </row>
    <row r="202" spans="1:8">
      <c r="A202" s="63" t="s">
        <v>53</v>
      </c>
      <c r="B202" s="30"/>
      <c r="C202" s="30"/>
      <c r="D202" s="31"/>
      <c r="E202" s="152"/>
      <c r="F202" s="202"/>
      <c r="G202" s="152"/>
      <c r="H202" s="153"/>
    </row>
    <row r="203" spans="1:8">
      <c r="A203" s="63" t="s">
        <v>148</v>
      </c>
      <c r="B203" s="30"/>
      <c r="C203" s="30"/>
      <c r="D203" s="31"/>
      <c r="E203" s="152"/>
      <c r="F203" s="202"/>
      <c r="G203" s="152"/>
      <c r="H203" s="153"/>
    </row>
    <row r="204" spans="1:8">
      <c r="A204" s="63" t="s">
        <v>149</v>
      </c>
      <c r="B204" s="30"/>
      <c r="C204" s="30"/>
      <c r="D204" s="31"/>
      <c r="E204" s="152"/>
      <c r="F204" s="202"/>
      <c r="G204" s="152"/>
      <c r="H204" s="153"/>
    </row>
    <row r="205" spans="1:8">
      <c r="A205" s="9" t="s">
        <v>47</v>
      </c>
      <c r="B205" s="11"/>
      <c r="C205" s="11"/>
      <c r="D205" s="12"/>
      <c r="E205" s="152"/>
      <c r="F205" s="202"/>
      <c r="G205" s="152"/>
      <c r="H205" s="153"/>
    </row>
    <row r="206" spans="1:8">
      <c r="A206" s="28" t="s">
        <v>150</v>
      </c>
      <c r="B206" s="28"/>
      <c r="C206" s="28"/>
      <c r="D206" s="29"/>
      <c r="E206" s="152"/>
      <c r="F206" s="202"/>
      <c r="G206" s="152"/>
      <c r="H206" s="153"/>
    </row>
    <row r="207" spans="1:8">
      <c r="A207" s="28" t="s">
        <v>151</v>
      </c>
      <c r="B207" s="28"/>
      <c r="C207" s="28"/>
      <c r="D207" s="29"/>
      <c r="E207" s="152"/>
      <c r="F207" s="202"/>
      <c r="G207" s="152"/>
      <c r="H207" s="153"/>
    </row>
    <row r="208" spans="1:8">
      <c r="A208" s="91" t="s">
        <v>152</v>
      </c>
      <c r="B208" s="13"/>
      <c r="C208" s="13"/>
      <c r="D208" s="92"/>
      <c r="E208" s="152"/>
      <c r="F208" s="202"/>
      <c r="G208" s="152"/>
      <c r="H208" s="153"/>
    </row>
    <row r="209" spans="1:8">
      <c r="A209" s="68" t="s">
        <v>177</v>
      </c>
      <c r="B209" s="13"/>
      <c r="C209" s="13"/>
      <c r="D209" s="92"/>
      <c r="E209" s="152"/>
      <c r="F209" s="202"/>
      <c r="G209" s="152"/>
      <c r="H209" s="153"/>
    </row>
    <row r="210" spans="1:8">
      <c r="A210" s="9" t="s">
        <v>48</v>
      </c>
      <c r="B210" s="11"/>
      <c r="C210" s="11"/>
      <c r="D210" s="12"/>
      <c r="E210" s="152"/>
      <c r="F210" s="202"/>
      <c r="G210" s="152"/>
      <c r="H210" s="153"/>
    </row>
    <row r="211" spans="1:8">
      <c r="A211" s="28" t="s">
        <v>153</v>
      </c>
      <c r="B211" s="28"/>
      <c r="C211" s="28"/>
      <c r="D211" s="29"/>
      <c r="E211" s="152"/>
      <c r="F211" s="202"/>
      <c r="G211" s="152"/>
      <c r="H211" s="153"/>
    </row>
    <row r="212" spans="1:8">
      <c r="A212" s="28" t="s">
        <v>154</v>
      </c>
      <c r="B212" s="28"/>
      <c r="C212" s="28"/>
      <c r="D212" s="29"/>
      <c r="E212" s="157"/>
      <c r="F212" s="203"/>
      <c r="G212" s="157"/>
      <c r="H212" s="158"/>
    </row>
    <row r="213" spans="1:8">
      <c r="A213" s="196" t="s">
        <v>49</v>
      </c>
      <c r="B213" s="196"/>
      <c r="C213" s="196"/>
      <c r="D213" s="197"/>
      <c r="E213" s="198"/>
      <c r="F213" s="199"/>
      <c r="G213" s="199"/>
      <c r="H213" s="200"/>
    </row>
    <row r="214" spans="1:8">
      <c r="A214" s="11" t="s">
        <v>175</v>
      </c>
      <c r="B214" s="11"/>
      <c r="C214" s="11"/>
      <c r="D214" s="11"/>
      <c r="E214" s="113">
        <v>600</v>
      </c>
      <c r="F214" s="159"/>
      <c r="G214" s="160">
        <v>1</v>
      </c>
      <c r="H214" s="116">
        <f>E214*F214*G214</f>
        <v>0</v>
      </c>
    </row>
    <row r="215" spans="1:8">
      <c r="A215" s="13" t="s">
        <v>51</v>
      </c>
      <c r="B215" s="11"/>
      <c r="C215" s="11"/>
      <c r="D215" s="11"/>
      <c r="E215" s="113">
        <v>300</v>
      </c>
      <c r="F215" s="159"/>
      <c r="G215" s="160">
        <v>1</v>
      </c>
      <c r="H215" s="116">
        <f>E215*F215*G215</f>
        <v>0</v>
      </c>
    </row>
    <row r="216" spans="1:8">
      <c r="A216" s="176" t="s">
        <v>50</v>
      </c>
      <c r="B216" s="17"/>
      <c r="C216" s="17"/>
      <c r="D216" s="17"/>
      <c r="E216" s="175">
        <v>300</v>
      </c>
      <c r="F216" s="159"/>
      <c r="G216" s="160">
        <v>1</v>
      </c>
      <c r="H216" s="116">
        <f>E216*F216*G216</f>
        <v>0</v>
      </c>
    </row>
    <row r="217" spans="1:8">
      <c r="A217" s="180" t="s">
        <v>181</v>
      </c>
      <c r="B217" s="180"/>
      <c r="C217" s="180"/>
      <c r="D217" s="180"/>
      <c r="E217" s="181">
        <f>H216+H215+H214+H196</f>
        <v>0</v>
      </c>
      <c r="F217" s="182"/>
      <c r="G217" s="182"/>
      <c r="H217" s="182"/>
    </row>
    <row r="218" spans="1:8">
      <c r="A218" s="84" t="s">
        <v>57</v>
      </c>
      <c r="B218" s="85"/>
      <c r="C218" s="85"/>
      <c r="D218" s="85"/>
      <c r="E218" s="85"/>
      <c r="F218" s="85"/>
      <c r="G218" s="85"/>
      <c r="H218" s="86"/>
    </row>
    <row r="219" spans="1:8">
      <c r="A219" s="28" t="s">
        <v>183</v>
      </c>
      <c r="B219" s="28"/>
      <c r="C219" s="28"/>
      <c r="D219" s="29"/>
      <c r="E219" s="113">
        <v>60</v>
      </c>
      <c r="F219" s="159"/>
      <c r="G219" s="160">
        <v>6</v>
      </c>
      <c r="H219" s="116">
        <f>E219*F219*G219</f>
        <v>0</v>
      </c>
    </row>
    <row r="220" spans="1:8">
      <c r="A220" s="28" t="s">
        <v>184</v>
      </c>
      <c r="B220" s="28"/>
      <c r="C220" s="28"/>
      <c r="D220" s="29"/>
      <c r="E220" s="113">
        <v>600</v>
      </c>
      <c r="F220" s="159"/>
      <c r="G220" s="160">
        <v>6</v>
      </c>
      <c r="H220" s="116">
        <f t="shared" ref="H220:H229" si="6">E220*F220*G220</f>
        <v>0</v>
      </c>
    </row>
    <row r="221" spans="1:8">
      <c r="A221" s="28" t="s">
        <v>185</v>
      </c>
      <c r="B221" s="28"/>
      <c r="C221" s="28"/>
      <c r="D221" s="29"/>
      <c r="E221" s="113">
        <v>60</v>
      </c>
      <c r="F221" s="159"/>
      <c r="G221" s="160">
        <v>6</v>
      </c>
      <c r="H221" s="116">
        <f t="shared" si="6"/>
        <v>0</v>
      </c>
    </row>
    <row r="222" spans="1:8">
      <c r="A222" s="28" t="s">
        <v>186</v>
      </c>
      <c r="B222" s="28"/>
      <c r="C222" s="28"/>
      <c r="D222" s="29"/>
      <c r="E222" s="113">
        <v>600</v>
      </c>
      <c r="F222" s="159"/>
      <c r="G222" s="160">
        <v>6</v>
      </c>
      <c r="H222" s="116">
        <f t="shared" si="6"/>
        <v>0</v>
      </c>
    </row>
    <row r="223" spans="1:8">
      <c r="A223" s="28" t="s">
        <v>187</v>
      </c>
      <c r="B223" s="28"/>
      <c r="C223" s="28"/>
      <c r="D223" s="29"/>
      <c r="E223" s="113">
        <v>600</v>
      </c>
      <c r="F223" s="159"/>
      <c r="G223" s="160">
        <v>6</v>
      </c>
      <c r="H223" s="116">
        <f t="shared" si="6"/>
        <v>0</v>
      </c>
    </row>
    <row r="224" spans="1:8">
      <c r="A224" s="28" t="s">
        <v>188</v>
      </c>
      <c r="B224" s="28"/>
      <c r="C224" s="28"/>
      <c r="D224" s="29"/>
      <c r="E224" s="113">
        <v>600</v>
      </c>
      <c r="F224" s="159"/>
      <c r="G224" s="160">
        <v>6</v>
      </c>
      <c r="H224" s="116">
        <f t="shared" si="6"/>
        <v>0</v>
      </c>
    </row>
    <row r="225" spans="1:8">
      <c r="A225" s="28" t="s">
        <v>189</v>
      </c>
      <c r="B225" s="28"/>
      <c r="C225" s="28"/>
      <c r="D225" s="29"/>
      <c r="E225" s="113">
        <v>600</v>
      </c>
      <c r="F225" s="159"/>
      <c r="G225" s="160">
        <v>6</v>
      </c>
      <c r="H225" s="116">
        <f t="shared" si="6"/>
        <v>0</v>
      </c>
    </row>
    <row r="226" spans="1:8">
      <c r="A226" s="28" t="s">
        <v>190</v>
      </c>
      <c r="B226" s="28"/>
      <c r="C226" s="28"/>
      <c r="D226" s="29"/>
      <c r="E226" s="113">
        <v>60</v>
      </c>
      <c r="F226" s="159"/>
      <c r="G226" s="160">
        <v>6</v>
      </c>
      <c r="H226" s="116">
        <f t="shared" si="6"/>
        <v>0</v>
      </c>
    </row>
    <row r="227" spans="1:8">
      <c r="A227" s="28" t="s">
        <v>191</v>
      </c>
      <c r="B227" s="28"/>
      <c r="C227" s="28"/>
      <c r="D227" s="29"/>
      <c r="E227" s="113">
        <v>4</v>
      </c>
      <c r="F227" s="159"/>
      <c r="G227" s="160">
        <v>6</v>
      </c>
      <c r="H227" s="116">
        <f t="shared" si="6"/>
        <v>0</v>
      </c>
    </row>
    <row r="228" spans="1:8">
      <c r="A228" s="28" t="s">
        <v>192</v>
      </c>
      <c r="B228" s="28"/>
      <c r="C228" s="28"/>
      <c r="D228" s="29"/>
      <c r="E228" s="113">
        <v>1</v>
      </c>
      <c r="F228" s="159"/>
      <c r="G228" s="160">
        <v>6</v>
      </c>
      <c r="H228" s="116">
        <f t="shared" si="6"/>
        <v>0</v>
      </c>
    </row>
    <row r="229" spans="1:8">
      <c r="A229" s="28" t="s">
        <v>193</v>
      </c>
      <c r="B229" s="28"/>
      <c r="C229" s="28"/>
      <c r="D229" s="29"/>
      <c r="E229" s="113">
        <v>25</v>
      </c>
      <c r="F229" s="159"/>
      <c r="G229" s="160">
        <v>6</v>
      </c>
      <c r="H229" s="116">
        <f t="shared" si="6"/>
        <v>0</v>
      </c>
    </row>
    <row r="230" spans="1:8">
      <c r="A230" s="14"/>
      <c r="B230" s="14"/>
      <c r="C230" s="14"/>
      <c r="D230" s="15" t="s">
        <v>182</v>
      </c>
      <c r="E230" s="184">
        <f>H219+H220+H221+H222+H223+H224+H225+H226+H227+H228+H229</f>
        <v>0</v>
      </c>
      <c r="F230" s="179"/>
      <c r="G230" s="179"/>
      <c r="H230" s="183"/>
    </row>
    <row r="231" spans="1:8" ht="27" customHeight="1">
      <c r="A231" s="142" t="s">
        <v>58</v>
      </c>
      <c r="B231" s="143"/>
      <c r="C231" s="143"/>
      <c r="D231" s="144"/>
      <c r="E231" s="145">
        <f>E230+E217+E194+E172+E150+E128+E106</f>
        <v>0</v>
      </c>
      <c r="F231" s="146"/>
      <c r="G231" s="146"/>
      <c r="H231" s="147"/>
    </row>
    <row r="232" spans="1:8">
      <c r="A232" s="27" t="s">
        <v>62</v>
      </c>
      <c r="B232" s="28"/>
      <c r="C232" s="28"/>
      <c r="D232" s="28"/>
      <c r="E232" s="28"/>
      <c r="F232" s="28"/>
      <c r="G232" s="28"/>
      <c r="H232" s="28"/>
    </row>
    <row r="233" spans="1:8">
      <c r="A233" s="28" t="s">
        <v>63</v>
      </c>
      <c r="B233" s="28"/>
      <c r="C233" s="28"/>
      <c r="D233" s="28"/>
      <c r="E233" s="28"/>
      <c r="F233" s="28"/>
      <c r="G233" s="28"/>
      <c r="H233" s="28"/>
    </row>
    <row r="234" spans="1:8">
      <c r="A234" s="28" t="s">
        <v>64</v>
      </c>
      <c r="B234" s="28"/>
      <c r="C234" s="28"/>
      <c r="D234" s="28"/>
      <c r="E234" s="28"/>
      <c r="F234" s="28"/>
      <c r="G234" s="28"/>
      <c r="H234" s="28"/>
    </row>
    <row r="235" spans="1:8">
      <c r="A235" s="28" t="s">
        <v>65</v>
      </c>
      <c r="B235" s="28"/>
      <c r="C235" s="28"/>
      <c r="D235" s="28"/>
      <c r="E235" s="28"/>
      <c r="F235" s="28"/>
      <c r="G235" s="28"/>
      <c r="H235" s="28"/>
    </row>
    <row r="236" spans="1:8">
      <c r="A236" s="28" t="s">
        <v>66</v>
      </c>
      <c r="B236" s="28"/>
      <c r="C236" s="28"/>
      <c r="D236" s="28"/>
      <c r="E236" s="28"/>
      <c r="F236" s="28"/>
      <c r="G236" s="28"/>
      <c r="H236" s="28"/>
    </row>
    <row r="237" spans="1:8" ht="41.25" customHeight="1">
      <c r="A237" s="71" t="s">
        <v>59</v>
      </c>
      <c r="B237" s="72"/>
      <c r="C237" s="72"/>
      <c r="D237" s="72"/>
      <c r="E237" s="109" t="s">
        <v>2</v>
      </c>
      <c r="F237" s="73" t="s">
        <v>0</v>
      </c>
      <c r="G237" s="74" t="s">
        <v>28</v>
      </c>
      <c r="H237" s="75" t="s">
        <v>1</v>
      </c>
    </row>
    <row r="238" spans="1:8">
      <c r="A238" s="76" t="s">
        <v>194</v>
      </c>
      <c r="B238" s="77"/>
      <c r="C238" s="77"/>
      <c r="D238" s="77"/>
      <c r="E238" s="109"/>
      <c r="F238" s="73"/>
      <c r="G238" s="78"/>
      <c r="H238" s="75"/>
    </row>
    <row r="239" spans="1:8">
      <c r="A239" s="148" t="s">
        <v>41</v>
      </c>
      <c r="B239" s="149"/>
      <c r="C239" s="149"/>
      <c r="D239" s="149"/>
      <c r="E239" s="150">
        <v>250</v>
      </c>
      <c r="F239" s="201"/>
      <c r="G239" s="150">
        <v>1</v>
      </c>
      <c r="H239" s="151">
        <f>E239*F239*G239</f>
        <v>0</v>
      </c>
    </row>
    <row r="240" spans="1:8">
      <c r="A240" s="120" t="s">
        <v>43</v>
      </c>
      <c r="B240" s="121"/>
      <c r="C240" s="121"/>
      <c r="D240" s="121"/>
      <c r="E240" s="152"/>
      <c r="F240" s="202"/>
      <c r="G240" s="152"/>
      <c r="H240" s="152"/>
    </row>
    <row r="241" spans="1:8">
      <c r="A241" s="120" t="s">
        <v>155</v>
      </c>
      <c r="B241" s="121"/>
      <c r="C241" s="121"/>
      <c r="D241" s="121"/>
      <c r="E241" s="152"/>
      <c r="F241" s="202"/>
      <c r="G241" s="152"/>
      <c r="H241" s="152"/>
    </row>
    <row r="242" spans="1:8">
      <c r="A242" s="148" t="s">
        <v>56</v>
      </c>
      <c r="B242" s="149"/>
      <c r="C242" s="149"/>
      <c r="D242" s="149"/>
      <c r="E242" s="152"/>
      <c r="F242" s="202"/>
      <c r="G242" s="152"/>
      <c r="H242" s="152"/>
    </row>
    <row r="243" spans="1:8" ht="64.5" customHeight="1">
      <c r="A243" s="122" t="s">
        <v>61</v>
      </c>
      <c r="B243" s="123"/>
      <c r="C243" s="123"/>
      <c r="D243" s="161"/>
      <c r="E243" s="152"/>
      <c r="F243" s="202"/>
      <c r="G243" s="152"/>
      <c r="H243" s="152"/>
    </row>
    <row r="244" spans="1:8" ht="19.5" customHeight="1">
      <c r="A244" s="30" t="s">
        <v>46</v>
      </c>
      <c r="B244" s="30"/>
      <c r="C244" s="30"/>
      <c r="D244" s="31"/>
      <c r="E244" s="152"/>
      <c r="F244" s="202"/>
      <c r="G244" s="152"/>
      <c r="H244" s="152"/>
    </row>
    <row r="245" spans="1:8">
      <c r="A245" s="63" t="s">
        <v>53</v>
      </c>
      <c r="B245" s="30"/>
      <c r="C245" s="30"/>
      <c r="D245" s="31"/>
      <c r="E245" s="152"/>
      <c r="F245" s="202"/>
      <c r="G245" s="152"/>
      <c r="H245" s="152"/>
    </row>
    <row r="246" spans="1:8">
      <c r="A246" s="63" t="s">
        <v>171</v>
      </c>
      <c r="B246" s="30"/>
      <c r="C246" s="30"/>
      <c r="D246" s="31"/>
      <c r="E246" s="152"/>
      <c r="F246" s="202"/>
      <c r="G246" s="152"/>
      <c r="H246" s="152"/>
    </row>
    <row r="247" spans="1:8">
      <c r="A247" s="63" t="s">
        <v>54</v>
      </c>
      <c r="B247" s="30"/>
      <c r="C247" s="30"/>
      <c r="D247" s="31"/>
      <c r="E247" s="152"/>
      <c r="F247" s="202"/>
      <c r="G247" s="152"/>
      <c r="H247" s="152"/>
    </row>
    <row r="248" spans="1:8">
      <c r="A248" s="30" t="s">
        <v>156</v>
      </c>
      <c r="B248" s="30"/>
      <c r="C248" s="30"/>
      <c r="D248" s="31"/>
      <c r="E248" s="152"/>
      <c r="F248" s="202"/>
      <c r="G248" s="152"/>
      <c r="H248" s="152"/>
    </row>
    <row r="249" spans="1:8">
      <c r="A249" s="9" t="s">
        <v>47</v>
      </c>
      <c r="B249" s="11"/>
      <c r="C249" s="11"/>
      <c r="D249" s="12"/>
      <c r="E249" s="152"/>
      <c r="F249" s="202"/>
      <c r="G249" s="152"/>
      <c r="H249" s="152"/>
    </row>
    <row r="250" spans="1:8">
      <c r="A250" s="28" t="s">
        <v>157</v>
      </c>
      <c r="B250" s="28"/>
      <c r="C250" s="28"/>
      <c r="D250" s="29"/>
      <c r="E250" s="152"/>
      <c r="F250" s="202"/>
      <c r="G250" s="152"/>
      <c r="H250" s="152"/>
    </row>
    <row r="251" spans="1:8">
      <c r="A251" s="28" t="s">
        <v>158</v>
      </c>
      <c r="B251" s="28"/>
      <c r="C251" s="28"/>
      <c r="D251" s="29"/>
      <c r="E251" s="152"/>
      <c r="F251" s="202"/>
      <c r="G251" s="152"/>
      <c r="H251" s="152"/>
    </row>
    <row r="252" spans="1:8">
      <c r="A252" s="9" t="s">
        <v>48</v>
      </c>
      <c r="B252" s="11"/>
      <c r="C252" s="11"/>
      <c r="D252" s="12"/>
      <c r="E252" s="152"/>
      <c r="F252" s="202"/>
      <c r="G252" s="152"/>
      <c r="H252" s="152"/>
    </row>
    <row r="253" spans="1:8">
      <c r="A253" s="28" t="s">
        <v>159</v>
      </c>
      <c r="B253" s="28"/>
      <c r="C253" s="28"/>
      <c r="D253" s="29"/>
      <c r="E253" s="152"/>
      <c r="F253" s="202"/>
      <c r="G253" s="152"/>
      <c r="H253" s="152"/>
    </row>
    <row r="254" spans="1:8">
      <c r="A254" s="28" t="s">
        <v>160</v>
      </c>
      <c r="B254" s="28"/>
      <c r="C254" s="28"/>
      <c r="D254" s="29"/>
      <c r="E254" s="157"/>
      <c r="F254" s="203"/>
      <c r="G254" s="157"/>
      <c r="H254" s="157"/>
    </row>
    <row r="255" spans="1:8">
      <c r="A255" s="196" t="s">
        <v>49</v>
      </c>
      <c r="B255" s="196"/>
      <c r="C255" s="196"/>
      <c r="D255" s="197"/>
      <c r="E255" s="198"/>
      <c r="F255" s="199"/>
      <c r="G255" s="199"/>
      <c r="H255" s="200"/>
    </row>
    <row r="256" spans="1:8">
      <c r="A256" s="11" t="s">
        <v>175</v>
      </c>
      <c r="B256" s="11"/>
      <c r="C256" s="11"/>
      <c r="D256" s="11"/>
      <c r="E256" s="113">
        <v>250</v>
      </c>
      <c r="F256" s="159"/>
      <c r="G256" s="160">
        <v>1</v>
      </c>
      <c r="H256" s="116">
        <f>E256*F256*G256</f>
        <v>0</v>
      </c>
    </row>
    <row r="257" spans="1:8">
      <c r="A257" s="13" t="s">
        <v>51</v>
      </c>
      <c r="B257" s="11"/>
      <c r="C257" s="11"/>
      <c r="D257" s="11"/>
      <c r="E257" s="113">
        <v>125</v>
      </c>
      <c r="F257" s="159"/>
      <c r="G257" s="160">
        <v>1</v>
      </c>
      <c r="H257" s="116">
        <f>E257*F257*G257</f>
        <v>0</v>
      </c>
    </row>
    <row r="258" spans="1:8">
      <c r="A258" s="176" t="s">
        <v>50</v>
      </c>
      <c r="B258" s="17"/>
      <c r="C258" s="17"/>
      <c r="D258" s="17"/>
      <c r="E258" s="175">
        <v>125</v>
      </c>
      <c r="F258" s="159"/>
      <c r="G258" s="160">
        <v>1</v>
      </c>
      <c r="H258" s="116">
        <f>E258*F258*G258</f>
        <v>0</v>
      </c>
    </row>
    <row r="259" spans="1:8">
      <c r="A259" s="14"/>
      <c r="B259" s="14"/>
      <c r="C259" s="14"/>
      <c r="D259" s="18" t="s">
        <v>181</v>
      </c>
      <c r="E259" s="184">
        <f>H258+H257+H256+H239</f>
        <v>0</v>
      </c>
      <c r="F259" s="179"/>
      <c r="G259" s="179"/>
      <c r="H259" s="183"/>
    </row>
    <row r="260" spans="1:8">
      <c r="A260" s="76" t="s">
        <v>161</v>
      </c>
      <c r="B260" s="77"/>
      <c r="C260" s="77"/>
      <c r="D260" s="77"/>
      <c r="E260" s="76"/>
      <c r="F260" s="77"/>
      <c r="G260" s="77"/>
      <c r="H260" s="77"/>
    </row>
    <row r="261" spans="1:8">
      <c r="A261" s="148" t="s">
        <v>41</v>
      </c>
      <c r="B261" s="149"/>
      <c r="C261" s="149"/>
      <c r="D261" s="149"/>
      <c r="E261" s="150">
        <v>250</v>
      </c>
      <c r="F261" s="201"/>
      <c r="G261" s="150">
        <v>1</v>
      </c>
      <c r="H261" s="151">
        <f>E261*F261*G261</f>
        <v>0</v>
      </c>
    </row>
    <row r="262" spans="1:8">
      <c r="A262" s="120" t="s">
        <v>145</v>
      </c>
      <c r="B262" s="121"/>
      <c r="C262" s="121"/>
      <c r="D262" s="121"/>
      <c r="E262" s="152"/>
      <c r="F262" s="202"/>
      <c r="G262" s="152"/>
      <c r="H262" s="152"/>
    </row>
    <row r="263" spans="1:8">
      <c r="A263" s="120" t="s">
        <v>162</v>
      </c>
      <c r="B263" s="121"/>
      <c r="C263" s="121"/>
      <c r="D263" s="121"/>
      <c r="E263" s="152"/>
      <c r="F263" s="202"/>
      <c r="G263" s="152"/>
      <c r="H263" s="152"/>
    </row>
    <row r="264" spans="1:8">
      <c r="A264" s="148" t="s">
        <v>56</v>
      </c>
      <c r="B264" s="149"/>
      <c r="C264" s="149"/>
      <c r="D264" s="149"/>
      <c r="E264" s="152"/>
      <c r="F264" s="202"/>
      <c r="G264" s="152"/>
      <c r="H264" s="152"/>
    </row>
    <row r="265" spans="1:8" ht="64.5" customHeight="1">
      <c r="A265" s="154" t="s">
        <v>178</v>
      </c>
      <c r="B265" s="155"/>
      <c r="C265" s="155"/>
      <c r="D265" s="156"/>
      <c r="E265" s="152"/>
      <c r="F265" s="202"/>
      <c r="G265" s="152"/>
      <c r="H265" s="152"/>
    </row>
    <row r="266" spans="1:8" ht="19.5" customHeight="1">
      <c r="A266" s="30" t="s">
        <v>46</v>
      </c>
      <c r="B266" s="30"/>
      <c r="C266" s="30"/>
      <c r="D266" s="31"/>
      <c r="E266" s="152"/>
      <c r="F266" s="202"/>
      <c r="G266" s="152"/>
      <c r="H266" s="152"/>
    </row>
    <row r="267" spans="1:8">
      <c r="A267" s="63" t="s">
        <v>163</v>
      </c>
      <c r="B267" s="30"/>
      <c r="C267" s="30"/>
      <c r="D267" s="31"/>
      <c r="E267" s="152"/>
      <c r="F267" s="202"/>
      <c r="G267" s="152"/>
      <c r="H267" s="152"/>
    </row>
    <row r="268" spans="1:8">
      <c r="A268" s="63" t="s">
        <v>164</v>
      </c>
      <c r="B268" s="30"/>
      <c r="C268" s="30"/>
      <c r="D268" s="31"/>
      <c r="E268" s="152"/>
      <c r="F268" s="202"/>
      <c r="G268" s="152"/>
      <c r="H268" s="152"/>
    </row>
    <row r="269" spans="1:8">
      <c r="A269" s="63" t="s">
        <v>74</v>
      </c>
      <c r="B269" s="30"/>
      <c r="C269" s="30"/>
      <c r="D269" s="31"/>
      <c r="E269" s="152"/>
      <c r="F269" s="202"/>
      <c r="G269" s="152"/>
      <c r="H269" s="152"/>
    </row>
    <row r="270" spans="1:8">
      <c r="A270" s="30" t="s">
        <v>165</v>
      </c>
      <c r="B270" s="30"/>
      <c r="C270" s="30"/>
      <c r="D270" s="31"/>
      <c r="E270" s="152"/>
      <c r="F270" s="202"/>
      <c r="G270" s="152"/>
      <c r="H270" s="152"/>
    </row>
    <row r="271" spans="1:8">
      <c r="A271" s="9" t="s">
        <v>47</v>
      </c>
      <c r="B271" s="11"/>
      <c r="C271" s="11"/>
      <c r="D271" s="12"/>
      <c r="E271" s="152"/>
      <c r="F271" s="202"/>
      <c r="G271" s="152"/>
      <c r="H271" s="152"/>
    </row>
    <row r="272" spans="1:8">
      <c r="A272" s="28" t="s">
        <v>166</v>
      </c>
      <c r="B272" s="28"/>
      <c r="C272" s="28"/>
      <c r="D272" s="29"/>
      <c r="E272" s="152"/>
      <c r="F272" s="202"/>
      <c r="G272" s="152"/>
      <c r="H272" s="152"/>
    </row>
    <row r="273" spans="1:8">
      <c r="A273" s="28" t="s">
        <v>167</v>
      </c>
      <c r="B273" s="28"/>
      <c r="C273" s="28"/>
      <c r="D273" s="29"/>
      <c r="E273" s="152"/>
      <c r="F273" s="202"/>
      <c r="G273" s="152"/>
      <c r="H273" s="152"/>
    </row>
    <row r="274" spans="1:8">
      <c r="A274" s="91" t="s">
        <v>168</v>
      </c>
      <c r="B274" s="13"/>
      <c r="C274" s="13"/>
      <c r="D274" s="92"/>
      <c r="E274" s="152"/>
      <c r="F274" s="202"/>
      <c r="G274" s="152"/>
      <c r="H274" s="152"/>
    </row>
    <row r="275" spans="1:8">
      <c r="A275" s="9" t="s">
        <v>48</v>
      </c>
      <c r="B275" s="11"/>
      <c r="C275" s="11"/>
      <c r="D275" s="12"/>
      <c r="E275" s="152"/>
      <c r="F275" s="202"/>
      <c r="G275" s="152"/>
      <c r="H275" s="152"/>
    </row>
    <row r="276" spans="1:8">
      <c r="A276" s="28" t="s">
        <v>169</v>
      </c>
      <c r="B276" s="28"/>
      <c r="C276" s="28"/>
      <c r="D276" s="29"/>
      <c r="E276" s="152"/>
      <c r="F276" s="202"/>
      <c r="G276" s="152"/>
      <c r="H276" s="152"/>
    </row>
    <row r="277" spans="1:8">
      <c r="A277" s="28" t="s">
        <v>179</v>
      </c>
      <c r="B277" s="28"/>
      <c r="C277" s="28"/>
      <c r="D277" s="29"/>
      <c r="E277" s="157"/>
      <c r="F277" s="203"/>
      <c r="G277" s="157"/>
      <c r="H277" s="157"/>
    </row>
    <row r="278" spans="1:8">
      <c r="A278" s="196" t="s">
        <v>49</v>
      </c>
      <c r="B278" s="196"/>
      <c r="C278" s="196"/>
      <c r="D278" s="197"/>
      <c r="E278" s="198"/>
      <c r="F278" s="199"/>
      <c r="G278" s="199"/>
      <c r="H278" s="200"/>
    </row>
    <row r="279" spans="1:8">
      <c r="A279" s="11" t="s">
        <v>175</v>
      </c>
      <c r="B279" s="11"/>
      <c r="C279" s="11"/>
      <c r="D279" s="11"/>
      <c r="E279" s="113">
        <v>250</v>
      </c>
      <c r="F279" s="159"/>
      <c r="G279" s="160">
        <v>1</v>
      </c>
      <c r="H279" s="116">
        <f>E279*F279*G279</f>
        <v>0</v>
      </c>
    </row>
    <row r="280" spans="1:8">
      <c r="A280" s="13" t="s">
        <v>51</v>
      </c>
      <c r="B280" s="11"/>
      <c r="C280" s="11"/>
      <c r="D280" s="11"/>
      <c r="E280" s="113">
        <v>125</v>
      </c>
      <c r="F280" s="159"/>
      <c r="G280" s="160">
        <v>1</v>
      </c>
      <c r="H280" s="116">
        <f>E280*F280*G280</f>
        <v>0</v>
      </c>
    </row>
    <row r="281" spans="1:8">
      <c r="A281" s="176" t="s">
        <v>50</v>
      </c>
      <c r="B281" s="17"/>
      <c r="C281" s="17"/>
      <c r="D281" s="17"/>
      <c r="E281" s="175">
        <v>125</v>
      </c>
      <c r="F281" s="159"/>
      <c r="G281" s="160">
        <v>1</v>
      </c>
      <c r="H281" s="116">
        <f>E281*F281*G281</f>
        <v>0</v>
      </c>
    </row>
    <row r="282" spans="1:8">
      <c r="A282" s="10" t="s">
        <v>68</v>
      </c>
      <c r="B282" s="11"/>
      <c r="C282" s="11"/>
      <c r="D282" s="11"/>
      <c r="E282" s="113">
        <v>8</v>
      </c>
      <c r="F282" s="204"/>
      <c r="G282" s="113">
        <v>1</v>
      </c>
      <c r="H282" s="116">
        <f>E282*F282*G282</f>
        <v>0</v>
      </c>
    </row>
    <row r="283" spans="1:8">
      <c r="A283" s="10" t="s">
        <v>69</v>
      </c>
      <c r="B283" s="11"/>
      <c r="C283" s="11"/>
      <c r="D283" s="11"/>
      <c r="E283" s="113">
        <v>8</v>
      </c>
      <c r="F283" s="204"/>
      <c r="G283" s="113">
        <v>1</v>
      </c>
      <c r="H283" s="116">
        <f>E283*F283*G283</f>
        <v>0</v>
      </c>
    </row>
    <row r="284" spans="1:8">
      <c r="A284" s="14"/>
      <c r="B284" s="14"/>
      <c r="C284" s="14"/>
      <c r="D284" s="18" t="s">
        <v>181</v>
      </c>
      <c r="E284" s="184">
        <f>H283+H282+H281+H280+H279+H261</f>
        <v>0</v>
      </c>
      <c r="F284" s="179"/>
      <c r="G284" s="179"/>
      <c r="H284" s="183"/>
    </row>
    <row r="285" spans="1:8">
      <c r="A285" s="84" t="s">
        <v>57</v>
      </c>
      <c r="B285" s="85"/>
      <c r="C285" s="85"/>
      <c r="D285" s="85"/>
      <c r="E285" s="85"/>
      <c r="F285" s="85"/>
      <c r="G285" s="85"/>
      <c r="H285" s="86"/>
    </row>
    <row r="286" spans="1:8">
      <c r="A286" s="28" t="s">
        <v>183</v>
      </c>
      <c r="B286" s="28"/>
      <c r="C286" s="28"/>
      <c r="D286" s="29"/>
      <c r="E286" s="113">
        <v>60</v>
      </c>
      <c r="F286" s="159"/>
      <c r="G286" s="160">
        <v>2</v>
      </c>
      <c r="H286" s="116">
        <f t="shared" ref="H286:H296" si="7">E286*F286*G286</f>
        <v>0</v>
      </c>
    </row>
    <row r="287" spans="1:8">
      <c r="A287" s="28" t="s">
        <v>184</v>
      </c>
      <c r="B287" s="28"/>
      <c r="C287" s="28"/>
      <c r="D287" s="29"/>
      <c r="E287" s="113">
        <v>600</v>
      </c>
      <c r="F287" s="159"/>
      <c r="G287" s="160">
        <v>2</v>
      </c>
      <c r="H287" s="116">
        <f t="shared" si="7"/>
        <v>0</v>
      </c>
    </row>
    <row r="288" spans="1:8">
      <c r="A288" s="28" t="s">
        <v>185</v>
      </c>
      <c r="B288" s="28"/>
      <c r="C288" s="28"/>
      <c r="D288" s="29"/>
      <c r="E288" s="113">
        <v>60</v>
      </c>
      <c r="F288" s="159"/>
      <c r="G288" s="160">
        <v>2</v>
      </c>
      <c r="H288" s="116">
        <f t="shared" si="7"/>
        <v>0</v>
      </c>
    </row>
    <row r="289" spans="1:8">
      <c r="A289" s="28" t="s">
        <v>186</v>
      </c>
      <c r="B289" s="28"/>
      <c r="C289" s="28"/>
      <c r="D289" s="29"/>
      <c r="E289" s="113">
        <v>600</v>
      </c>
      <c r="F289" s="159"/>
      <c r="G289" s="160">
        <v>2</v>
      </c>
      <c r="H289" s="116">
        <f t="shared" si="7"/>
        <v>0</v>
      </c>
    </row>
    <row r="290" spans="1:8">
      <c r="A290" s="28" t="s">
        <v>187</v>
      </c>
      <c r="B290" s="28"/>
      <c r="C290" s="28"/>
      <c r="D290" s="29"/>
      <c r="E290" s="113">
        <v>600</v>
      </c>
      <c r="F290" s="159"/>
      <c r="G290" s="160">
        <v>2</v>
      </c>
      <c r="H290" s="116">
        <f t="shared" si="7"/>
        <v>0</v>
      </c>
    </row>
    <row r="291" spans="1:8">
      <c r="A291" s="28" t="s">
        <v>188</v>
      </c>
      <c r="B291" s="28"/>
      <c r="C291" s="28"/>
      <c r="D291" s="29"/>
      <c r="E291" s="113">
        <v>600</v>
      </c>
      <c r="F291" s="185"/>
      <c r="G291" s="160">
        <v>2</v>
      </c>
      <c r="H291" s="116">
        <f t="shared" si="7"/>
        <v>0</v>
      </c>
    </row>
    <row r="292" spans="1:8">
      <c r="A292" s="28" t="s">
        <v>189</v>
      </c>
      <c r="B292" s="28"/>
      <c r="C292" s="28"/>
      <c r="D292" s="29"/>
      <c r="E292" s="113">
        <v>600</v>
      </c>
      <c r="F292" s="159"/>
      <c r="G292" s="160">
        <v>2</v>
      </c>
      <c r="H292" s="116">
        <f t="shared" si="7"/>
        <v>0</v>
      </c>
    </row>
    <row r="293" spans="1:8">
      <c r="A293" s="28" t="s">
        <v>190</v>
      </c>
      <c r="B293" s="28"/>
      <c r="C293" s="28"/>
      <c r="D293" s="29"/>
      <c r="E293" s="113">
        <v>60</v>
      </c>
      <c r="F293" s="159"/>
      <c r="G293" s="160">
        <v>2</v>
      </c>
      <c r="H293" s="116">
        <f t="shared" si="7"/>
        <v>0</v>
      </c>
    </row>
    <row r="294" spans="1:8">
      <c r="A294" s="28" t="s">
        <v>191</v>
      </c>
      <c r="B294" s="28"/>
      <c r="C294" s="28"/>
      <c r="D294" s="29"/>
      <c r="E294" s="113">
        <v>4</v>
      </c>
      <c r="F294" s="159"/>
      <c r="G294" s="160">
        <v>2</v>
      </c>
      <c r="H294" s="116">
        <f t="shared" si="7"/>
        <v>0</v>
      </c>
    </row>
    <row r="295" spans="1:8">
      <c r="A295" s="28" t="s">
        <v>192</v>
      </c>
      <c r="B295" s="28"/>
      <c r="C295" s="28"/>
      <c r="D295" s="29"/>
      <c r="E295" s="113">
        <v>1</v>
      </c>
      <c r="F295" s="159"/>
      <c r="G295" s="160">
        <v>2</v>
      </c>
      <c r="H295" s="116">
        <f t="shared" si="7"/>
        <v>0</v>
      </c>
    </row>
    <row r="296" spans="1:8" ht="14.45" customHeight="1">
      <c r="A296" s="28" t="s">
        <v>193</v>
      </c>
      <c r="B296" s="28"/>
      <c r="C296" s="28"/>
      <c r="D296" s="29"/>
      <c r="E296" s="113">
        <v>25</v>
      </c>
      <c r="F296" s="159"/>
      <c r="G296" s="160">
        <v>2</v>
      </c>
      <c r="H296" s="116">
        <f t="shared" si="7"/>
        <v>0</v>
      </c>
    </row>
    <row r="297" spans="1:8" ht="14.45" customHeight="1">
      <c r="A297" s="14"/>
      <c r="B297" s="14"/>
      <c r="C297" s="14"/>
      <c r="D297" s="15" t="s">
        <v>182</v>
      </c>
      <c r="E297" s="184">
        <f>H296+H295+H294+H293+H292+H291+H290+H289+H288+H287+H286</f>
        <v>0</v>
      </c>
      <c r="F297" s="179"/>
      <c r="G297" s="179"/>
      <c r="H297" s="183"/>
    </row>
    <row r="298" spans="1:8" ht="14.45" customHeight="1">
      <c r="A298" s="142" t="s">
        <v>94</v>
      </c>
      <c r="B298" s="143"/>
      <c r="C298" s="143"/>
      <c r="D298" s="144"/>
      <c r="E298" s="145">
        <f>E297+E284+E259</f>
        <v>0</v>
      </c>
      <c r="F298" s="146"/>
      <c r="G298" s="146"/>
      <c r="H298" s="147"/>
    </row>
    <row r="299" spans="1:8">
      <c r="A299" s="27" t="s">
        <v>62</v>
      </c>
      <c r="B299" s="28"/>
      <c r="C299" s="28"/>
      <c r="D299" s="28"/>
      <c r="E299" s="28"/>
      <c r="F299" s="28"/>
      <c r="G299" s="28"/>
      <c r="H299" s="28"/>
    </row>
    <row r="300" spans="1:8">
      <c r="A300" s="28" t="s">
        <v>67</v>
      </c>
      <c r="B300" s="28"/>
      <c r="C300" s="28"/>
      <c r="D300" s="28"/>
      <c r="E300" s="28"/>
      <c r="F300" s="28"/>
      <c r="G300" s="28"/>
      <c r="H300" s="28"/>
    </row>
    <row r="301" spans="1:8">
      <c r="A301" s="28" t="s">
        <v>64</v>
      </c>
      <c r="B301" s="28"/>
      <c r="C301" s="28"/>
      <c r="D301" s="28"/>
      <c r="E301" s="28"/>
      <c r="F301" s="28"/>
      <c r="G301" s="28"/>
      <c r="H301" s="28"/>
    </row>
    <row r="302" spans="1:8">
      <c r="A302" s="28" t="s">
        <v>65</v>
      </c>
      <c r="B302" s="28"/>
      <c r="C302" s="28"/>
      <c r="D302" s="28"/>
      <c r="E302" s="28"/>
      <c r="F302" s="28"/>
      <c r="G302" s="28"/>
      <c r="H302" s="28"/>
    </row>
    <row r="303" spans="1:8">
      <c r="A303" s="28" t="s">
        <v>66</v>
      </c>
      <c r="B303" s="28"/>
      <c r="C303" s="28"/>
      <c r="D303" s="28"/>
      <c r="E303" s="28"/>
      <c r="F303" s="28"/>
      <c r="G303" s="28"/>
      <c r="H303" s="28"/>
    </row>
    <row r="304" spans="1:8" ht="42.75" customHeight="1">
      <c r="A304" s="71" t="s">
        <v>110</v>
      </c>
      <c r="B304" s="72"/>
      <c r="C304" s="72"/>
      <c r="D304" s="72"/>
      <c r="E304" s="109" t="s">
        <v>2</v>
      </c>
      <c r="F304" s="73" t="s">
        <v>0</v>
      </c>
      <c r="G304" s="74" t="s">
        <v>28</v>
      </c>
      <c r="H304" s="75" t="s">
        <v>1</v>
      </c>
    </row>
    <row r="305" spans="1:8" ht="14.45" customHeight="1">
      <c r="A305" s="162" t="s">
        <v>70</v>
      </c>
      <c r="B305" s="163"/>
      <c r="C305" s="164"/>
      <c r="D305" s="165"/>
      <c r="E305" s="109"/>
      <c r="F305" s="73"/>
      <c r="G305" s="78"/>
      <c r="H305" s="75"/>
    </row>
    <row r="306" spans="1:8" ht="14.45" customHeight="1">
      <c r="A306" s="166" t="s">
        <v>41</v>
      </c>
      <c r="B306" s="167"/>
      <c r="C306" s="168"/>
      <c r="D306" s="169"/>
      <c r="E306" s="150">
        <v>600</v>
      </c>
      <c r="F306" s="201"/>
      <c r="G306" s="150">
        <v>1</v>
      </c>
      <c r="H306" s="151">
        <f>E306*F306*G306</f>
        <v>0</v>
      </c>
    </row>
    <row r="307" spans="1:8" ht="14.45" customHeight="1">
      <c r="A307" s="125" t="s">
        <v>72</v>
      </c>
      <c r="B307" s="126"/>
      <c r="C307" s="127"/>
      <c r="D307" s="170"/>
      <c r="E307" s="152"/>
      <c r="F307" s="202"/>
      <c r="G307" s="152"/>
      <c r="H307" s="152"/>
    </row>
    <row r="308" spans="1:8" ht="14.45" customHeight="1">
      <c r="A308" s="125" t="s">
        <v>73</v>
      </c>
      <c r="B308" s="126"/>
      <c r="C308" s="127"/>
      <c r="D308" s="171"/>
      <c r="E308" s="152"/>
      <c r="F308" s="202"/>
      <c r="G308" s="152"/>
      <c r="H308" s="152"/>
    </row>
    <row r="309" spans="1:8" ht="14.45" customHeight="1">
      <c r="A309" s="166" t="s">
        <v>45</v>
      </c>
      <c r="B309" s="167"/>
      <c r="C309" s="167"/>
      <c r="D309" s="168"/>
      <c r="E309" s="152"/>
      <c r="F309" s="202"/>
      <c r="G309" s="152"/>
      <c r="H309" s="152"/>
    </row>
    <row r="310" spans="1:8" ht="80.25" customHeight="1">
      <c r="A310" s="122" t="s">
        <v>78</v>
      </c>
      <c r="B310" s="123"/>
      <c r="C310" s="123"/>
      <c r="D310" s="161"/>
      <c r="E310" s="152"/>
      <c r="F310" s="202"/>
      <c r="G310" s="152"/>
      <c r="H310" s="152"/>
    </row>
    <row r="311" spans="1:8" ht="14.45" customHeight="1">
      <c r="A311" s="166" t="s">
        <v>46</v>
      </c>
      <c r="B311" s="167"/>
      <c r="C311" s="167"/>
      <c r="D311" s="168"/>
      <c r="E311" s="152"/>
      <c r="F311" s="202"/>
      <c r="G311" s="152"/>
      <c r="H311" s="152"/>
    </row>
    <row r="312" spans="1:8">
      <c r="A312" s="125" t="s">
        <v>74</v>
      </c>
      <c r="B312" s="126"/>
      <c r="C312" s="127"/>
      <c r="D312" s="172"/>
      <c r="E312" s="152"/>
      <c r="F312" s="202"/>
      <c r="G312" s="152"/>
      <c r="H312" s="152"/>
    </row>
    <row r="313" spans="1:8">
      <c r="A313" s="125" t="s">
        <v>75</v>
      </c>
      <c r="B313" s="126"/>
      <c r="C313" s="127"/>
      <c r="D313" s="172"/>
      <c r="E313" s="152"/>
      <c r="F313" s="202"/>
      <c r="G313" s="152"/>
      <c r="H313" s="152"/>
    </row>
    <row r="314" spans="1:8" ht="14.45" customHeight="1">
      <c r="A314" s="125" t="s">
        <v>76</v>
      </c>
      <c r="B314" s="126"/>
      <c r="C314" s="127"/>
      <c r="D314" s="172"/>
      <c r="E314" s="152"/>
      <c r="F314" s="202"/>
      <c r="G314" s="152"/>
      <c r="H314" s="152"/>
    </row>
    <row r="315" spans="1:8" ht="14.45" customHeight="1">
      <c r="A315" s="166" t="s">
        <v>47</v>
      </c>
      <c r="B315" s="167"/>
      <c r="C315" s="168"/>
      <c r="D315" s="16"/>
      <c r="E315" s="152"/>
      <c r="F315" s="202"/>
      <c r="G315" s="152"/>
      <c r="H315" s="152"/>
    </row>
    <row r="316" spans="1:8" ht="95.25" customHeight="1">
      <c r="A316" s="154" t="s">
        <v>77</v>
      </c>
      <c r="B316" s="155"/>
      <c r="C316" s="155"/>
      <c r="D316" s="156"/>
      <c r="E316" s="152"/>
      <c r="F316" s="202"/>
      <c r="G316" s="152"/>
      <c r="H316" s="152"/>
    </row>
    <row r="317" spans="1:8" ht="14.45" customHeight="1">
      <c r="A317" s="166" t="s">
        <v>48</v>
      </c>
      <c r="B317" s="167"/>
      <c r="C317" s="168"/>
      <c r="D317" s="16"/>
      <c r="E317" s="152"/>
      <c r="F317" s="202"/>
      <c r="G317" s="152"/>
      <c r="H317" s="152"/>
    </row>
    <row r="318" spans="1:8" ht="59.25" customHeight="1">
      <c r="A318" s="154" t="s">
        <v>79</v>
      </c>
      <c r="B318" s="155"/>
      <c r="C318" s="155"/>
      <c r="D318" s="156"/>
      <c r="E318" s="152"/>
      <c r="F318" s="202"/>
      <c r="G318" s="152"/>
      <c r="H318" s="152"/>
    </row>
    <row r="319" spans="1:8" ht="26.45" customHeight="1">
      <c r="A319" s="196" t="s">
        <v>49</v>
      </c>
      <c r="B319" s="196"/>
      <c r="C319" s="196"/>
      <c r="D319" s="197"/>
      <c r="E319" s="198"/>
      <c r="F319" s="199"/>
      <c r="G319" s="199"/>
      <c r="H319" s="200"/>
    </row>
    <row r="320" spans="1:8">
      <c r="A320" s="11" t="s">
        <v>175</v>
      </c>
      <c r="B320" s="11"/>
      <c r="C320" s="11"/>
      <c r="D320" s="11"/>
      <c r="E320" s="113">
        <v>600</v>
      </c>
      <c r="F320" s="159"/>
      <c r="G320" s="160">
        <v>1</v>
      </c>
      <c r="H320" s="116">
        <f>E320*F320*G320</f>
        <v>0</v>
      </c>
    </row>
    <row r="321" spans="1:8">
      <c r="A321" s="13" t="s">
        <v>51</v>
      </c>
      <c r="B321" s="11"/>
      <c r="C321" s="11"/>
      <c r="D321" s="11"/>
      <c r="E321" s="113">
        <v>300</v>
      </c>
      <c r="F321" s="159"/>
      <c r="G321" s="160">
        <v>1</v>
      </c>
      <c r="H321" s="116">
        <f>E321*F321*G321</f>
        <v>0</v>
      </c>
    </row>
    <row r="322" spans="1:8">
      <c r="A322" s="176" t="s">
        <v>50</v>
      </c>
      <c r="B322" s="17"/>
      <c r="C322" s="17"/>
      <c r="D322" s="17"/>
      <c r="E322" s="175">
        <v>300</v>
      </c>
      <c r="F322" s="159"/>
      <c r="G322" s="160">
        <v>1</v>
      </c>
      <c r="H322" s="116">
        <f>E322*F322*G322</f>
        <v>0</v>
      </c>
    </row>
    <row r="323" spans="1:8">
      <c r="A323" s="10" t="s">
        <v>81</v>
      </c>
      <c r="B323" s="11"/>
      <c r="C323" s="11"/>
      <c r="D323" s="17"/>
      <c r="E323" s="113">
        <v>8</v>
      </c>
      <c r="F323" s="204"/>
      <c r="G323" s="113">
        <v>1</v>
      </c>
      <c r="H323" s="116">
        <f>E323*F323*G323</f>
        <v>0</v>
      </c>
    </row>
    <row r="324" spans="1:8">
      <c r="A324" s="10" t="s">
        <v>80</v>
      </c>
      <c r="B324" s="11"/>
      <c r="C324" s="11"/>
      <c r="D324" s="17"/>
      <c r="E324" s="113">
        <v>8</v>
      </c>
      <c r="F324" s="204"/>
      <c r="G324" s="113">
        <v>1</v>
      </c>
      <c r="H324" s="116">
        <f>E324*F324*G324</f>
        <v>0</v>
      </c>
    </row>
    <row r="325" spans="1:8">
      <c r="A325" s="191" t="s">
        <v>181</v>
      </c>
      <c r="B325" s="191"/>
      <c r="C325" s="191"/>
      <c r="D325" s="192"/>
      <c r="E325" s="193">
        <f>H324+H323+H322+H321+H320+H306</f>
        <v>0</v>
      </c>
      <c r="F325" s="179"/>
      <c r="G325" s="179"/>
      <c r="H325" s="183"/>
    </row>
    <row r="326" spans="1:8" ht="14.45" customHeight="1">
      <c r="A326" s="162"/>
      <c r="B326" s="163"/>
      <c r="C326" s="164"/>
      <c r="D326" s="165" t="s">
        <v>71</v>
      </c>
      <c r="E326" s="186"/>
      <c r="F326" s="187"/>
      <c r="G326" s="188"/>
      <c r="H326" s="189"/>
    </row>
    <row r="327" spans="1:8" ht="14.45" customHeight="1">
      <c r="A327" s="166"/>
      <c r="B327" s="167"/>
      <c r="C327" s="168"/>
      <c r="D327" s="169" t="s">
        <v>82</v>
      </c>
      <c r="E327" s="150">
        <v>600</v>
      </c>
      <c r="F327" s="201"/>
      <c r="G327" s="150">
        <v>1</v>
      </c>
      <c r="H327" s="151">
        <f>E327*F327*G327</f>
        <v>0</v>
      </c>
    </row>
    <row r="328" spans="1:8" ht="14.45" customHeight="1">
      <c r="A328" s="125"/>
      <c r="B328" s="126"/>
      <c r="C328" s="127"/>
      <c r="D328" s="170" t="s">
        <v>83</v>
      </c>
      <c r="E328" s="152"/>
      <c r="F328" s="202"/>
      <c r="G328" s="152"/>
      <c r="H328" s="152"/>
    </row>
    <row r="329" spans="1:8" ht="14.45" customHeight="1">
      <c r="A329" s="125"/>
      <c r="B329" s="126"/>
      <c r="C329" s="127"/>
      <c r="D329" s="171" t="s">
        <v>84</v>
      </c>
      <c r="E329" s="152"/>
      <c r="F329" s="202"/>
      <c r="G329" s="152"/>
      <c r="H329" s="152"/>
    </row>
    <row r="330" spans="1:8" ht="14.45" customHeight="1">
      <c r="A330" s="166" t="s">
        <v>45</v>
      </c>
      <c r="B330" s="167"/>
      <c r="C330" s="167"/>
      <c r="D330" s="168"/>
      <c r="E330" s="152"/>
      <c r="F330" s="202"/>
      <c r="G330" s="152"/>
      <c r="H330" s="152"/>
    </row>
    <row r="331" spans="1:8" ht="80.25" customHeight="1">
      <c r="A331" s="173" t="s">
        <v>89</v>
      </c>
      <c r="B331" s="155"/>
      <c r="C331" s="155"/>
      <c r="D331" s="156"/>
      <c r="E331" s="152"/>
      <c r="F331" s="202"/>
      <c r="G331" s="152"/>
      <c r="H331" s="152"/>
    </row>
    <row r="332" spans="1:8" ht="14.45" customHeight="1">
      <c r="A332" s="166" t="s">
        <v>46</v>
      </c>
      <c r="B332" s="167"/>
      <c r="C332" s="167"/>
      <c r="D332" s="168"/>
      <c r="E332" s="152"/>
      <c r="F332" s="202"/>
      <c r="G332" s="152"/>
      <c r="H332" s="152"/>
    </row>
    <row r="333" spans="1:8">
      <c r="A333" s="125"/>
      <c r="B333" s="126"/>
      <c r="C333" s="127"/>
      <c r="D333" s="172" t="s">
        <v>85</v>
      </c>
      <c r="E333" s="152"/>
      <c r="F333" s="202"/>
      <c r="G333" s="152"/>
      <c r="H333" s="152"/>
    </row>
    <row r="334" spans="1:8">
      <c r="A334" s="125"/>
      <c r="B334" s="126"/>
      <c r="C334" s="127"/>
      <c r="D334" s="172" t="s">
        <v>86</v>
      </c>
      <c r="E334" s="152"/>
      <c r="F334" s="202"/>
      <c r="G334" s="152"/>
      <c r="H334" s="152"/>
    </row>
    <row r="335" spans="1:8" ht="14.45" customHeight="1">
      <c r="A335" s="125"/>
      <c r="B335" s="126"/>
      <c r="C335" s="127"/>
      <c r="D335" s="172" t="s">
        <v>87</v>
      </c>
      <c r="E335" s="152"/>
      <c r="F335" s="202"/>
      <c r="G335" s="152"/>
      <c r="H335" s="152"/>
    </row>
    <row r="336" spans="1:8" ht="14.45" customHeight="1">
      <c r="A336" s="166" t="s">
        <v>47</v>
      </c>
      <c r="B336" s="167"/>
      <c r="C336" s="168"/>
      <c r="D336" s="16"/>
      <c r="E336" s="152"/>
      <c r="F336" s="202"/>
      <c r="G336" s="152"/>
      <c r="H336" s="152"/>
    </row>
    <row r="337" spans="1:8" ht="96" customHeight="1">
      <c r="A337" s="154" t="s">
        <v>88</v>
      </c>
      <c r="B337" s="155"/>
      <c r="C337" s="155"/>
      <c r="D337" s="156"/>
      <c r="E337" s="152"/>
      <c r="F337" s="202"/>
      <c r="G337" s="152"/>
      <c r="H337" s="152"/>
    </row>
    <row r="338" spans="1:8" ht="14.45" customHeight="1">
      <c r="A338" s="166" t="s">
        <v>48</v>
      </c>
      <c r="B338" s="167"/>
      <c r="C338" s="168"/>
      <c r="D338" s="16"/>
      <c r="E338" s="152"/>
      <c r="F338" s="202"/>
      <c r="G338" s="152"/>
      <c r="H338" s="152"/>
    </row>
    <row r="339" spans="1:8" ht="81" customHeight="1">
      <c r="A339" s="154" t="s">
        <v>90</v>
      </c>
      <c r="B339" s="155"/>
      <c r="C339" s="155"/>
      <c r="D339" s="156"/>
      <c r="E339" s="152"/>
      <c r="F339" s="202"/>
      <c r="G339" s="152"/>
      <c r="H339" s="152"/>
    </row>
    <row r="340" spans="1:8" ht="26.45" customHeight="1">
      <c r="A340" s="196" t="s">
        <v>49</v>
      </c>
      <c r="B340" s="196"/>
      <c r="C340" s="196"/>
      <c r="D340" s="197"/>
      <c r="E340" s="198"/>
      <c r="F340" s="199"/>
      <c r="G340" s="199"/>
      <c r="H340" s="200"/>
    </row>
    <row r="341" spans="1:8">
      <c r="A341" s="11" t="s">
        <v>199</v>
      </c>
      <c r="B341" s="11"/>
      <c r="C341" s="11"/>
      <c r="D341" s="11"/>
      <c r="E341" s="113">
        <v>600</v>
      </c>
      <c r="F341" s="159"/>
      <c r="G341" s="160">
        <v>1</v>
      </c>
      <c r="H341" s="116">
        <f>E341*F341*G341</f>
        <v>0</v>
      </c>
    </row>
    <row r="342" spans="1:8">
      <c r="A342" s="13" t="s">
        <v>51</v>
      </c>
      <c r="B342" s="11"/>
      <c r="C342" s="11"/>
      <c r="D342" s="11"/>
      <c r="E342" s="113">
        <v>300</v>
      </c>
      <c r="F342" s="159"/>
      <c r="G342" s="160">
        <v>1</v>
      </c>
      <c r="H342" s="116">
        <f>E342*F342*G342</f>
        <v>0</v>
      </c>
    </row>
    <row r="343" spans="1:8">
      <c r="A343" s="176" t="s">
        <v>50</v>
      </c>
      <c r="B343" s="17"/>
      <c r="C343" s="17"/>
      <c r="D343" s="17"/>
      <c r="E343" s="175">
        <v>300</v>
      </c>
      <c r="F343" s="159"/>
      <c r="G343" s="160">
        <v>1</v>
      </c>
      <c r="H343" s="116">
        <f>E343*F343*G343</f>
        <v>0</v>
      </c>
    </row>
    <row r="344" spans="1:8">
      <c r="A344" s="10" t="s">
        <v>68</v>
      </c>
      <c r="B344" s="11"/>
      <c r="C344" s="11"/>
      <c r="D344" s="18"/>
      <c r="E344" s="113">
        <v>8</v>
      </c>
      <c r="F344" s="204"/>
      <c r="G344" s="113">
        <v>1</v>
      </c>
      <c r="H344" s="116">
        <f t="shared" ref="H344:H345" si="8">E344*F344*G344</f>
        <v>0</v>
      </c>
    </row>
    <row r="345" spans="1:8">
      <c r="A345" s="10" t="s">
        <v>69</v>
      </c>
      <c r="B345" s="11"/>
      <c r="C345" s="11"/>
      <c r="D345" s="18"/>
      <c r="E345" s="113">
        <v>8</v>
      </c>
      <c r="F345" s="204"/>
      <c r="G345" s="113">
        <v>1</v>
      </c>
      <c r="H345" s="116">
        <f t="shared" si="8"/>
        <v>0</v>
      </c>
    </row>
    <row r="346" spans="1:8">
      <c r="A346" s="133" t="s">
        <v>181</v>
      </c>
      <c r="B346" s="134"/>
      <c r="C346" s="134"/>
      <c r="D346" s="135"/>
      <c r="E346" s="136">
        <f>H345+H344+H343+H342+H341+H327</f>
        <v>0</v>
      </c>
      <c r="F346" s="134"/>
      <c r="G346" s="134"/>
      <c r="H346" s="137"/>
    </row>
    <row r="347" spans="1:8">
      <c r="A347" s="84" t="s">
        <v>57</v>
      </c>
      <c r="B347" s="85"/>
      <c r="C347" s="85"/>
      <c r="D347" s="85"/>
      <c r="E347" s="85"/>
      <c r="F347" s="85"/>
      <c r="G347" s="85"/>
      <c r="H347" s="86"/>
    </row>
    <row r="348" spans="1:8">
      <c r="A348" s="28" t="s">
        <v>183</v>
      </c>
      <c r="B348" s="28"/>
      <c r="C348" s="28"/>
      <c r="D348" s="29"/>
      <c r="E348" s="113">
        <v>60</v>
      </c>
      <c r="F348" s="159"/>
      <c r="G348" s="160">
        <v>2</v>
      </c>
      <c r="H348" s="116">
        <f t="shared" ref="H348:H358" si="9">E348*F348*G348</f>
        <v>0</v>
      </c>
    </row>
    <row r="349" spans="1:8">
      <c r="A349" s="28" t="s">
        <v>184</v>
      </c>
      <c r="B349" s="28"/>
      <c r="C349" s="28"/>
      <c r="D349" s="29"/>
      <c r="E349" s="113">
        <v>600</v>
      </c>
      <c r="F349" s="159"/>
      <c r="G349" s="160">
        <v>2</v>
      </c>
      <c r="H349" s="116">
        <f t="shared" si="9"/>
        <v>0</v>
      </c>
    </row>
    <row r="350" spans="1:8">
      <c r="A350" s="28" t="s">
        <v>185</v>
      </c>
      <c r="B350" s="28"/>
      <c r="C350" s="28"/>
      <c r="D350" s="29"/>
      <c r="E350" s="113">
        <v>60</v>
      </c>
      <c r="F350" s="159"/>
      <c r="G350" s="160">
        <v>2</v>
      </c>
      <c r="H350" s="116">
        <f t="shared" si="9"/>
        <v>0</v>
      </c>
    </row>
    <row r="351" spans="1:8">
      <c r="A351" s="28" t="s">
        <v>186</v>
      </c>
      <c r="B351" s="28"/>
      <c r="C351" s="28"/>
      <c r="D351" s="29"/>
      <c r="E351" s="113">
        <v>600</v>
      </c>
      <c r="F351" s="159"/>
      <c r="G351" s="160">
        <v>2</v>
      </c>
      <c r="H351" s="116">
        <f t="shared" si="9"/>
        <v>0</v>
      </c>
    </row>
    <row r="352" spans="1:8">
      <c r="A352" s="28" t="s">
        <v>187</v>
      </c>
      <c r="B352" s="28"/>
      <c r="C352" s="28"/>
      <c r="D352" s="29"/>
      <c r="E352" s="113">
        <v>600</v>
      </c>
      <c r="F352" s="159"/>
      <c r="G352" s="160">
        <v>2</v>
      </c>
      <c r="H352" s="116">
        <f t="shared" si="9"/>
        <v>0</v>
      </c>
    </row>
    <row r="353" spans="1:8">
      <c r="A353" s="28" t="s">
        <v>188</v>
      </c>
      <c r="B353" s="28"/>
      <c r="C353" s="28"/>
      <c r="D353" s="29"/>
      <c r="E353" s="113">
        <v>600</v>
      </c>
      <c r="F353" s="185"/>
      <c r="G353" s="160">
        <v>2</v>
      </c>
      <c r="H353" s="116">
        <f t="shared" si="9"/>
        <v>0</v>
      </c>
    </row>
    <row r="354" spans="1:8">
      <c r="A354" s="28" t="s">
        <v>189</v>
      </c>
      <c r="B354" s="28"/>
      <c r="C354" s="28"/>
      <c r="D354" s="29"/>
      <c r="E354" s="113">
        <v>600</v>
      </c>
      <c r="F354" s="159"/>
      <c r="G354" s="160">
        <v>2</v>
      </c>
      <c r="H354" s="116">
        <f t="shared" si="9"/>
        <v>0</v>
      </c>
    </row>
    <row r="355" spans="1:8">
      <c r="A355" s="28" t="s">
        <v>190</v>
      </c>
      <c r="B355" s="28"/>
      <c r="C355" s="28"/>
      <c r="D355" s="29"/>
      <c r="E355" s="113">
        <v>60</v>
      </c>
      <c r="F355" s="159"/>
      <c r="G355" s="160">
        <v>2</v>
      </c>
      <c r="H355" s="116">
        <f t="shared" si="9"/>
        <v>0</v>
      </c>
    </row>
    <row r="356" spans="1:8">
      <c r="A356" s="28" t="s">
        <v>191</v>
      </c>
      <c r="B356" s="28"/>
      <c r="C356" s="28"/>
      <c r="D356" s="29"/>
      <c r="E356" s="113">
        <v>4</v>
      </c>
      <c r="F356" s="159"/>
      <c r="G356" s="160">
        <v>2</v>
      </c>
      <c r="H356" s="116">
        <f t="shared" si="9"/>
        <v>0</v>
      </c>
    </row>
    <row r="357" spans="1:8">
      <c r="A357" s="28" t="s">
        <v>192</v>
      </c>
      <c r="B357" s="28"/>
      <c r="C357" s="28"/>
      <c r="D357" s="29"/>
      <c r="E357" s="113">
        <v>1</v>
      </c>
      <c r="F357" s="159"/>
      <c r="G357" s="160">
        <v>2</v>
      </c>
      <c r="H357" s="116">
        <f t="shared" si="9"/>
        <v>0</v>
      </c>
    </row>
    <row r="358" spans="1:8">
      <c r="A358" s="28" t="s">
        <v>193</v>
      </c>
      <c r="B358" s="28"/>
      <c r="C358" s="28"/>
      <c r="D358" s="29"/>
      <c r="E358" s="113">
        <v>25</v>
      </c>
      <c r="F358" s="159"/>
      <c r="G358" s="160">
        <v>2</v>
      </c>
      <c r="H358" s="116">
        <f t="shared" si="9"/>
        <v>0</v>
      </c>
    </row>
    <row r="359" spans="1:8">
      <c r="A359" s="178" t="s">
        <v>181</v>
      </c>
      <c r="B359" s="178"/>
      <c r="C359" s="178"/>
      <c r="D359" s="178"/>
      <c r="E359" s="194">
        <f>H358+H357+H355++H354+H353+H352+H351+H350+H349+H348</f>
        <v>0</v>
      </c>
      <c r="F359" s="195"/>
      <c r="G359" s="195"/>
      <c r="H359" s="195"/>
    </row>
    <row r="360" spans="1:8">
      <c r="A360" s="26" t="s">
        <v>91</v>
      </c>
      <c r="B360" s="26"/>
      <c r="C360" s="26"/>
      <c r="D360" s="26"/>
      <c r="E360" s="26"/>
      <c r="F360" s="26"/>
      <c r="G360" s="26"/>
      <c r="H360" s="26"/>
    </row>
    <row r="361" spans="1:8">
      <c r="A361" s="14" t="s">
        <v>195</v>
      </c>
      <c r="B361" s="14"/>
      <c r="C361" s="69"/>
      <c r="D361" s="70"/>
      <c r="E361" s="113">
        <v>25</v>
      </c>
      <c r="F361" s="159"/>
      <c r="G361" s="160">
        <v>2</v>
      </c>
      <c r="H361" s="116">
        <f t="shared" ref="H361:H366" si="10">E361*F361*G361</f>
        <v>0</v>
      </c>
    </row>
    <row r="362" spans="1:8">
      <c r="A362" s="14" t="s">
        <v>212</v>
      </c>
      <c r="B362" s="14"/>
      <c r="C362" s="69"/>
      <c r="D362" s="70"/>
      <c r="E362" s="113">
        <v>25</v>
      </c>
      <c r="F362" s="159"/>
      <c r="G362" s="160">
        <v>2</v>
      </c>
      <c r="H362" s="116">
        <f t="shared" si="10"/>
        <v>0</v>
      </c>
    </row>
    <row r="363" spans="1:8">
      <c r="A363" s="14" t="s">
        <v>198</v>
      </c>
      <c r="B363" s="14"/>
      <c r="C363" s="69"/>
      <c r="D363" s="70"/>
      <c r="E363" s="113">
        <v>25</v>
      </c>
      <c r="F363" s="159"/>
      <c r="G363" s="160">
        <v>2</v>
      </c>
      <c r="H363" s="116">
        <f t="shared" si="10"/>
        <v>0</v>
      </c>
    </row>
    <row r="364" spans="1:8">
      <c r="A364" s="14" t="s">
        <v>196</v>
      </c>
      <c r="B364" s="14"/>
      <c r="C364" s="69"/>
      <c r="D364" s="70"/>
      <c r="E364" s="113">
        <v>25</v>
      </c>
      <c r="F364" s="159"/>
      <c r="G364" s="160">
        <v>2</v>
      </c>
      <c r="H364" s="116">
        <f t="shared" si="10"/>
        <v>0</v>
      </c>
    </row>
    <row r="365" spans="1:8">
      <c r="A365" s="14" t="s">
        <v>197</v>
      </c>
      <c r="B365" s="14"/>
      <c r="C365" s="69"/>
      <c r="D365" s="70"/>
      <c r="E365" s="113">
        <v>25</v>
      </c>
      <c r="F365" s="159"/>
      <c r="G365" s="160">
        <v>2</v>
      </c>
      <c r="H365" s="116">
        <f t="shared" si="10"/>
        <v>0</v>
      </c>
    </row>
    <row r="366" spans="1:8">
      <c r="A366" s="14" t="s">
        <v>92</v>
      </c>
      <c r="B366" s="14"/>
      <c r="C366" s="69"/>
      <c r="D366" s="70"/>
      <c r="E366" s="113">
        <v>25</v>
      </c>
      <c r="F366" s="159"/>
      <c r="G366" s="160">
        <v>2</v>
      </c>
      <c r="H366" s="116">
        <f t="shared" si="10"/>
        <v>0</v>
      </c>
    </row>
    <row r="367" spans="1:8">
      <c r="A367" s="133" t="s">
        <v>181</v>
      </c>
      <c r="B367" s="134"/>
      <c r="C367" s="134"/>
      <c r="D367" s="135"/>
      <c r="E367" s="136">
        <f>H366+H365+H364+H363+H362+H361</f>
        <v>0</v>
      </c>
      <c r="F367" s="134"/>
      <c r="G367" s="134"/>
      <c r="H367" s="137"/>
    </row>
    <row r="368" spans="1:8">
      <c r="A368" s="142" t="s">
        <v>93</v>
      </c>
      <c r="B368" s="143"/>
      <c r="C368" s="143"/>
      <c r="D368" s="144"/>
      <c r="E368" s="145">
        <f>E367+E359+E346+E325</f>
        <v>0</v>
      </c>
      <c r="F368" s="146"/>
      <c r="G368" s="146"/>
      <c r="H368" s="147"/>
    </row>
    <row r="369" spans="1:8">
      <c r="A369" s="27" t="s">
        <v>62</v>
      </c>
      <c r="B369" s="28"/>
      <c r="C369" s="28"/>
      <c r="D369" s="28"/>
      <c r="E369" s="28"/>
      <c r="F369" s="28"/>
      <c r="G369" s="28"/>
      <c r="H369" s="28"/>
    </row>
    <row r="370" spans="1:8">
      <c r="A370" s="28" t="s">
        <v>200</v>
      </c>
      <c r="B370" s="28"/>
      <c r="C370" s="28"/>
      <c r="D370" s="28"/>
      <c r="E370" s="28"/>
      <c r="F370" s="28"/>
      <c r="G370" s="28"/>
      <c r="H370" s="28"/>
    </row>
    <row r="371" spans="1:8">
      <c r="A371" s="28" t="s">
        <v>201</v>
      </c>
      <c r="B371" s="28"/>
      <c r="C371" s="28"/>
      <c r="D371" s="28"/>
      <c r="E371" s="28"/>
      <c r="F371" s="28"/>
      <c r="G371" s="28"/>
      <c r="H371" s="28"/>
    </row>
    <row r="372" spans="1:8">
      <c r="A372" s="28" t="s">
        <v>202</v>
      </c>
      <c r="B372" s="28"/>
      <c r="C372" s="28"/>
      <c r="D372" s="28"/>
      <c r="E372" s="28"/>
      <c r="F372" s="28"/>
      <c r="G372" s="28"/>
      <c r="H372" s="28"/>
    </row>
    <row r="373" spans="1:8">
      <c r="A373" s="28" t="s">
        <v>66</v>
      </c>
      <c r="B373" s="28"/>
      <c r="C373" s="28"/>
      <c r="D373" s="28"/>
      <c r="E373" s="28"/>
      <c r="F373" s="28"/>
      <c r="G373" s="28"/>
      <c r="H373" s="28"/>
    </row>
    <row r="374" spans="1:8">
      <c r="A374" s="190" t="s">
        <v>203</v>
      </c>
      <c r="B374" s="28"/>
      <c r="C374" s="28"/>
      <c r="D374" s="28"/>
      <c r="E374" s="28"/>
      <c r="F374" s="28"/>
      <c r="G374" s="28"/>
      <c r="H374" s="29"/>
    </row>
    <row r="375" spans="1:8">
      <c r="A375" s="190" t="s">
        <v>204</v>
      </c>
      <c r="B375" s="28"/>
      <c r="C375" s="28"/>
      <c r="D375" s="28"/>
      <c r="E375" s="28"/>
      <c r="F375" s="28"/>
      <c r="G375" s="28"/>
      <c r="H375" s="29"/>
    </row>
    <row r="376" spans="1:8">
      <c r="A376" s="190" t="s">
        <v>205</v>
      </c>
      <c r="B376" s="28"/>
      <c r="C376" s="28"/>
      <c r="D376" s="28"/>
      <c r="E376" s="28"/>
      <c r="F376" s="28"/>
      <c r="G376" s="28"/>
      <c r="H376" s="29"/>
    </row>
    <row r="377" spans="1:8">
      <c r="A377" s="28" t="s">
        <v>206</v>
      </c>
      <c r="B377" s="28"/>
      <c r="C377" s="28"/>
      <c r="D377" s="28"/>
      <c r="E377" s="28"/>
      <c r="F377" s="28"/>
      <c r="G377" s="28"/>
      <c r="H377" s="28"/>
    </row>
    <row r="378" spans="1:8">
      <c r="A378" s="28" t="s">
        <v>207</v>
      </c>
      <c r="B378" s="28"/>
      <c r="C378" s="28"/>
      <c r="D378" s="28"/>
      <c r="E378" s="28"/>
      <c r="F378" s="28"/>
      <c r="G378" s="28"/>
      <c r="H378" s="28"/>
    </row>
    <row r="379" spans="1:8">
      <c r="A379" s="28" t="s">
        <v>208</v>
      </c>
      <c r="B379" s="28"/>
      <c r="C379" s="28"/>
      <c r="D379" s="28"/>
      <c r="E379" s="28"/>
      <c r="F379" s="28"/>
      <c r="G379" s="28"/>
      <c r="H379" s="28"/>
    </row>
    <row r="380" spans="1:8">
      <c r="A380" s="28" t="s">
        <v>209</v>
      </c>
      <c r="B380" s="28"/>
      <c r="C380" s="28"/>
      <c r="D380" s="28"/>
      <c r="E380" s="28"/>
      <c r="F380" s="28"/>
      <c r="G380" s="28"/>
      <c r="H380" s="28"/>
    </row>
    <row r="381" spans="1:8">
      <c r="A381" s="28" t="s">
        <v>210</v>
      </c>
      <c r="B381" s="28"/>
      <c r="C381" s="28"/>
      <c r="D381" s="28"/>
      <c r="E381" s="28"/>
      <c r="F381" s="28"/>
      <c r="G381" s="28"/>
      <c r="H381" s="28"/>
    </row>
    <row r="382" spans="1:8">
      <c r="A382" s="28" t="s">
        <v>211</v>
      </c>
      <c r="B382" s="28"/>
      <c r="C382" s="28"/>
      <c r="D382" s="28"/>
      <c r="E382" s="28"/>
      <c r="F382" s="28"/>
      <c r="G382" s="28"/>
      <c r="H382" s="28"/>
    </row>
    <row r="384" spans="1:8">
      <c r="C384" s="19" t="s">
        <v>102</v>
      </c>
    </row>
    <row r="385" spans="3:4">
      <c r="C385" s="21" t="s">
        <v>100</v>
      </c>
      <c r="D385" s="20" t="s">
        <v>96</v>
      </c>
    </row>
    <row r="386" spans="3:4">
      <c r="C386" s="24" t="s">
        <v>95</v>
      </c>
      <c r="D386" s="22">
        <f>E82</f>
        <v>0</v>
      </c>
    </row>
    <row r="387" spans="3:4">
      <c r="C387" s="24" t="s">
        <v>97</v>
      </c>
      <c r="D387" s="22">
        <f>E231</f>
        <v>0</v>
      </c>
    </row>
    <row r="388" spans="3:4">
      <c r="C388" s="24" t="s">
        <v>98</v>
      </c>
      <c r="D388" s="22">
        <f>E298</f>
        <v>0</v>
      </c>
    </row>
    <row r="389" spans="3:4">
      <c r="C389" s="24" t="s">
        <v>99</v>
      </c>
      <c r="D389" s="22">
        <f>E368</f>
        <v>0</v>
      </c>
    </row>
    <row r="390" spans="3:4" ht="21">
      <c r="C390" s="25" t="s">
        <v>101</v>
      </c>
      <c r="D390" s="23">
        <f>SUM(D386:D389)</f>
        <v>0</v>
      </c>
    </row>
  </sheetData>
  <sheetProtection algorithmName="SHA-512" hashValue="DmLeH0D90TkC0xfuFFxxJJ/5bMPlh5uxxbZGPNy5qKGIRbz/9H+mqYrGcEg799IB4V2fOu5f4LqEEGGGQ4sAlw==" saltValue="fEu3wzNhGEPTdSm1DaNdgA==" spinCount="100000" sheet="1" formatCells="0" formatColumns="0" autoFilter="0" pivotTables="0"/>
  <mergeCells count="392">
    <mergeCell ref="A375:H375"/>
    <mergeCell ref="A376:H376"/>
    <mergeCell ref="A377:H377"/>
    <mergeCell ref="A378:H378"/>
    <mergeCell ref="A379:H379"/>
    <mergeCell ref="A380:H380"/>
    <mergeCell ref="A381:H381"/>
    <mergeCell ref="A382:H382"/>
    <mergeCell ref="A325:D325"/>
    <mergeCell ref="E325:H325"/>
    <mergeCell ref="A359:D359"/>
    <mergeCell ref="E359:H359"/>
    <mergeCell ref="A217:D217"/>
    <mergeCell ref="E217:H217"/>
    <mergeCell ref="E230:H230"/>
    <mergeCell ref="E259:H259"/>
    <mergeCell ref="E284:H284"/>
    <mergeCell ref="E297:H297"/>
    <mergeCell ref="A374:H374"/>
    <mergeCell ref="E260:H260"/>
    <mergeCell ref="A106:D106"/>
    <mergeCell ref="E106:H106"/>
    <mergeCell ref="A128:D128"/>
    <mergeCell ref="E128:H128"/>
    <mergeCell ref="A150:D150"/>
    <mergeCell ref="E150:H150"/>
    <mergeCell ref="A172:D172"/>
    <mergeCell ref="E172:H172"/>
    <mergeCell ref="E194:H194"/>
    <mergeCell ref="A265:D265"/>
    <mergeCell ref="A310:D310"/>
    <mergeCell ref="A316:D316"/>
    <mergeCell ref="A318:D318"/>
    <mergeCell ref="A331:D331"/>
    <mergeCell ref="A337:D337"/>
    <mergeCell ref="A339:D339"/>
    <mergeCell ref="A112:D112"/>
    <mergeCell ref="A156:D156"/>
    <mergeCell ref="A151:H151"/>
    <mergeCell ref="A129:H129"/>
    <mergeCell ref="A107:H107"/>
    <mergeCell ref="A173:H173"/>
    <mergeCell ref="A178:D178"/>
    <mergeCell ref="A195:H195"/>
    <mergeCell ref="A200:D200"/>
    <mergeCell ref="A335:C335"/>
    <mergeCell ref="A336:C336"/>
    <mergeCell ref="A338:C338"/>
    <mergeCell ref="A340:D340"/>
    <mergeCell ref="E340:H340"/>
    <mergeCell ref="A269:D269"/>
    <mergeCell ref="A270:D270"/>
    <mergeCell ref="A272:D272"/>
    <mergeCell ref="A273:D273"/>
    <mergeCell ref="A276:D276"/>
    <mergeCell ref="A277:D277"/>
    <mergeCell ref="A278:D278"/>
    <mergeCell ref="E278:H278"/>
    <mergeCell ref="A207:D207"/>
    <mergeCell ref="A211:D211"/>
    <mergeCell ref="A212:D212"/>
    <mergeCell ref="A213:D213"/>
    <mergeCell ref="E213:H213"/>
    <mergeCell ref="A188:D188"/>
    <mergeCell ref="A189:D189"/>
    <mergeCell ref="A190:D190"/>
    <mergeCell ref="E190:H190"/>
    <mergeCell ref="A196:D196"/>
    <mergeCell ref="E196:E212"/>
    <mergeCell ref="F196:F212"/>
    <mergeCell ref="G196:G212"/>
    <mergeCell ref="H196:H212"/>
    <mergeCell ref="A197:D197"/>
    <mergeCell ref="A198:D198"/>
    <mergeCell ref="A194:D194"/>
    <mergeCell ref="A199:D199"/>
    <mergeCell ref="A201:D201"/>
    <mergeCell ref="A202:D202"/>
    <mergeCell ref="A203:D203"/>
    <mergeCell ref="A204:D204"/>
    <mergeCell ref="A206:D206"/>
    <mergeCell ref="A167:D167"/>
    <mergeCell ref="A168:D168"/>
    <mergeCell ref="E168:H168"/>
    <mergeCell ref="A174:D174"/>
    <mergeCell ref="E174:E189"/>
    <mergeCell ref="F174:F189"/>
    <mergeCell ref="G174:G189"/>
    <mergeCell ref="H174:H189"/>
    <mergeCell ref="A175:D175"/>
    <mergeCell ref="A176:D176"/>
    <mergeCell ref="A177:D177"/>
    <mergeCell ref="A179:D179"/>
    <mergeCell ref="A180:D180"/>
    <mergeCell ref="A181:D181"/>
    <mergeCell ref="A182:D182"/>
    <mergeCell ref="A183:D183"/>
    <mergeCell ref="A185:D185"/>
    <mergeCell ref="A186:D186"/>
    <mergeCell ref="A146:D146"/>
    <mergeCell ref="E146:H146"/>
    <mergeCell ref="A152:D152"/>
    <mergeCell ref="E152:E167"/>
    <mergeCell ref="F152:F167"/>
    <mergeCell ref="G152:G167"/>
    <mergeCell ref="H152:H167"/>
    <mergeCell ref="A153:D153"/>
    <mergeCell ref="A154:D154"/>
    <mergeCell ref="A155:D155"/>
    <mergeCell ref="A157:D157"/>
    <mergeCell ref="A158:D158"/>
    <mergeCell ref="A159:D159"/>
    <mergeCell ref="A160:D160"/>
    <mergeCell ref="A161:D161"/>
    <mergeCell ref="A163:D163"/>
    <mergeCell ref="A164:D164"/>
    <mergeCell ref="A166:D166"/>
    <mergeCell ref="H130:H145"/>
    <mergeCell ref="A131:D131"/>
    <mergeCell ref="A133:D133"/>
    <mergeCell ref="A132:D132"/>
    <mergeCell ref="A134:D134"/>
    <mergeCell ref="A135:D135"/>
    <mergeCell ref="A136:D136"/>
    <mergeCell ref="A137:D137"/>
    <mergeCell ref="A138:D138"/>
    <mergeCell ref="A140:D140"/>
    <mergeCell ref="A141:D141"/>
    <mergeCell ref="A143:D143"/>
    <mergeCell ref="A145:D145"/>
    <mergeCell ref="A35:H35"/>
    <mergeCell ref="A40:H40"/>
    <mergeCell ref="A44:H44"/>
    <mergeCell ref="A42:D42"/>
    <mergeCell ref="B63:H63"/>
    <mergeCell ref="A67:H67"/>
    <mergeCell ref="A108:D108"/>
    <mergeCell ref="E108:E123"/>
    <mergeCell ref="F108:F123"/>
    <mergeCell ref="G108:G123"/>
    <mergeCell ref="H108:H123"/>
    <mergeCell ref="A109:D109"/>
    <mergeCell ref="A110:D110"/>
    <mergeCell ref="A111:D111"/>
    <mergeCell ref="A113:D113"/>
    <mergeCell ref="A114:D114"/>
    <mergeCell ref="A115:D115"/>
    <mergeCell ref="A116:D116"/>
    <mergeCell ref="A117:D117"/>
    <mergeCell ref="A119:D119"/>
    <mergeCell ref="A120:D120"/>
    <mergeCell ref="A122:D122"/>
    <mergeCell ref="A301:H301"/>
    <mergeCell ref="A251:D251"/>
    <mergeCell ref="A288:D288"/>
    <mergeCell ref="A293:D293"/>
    <mergeCell ref="A294:D294"/>
    <mergeCell ref="A289:D289"/>
    <mergeCell ref="A52:H52"/>
    <mergeCell ref="A56:H56"/>
    <mergeCell ref="A123:D123"/>
    <mergeCell ref="A124:D124"/>
    <mergeCell ref="E124:H124"/>
    <mergeCell ref="A130:D130"/>
    <mergeCell ref="E130:E145"/>
    <mergeCell ref="F130:F145"/>
    <mergeCell ref="G130:G145"/>
    <mergeCell ref="A54:D54"/>
    <mergeCell ref="A3:H3"/>
    <mergeCell ref="A4:H4"/>
    <mergeCell ref="A11:H11"/>
    <mergeCell ref="A290:D290"/>
    <mergeCell ref="A291:D291"/>
    <mergeCell ref="A292:D292"/>
    <mergeCell ref="A74:D74"/>
    <mergeCell ref="A76:D76"/>
    <mergeCell ref="A45:D45"/>
    <mergeCell ref="A46:D46"/>
    <mergeCell ref="A47:D47"/>
    <mergeCell ref="A48:D48"/>
    <mergeCell ref="A49:D49"/>
    <mergeCell ref="A69:D69"/>
    <mergeCell ref="F30:F31"/>
    <mergeCell ref="H30:H31"/>
    <mergeCell ref="A31:D31"/>
    <mergeCell ref="A39:D39"/>
    <mergeCell ref="A41:D41"/>
    <mergeCell ref="A77:D77"/>
    <mergeCell ref="A78:D78"/>
    <mergeCell ref="A79:D79"/>
    <mergeCell ref="A80:D80"/>
    <mergeCell ref="B6:H7"/>
    <mergeCell ref="A6:A9"/>
    <mergeCell ref="B20:H20"/>
    <mergeCell ref="B21:H21"/>
    <mergeCell ref="A23:H23"/>
    <mergeCell ref="A14:H14"/>
    <mergeCell ref="A16:H16"/>
    <mergeCell ref="A30:D30"/>
    <mergeCell ref="E30:E31"/>
    <mergeCell ref="A22:C22"/>
    <mergeCell ref="G30:G31"/>
    <mergeCell ref="B8:H9"/>
    <mergeCell ref="F12:H13"/>
    <mergeCell ref="A12:B13"/>
    <mergeCell ref="C12:E13"/>
    <mergeCell ref="A24:H29"/>
    <mergeCell ref="A18:H18"/>
    <mergeCell ref="A89:D89"/>
    <mergeCell ref="A81:D81"/>
    <mergeCell ref="A85:D85"/>
    <mergeCell ref="A86:D86"/>
    <mergeCell ref="A87:D87"/>
    <mergeCell ref="A88:D88"/>
    <mergeCell ref="A82:D82"/>
    <mergeCell ref="A70:D70"/>
    <mergeCell ref="A71:D71"/>
    <mergeCell ref="A43:D43"/>
    <mergeCell ref="A33:D33"/>
    <mergeCell ref="A34:D34"/>
    <mergeCell ref="A36:D36"/>
    <mergeCell ref="A37:D37"/>
    <mergeCell ref="A38:D38"/>
    <mergeCell ref="A53:D53"/>
    <mergeCell ref="A60:D60"/>
    <mergeCell ref="A59:D59"/>
    <mergeCell ref="A296:D296"/>
    <mergeCell ref="A298:D298"/>
    <mergeCell ref="A304:D304"/>
    <mergeCell ref="A309:D309"/>
    <mergeCell ref="A311:D311"/>
    <mergeCell ref="E298:H298"/>
    <mergeCell ref="A299:H299"/>
    <mergeCell ref="A300:H300"/>
    <mergeCell ref="A302:H302"/>
    <mergeCell ref="A303:H303"/>
    <mergeCell ref="E82:H82"/>
    <mergeCell ref="A287:D287"/>
    <mergeCell ref="A245:D245"/>
    <mergeCell ref="A92:D92"/>
    <mergeCell ref="A93:D93"/>
    <mergeCell ref="A94:D94"/>
    <mergeCell ref="A95:D95"/>
    <mergeCell ref="A286:D286"/>
    <mergeCell ref="A91:D91"/>
    <mergeCell ref="A50:D50"/>
    <mergeCell ref="E50:H50"/>
    <mergeCell ref="A51:H51"/>
    <mergeCell ref="A62:H62"/>
    <mergeCell ref="A75:H75"/>
    <mergeCell ref="E81:H81"/>
    <mergeCell ref="A83:D83"/>
    <mergeCell ref="E83:E84"/>
    <mergeCell ref="F83:F84"/>
    <mergeCell ref="G83:G84"/>
    <mergeCell ref="H83:H84"/>
    <mergeCell ref="A84:D84"/>
    <mergeCell ref="A64:D64"/>
    <mergeCell ref="A65:D65"/>
    <mergeCell ref="A66:D66"/>
    <mergeCell ref="A68:D68"/>
    <mergeCell ref="A72:D72"/>
    <mergeCell ref="A73:D73"/>
    <mergeCell ref="E74:H74"/>
    <mergeCell ref="A61:D61"/>
    <mergeCell ref="E61:H61"/>
    <mergeCell ref="A55:D55"/>
    <mergeCell ref="A57:D57"/>
    <mergeCell ref="A58:D58"/>
    <mergeCell ref="F85:F101"/>
    <mergeCell ref="G85:G101"/>
    <mergeCell ref="H85:H101"/>
    <mergeCell ref="E102:H102"/>
    <mergeCell ref="A98:D98"/>
    <mergeCell ref="A100:D100"/>
    <mergeCell ref="A101:D101"/>
    <mergeCell ref="A102:D102"/>
    <mergeCell ref="E85:E101"/>
    <mergeCell ref="A97:D97"/>
    <mergeCell ref="A90:D90"/>
    <mergeCell ref="A218:H218"/>
    <mergeCell ref="A219:D219"/>
    <mergeCell ref="A220:D220"/>
    <mergeCell ref="A221:D221"/>
    <mergeCell ref="A222:D222"/>
    <mergeCell ref="A223:D223"/>
    <mergeCell ref="A224:D224"/>
    <mergeCell ref="A225:D225"/>
    <mergeCell ref="A226:D226"/>
    <mergeCell ref="A227:D227"/>
    <mergeCell ref="A228:D228"/>
    <mergeCell ref="A229:D229"/>
    <mergeCell ref="A237:D237"/>
    <mergeCell ref="E237:E238"/>
    <mergeCell ref="F237:F238"/>
    <mergeCell ref="G237:G238"/>
    <mergeCell ref="H237:H238"/>
    <mergeCell ref="A238:D238"/>
    <mergeCell ref="A231:D231"/>
    <mergeCell ref="E231:H231"/>
    <mergeCell ref="A232:H232"/>
    <mergeCell ref="A233:H233"/>
    <mergeCell ref="A234:H234"/>
    <mergeCell ref="A235:H235"/>
    <mergeCell ref="A236:H236"/>
    <mergeCell ref="A239:D239"/>
    <mergeCell ref="E239:E254"/>
    <mergeCell ref="F239:F254"/>
    <mergeCell ref="G239:G254"/>
    <mergeCell ref="H239:H254"/>
    <mergeCell ref="A240:D240"/>
    <mergeCell ref="A241:D241"/>
    <mergeCell ref="A242:D242"/>
    <mergeCell ref="A244:D244"/>
    <mergeCell ref="A253:D253"/>
    <mergeCell ref="A254:D254"/>
    <mergeCell ref="A246:D246"/>
    <mergeCell ref="A247:D247"/>
    <mergeCell ref="A248:D248"/>
    <mergeCell ref="A250:D250"/>
    <mergeCell ref="A243:D243"/>
    <mergeCell ref="E255:H255"/>
    <mergeCell ref="A285:H285"/>
    <mergeCell ref="A295:D295"/>
    <mergeCell ref="A255:D255"/>
    <mergeCell ref="A260:D260"/>
    <mergeCell ref="A261:D261"/>
    <mergeCell ref="E261:E277"/>
    <mergeCell ref="F261:F277"/>
    <mergeCell ref="G261:G277"/>
    <mergeCell ref="H261:H277"/>
    <mergeCell ref="A262:D262"/>
    <mergeCell ref="A263:D263"/>
    <mergeCell ref="A264:D264"/>
    <mergeCell ref="A266:D266"/>
    <mergeCell ref="A267:D267"/>
    <mergeCell ref="A268:D268"/>
    <mergeCell ref="F304:F305"/>
    <mergeCell ref="G304:G305"/>
    <mergeCell ref="H304:H305"/>
    <mergeCell ref="E306:E318"/>
    <mergeCell ref="F306:F318"/>
    <mergeCell ref="G306:G318"/>
    <mergeCell ref="H306:H318"/>
    <mergeCell ref="A305:C305"/>
    <mergeCell ref="A351:D351"/>
    <mergeCell ref="A352:D352"/>
    <mergeCell ref="A353:D353"/>
    <mergeCell ref="A354:D354"/>
    <mergeCell ref="A355:D355"/>
    <mergeCell ref="A356:D356"/>
    <mergeCell ref="A357:D357"/>
    <mergeCell ref="A358:D358"/>
    <mergeCell ref="E304:E305"/>
    <mergeCell ref="A319:D319"/>
    <mergeCell ref="E319:H319"/>
    <mergeCell ref="A326:C326"/>
    <mergeCell ref="A327:C327"/>
    <mergeCell ref="E327:E339"/>
    <mergeCell ref="F327:F339"/>
    <mergeCell ref="G327:G339"/>
    <mergeCell ref="H327:H339"/>
    <mergeCell ref="A328:C328"/>
    <mergeCell ref="A329:C329"/>
    <mergeCell ref="A330:D330"/>
    <mergeCell ref="A332:D332"/>
    <mergeCell ref="A333:C333"/>
    <mergeCell ref="A334:C334"/>
    <mergeCell ref="A372:H372"/>
    <mergeCell ref="A373:H373"/>
    <mergeCell ref="A306:C306"/>
    <mergeCell ref="A307:C307"/>
    <mergeCell ref="A308:C308"/>
    <mergeCell ref="A312:C312"/>
    <mergeCell ref="A313:C313"/>
    <mergeCell ref="A314:C314"/>
    <mergeCell ref="A315:C315"/>
    <mergeCell ref="A317:C317"/>
    <mergeCell ref="A346:D346"/>
    <mergeCell ref="E346:H346"/>
    <mergeCell ref="A347:H347"/>
    <mergeCell ref="A348:D348"/>
    <mergeCell ref="A349:D349"/>
    <mergeCell ref="A350:D350"/>
    <mergeCell ref="A360:H360"/>
    <mergeCell ref="A367:D367"/>
    <mergeCell ref="E367:H367"/>
    <mergeCell ref="A368:D368"/>
    <mergeCell ref="E368:H368"/>
    <mergeCell ref="A369:H369"/>
    <mergeCell ref="A370:H370"/>
    <mergeCell ref="A371:H371"/>
  </mergeCells>
  <phoneticPr fontId="11" type="noConversion"/>
  <conditionalFormatting sqref="E319 E340">
    <cfRule type="cellIs" dxfId="45" priority="37" operator="greaterThan">
      <formula>0</formula>
    </cfRule>
    <cfRule type="cellIs" dxfId="44" priority="38" operator="greaterThan">
      <formula>"R 0.00"</formula>
    </cfRule>
  </conditionalFormatting>
  <conditionalFormatting sqref="H33:H34 E102 E255 H36:H39 H41:H43 H45:H49 E278 H103:H105">
    <cfRule type="cellIs" dxfId="43" priority="62" operator="greaterThan">
      <formula>0</formula>
    </cfRule>
    <cfRule type="cellIs" dxfId="42" priority="63" operator="greaterThan">
      <formula>"R 0.00"</formula>
    </cfRule>
  </conditionalFormatting>
  <conditionalFormatting sqref="H53:H55 H64:H66 H57:H60 H68:H73">
    <cfRule type="cellIs" dxfId="41" priority="43" operator="greaterThan">
      <formula>0</formula>
    </cfRule>
    <cfRule type="cellIs" dxfId="40" priority="44" operator="greaterThan">
      <formula>"R 0.00"</formula>
    </cfRule>
  </conditionalFormatting>
  <conditionalFormatting sqref="H76:H80">
    <cfRule type="cellIs" dxfId="39" priority="57" operator="greaterThan">
      <formula>0</formula>
    </cfRule>
    <cfRule type="cellIs" dxfId="38" priority="58" operator="greaterThan">
      <formula>"R 0.00"</formula>
    </cfRule>
  </conditionalFormatting>
  <conditionalFormatting sqref="H219:H229">
    <cfRule type="cellIs" dxfId="37" priority="35" operator="greaterThan">
      <formula>0</formula>
    </cfRule>
    <cfRule type="cellIs" dxfId="36" priority="36" operator="greaterThan">
      <formula>"R 0.00"</formula>
    </cfRule>
  </conditionalFormatting>
  <conditionalFormatting sqref="E124">
    <cfRule type="cellIs" dxfId="35" priority="33" operator="greaterThan">
      <formula>0</formula>
    </cfRule>
    <cfRule type="cellIs" dxfId="34" priority="34" operator="greaterThan">
      <formula>"R 0.00"</formula>
    </cfRule>
  </conditionalFormatting>
  <conditionalFormatting sqref="E146">
    <cfRule type="cellIs" dxfId="33" priority="31" operator="greaterThan">
      <formula>0</formula>
    </cfRule>
    <cfRule type="cellIs" dxfId="32" priority="32" operator="greaterThan">
      <formula>"R 0.00"</formula>
    </cfRule>
  </conditionalFormatting>
  <conditionalFormatting sqref="E168">
    <cfRule type="cellIs" dxfId="31" priority="29" operator="greaterThan">
      <formula>0</formula>
    </cfRule>
    <cfRule type="cellIs" dxfId="30" priority="30" operator="greaterThan">
      <formula>"R 0.00"</formula>
    </cfRule>
  </conditionalFormatting>
  <conditionalFormatting sqref="E190">
    <cfRule type="cellIs" dxfId="29" priority="27" operator="greaterThan">
      <formula>0</formula>
    </cfRule>
    <cfRule type="cellIs" dxfId="28" priority="28" operator="greaterThan">
      <formula>"R 0.00"</formula>
    </cfRule>
  </conditionalFormatting>
  <conditionalFormatting sqref="E213">
    <cfRule type="cellIs" dxfId="27" priority="25" operator="greaterThan">
      <formula>0</formula>
    </cfRule>
    <cfRule type="cellIs" dxfId="26" priority="26" operator="greaterThan">
      <formula>"R 0.00"</formula>
    </cfRule>
  </conditionalFormatting>
  <conditionalFormatting sqref="H286:H296">
    <cfRule type="cellIs" dxfId="25" priority="23" operator="greaterThan">
      <formula>0</formula>
    </cfRule>
    <cfRule type="cellIs" dxfId="24" priority="24" operator="greaterThan">
      <formula>"R 0.00"</formula>
    </cfRule>
  </conditionalFormatting>
  <conditionalFormatting sqref="H125:H127">
    <cfRule type="cellIs" dxfId="21" priority="21" operator="greaterThan">
      <formula>0</formula>
    </cfRule>
    <cfRule type="cellIs" dxfId="20" priority="22" operator="greaterThan">
      <formula>"R 0.00"</formula>
    </cfRule>
  </conditionalFormatting>
  <conditionalFormatting sqref="H147:H149">
    <cfRule type="cellIs" dxfId="19" priority="19" operator="greaterThan">
      <formula>0</formula>
    </cfRule>
    <cfRule type="cellIs" dxfId="18" priority="20" operator="greaterThan">
      <formula>"R 0.00"</formula>
    </cfRule>
  </conditionalFormatting>
  <conditionalFormatting sqref="H169:H171">
    <cfRule type="cellIs" dxfId="17" priority="17" operator="greaterThan">
      <formula>0</formula>
    </cfRule>
    <cfRule type="cellIs" dxfId="16" priority="18" operator="greaterThan">
      <formula>"R 0.00"</formula>
    </cfRule>
  </conditionalFormatting>
  <conditionalFormatting sqref="H191:H193">
    <cfRule type="cellIs" dxfId="15" priority="15" operator="greaterThan">
      <formula>0</formula>
    </cfRule>
    <cfRule type="cellIs" dxfId="14" priority="16" operator="greaterThan">
      <formula>"R 0.00"</formula>
    </cfRule>
  </conditionalFormatting>
  <conditionalFormatting sqref="H214:H216">
    <cfRule type="cellIs" dxfId="13" priority="13" operator="greaterThan">
      <formula>0</formula>
    </cfRule>
    <cfRule type="cellIs" dxfId="12" priority="14" operator="greaterThan">
      <formula>"R 0.00"</formula>
    </cfRule>
  </conditionalFormatting>
  <conditionalFormatting sqref="H256:H258">
    <cfRule type="cellIs" dxfId="11" priority="11" operator="greaterThan">
      <formula>0</formula>
    </cfRule>
    <cfRule type="cellIs" dxfId="10" priority="12" operator="greaterThan">
      <formula>"R 0.00"</formula>
    </cfRule>
  </conditionalFormatting>
  <conditionalFormatting sqref="H279:H283">
    <cfRule type="cellIs" dxfId="9" priority="9" operator="greaterThan">
      <formula>0</formula>
    </cfRule>
    <cfRule type="cellIs" dxfId="8" priority="10" operator="greaterThan">
      <formula>"R 0.00"</formula>
    </cfRule>
  </conditionalFormatting>
  <conditionalFormatting sqref="H320:H324">
    <cfRule type="cellIs" dxfId="7" priority="7" operator="greaterThan">
      <formula>0</formula>
    </cfRule>
    <cfRule type="cellIs" dxfId="6" priority="8" operator="greaterThan">
      <formula>"R 0.00"</formula>
    </cfRule>
  </conditionalFormatting>
  <conditionalFormatting sqref="H341:H345">
    <cfRule type="cellIs" dxfId="5" priority="5" operator="greaterThan">
      <formula>0</formula>
    </cfRule>
    <cfRule type="cellIs" dxfId="4" priority="6" operator="greaterThan">
      <formula>"R 0.00"</formula>
    </cfRule>
  </conditionalFormatting>
  <conditionalFormatting sqref="H348:H358">
    <cfRule type="cellIs" dxfId="3" priority="3" operator="greaterThan">
      <formula>0</formula>
    </cfRule>
    <cfRule type="cellIs" dxfId="2" priority="4" operator="greaterThan">
      <formula>"R 0.00"</formula>
    </cfRule>
  </conditionalFormatting>
  <conditionalFormatting sqref="H361:H366">
    <cfRule type="cellIs" dxfId="1" priority="1" operator="greaterThan">
      <formula>0</formula>
    </cfRule>
    <cfRule type="cellIs" dxfId="0" priority="2" operator="greaterThan">
      <formula>"R 0.00"</formula>
    </cfRule>
  </conditionalFormatting>
  <pageMargins left="0.7" right="0.7" top="0.75" bottom="0.75" header="0.3" footer="0.3"/>
  <pageSetup paperSize="9" scale="61" fitToHeight="6" orientation="portrait" r:id="rId1"/>
  <headerFooter>
    <oddFooter xml:space="preserve">&amp;C&amp;F&amp;RINITIAL S
_______________________________________________________
</oddFooter>
  </headerFooter>
  <rowBreaks count="6" manualBreakCount="6">
    <brk id="82" max="7" man="1"/>
    <brk id="150" max="7" man="1"/>
    <brk id="215" max="7" man="1"/>
    <brk id="236" max="7" man="1"/>
    <brk id="303" max="7" man="1"/>
    <brk id="382"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Rakhoale, H Mr : Supply Chain Management</dc:creator>
  <cp:lastModifiedBy>Mphahlele, MB Ms : Supply Chain Management</cp:lastModifiedBy>
  <cp:lastPrinted>2026-02-18T16:31:01Z</cp:lastPrinted>
  <dcterms:created xsi:type="dcterms:W3CDTF">2025-11-11T13:34:44Z</dcterms:created>
  <dcterms:modified xsi:type="dcterms:W3CDTF">2026-02-18T16:42:49Z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a4d308-7b0a-45d1-8227-d28a129f3dd4_Enabled">
    <vt:lpwstr>true</vt:lpwstr>
  </property>
  <property fmtid="{D5CDD505-2E9C-101B-9397-08002B2CF9AE}" pid="3" name="MSIP_Label_9ea4d308-7b0a-45d1-8227-d28a129f3dd4_SetDate">
    <vt:lpwstr>2025-11-12T10:23:36Z</vt:lpwstr>
  </property>
  <property fmtid="{D5CDD505-2E9C-101B-9397-08002B2CF9AE}" pid="4" name="MSIP_Label_9ea4d308-7b0a-45d1-8227-d28a129f3dd4_Method">
    <vt:lpwstr>Standard</vt:lpwstr>
  </property>
  <property fmtid="{D5CDD505-2E9C-101B-9397-08002B2CF9AE}" pid="5" name="MSIP_Label_9ea4d308-7b0a-45d1-8227-d28a129f3dd4_Name">
    <vt:lpwstr>Enclair</vt:lpwstr>
  </property>
  <property fmtid="{D5CDD505-2E9C-101B-9397-08002B2CF9AE}" pid="6" name="MSIP_Label_9ea4d308-7b0a-45d1-8227-d28a129f3dd4_SiteId">
    <vt:lpwstr>14450b3f-942f-4f12-b2e1-0197504c6a5e</vt:lpwstr>
  </property>
  <property fmtid="{D5CDD505-2E9C-101B-9397-08002B2CF9AE}" pid="7" name="MSIP_Label_9ea4d308-7b0a-45d1-8227-d28a129f3dd4_ActionId">
    <vt:lpwstr>8699a68c-a358-491c-a5d5-790257f7cb42</vt:lpwstr>
  </property>
  <property fmtid="{D5CDD505-2E9C-101B-9397-08002B2CF9AE}" pid="8" name="MSIP_Label_9ea4d308-7b0a-45d1-8227-d28a129f3dd4_ContentBits">
    <vt:lpwstr>0</vt:lpwstr>
  </property>
  <property fmtid="{D5CDD505-2E9C-101B-9397-08002B2CF9AE}" pid="9" name="MSIP_Label_9ea4d308-7b0a-45d1-8227-d28a129f3dd4_Tag">
    <vt:lpwstr>10, 3, 0, 1</vt:lpwstr>
  </property>
</Properties>
</file>