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codeName="{DD97A8EA-9A9A-E61F-A557-7D5A7D7259CE}"/>
  <workbookPr showInkAnnotation="0" codeName="ThisWorkbook" defaultThemeVersion="124226"/>
  <mc:AlternateContent xmlns:mc="http://schemas.openxmlformats.org/markup-compatibility/2006">
    <mc:Choice Requires="x15">
      <x15ac:absPath xmlns:x15ac="http://schemas.microsoft.com/office/spreadsheetml/2010/11/ac" url="https://eskom-my.sharepoint.com/personal/jackz_eskom_co_za/Documents/Desktop/Gate Readiness Docs/Northgate/Northgate Concept/"/>
    </mc:Choice>
  </mc:AlternateContent>
  <xr:revisionPtr revIDLastSave="86" documentId="8_{F8C32302-3214-4B18-BADB-02E54D017DB7}" xr6:coauthVersionLast="47" xr6:coauthVersionMax="47" xr10:uidLastSave="{E20FD325-239D-4E10-AB50-FCFD3AC0CA16}"/>
  <bookViews>
    <workbookView xWindow="-110" yWindow="-110" windowWidth="19420" windowHeight="10300" tabRatio="818" xr2:uid="{00000000-000D-0000-FFFF-FFFF00000000}"/>
  </bookViews>
  <sheets>
    <sheet name="Risk Register" sheetId="15" r:id="rId1"/>
    <sheet name="Asset Creation Cons. Scale" sheetId="21" r:id="rId2"/>
    <sheet name="ERM Cons. Scale" sheetId="22" r:id="rId3"/>
    <sheet name="Likelihood Scale" sheetId="23" r:id="rId4"/>
    <sheet name="Risk Assessment Matrix" sheetId="24" r:id="rId5"/>
    <sheet name="Risk Control Effectiveness" sheetId="25" r:id="rId6"/>
    <sheet name="Priority For Attention" sheetId="17" r:id="rId7"/>
    <sheet name="Version Control" sheetId="26" r:id="rId8"/>
  </sheets>
  <definedNames>
    <definedName name="_xlnm._FilterDatabase" localSheetId="4" hidden="1">'Risk Assessment Matrix'!$I$1:$J$30</definedName>
    <definedName name="_xlnm._FilterDatabase" localSheetId="0" hidden="1">'Risk Register'!$A$16:$FK$16</definedName>
    <definedName name="_xlnm.Print_Area" localSheetId="4">'Risk Assessment Matrix'!$A$1:$G$10</definedName>
    <definedName name="_xlnm.Print_Area" localSheetId="0">'Risk Register'!$A$1:$AG$47</definedName>
    <definedName name="_xlnm.Print_Titles" localSheetId="0">'Risk Register'!$A:$A,'Risk Register'!$14:$15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15" l="1"/>
  <c r="P25" i="15" l="1"/>
  <c r="P17" i="15"/>
  <c r="P18" i="15"/>
  <c r="P19" i="15"/>
  <c r="P20" i="15"/>
  <c r="P21" i="15"/>
  <c r="P22" i="15"/>
  <c r="P23" i="15"/>
  <c r="P24" i="15"/>
  <c r="P26" i="15"/>
  <c r="P27" i="15"/>
  <c r="P28" i="15"/>
  <c r="P29" i="15"/>
  <c r="P30" i="15"/>
  <c r="P31" i="15"/>
  <c r="P32" i="15"/>
  <c r="P33" i="15"/>
  <c r="P34" i="15"/>
  <c r="P35" i="15"/>
  <c r="P36" i="15"/>
  <c r="P37" i="15"/>
  <c r="P38" i="15"/>
  <c r="P39" i="15"/>
  <c r="P40" i="15"/>
  <c r="P41" i="15"/>
  <c r="P42" i="15"/>
  <c r="P43" i="15"/>
  <c r="P44" i="15"/>
  <c r="P45" i="15"/>
  <c r="P46" i="15"/>
  <c r="P47" i="15"/>
  <c r="P16" i="15"/>
  <c r="AD17" i="15"/>
  <c r="AD18" i="15"/>
  <c r="AD19" i="15"/>
  <c r="AD20" i="15"/>
  <c r="AD21" i="15"/>
  <c r="AD22" i="15"/>
  <c r="AD23" i="15"/>
  <c r="AD24" i="15"/>
  <c r="AD25" i="15"/>
  <c r="AD26" i="15"/>
  <c r="AD27" i="15"/>
  <c r="AD28" i="15"/>
  <c r="AD29" i="15"/>
  <c r="AD30" i="15"/>
  <c r="AD31" i="15"/>
  <c r="AD32" i="15"/>
  <c r="AD33" i="15"/>
  <c r="AD34" i="15"/>
  <c r="AD35" i="15"/>
  <c r="AD36" i="15"/>
  <c r="AD37" i="15"/>
  <c r="AD38" i="15"/>
  <c r="AD39" i="15"/>
  <c r="AD40" i="15"/>
  <c r="AD41" i="15"/>
  <c r="AD42" i="15"/>
  <c r="AD43" i="15"/>
  <c r="AD44" i="15"/>
  <c r="AD45" i="15"/>
  <c r="AD46" i="15"/>
  <c r="AD47" i="15"/>
  <c r="AD16" i="15"/>
  <c r="H10" i="15" l="1"/>
  <c r="D11" i="15"/>
</calcChain>
</file>

<file path=xl/sharedStrings.xml><?xml version="1.0" encoding="utf-8"?>
<sst xmlns="http://schemas.openxmlformats.org/spreadsheetml/2006/main" count="344" uniqueCount="206">
  <si>
    <t>Status</t>
  </si>
  <si>
    <t>Consequence</t>
  </si>
  <si>
    <t>Risk Ref No.</t>
  </si>
  <si>
    <t>Likelihood</t>
  </si>
  <si>
    <t>None</t>
  </si>
  <si>
    <t>RCE</t>
  </si>
  <si>
    <t>Guide</t>
  </si>
  <si>
    <t>Fully effective</t>
  </si>
  <si>
    <t>or</t>
  </si>
  <si>
    <t>Minor - Slight deviation from specified requirements. Has no overall impact on usability/standards.</t>
  </si>
  <si>
    <t xml:space="preserve">Moderate- Requirement not met but requires concession. Failure to include certain elements promised to stakeholders.  </t>
  </si>
  <si>
    <t xml:space="preserve">Significant - Standard requirements not met and rework needed. Significant elements of scope or functionality are affected. </t>
  </si>
  <si>
    <t xml:space="preserve">Substantial-Major non-conformance resulting in scrapping of product.  Product that is not fit for the purpose. </t>
  </si>
  <si>
    <t>Project Cost</t>
  </si>
  <si>
    <t>Schedule</t>
  </si>
  <si>
    <t>Quality</t>
  </si>
  <si>
    <t>I</t>
  </si>
  <si>
    <t>II</t>
  </si>
  <si>
    <t>III</t>
  </si>
  <si>
    <t>IV</t>
  </si>
  <si>
    <t>Priority For Attention</t>
  </si>
  <si>
    <t>Priority</t>
  </si>
  <si>
    <t>Suggested timing of treatment</t>
  </si>
  <si>
    <t>Authority for continued toleration of residual risk</t>
  </si>
  <si>
    <t>Normally within 1 year</t>
  </si>
  <si>
    <t>Ongoing control as part of a management system</t>
  </si>
  <si>
    <t>Board, Chief Executive and Managing Directors</t>
  </si>
  <si>
    <t>Managing Directors, Senior General Managers and General Managers</t>
  </si>
  <si>
    <t>All staff</t>
  </si>
  <si>
    <t>Senior General Managers ,General Managers and Managers</t>
  </si>
  <si>
    <t>Short Term ,Normally within 1 month</t>
  </si>
  <si>
    <t>Medium Term , Normally within 3 months</t>
  </si>
  <si>
    <t>Basis for Rating</t>
  </si>
  <si>
    <t>A</t>
  </si>
  <si>
    <t>B</t>
  </si>
  <si>
    <t>C</t>
  </si>
  <si>
    <t>D</t>
  </si>
  <si>
    <t>E</t>
  </si>
  <si>
    <t>Pre-Treatment Risk Analysis</t>
  </si>
  <si>
    <t xml:space="preserve"> Status</t>
  </si>
  <si>
    <t>WBS Code</t>
  </si>
  <si>
    <t>240-63471822</t>
  </si>
  <si>
    <t>Potential Event</t>
  </si>
  <si>
    <t>6A</t>
  </si>
  <si>
    <t>6B</t>
  </si>
  <si>
    <t>6C</t>
  </si>
  <si>
    <t>6D</t>
  </si>
  <si>
    <t>6E</t>
  </si>
  <si>
    <t>5A</t>
  </si>
  <si>
    <t>5B</t>
  </si>
  <si>
    <t>5C</t>
  </si>
  <si>
    <t>5D</t>
  </si>
  <si>
    <t>5E</t>
  </si>
  <si>
    <t>4A</t>
  </si>
  <si>
    <t>4B</t>
  </si>
  <si>
    <t>4C</t>
  </si>
  <si>
    <t>4D</t>
  </si>
  <si>
    <t>4E</t>
  </si>
  <si>
    <t>3A</t>
  </si>
  <si>
    <t>3B</t>
  </si>
  <si>
    <t>3C</t>
  </si>
  <si>
    <t>3D</t>
  </si>
  <si>
    <t>3E</t>
  </si>
  <si>
    <t>2A</t>
  </si>
  <si>
    <t>2B</t>
  </si>
  <si>
    <t>2C</t>
  </si>
  <si>
    <t>2D</t>
  </si>
  <si>
    <t>2E</t>
  </si>
  <si>
    <t>1A</t>
  </si>
  <si>
    <t>1B</t>
  </si>
  <si>
    <t>1C</t>
  </si>
  <si>
    <t>1D</t>
  </si>
  <si>
    <t>1E</t>
  </si>
  <si>
    <t>Post-Treatment Target</t>
  </si>
  <si>
    <t>Defined Cost Impact</t>
  </si>
  <si>
    <t>Project</t>
  </si>
  <si>
    <t>Duration</t>
  </si>
  <si>
    <t>Next Review</t>
  </si>
  <si>
    <t>Budget</t>
  </si>
  <si>
    <t>Prepare by</t>
  </si>
  <si>
    <t>Defined Schedule Impact (days)</t>
  </si>
  <si>
    <t>Accepted by</t>
  </si>
  <si>
    <t>Remaining</t>
  </si>
  <si>
    <t>Spend</t>
  </si>
  <si>
    <t>Planned</t>
  </si>
  <si>
    <t>Current</t>
  </si>
  <si>
    <t>Date</t>
  </si>
  <si>
    <t>Completion</t>
  </si>
  <si>
    <t>Start</t>
  </si>
  <si>
    <t>Name</t>
  </si>
  <si>
    <t>Description</t>
  </si>
  <si>
    <t>Category</t>
  </si>
  <si>
    <t>Controls</t>
  </si>
  <si>
    <t>Existing</t>
  </si>
  <si>
    <t>Owner</t>
  </si>
  <si>
    <t>Effectiveness</t>
  </si>
  <si>
    <t xml:space="preserve">Opportunity or Threat </t>
  </si>
  <si>
    <t>Risk Details</t>
  </si>
  <si>
    <t>Tasks/Actions</t>
  </si>
  <si>
    <t>Planned Start</t>
  </si>
  <si>
    <t>Planned Finish</t>
  </si>
  <si>
    <t>Notes</t>
  </si>
  <si>
    <t>Project Risk Register</t>
  </si>
  <si>
    <t>Causes</t>
  </si>
  <si>
    <t>Consequences</t>
  </si>
  <si>
    <r>
      <t xml:space="preserve">Consequence scales for </t>
    </r>
    <r>
      <rPr>
        <b/>
        <i/>
        <u/>
        <sz val="14"/>
        <color theme="1"/>
        <rFont val="Calibri"/>
        <family val="2"/>
        <scheme val="minor"/>
      </rPr>
      <t>Asset Creation</t>
    </r>
    <r>
      <rPr>
        <b/>
        <sz val="14"/>
        <color theme="1"/>
        <rFont val="Calibri"/>
        <family val="2"/>
        <scheme val="minor"/>
      </rPr>
      <t xml:space="preserve"> as contained in the updated Eskom ERM process.</t>
    </r>
  </si>
  <si>
    <t xml:space="preserve">≥20% </t>
  </si>
  <si>
    <t xml:space="preserve">≥35%   delay             </t>
  </si>
  <si>
    <t>Catastrophic-Major non-conformance that would results in a chain reaction that have huge negative impact on the plant. Project outcomes effectively unusable</t>
  </si>
  <si>
    <r>
      <t xml:space="preserve"> </t>
    </r>
    <r>
      <rPr>
        <sz val="11"/>
        <color rgb="FF000000"/>
        <rFont val="Calibri"/>
        <family val="2"/>
      </rPr>
      <t>≥15% – 20 %</t>
    </r>
  </si>
  <si>
    <t>≥25%-35%</t>
  </si>
  <si>
    <t>Severe – Major none conformance that would results in a few chain reaction, negatively impacting project outcome.</t>
  </si>
  <si>
    <t>≥10% – 15 %</t>
  </si>
  <si>
    <t>≥15%-25%</t>
  </si>
  <si>
    <t>≥5% – 10 %</t>
  </si>
  <si>
    <t>≥10%-15%</t>
  </si>
  <si>
    <t>≥2 % - 5%</t>
  </si>
  <si>
    <t>≥5%-10% delay</t>
  </si>
  <si>
    <t xml:space="preserve"> &lt;2%</t>
  </si>
  <si>
    <t>&lt;5% delay</t>
  </si>
  <si>
    <t>ERM Likelihood Scale</t>
  </si>
  <si>
    <t>Criteria</t>
  </si>
  <si>
    <r>
      <t>·</t>
    </r>
    <r>
      <rPr>
        <sz val="11"/>
        <rFont val="Arial"/>
        <family val="2"/>
      </rPr>
      <t>        &gt; 90% probability, or</t>
    </r>
  </si>
  <si>
    <r>
      <t>·</t>
    </r>
    <r>
      <rPr>
        <sz val="11"/>
        <rFont val="Arial"/>
        <family val="2"/>
      </rPr>
      <t>         Impact is occurring now, or</t>
    </r>
  </si>
  <si>
    <r>
      <t>·</t>
    </r>
    <r>
      <rPr>
        <sz val="11"/>
        <rFont val="Arial"/>
        <family val="2"/>
      </rPr>
      <t>         Could occur within “days to weeks”</t>
    </r>
  </si>
  <si>
    <r>
      <t>·</t>
    </r>
    <r>
      <rPr>
        <sz val="11"/>
        <rFont val="Arial"/>
        <family val="2"/>
      </rPr>
      <t>         &gt;70% probability, or</t>
    </r>
  </si>
  <si>
    <r>
      <t>·</t>
    </r>
    <r>
      <rPr>
        <sz val="11"/>
        <rFont val="Arial"/>
        <family val="2"/>
      </rPr>
      <t>         Balance of probability will occur, or</t>
    </r>
  </si>
  <si>
    <r>
      <t>·</t>
    </r>
    <r>
      <rPr>
        <sz val="11"/>
        <rFont val="Arial"/>
        <family val="2"/>
      </rPr>
      <t>         Could occur within “weeks to months”</t>
    </r>
  </si>
  <si>
    <r>
      <t>·</t>
    </r>
    <r>
      <rPr>
        <sz val="11"/>
        <rFont val="Arial"/>
        <family val="2"/>
      </rPr>
      <t>         &gt;20% probability, or</t>
    </r>
  </si>
  <si>
    <r>
      <t>·</t>
    </r>
    <r>
      <rPr>
        <sz val="11"/>
        <rFont val="Arial"/>
        <family val="2"/>
      </rPr>
      <t>         May occur shortly but a distinct probability it won’t, or</t>
    </r>
  </si>
  <si>
    <r>
      <t>·</t>
    </r>
    <r>
      <rPr>
        <sz val="11"/>
        <rFont val="Arial"/>
        <family val="2"/>
      </rPr>
      <t>         Could occur within “months to years”</t>
    </r>
  </si>
  <si>
    <r>
      <t>·</t>
    </r>
    <r>
      <rPr>
        <sz val="11"/>
        <rFont val="Arial"/>
        <family val="2"/>
      </rPr>
      <t>         &gt;5% probability, or</t>
    </r>
  </si>
  <si>
    <r>
      <t>·</t>
    </r>
    <r>
      <rPr>
        <sz val="11"/>
        <rFont val="Arial"/>
        <family val="2"/>
      </rPr>
      <t>         May occur but not anticipated, or</t>
    </r>
  </si>
  <si>
    <r>
      <t>·</t>
    </r>
    <r>
      <rPr>
        <sz val="11"/>
        <rFont val="Arial"/>
        <family val="2"/>
      </rPr>
      <t>         Could occur in “years to decades”</t>
    </r>
  </si>
  <si>
    <r>
      <t>·</t>
    </r>
    <r>
      <rPr>
        <sz val="11"/>
        <rFont val="Arial"/>
        <family val="2"/>
      </rPr>
      <t>         &lt;5% probability</t>
    </r>
  </si>
  <si>
    <r>
      <t>·</t>
    </r>
    <r>
      <rPr>
        <sz val="11"/>
        <rFont val="Arial"/>
        <family val="2"/>
      </rPr>
      <t>         Occurrence requires exceptional circumstances</t>
    </r>
  </si>
  <si>
    <r>
      <t>·</t>
    </r>
    <r>
      <rPr>
        <sz val="11"/>
        <rFont val="Arial"/>
        <family val="2"/>
      </rPr>
      <t>         Exceptionally unlikely, even in the long term future</t>
    </r>
  </si>
  <si>
    <r>
      <t>·</t>
    </r>
    <r>
      <rPr>
        <sz val="11"/>
        <rFont val="Arial"/>
        <family val="2"/>
      </rPr>
      <t>         Only occur as a “100 year event”</t>
    </r>
  </si>
  <si>
    <t>Risk  Assessment Matrix</t>
  </si>
  <si>
    <t>CED Projetcs Risk Management - Risk Control Effectiveness</t>
  </si>
  <si>
    <t>Treatment / Response Plan</t>
  </si>
  <si>
    <t>Basis for  Rating</t>
  </si>
  <si>
    <t>Element</t>
  </si>
  <si>
    <t xml:space="preserve">Completion </t>
  </si>
  <si>
    <t>Notes:</t>
  </si>
  <si>
    <t>Nothing more to be done except review and monitor the existing controls. Controls are well designed for the risk, are largely preventative and address the root causes and Management believes that they are effective and reliable at all times. Reactive controls only support preventative controls.</t>
  </si>
  <si>
    <t>Mostly effective</t>
  </si>
  <si>
    <t>Most controls are designed correctly and are in place and effective. Some more work to be done to improve operating effectiveness or Management has doubts about operational effectiveness and reliability of the controls.</t>
  </si>
  <si>
    <t>Mostly ineffective</t>
  </si>
  <si>
    <t>Virtually no credible control. Management has no confidence that any degree of control is being achieved due to poor control design and/or very limited operational effectiveness.</t>
  </si>
  <si>
    <t>Some of the controls do not seem correctly designed in that they do not treat root causes.</t>
  </si>
  <si>
    <t xml:space="preserve">While the design of controls may be largely correct in that they treat most of the root causes of the risk, they are not currently operationally very effective. There may be an over-reliance on reactive controls, </t>
  </si>
  <si>
    <t>Cost of Treatment</t>
  </si>
  <si>
    <t>Effective Date</t>
  </si>
  <si>
    <t>Template Identifier</t>
  </si>
  <si>
    <t>Document Identifier</t>
  </si>
  <si>
    <t>Review Date</t>
  </si>
  <si>
    <t>Rev</t>
  </si>
  <si>
    <t>XXX-XXXXXXXX</t>
  </si>
  <si>
    <t>X</t>
  </si>
  <si>
    <t>Version</t>
  </si>
  <si>
    <t>Compiler</t>
  </si>
  <si>
    <t>Changes</t>
  </si>
  <si>
    <t>K Rodseth</t>
  </si>
  <si>
    <t>Risk scoring updated to align with 32-391 Rev6.</t>
  </si>
  <si>
    <t>Rev 5</t>
  </si>
  <si>
    <t>Template header updated and routine review.</t>
  </si>
  <si>
    <t>Rev 4</t>
  </si>
  <si>
    <t>Kusile Power Station North Gate Parking Facility</t>
  </si>
  <si>
    <t>Freeman Mnisi</t>
  </si>
  <si>
    <t>Zanele Kubheka</t>
  </si>
  <si>
    <t>Human Contact</t>
  </si>
  <si>
    <t>Electrical Shock</t>
  </si>
  <si>
    <t>Threat</t>
  </si>
  <si>
    <t xml:space="preserve">Interface With Other Projects </t>
  </si>
  <si>
    <t>Projects being executed at the same time within the same area</t>
  </si>
  <si>
    <t>Electrical Power</t>
  </si>
  <si>
    <t>Possible Traffic Congestion</t>
  </si>
  <si>
    <t>Weather</t>
  </si>
  <si>
    <t>Traffic congestion during peak hours due to construction works or poor design</t>
  </si>
  <si>
    <t>Delay due to rain,snow and wind</t>
  </si>
  <si>
    <t>Construction works</t>
  </si>
  <si>
    <t>Theft</t>
  </si>
  <si>
    <t>Late Submission of contractor documents(Safety File)</t>
  </si>
  <si>
    <t>Property damage</t>
  </si>
  <si>
    <t>Delays due to unavailability of stolen items</t>
  </si>
  <si>
    <t>Project Schedule Delay</t>
  </si>
  <si>
    <t xml:space="preserve">Lack of Access Control </t>
  </si>
  <si>
    <t>Failure to plan from contarctor side</t>
  </si>
  <si>
    <t>Improper handling of Project Material</t>
  </si>
  <si>
    <t>Draft</t>
  </si>
  <si>
    <t>Proper storage and handling of material</t>
  </si>
  <si>
    <t>Project Mandetary  Meetings</t>
  </si>
  <si>
    <t>1.Security Patrol
2.Proper storage of material
3.Monitor assets management register</t>
  </si>
  <si>
    <t>Monitor weather forcast during planning</t>
  </si>
  <si>
    <t xml:space="preserve">traffic management and conducting a traffic study during design phase </t>
  </si>
  <si>
    <t>Division of responsibilities and constant communication with respondible parties</t>
  </si>
  <si>
    <t xml:space="preserve">1. Use of correct PPE
2. Permit to work System
</t>
  </si>
  <si>
    <t>Test Before touch</t>
  </si>
  <si>
    <t xml:space="preserve">Project interface meetings </t>
  </si>
  <si>
    <t>Conduct traffic study</t>
  </si>
  <si>
    <t>1.Plan work using professional weather forecast service which will provide satellite imagery of impending storms.
2.Provide waterproof gear and other personal protective equipment</t>
  </si>
  <si>
    <t>Lock the area with the keys issued with the Permit</t>
  </si>
  <si>
    <t>Exercise Delay by contractor penalties as per NEC contract</t>
  </si>
  <si>
    <t>Perform Material Inspections</t>
  </si>
  <si>
    <t>19-01-2026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</si>
</sst>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quot;R&quot;\ * #,##0.00_ ;_ &quot;R&quot;\ * \-#,##0.00_ ;_ &quot;R&quot;\ * &quot;-&quot;??_ ;_ @_ "/>
    <numFmt numFmtId="165" formatCode="mmmm\ yyyy"/>
    <numFmt numFmtId="166" formatCode="dd/mmm/yyyy"/>
    <numFmt numFmtId="167" formatCode="&quot;R&quot;\ #,##0"/>
    <numFmt numFmtId="168" formatCode="[$-F800]dddd\,\ mmmm\ dd\,\ yyyy"/>
    <numFmt numFmtId="169" formatCode="mmm/yyyy"/>
  </numFmts>
  <fonts count="3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8"/>
      <name val="Arial"/>
      <family val="2"/>
    </font>
    <font>
      <b/>
      <sz val="12"/>
      <name val="Arial"/>
      <family val="2"/>
    </font>
    <font>
      <sz val="8"/>
      <name val="Arial"/>
      <family val="2"/>
    </font>
    <font>
      <i/>
      <sz val="10"/>
      <name val="Arial"/>
      <family val="2"/>
    </font>
    <font>
      <sz val="11"/>
      <name val="Arial"/>
      <family val="2"/>
    </font>
    <font>
      <sz val="11"/>
      <name val="Arial"/>
      <family val="2"/>
    </font>
    <font>
      <b/>
      <sz val="11"/>
      <name val="Arial"/>
      <family val="2"/>
    </font>
    <font>
      <b/>
      <sz val="14"/>
      <name val="Arial"/>
      <family val="2"/>
    </font>
    <font>
      <sz val="12"/>
      <name val="Arial"/>
      <family val="2"/>
    </font>
    <font>
      <sz val="10"/>
      <name val="Wingdings 3"/>
      <family val="1"/>
      <charset val="2"/>
    </font>
    <font>
      <sz val="12"/>
      <name val="Arial"/>
      <family val="2"/>
    </font>
    <font>
      <sz val="11"/>
      <color rgb="FFFF0000"/>
      <name val="Arial"/>
      <family val="2"/>
    </font>
    <font>
      <b/>
      <sz val="18"/>
      <color theme="1"/>
      <name val="Calibri"/>
      <family val="2"/>
      <scheme val="minor"/>
    </font>
    <font>
      <b/>
      <sz val="12"/>
      <color rgb="FFFF0000"/>
      <name val="Arial"/>
      <family val="2"/>
    </font>
    <font>
      <b/>
      <sz val="14"/>
      <color theme="1"/>
      <name val="Calibri"/>
      <family val="2"/>
      <scheme val="minor"/>
    </font>
    <font>
      <b/>
      <i/>
      <u/>
      <sz val="14"/>
      <color theme="1"/>
      <name val="Calibri"/>
      <family val="2"/>
      <scheme val="minor"/>
    </font>
    <font>
      <sz val="18"/>
      <color theme="1"/>
      <name val="Calibri"/>
      <family val="2"/>
      <scheme val="minor"/>
    </font>
    <font>
      <b/>
      <sz val="11"/>
      <color rgb="FF000000"/>
      <name val="Calibri"/>
      <family val="2"/>
    </font>
    <font>
      <sz val="11"/>
      <color rgb="FF000000"/>
      <name val="Calibri"/>
      <family val="2"/>
    </font>
    <font>
      <sz val="11"/>
      <color rgb="FF000000"/>
      <name val="Times New Roman"/>
      <family val="1"/>
    </font>
    <font>
      <b/>
      <i/>
      <sz val="11"/>
      <name val="Arial"/>
      <family val="2"/>
    </font>
    <font>
      <sz val="11"/>
      <name val="Symbol"/>
      <family val="1"/>
      <charset val="2"/>
    </font>
    <font>
      <b/>
      <sz val="8"/>
      <color theme="0"/>
      <name val="Arial"/>
      <family val="2"/>
    </font>
    <font>
      <b/>
      <sz val="8"/>
      <name val="Arial"/>
      <family val="2"/>
    </font>
    <font>
      <b/>
      <sz val="10"/>
      <color theme="1"/>
      <name val="Arial"/>
      <family val="2"/>
    </font>
    <font>
      <b/>
      <sz val="11"/>
      <color theme="4"/>
      <name val="Arial"/>
      <family val="2"/>
    </font>
    <font>
      <b/>
      <sz val="12"/>
      <color theme="0"/>
      <name val="Calibri"/>
      <family val="2"/>
      <scheme val="minor"/>
    </font>
    <font>
      <b/>
      <sz val="12"/>
      <name val="Calibri"/>
      <family val="2"/>
      <scheme val="minor"/>
    </font>
    <font>
      <b/>
      <sz val="10"/>
      <name val="Calibri"/>
      <family val="2"/>
      <scheme val="minor"/>
    </font>
    <font>
      <b/>
      <sz val="11"/>
      <color theme="1"/>
      <name val="Calibri"/>
      <family val="2"/>
      <scheme val="minor"/>
    </font>
    <font>
      <sz val="10"/>
      <color theme="1"/>
      <name val="Arial"/>
      <family val="2"/>
    </font>
  </fonts>
  <fills count="18">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15"/>
        <bgColor indexed="64"/>
      </patternFill>
    </fill>
    <fill>
      <patternFill patternType="solid">
        <fgColor indexed="40"/>
        <bgColor indexed="64"/>
      </patternFill>
    </fill>
    <fill>
      <patternFill patternType="solid">
        <fgColor theme="0"/>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indexed="42"/>
        <bgColor indexed="64"/>
      </patternFill>
    </fill>
    <fill>
      <patternFill patternType="solid">
        <fgColor rgb="FFC0C0C0"/>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CC00"/>
        <bgColor indexed="64"/>
      </patternFill>
    </fill>
    <fill>
      <patternFill patternType="solid">
        <fgColor rgb="FF0070C0"/>
        <bgColor indexed="64"/>
      </patternFill>
    </fill>
    <fill>
      <patternFill patternType="solid">
        <fgColor rgb="FF33CC33"/>
        <bgColor indexed="64"/>
      </patternFill>
    </fill>
    <fill>
      <patternFill patternType="solid">
        <fgColor theme="5" tint="0.59999389629810485"/>
        <bgColor indexed="64"/>
      </patternFill>
    </fill>
  </fills>
  <borders count="33">
    <border>
      <left/>
      <right/>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diagonal/>
    </border>
  </borders>
  <cellStyleXfs count="5">
    <xf numFmtId="0" fontId="0" fillId="0" borderId="0"/>
    <xf numFmtId="0" fontId="3" fillId="0" borderId="0"/>
    <xf numFmtId="164" fontId="4" fillId="0" borderId="0" applyFont="0" applyFill="0" applyBorder="0" applyAlignment="0" applyProtection="0"/>
    <xf numFmtId="0" fontId="6" fillId="0" borderId="0"/>
    <xf numFmtId="0" fontId="1" fillId="0" borderId="0"/>
  </cellStyleXfs>
  <cellXfs count="176">
    <xf numFmtId="0" fontId="0" fillId="0" borderId="0" xfId="0"/>
    <xf numFmtId="0" fontId="0" fillId="0" borderId="5" xfId="0" applyBorder="1"/>
    <xf numFmtId="0" fontId="14" fillId="0" borderId="5" xfId="0" applyFont="1" applyBorder="1"/>
    <xf numFmtId="0" fontId="15" fillId="0" borderId="5" xfId="0" applyFont="1" applyBorder="1"/>
    <xf numFmtId="0" fontId="8" fillId="0" borderId="5" xfId="0" applyFont="1" applyBorder="1"/>
    <xf numFmtId="0" fontId="0" fillId="0" borderId="0" xfId="0" applyAlignment="1" applyProtection="1">
      <alignment vertical="center"/>
      <protection locked="0"/>
    </xf>
    <xf numFmtId="0" fontId="10" fillId="0" borderId="0" xfId="0" applyFont="1" applyAlignment="1" applyProtection="1">
      <alignment vertical="center"/>
      <protection locked="0"/>
    </xf>
    <xf numFmtId="0" fontId="16" fillId="0" borderId="0" xfId="0" applyFont="1" applyAlignment="1" applyProtection="1">
      <alignment vertical="center"/>
      <protection locked="0"/>
    </xf>
    <xf numFmtId="0" fontId="12" fillId="0" borderId="0" xfId="0" applyFont="1" applyAlignment="1" applyProtection="1">
      <alignment horizontal="center" vertical="center" wrapText="1"/>
      <protection locked="0"/>
    </xf>
    <xf numFmtId="0" fontId="17" fillId="6" borderId="0" xfId="0" applyFont="1" applyFill="1" applyAlignment="1" applyProtection="1">
      <alignment horizontal="center" vertical="center" wrapText="1"/>
      <protection locked="0"/>
    </xf>
    <xf numFmtId="0" fontId="17" fillId="0" borderId="0" xfId="0" applyFont="1" applyAlignment="1" applyProtection="1">
      <alignment horizontal="center" vertical="center" wrapText="1"/>
      <protection locked="0"/>
    </xf>
    <xf numFmtId="0" fontId="6" fillId="0" borderId="0" xfId="0" applyFont="1" applyAlignment="1" applyProtection="1">
      <alignment horizontal="center" vertical="center"/>
      <protection locked="0"/>
    </xf>
    <xf numFmtId="0" fontId="12" fillId="0" borderId="0" xfId="0" applyFont="1" applyProtection="1">
      <protection locked="0"/>
    </xf>
    <xf numFmtId="0" fontId="12" fillId="0" borderId="0" xfId="0" applyFont="1" applyAlignment="1" applyProtection="1">
      <alignment vertical="center"/>
      <protection locked="0"/>
    </xf>
    <xf numFmtId="0" fontId="12" fillId="6" borderId="0" xfId="0" applyFont="1" applyFill="1" applyAlignment="1" applyProtection="1">
      <alignment vertical="center"/>
      <protection locked="0"/>
    </xf>
    <xf numFmtId="0" fontId="13" fillId="9" borderId="5" xfId="0" applyFont="1" applyFill="1" applyBorder="1" applyAlignment="1">
      <alignment horizontal="center" vertical="center" wrapText="1"/>
    </xf>
    <xf numFmtId="0" fontId="12" fillId="6" borderId="5" xfId="0" applyFont="1" applyFill="1" applyBorder="1" applyAlignment="1" applyProtection="1">
      <alignment horizontal="center" vertical="center" wrapText="1"/>
      <protection locked="0"/>
    </xf>
    <xf numFmtId="0" fontId="12" fillId="0" borderId="0" xfId="0" applyFont="1" applyAlignment="1" applyProtection="1">
      <alignment horizontal="center" vertical="center"/>
      <protection locked="0"/>
    </xf>
    <xf numFmtId="0" fontId="6" fillId="0" borderId="0" xfId="0" applyFont="1" applyAlignment="1" applyProtection="1">
      <alignment vertical="center"/>
      <protection locked="0"/>
    </xf>
    <xf numFmtId="167" fontId="13" fillId="0" borderId="5" xfId="2" applyNumberFormat="1" applyFont="1" applyBorder="1" applyAlignment="1" applyProtection="1">
      <alignment horizontal="center" vertical="center"/>
      <protection locked="0"/>
    </xf>
    <xf numFmtId="166" fontId="13" fillId="6" borderId="5" xfId="0" applyNumberFormat="1" applyFont="1" applyFill="1" applyBorder="1" applyAlignment="1" applyProtection="1">
      <alignment horizontal="center" vertical="center"/>
      <protection locked="0"/>
    </xf>
    <xf numFmtId="0" fontId="12" fillId="6" borderId="0" xfId="0" applyFont="1" applyFill="1" applyAlignment="1" applyProtection="1">
      <alignment horizontal="center" vertical="center"/>
      <protection locked="0"/>
    </xf>
    <xf numFmtId="0" fontId="12" fillId="6" borderId="0" xfId="0" applyFont="1" applyFill="1" applyAlignment="1" applyProtection="1">
      <alignment horizontal="center" vertical="center" wrapText="1"/>
      <protection locked="0"/>
    </xf>
    <xf numFmtId="0" fontId="18" fillId="6" borderId="5" xfId="0" applyFont="1" applyFill="1" applyBorder="1" applyAlignment="1" applyProtection="1">
      <alignment horizontal="left" vertical="top" wrapText="1"/>
      <protection locked="0"/>
    </xf>
    <xf numFmtId="0" fontId="12" fillId="6" borderId="5" xfId="0" applyFont="1" applyFill="1" applyBorder="1" applyAlignment="1" applyProtection="1">
      <alignment horizontal="left" vertical="top" wrapText="1"/>
      <protection locked="0"/>
    </xf>
    <xf numFmtId="0" fontId="17" fillId="6" borderId="5" xfId="0" applyFont="1" applyFill="1" applyBorder="1" applyAlignment="1" applyProtection="1">
      <alignment horizontal="center" vertical="center" wrapText="1"/>
      <protection locked="0"/>
    </xf>
    <xf numFmtId="0" fontId="2" fillId="0" borderId="5" xfId="1" applyFont="1" applyBorder="1" applyAlignment="1" applyProtection="1">
      <alignment horizontal="left" vertical="top" wrapText="1"/>
      <protection locked="0"/>
    </xf>
    <xf numFmtId="15" fontId="11" fillId="6" borderId="5" xfId="0" applyNumberFormat="1" applyFont="1" applyFill="1" applyBorder="1" applyAlignment="1" applyProtection="1">
      <alignment horizontal="center" vertical="center" textRotation="90" wrapText="1"/>
      <protection locked="0"/>
    </xf>
    <xf numFmtId="1" fontId="11" fillId="6" borderId="5" xfId="0" applyNumberFormat="1" applyFont="1" applyFill="1" applyBorder="1" applyAlignment="1" applyProtection="1">
      <alignment horizontal="center" vertical="center" wrapText="1"/>
      <protection locked="0"/>
    </xf>
    <xf numFmtId="1" fontId="12" fillId="0" borderId="5" xfId="0" applyNumberFormat="1" applyFont="1" applyBorder="1" applyAlignment="1" applyProtection="1">
      <alignment horizontal="center" vertical="center" wrapText="1" readingOrder="1"/>
      <protection locked="0"/>
    </xf>
    <xf numFmtId="0" fontId="12" fillId="0" borderId="5" xfId="0" applyFont="1" applyBorder="1" applyAlignment="1" applyProtection="1">
      <alignment horizontal="center" vertical="center" wrapText="1" readingOrder="1"/>
      <protection locked="0"/>
    </xf>
    <xf numFmtId="0" fontId="23" fillId="0" borderId="0" xfId="3" applyFont="1" applyAlignment="1">
      <alignment vertical="center"/>
    </xf>
    <xf numFmtId="0" fontId="6" fillId="0" borderId="0" xfId="3"/>
    <xf numFmtId="0" fontId="12" fillId="0" borderId="0" xfId="3" applyFont="1"/>
    <xf numFmtId="0" fontId="24" fillId="10" borderId="5" xfId="3" applyFont="1" applyFill="1" applyBorder="1" applyAlignment="1">
      <alignment horizontal="center" vertical="center" wrapText="1"/>
    </xf>
    <xf numFmtId="0" fontId="24" fillId="10" borderId="5" xfId="3" applyFont="1" applyFill="1" applyBorder="1" applyAlignment="1">
      <alignment horizontal="center" vertical="top" wrapText="1"/>
    </xf>
    <xf numFmtId="0" fontId="25" fillId="0" borderId="5" xfId="3" applyFont="1" applyBorder="1" applyAlignment="1">
      <alignment horizontal="center" vertical="center" wrapText="1"/>
    </xf>
    <xf numFmtId="0" fontId="25" fillId="0" borderId="5" xfId="3" applyFont="1" applyBorder="1" applyAlignment="1">
      <alignment horizontal="left" vertical="top" wrapText="1"/>
    </xf>
    <xf numFmtId="0" fontId="26" fillId="0" borderId="5" xfId="3" applyFont="1" applyBorder="1" applyAlignment="1">
      <alignment horizontal="center" vertical="center" wrapText="1"/>
    </xf>
    <xf numFmtId="0" fontId="13" fillId="10" borderId="13" xfId="3" applyFont="1" applyFill="1" applyBorder="1" applyAlignment="1">
      <alignment horizontal="center" vertical="center" wrapText="1"/>
    </xf>
    <xf numFmtId="0" fontId="13" fillId="10" borderId="20" xfId="3" applyFont="1" applyFill="1" applyBorder="1" applyAlignment="1">
      <alignment horizontal="center" vertical="center" wrapText="1"/>
    </xf>
    <xf numFmtId="0" fontId="28" fillId="0" borderId="1" xfId="3" applyFont="1" applyBorder="1" applyAlignment="1">
      <alignment horizontal="justify" vertical="center" wrapText="1"/>
    </xf>
    <xf numFmtId="0" fontId="28" fillId="0" borderId="11" xfId="3" applyFont="1" applyBorder="1" applyAlignment="1">
      <alignment horizontal="justify" vertical="center" wrapText="1"/>
    </xf>
    <xf numFmtId="0" fontId="5" fillId="0" borderId="3" xfId="3" applyFont="1" applyBorder="1" applyAlignment="1">
      <alignment horizontal="center" vertical="center"/>
    </xf>
    <xf numFmtId="0" fontId="5" fillId="0" borderId="6" xfId="3" applyFont="1" applyBorder="1" applyAlignment="1">
      <alignment horizontal="center" vertical="center"/>
    </xf>
    <xf numFmtId="0" fontId="5" fillId="0" borderId="19" xfId="3" applyFont="1" applyBorder="1" applyAlignment="1">
      <alignment horizontal="center" vertical="center"/>
    </xf>
    <xf numFmtId="0" fontId="6" fillId="0" borderId="0" xfId="3" applyAlignment="1">
      <alignment horizontal="center" vertical="center"/>
    </xf>
    <xf numFmtId="0" fontId="5" fillId="0" borderId="31" xfId="3" applyFont="1" applyBorder="1" applyAlignment="1">
      <alignment horizontal="center" vertical="center" wrapText="1"/>
    </xf>
    <xf numFmtId="0" fontId="5" fillId="0" borderId="2" xfId="3" applyFont="1" applyBorder="1" applyAlignment="1">
      <alignment horizontal="center" vertical="center" wrapText="1"/>
    </xf>
    <xf numFmtId="0" fontId="5" fillId="0" borderId="3" xfId="3" applyFont="1" applyBorder="1" applyAlignment="1">
      <alignment horizontal="center" vertical="center" wrapText="1"/>
    </xf>
    <xf numFmtId="0" fontId="14" fillId="0" borderId="0" xfId="3" applyFont="1"/>
    <xf numFmtId="0" fontId="5" fillId="2" borderId="13" xfId="3" applyFont="1" applyFill="1" applyBorder="1" applyAlignment="1">
      <alignment horizontal="center" wrapText="1"/>
    </xf>
    <xf numFmtId="0" fontId="5" fillId="2" borderId="20" xfId="3" applyFont="1" applyFill="1" applyBorder="1" applyAlignment="1">
      <alignment horizontal="center" wrapText="1"/>
    </xf>
    <xf numFmtId="0" fontId="27" fillId="0" borderId="16" xfId="3" applyFont="1" applyBorder="1" applyAlignment="1">
      <alignment horizontal="justify" vertical="center" wrapText="1"/>
    </xf>
    <xf numFmtId="0" fontId="12" fillId="7" borderId="5" xfId="0" applyFont="1" applyFill="1" applyBorder="1" applyAlignment="1" applyProtection="1">
      <alignment horizontal="center" vertical="center" wrapText="1" readingOrder="1"/>
      <protection hidden="1"/>
    </xf>
    <xf numFmtId="0" fontId="7" fillId="0" borderId="0" xfId="0" applyFont="1" applyAlignment="1">
      <alignment horizontal="center" vertical="center"/>
    </xf>
    <xf numFmtId="0" fontId="7" fillId="0" borderId="0" xfId="0" applyFont="1" applyAlignment="1">
      <alignment horizontal="center"/>
    </xf>
    <xf numFmtId="0" fontId="0" fillId="0" borderId="0" xfId="0" applyAlignment="1">
      <alignment horizontal="center"/>
    </xf>
    <xf numFmtId="0" fontId="6" fillId="6" borderId="0" xfId="0" applyFont="1" applyFill="1" applyAlignment="1" applyProtection="1">
      <alignment horizontal="center" vertical="center"/>
      <protection locked="0"/>
    </xf>
    <xf numFmtId="0" fontId="6" fillId="6" borderId="0" xfId="0" applyFont="1" applyFill="1" applyAlignment="1" applyProtection="1">
      <alignment vertical="center"/>
      <protection locked="0"/>
    </xf>
    <xf numFmtId="0" fontId="12" fillId="6" borderId="0" xfId="0" applyFont="1" applyFill="1" applyProtection="1">
      <protection locked="0"/>
    </xf>
    <xf numFmtId="0" fontId="5" fillId="6" borderId="0" xfId="0" applyFont="1" applyFill="1" applyAlignment="1" applyProtection="1">
      <alignment horizontal="center" vertical="center"/>
      <protection locked="0"/>
    </xf>
    <xf numFmtId="0" fontId="5" fillId="6" borderId="0" xfId="0" applyFont="1" applyFill="1" applyAlignment="1" applyProtection="1">
      <alignment vertical="center"/>
      <protection locked="0"/>
    </xf>
    <xf numFmtId="167" fontId="13" fillId="6" borderId="0" xfId="2" applyNumberFormat="1" applyFont="1" applyFill="1" applyBorder="1" applyAlignment="1" applyProtection="1">
      <alignment horizontal="center" vertical="center"/>
      <protection locked="0"/>
    </xf>
    <xf numFmtId="0" fontId="13" fillId="6" borderId="0" xfId="0" applyFont="1" applyFill="1" applyAlignment="1" applyProtection="1">
      <alignment horizontal="center" vertical="center"/>
      <protection locked="0"/>
    </xf>
    <xf numFmtId="0" fontId="13" fillId="6" borderId="0" xfId="0" applyFont="1" applyFill="1" applyAlignment="1" applyProtection="1">
      <alignment vertical="center"/>
      <protection locked="0"/>
    </xf>
    <xf numFmtId="0" fontId="13" fillId="0" borderId="5" xfId="0" applyFont="1" applyBorder="1" applyAlignment="1" applyProtection="1">
      <alignment horizontal="center" vertical="center"/>
      <protection hidden="1"/>
    </xf>
    <xf numFmtId="0" fontId="8" fillId="11" borderId="12" xfId="0" applyFont="1" applyFill="1" applyBorder="1" applyAlignment="1">
      <alignment vertical="center"/>
    </xf>
    <xf numFmtId="0" fontId="13" fillId="11" borderId="5" xfId="0" applyFont="1" applyFill="1" applyBorder="1" applyAlignment="1">
      <alignment horizontal="center" vertical="center" wrapText="1" shrinkToFit="1"/>
    </xf>
    <xf numFmtId="0" fontId="13" fillId="11" borderId="5" xfId="0" applyFont="1" applyFill="1" applyBorder="1" applyAlignment="1">
      <alignment horizontal="center" vertical="center" wrapText="1"/>
    </xf>
    <xf numFmtId="0" fontId="13" fillId="5" borderId="5" xfId="0" applyFont="1" applyFill="1" applyBorder="1" applyAlignment="1">
      <alignment horizontal="center" vertical="center" wrapText="1" shrinkToFit="1"/>
    </xf>
    <xf numFmtId="0" fontId="13" fillId="3" borderId="5" xfId="0" applyFont="1" applyFill="1" applyBorder="1" applyAlignment="1">
      <alignment horizontal="center" vertical="center" textRotation="90" wrapText="1" shrinkToFit="1"/>
    </xf>
    <xf numFmtId="0" fontId="13" fillId="3" borderId="5" xfId="0" applyFont="1" applyFill="1" applyBorder="1" applyAlignment="1">
      <alignment horizontal="center" vertical="center" wrapText="1" shrinkToFit="1"/>
    </xf>
    <xf numFmtId="0" fontId="13" fillId="4" borderId="5" xfId="0" applyFont="1" applyFill="1" applyBorder="1" applyAlignment="1">
      <alignment horizontal="center" vertical="center" wrapText="1"/>
    </xf>
    <xf numFmtId="0" fontId="13" fillId="4" borderId="5" xfId="0" applyFont="1" applyFill="1" applyBorder="1" applyAlignment="1">
      <alignment horizontal="center" vertical="center" wrapText="1" shrinkToFit="1"/>
    </xf>
    <xf numFmtId="0" fontId="13" fillId="8" borderId="5" xfId="0" applyFont="1" applyFill="1" applyBorder="1" applyAlignment="1">
      <alignment horizontal="center" vertical="center" textRotation="90" wrapText="1" shrinkToFit="1"/>
    </xf>
    <xf numFmtId="0" fontId="13" fillId="8" borderId="5" xfId="0" applyFont="1" applyFill="1" applyBorder="1" applyAlignment="1">
      <alignment horizontal="center" vertical="center" wrapText="1" shrinkToFit="1"/>
    </xf>
    <xf numFmtId="0" fontId="13" fillId="12" borderId="5" xfId="0" applyFont="1" applyFill="1" applyBorder="1" applyAlignment="1" applyProtection="1">
      <alignment horizontal="center" vertical="center"/>
      <protection hidden="1"/>
    </xf>
    <xf numFmtId="0" fontId="20" fillId="6" borderId="0" xfId="0" applyFont="1" applyFill="1" applyAlignment="1" applyProtection="1">
      <alignment vertical="center" wrapText="1"/>
      <protection locked="0"/>
    </xf>
    <xf numFmtId="167" fontId="13" fillId="12" borderId="5" xfId="2" applyNumberFormat="1" applyFont="1" applyFill="1" applyBorder="1" applyAlignment="1" applyProtection="1">
      <alignment horizontal="center" vertical="center"/>
      <protection hidden="1"/>
    </xf>
    <xf numFmtId="0" fontId="13" fillId="9" borderId="5" xfId="0" applyFont="1" applyFill="1" applyBorder="1" applyAlignment="1">
      <alignment horizontal="center" vertical="center"/>
    </xf>
    <xf numFmtId="0" fontId="8" fillId="6" borderId="0" xfId="0" applyFont="1" applyFill="1" applyAlignment="1">
      <alignment horizontal="left" vertical="center"/>
    </xf>
    <xf numFmtId="0" fontId="6" fillId="0" borderId="13" xfId="3" applyBorder="1" applyAlignment="1">
      <alignment wrapText="1"/>
    </xf>
    <xf numFmtId="0" fontId="6" fillId="0" borderId="10" xfId="3" applyBorder="1" applyAlignment="1">
      <alignment horizontal="justify" vertical="top" wrapText="1"/>
    </xf>
    <xf numFmtId="0" fontId="4" fillId="0" borderId="16" xfId="3" applyFont="1" applyBorder="1" applyAlignment="1">
      <alignment horizontal="justify" vertical="top" wrapText="1"/>
    </xf>
    <xf numFmtId="0" fontId="4" fillId="0" borderId="15" xfId="3" applyFont="1" applyBorder="1" applyAlignment="1">
      <alignment vertical="top" wrapText="1"/>
    </xf>
    <xf numFmtId="168" fontId="13" fillId="12" borderId="5" xfId="0" applyNumberFormat="1" applyFont="1" applyFill="1" applyBorder="1" applyAlignment="1" applyProtection="1">
      <alignment horizontal="center" vertical="center"/>
      <protection locked="0"/>
    </xf>
    <xf numFmtId="0" fontId="29" fillId="13" borderId="5" xfId="0" applyFont="1" applyFill="1" applyBorder="1" applyAlignment="1">
      <alignment horizontal="center" vertical="center"/>
    </xf>
    <xf numFmtId="0" fontId="30" fillId="14" borderId="5" xfId="0" applyFont="1" applyFill="1" applyBorder="1" applyAlignment="1">
      <alignment horizontal="center" vertical="center"/>
    </xf>
    <xf numFmtId="0" fontId="30" fillId="16" borderId="5" xfId="0" applyFont="1" applyFill="1" applyBorder="1" applyAlignment="1">
      <alignment horizontal="center" vertical="center"/>
    </xf>
    <xf numFmtId="0" fontId="29" fillId="15" borderId="5" xfId="0" applyFont="1" applyFill="1" applyBorder="1" applyAlignment="1">
      <alignment horizontal="center" vertical="center"/>
    </xf>
    <xf numFmtId="0" fontId="5" fillId="0" borderId="31" xfId="3" applyFont="1" applyBorder="1" applyAlignment="1">
      <alignment horizontal="center" vertical="center"/>
    </xf>
    <xf numFmtId="0" fontId="5" fillId="0" borderId="2" xfId="3" applyFont="1" applyBorder="1" applyAlignment="1">
      <alignment horizontal="center" vertical="center"/>
    </xf>
    <xf numFmtId="0" fontId="31" fillId="0" borderId="5" xfId="0" applyFont="1" applyBorder="1" applyAlignment="1">
      <alignment horizontal="center" vertical="center" wrapText="1"/>
    </xf>
    <xf numFmtId="0" fontId="13" fillId="0" borderId="5" xfId="0" applyFont="1" applyBorder="1" applyAlignment="1">
      <alignment horizontal="center"/>
    </xf>
    <xf numFmtId="0" fontId="13" fillId="0" borderId="5" xfId="0" applyFont="1" applyBorder="1" applyAlignment="1" applyProtection="1">
      <alignment horizontal="center"/>
      <protection locked="0"/>
    </xf>
    <xf numFmtId="0" fontId="32" fillId="0" borderId="5" xfId="0" applyFont="1" applyBorder="1" applyProtection="1">
      <protection locked="0"/>
    </xf>
    <xf numFmtId="165" fontId="32" fillId="0" borderId="5" xfId="0" applyNumberFormat="1" applyFont="1" applyBorder="1" applyAlignment="1">
      <alignment horizontal="center"/>
    </xf>
    <xf numFmtId="0" fontId="33" fillId="6" borderId="5" xfId="0" applyFont="1" applyFill="1" applyBorder="1" applyAlignment="1">
      <alignment horizontal="center" vertical="center" wrapText="1" readingOrder="1"/>
    </xf>
    <xf numFmtId="0" fontId="34" fillId="6" borderId="5" xfId="0" applyFont="1" applyFill="1" applyBorder="1" applyAlignment="1">
      <alignment horizontal="center" vertical="center" wrapText="1" readingOrder="1"/>
    </xf>
    <xf numFmtId="0" fontId="35" fillId="17" borderId="5" xfId="0" applyFont="1" applyFill="1" applyBorder="1" applyAlignment="1">
      <alignment horizontal="center" vertical="center" wrapText="1" readingOrder="1"/>
    </xf>
    <xf numFmtId="0" fontId="36" fillId="11" borderId="5" xfId="4" applyFont="1" applyFill="1" applyBorder="1" applyAlignment="1">
      <alignment horizontal="center"/>
    </xf>
    <xf numFmtId="0" fontId="1" fillId="0" borderId="0" xfId="4"/>
    <xf numFmtId="169" fontId="1" fillId="0" borderId="5" xfId="4" applyNumberFormat="1" applyBorder="1" applyAlignment="1">
      <alignment horizontal="center"/>
    </xf>
    <xf numFmtId="0" fontId="1" fillId="0" borderId="5" xfId="4" applyBorder="1" applyAlignment="1">
      <alignment horizontal="center"/>
    </xf>
    <xf numFmtId="0" fontId="1" fillId="0" borderId="5" xfId="4" quotePrefix="1" applyBorder="1"/>
    <xf numFmtId="0" fontId="1" fillId="0" borderId="5" xfId="4" applyBorder="1"/>
    <xf numFmtId="0" fontId="12" fillId="6" borderId="5" xfId="0" applyFont="1" applyFill="1" applyBorder="1" applyAlignment="1" applyProtection="1">
      <alignment horizontal="center" vertical="center"/>
      <protection locked="0"/>
    </xf>
    <xf numFmtId="0" fontId="12" fillId="6" borderId="21" xfId="0" applyFont="1" applyFill="1" applyBorder="1" applyAlignment="1" applyProtection="1">
      <alignment horizontal="center"/>
      <protection locked="0"/>
    </xf>
    <xf numFmtId="0" fontId="12" fillId="6" borderId="7" xfId="0" applyFont="1" applyFill="1" applyBorder="1" applyAlignment="1" applyProtection="1">
      <alignment horizontal="center"/>
      <protection locked="0"/>
    </xf>
    <xf numFmtId="0" fontId="12" fillId="6" borderId="22" xfId="0" applyFont="1" applyFill="1" applyBorder="1" applyAlignment="1" applyProtection="1">
      <alignment horizontal="center"/>
      <protection locked="0"/>
    </xf>
    <xf numFmtId="0" fontId="12" fillId="6" borderId="24" xfId="0" applyFont="1" applyFill="1" applyBorder="1" applyAlignment="1" applyProtection="1">
      <alignment horizontal="center"/>
      <protection locked="0"/>
    </xf>
    <xf numFmtId="0" fontId="12" fillId="6" borderId="0" xfId="0" applyFont="1" applyFill="1" applyAlignment="1" applyProtection="1">
      <alignment horizontal="center"/>
      <protection locked="0"/>
    </xf>
    <xf numFmtId="0" fontId="12" fillId="6" borderId="25" xfId="0" applyFont="1" applyFill="1" applyBorder="1" applyAlignment="1" applyProtection="1">
      <alignment horizontal="center"/>
      <protection locked="0"/>
    </xf>
    <xf numFmtId="0" fontId="12" fillId="6" borderId="26" xfId="0" applyFont="1" applyFill="1" applyBorder="1" applyAlignment="1" applyProtection="1">
      <alignment horizontal="center"/>
      <protection locked="0"/>
    </xf>
    <xf numFmtId="0" fontId="12" fillId="6" borderId="27" xfId="0" applyFont="1" applyFill="1" applyBorder="1" applyAlignment="1" applyProtection="1">
      <alignment horizontal="center"/>
      <protection locked="0"/>
    </xf>
    <xf numFmtId="0" fontId="12" fillId="6" borderId="28" xfId="0" applyFont="1" applyFill="1" applyBorder="1" applyAlignment="1" applyProtection="1">
      <alignment horizontal="center"/>
      <protection locked="0"/>
    </xf>
    <xf numFmtId="0" fontId="13" fillId="0" borderId="5" xfId="0" applyFont="1" applyBorder="1" applyAlignment="1" applyProtection="1">
      <alignment horizontal="center" vertical="center"/>
      <protection locked="0"/>
    </xf>
    <xf numFmtId="0" fontId="13" fillId="0" borderId="12" xfId="0" applyFont="1" applyBorder="1" applyAlignment="1" applyProtection="1">
      <alignment horizontal="center" vertical="center"/>
      <protection locked="0"/>
    </xf>
    <xf numFmtId="0" fontId="12" fillId="0" borderId="5" xfId="0" applyFont="1" applyBorder="1" applyAlignment="1">
      <alignment horizontal="center"/>
    </xf>
    <xf numFmtId="0" fontId="13" fillId="9" borderId="8" xfId="0" applyFont="1" applyFill="1" applyBorder="1" applyAlignment="1">
      <alignment horizontal="center" vertical="center" wrapText="1"/>
    </xf>
    <xf numFmtId="0" fontId="13" fillId="9" borderId="32" xfId="0" applyFont="1" applyFill="1" applyBorder="1" applyAlignment="1">
      <alignment horizontal="center" vertical="center" wrapText="1"/>
    </xf>
    <xf numFmtId="0" fontId="13" fillId="9" borderId="14" xfId="0" applyFont="1" applyFill="1" applyBorder="1" applyAlignment="1">
      <alignment horizontal="center" vertical="center" wrapText="1"/>
    </xf>
    <xf numFmtId="0" fontId="13" fillId="9" borderId="5" xfId="0" applyFont="1" applyFill="1" applyBorder="1" applyAlignment="1">
      <alignment horizontal="center" vertical="center" wrapText="1"/>
    </xf>
    <xf numFmtId="0" fontId="12" fillId="6" borderId="23" xfId="0" applyFont="1" applyFill="1" applyBorder="1" applyAlignment="1" applyProtection="1">
      <alignment horizontal="center" vertical="center"/>
      <protection locked="0"/>
    </xf>
    <xf numFmtId="0" fontId="19" fillId="0" borderId="21"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0" xfId="0" applyFont="1" applyAlignment="1">
      <alignment horizontal="center" vertical="center" wrapText="1"/>
    </xf>
    <xf numFmtId="0" fontId="19" fillId="0" borderId="25"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27" xfId="0" applyFont="1" applyBorder="1" applyAlignment="1">
      <alignment horizontal="center" vertical="center" wrapText="1"/>
    </xf>
    <xf numFmtId="0" fontId="19" fillId="0" borderId="28" xfId="0" applyFont="1" applyBorder="1" applyAlignment="1">
      <alignment horizontal="center" vertical="center" wrapText="1"/>
    </xf>
    <xf numFmtId="1" fontId="8" fillId="8" borderId="12" xfId="0" applyNumberFormat="1" applyFont="1" applyFill="1" applyBorder="1" applyAlignment="1">
      <alignment horizontal="center" vertical="center"/>
    </xf>
    <xf numFmtId="1" fontId="8" fillId="8" borderId="4" xfId="0" applyNumberFormat="1" applyFont="1" applyFill="1" applyBorder="1" applyAlignment="1">
      <alignment horizontal="center" vertical="center"/>
    </xf>
    <xf numFmtId="1" fontId="8" fillId="8" borderId="23" xfId="0" applyNumberFormat="1" applyFont="1" applyFill="1" applyBorder="1" applyAlignment="1">
      <alignment horizontal="center" vertical="center"/>
    </xf>
    <xf numFmtId="1" fontId="8" fillId="4" borderId="12" xfId="0" applyNumberFormat="1" applyFont="1" applyFill="1" applyBorder="1" applyAlignment="1">
      <alignment horizontal="center" vertical="center"/>
    </xf>
    <xf numFmtId="1" fontId="8" fillId="4" borderId="4" xfId="0" applyNumberFormat="1" applyFont="1" applyFill="1" applyBorder="1" applyAlignment="1">
      <alignment horizontal="center" vertical="center"/>
    </xf>
    <xf numFmtId="1" fontId="8" fillId="4" borderId="23" xfId="0" applyNumberFormat="1" applyFont="1" applyFill="1" applyBorder="1" applyAlignment="1">
      <alignment horizontal="center" vertical="center"/>
    </xf>
    <xf numFmtId="0" fontId="8" fillId="11" borderId="4" xfId="0" applyFont="1" applyFill="1" applyBorder="1" applyAlignment="1">
      <alignment horizontal="center" vertical="center"/>
    </xf>
    <xf numFmtId="0" fontId="8" fillId="11" borderId="23" xfId="0" applyFont="1" applyFill="1" applyBorder="1" applyAlignment="1">
      <alignment horizontal="center" vertical="center"/>
    </xf>
    <xf numFmtId="1" fontId="8" fillId="5" borderId="12" xfId="0" applyNumberFormat="1" applyFont="1" applyFill="1" applyBorder="1" applyAlignment="1">
      <alignment horizontal="center" vertical="center"/>
    </xf>
    <xf numFmtId="1" fontId="8" fillId="5" borderId="4" xfId="0" applyNumberFormat="1" applyFont="1" applyFill="1" applyBorder="1" applyAlignment="1">
      <alignment horizontal="center" vertical="center"/>
    </xf>
    <xf numFmtId="1" fontId="8" fillId="5" borderId="23" xfId="0" applyNumberFormat="1" applyFont="1" applyFill="1" applyBorder="1" applyAlignment="1">
      <alignment horizontal="center" vertical="center"/>
    </xf>
    <xf numFmtId="1" fontId="8" fillId="3" borderId="12" xfId="0" applyNumberFormat="1" applyFont="1" applyFill="1" applyBorder="1" applyAlignment="1">
      <alignment horizontal="center" vertical="center"/>
    </xf>
    <xf numFmtId="1" fontId="8" fillId="3" borderId="4" xfId="0" applyNumberFormat="1" applyFont="1" applyFill="1" applyBorder="1" applyAlignment="1">
      <alignment horizontal="center" vertical="center"/>
    </xf>
    <xf numFmtId="1" fontId="8" fillId="3" borderId="23" xfId="0" applyNumberFormat="1" applyFont="1" applyFill="1" applyBorder="1" applyAlignment="1">
      <alignment horizontal="center" vertical="center"/>
    </xf>
    <xf numFmtId="0" fontId="13" fillId="5" borderId="12" xfId="0" applyFont="1" applyFill="1" applyBorder="1" applyAlignment="1">
      <alignment horizontal="center" vertical="center" wrapText="1" shrinkToFit="1"/>
    </xf>
    <xf numFmtId="0" fontId="13" fillId="5" borderId="23" xfId="0" applyFont="1" applyFill="1" applyBorder="1" applyAlignment="1">
      <alignment horizontal="center" vertical="center" wrapText="1" shrinkToFit="1"/>
    </xf>
    <xf numFmtId="0" fontId="12" fillId="0" borderId="12" xfId="0" applyFont="1" applyBorder="1" applyAlignment="1" applyProtection="1">
      <alignment horizontal="left" vertical="top" wrapText="1" readingOrder="1"/>
      <protection locked="0"/>
    </xf>
    <xf numFmtId="0" fontId="12" fillId="0" borderId="23" xfId="0" applyFont="1" applyBorder="1" applyAlignment="1" applyProtection="1">
      <alignment horizontal="left" vertical="top" wrapText="1" readingOrder="1"/>
      <protection locked="0"/>
    </xf>
    <xf numFmtId="165" fontId="32" fillId="0" borderId="5" xfId="0" applyNumberFormat="1" applyFont="1" applyBorder="1" applyAlignment="1" applyProtection="1">
      <alignment horizontal="center"/>
      <protection locked="0"/>
    </xf>
    <xf numFmtId="0" fontId="21" fillId="0" borderId="0" xfId="3" applyFont="1" applyAlignment="1">
      <alignment horizontal="center" vertical="center"/>
    </xf>
    <xf numFmtId="0" fontId="27" fillId="0" borderId="30" xfId="3" applyFont="1" applyBorder="1" applyAlignment="1">
      <alignment horizontal="center" vertical="center" wrapText="1"/>
    </xf>
    <xf numFmtId="0" fontId="27" fillId="0" borderId="10" xfId="3" applyFont="1" applyBorder="1" applyAlignment="1">
      <alignment horizontal="center" vertical="center" wrapText="1"/>
    </xf>
    <xf numFmtId="0" fontId="27" fillId="0" borderId="29" xfId="3" applyFont="1" applyBorder="1" applyAlignment="1">
      <alignment horizontal="center" vertical="center" wrapText="1"/>
    </xf>
    <xf numFmtId="0" fontId="14" fillId="0" borderId="0" xfId="3" applyFont="1" applyAlignment="1">
      <alignment horizontal="center"/>
    </xf>
    <xf numFmtId="0" fontId="27" fillId="0" borderId="15" xfId="3" applyFont="1" applyBorder="1" applyAlignment="1">
      <alignment horizontal="center" vertical="center" wrapText="1"/>
    </xf>
    <xf numFmtId="0" fontId="14" fillId="2" borderId="31" xfId="3" applyFont="1" applyFill="1" applyBorder="1" applyAlignment="1">
      <alignment horizontal="center" vertical="center" textRotation="90"/>
    </xf>
    <xf numFmtId="0" fontId="14" fillId="2" borderId="9" xfId="3" applyFont="1" applyFill="1" applyBorder="1" applyAlignment="1">
      <alignment horizontal="center" vertical="center" textRotation="90"/>
    </xf>
    <xf numFmtId="0" fontId="14" fillId="2" borderId="17" xfId="3" applyFont="1" applyFill="1" applyBorder="1" applyAlignment="1">
      <alignment horizontal="center" vertical="center" textRotation="90"/>
    </xf>
    <xf numFmtId="0" fontId="14" fillId="2" borderId="17" xfId="3" applyFont="1" applyFill="1" applyBorder="1" applyAlignment="1">
      <alignment horizontal="center" vertical="center"/>
    </xf>
    <xf numFmtId="0" fontId="14" fillId="2" borderId="18" xfId="3" applyFont="1" applyFill="1" applyBorder="1" applyAlignment="1">
      <alignment horizontal="center" vertical="center"/>
    </xf>
    <xf numFmtId="0" fontId="14" fillId="2" borderId="19" xfId="3" applyFont="1" applyFill="1" applyBorder="1" applyAlignment="1">
      <alignment horizontal="center" vertical="center"/>
    </xf>
    <xf numFmtId="0" fontId="14" fillId="7" borderId="31" xfId="3" applyFont="1" applyFill="1" applyBorder="1" applyAlignment="1">
      <alignment horizontal="center" vertical="center" textRotation="90" wrapText="1"/>
    </xf>
    <xf numFmtId="0" fontId="14" fillId="7" borderId="9" xfId="3" applyFont="1" applyFill="1" applyBorder="1" applyAlignment="1">
      <alignment horizontal="center" vertical="center" textRotation="90" wrapText="1"/>
    </xf>
    <xf numFmtId="0" fontId="14" fillId="7" borderId="17" xfId="3" applyFont="1" applyFill="1" applyBorder="1" applyAlignment="1">
      <alignment horizontal="center" vertical="center" textRotation="90" wrapText="1"/>
    </xf>
    <xf numFmtId="0" fontId="14" fillId="7" borderId="17" xfId="3" applyFont="1" applyFill="1" applyBorder="1" applyAlignment="1">
      <alignment horizontal="center"/>
    </xf>
    <xf numFmtId="0" fontId="14" fillId="7" borderId="18" xfId="3" applyFont="1" applyFill="1" applyBorder="1" applyAlignment="1">
      <alignment horizontal="center"/>
    </xf>
    <xf numFmtId="0" fontId="14" fillId="7" borderId="19" xfId="3" applyFont="1" applyFill="1" applyBorder="1" applyAlignment="1">
      <alignment horizontal="center"/>
    </xf>
    <xf numFmtId="0" fontId="27" fillId="0" borderId="15" xfId="3" applyFont="1" applyBorder="1" applyAlignment="1">
      <alignment horizontal="justify" vertical="center" wrapText="1"/>
    </xf>
    <xf numFmtId="0" fontId="27" fillId="0" borderId="10" xfId="3" applyFont="1" applyBorder="1" applyAlignment="1">
      <alignment horizontal="justify" vertical="center" wrapText="1"/>
    </xf>
    <xf numFmtId="0" fontId="27" fillId="0" borderId="16" xfId="3" applyFont="1" applyBorder="1" applyAlignment="1">
      <alignment horizontal="justify" vertical="center" wrapText="1"/>
    </xf>
    <xf numFmtId="0" fontId="11" fillId="6" borderId="12" xfId="0" applyFont="1" applyFill="1" applyBorder="1" applyAlignment="1" applyProtection="1">
      <alignment horizontal="center" vertical="center"/>
      <protection locked="0"/>
    </xf>
    <xf numFmtId="0" fontId="37" fillId="0" borderId="5" xfId="0" applyFont="1" applyBorder="1" applyAlignment="1" applyProtection="1">
      <alignment vertical="center" wrapText="1"/>
      <protection locked="0"/>
    </xf>
  </cellXfs>
  <cellStyles count="5">
    <cellStyle name="Currency" xfId="2" builtinId="4"/>
    <cellStyle name="Normal" xfId="0" builtinId="0"/>
    <cellStyle name="Normal 2" xfId="1" xr:uid="{00000000-0005-0000-0000-000002000000}"/>
    <cellStyle name="Normal 3" xfId="3" xr:uid="{00000000-0005-0000-0000-000003000000}"/>
    <cellStyle name="Normal 4" xfId="4" xr:uid="{6DE27ED3-46E5-4E7C-B0F6-1CF3699D9649}"/>
  </cellStyles>
  <dxfs count="23">
    <dxf>
      <font>
        <color theme="0"/>
      </font>
      <fill>
        <patternFill>
          <bgColor rgb="FFFF0000"/>
        </patternFill>
      </fill>
    </dxf>
    <dxf>
      <font>
        <color auto="1"/>
      </font>
      <fill>
        <patternFill>
          <bgColor rgb="FFFFC000"/>
        </patternFill>
      </fill>
    </dxf>
    <dxf>
      <font>
        <color theme="0"/>
      </font>
      <fill>
        <patternFill>
          <bgColor rgb="FF3366FF"/>
        </patternFill>
      </fill>
    </dxf>
    <dxf>
      <font>
        <color theme="0"/>
      </font>
      <fill>
        <patternFill>
          <bgColor rgb="FF00B050"/>
        </patternFill>
      </fill>
    </dxf>
    <dxf>
      <font>
        <color theme="0"/>
      </font>
      <fill>
        <patternFill>
          <bgColor rgb="FFFF0000"/>
        </patternFill>
      </fill>
    </dxf>
    <dxf>
      <font>
        <color theme="0"/>
      </font>
      <fill>
        <patternFill>
          <bgColor rgb="FFFFC000"/>
        </patternFill>
      </fill>
    </dxf>
    <dxf>
      <font>
        <color theme="0"/>
      </font>
      <fill>
        <patternFill>
          <bgColor theme="4"/>
        </patternFill>
      </fill>
    </dxf>
    <dxf>
      <font>
        <color theme="0"/>
      </font>
      <fill>
        <patternFill>
          <bgColor rgb="FF009900"/>
        </patternFill>
      </fill>
    </dxf>
    <dxf>
      <font>
        <color theme="0"/>
      </font>
      <fill>
        <patternFill>
          <bgColor rgb="FFFF0000"/>
        </patternFill>
      </fill>
    </dxf>
    <dxf>
      <font>
        <color theme="0"/>
      </font>
      <fill>
        <patternFill>
          <bgColor rgb="FFFFC000"/>
        </patternFill>
      </fill>
    </dxf>
    <dxf>
      <font>
        <color theme="0"/>
      </font>
      <fill>
        <patternFill>
          <bgColor theme="4"/>
        </patternFill>
      </fill>
    </dxf>
    <dxf>
      <font>
        <color theme="0"/>
      </font>
      <fill>
        <patternFill>
          <bgColor rgb="FF009900"/>
        </patternFill>
      </fill>
    </dxf>
    <dxf>
      <font>
        <color theme="0"/>
      </font>
      <fill>
        <patternFill>
          <bgColor rgb="FFFF0000"/>
        </patternFill>
      </fill>
    </dxf>
    <dxf>
      <font>
        <color auto="1"/>
      </font>
      <fill>
        <patternFill>
          <bgColor rgb="FFFFC000"/>
        </patternFill>
      </fill>
    </dxf>
    <dxf>
      <font>
        <color theme="0"/>
      </font>
      <fill>
        <patternFill>
          <bgColor rgb="FF131BB9"/>
        </patternFill>
      </fill>
    </dxf>
    <dxf>
      <font>
        <color theme="0"/>
      </font>
      <fill>
        <patternFill>
          <bgColor rgb="FF009900"/>
        </patternFill>
      </fill>
    </dxf>
    <dxf>
      <font>
        <color theme="0"/>
      </font>
      <fill>
        <patternFill>
          <bgColor rgb="FFFF0000"/>
        </patternFill>
      </fill>
    </dxf>
    <dxf>
      <font>
        <color auto="1"/>
      </font>
      <fill>
        <patternFill>
          <bgColor rgb="FFFFC000"/>
        </patternFill>
      </fill>
    </dxf>
    <dxf>
      <font>
        <color theme="0"/>
      </font>
      <fill>
        <patternFill>
          <bgColor rgb="FF131BB9"/>
        </patternFill>
      </fill>
    </dxf>
    <dxf>
      <font>
        <color theme="0"/>
      </font>
      <fill>
        <patternFill>
          <bgColor rgb="FF009900"/>
        </patternFill>
      </fill>
    </dxf>
    <dxf>
      <fill>
        <patternFill>
          <bgColor indexed="11"/>
        </patternFill>
      </fill>
    </dxf>
    <dxf>
      <fill>
        <patternFill>
          <bgColor indexed="13"/>
        </patternFill>
      </fill>
    </dxf>
    <dxf>
      <fill>
        <patternFill>
          <bgColor indexed="10"/>
        </patternFill>
      </fill>
    </dxf>
  </dxfs>
  <tableStyles count="0" defaultTableStyle="TableStyleMedium2" defaultPivotStyle="PivotStyleLight16"/>
  <colors>
    <mruColors>
      <color rgb="FFFFCC00"/>
      <color rgb="FF3366FF"/>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163287</xdr:colOff>
      <xdr:row>0</xdr:row>
      <xdr:rowOff>67236</xdr:rowOff>
    </xdr:from>
    <xdr:to>
      <xdr:col>3</xdr:col>
      <xdr:colOff>762001</xdr:colOff>
      <xdr:row>4</xdr:row>
      <xdr:rowOff>0</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6430" y="67236"/>
          <a:ext cx="2571750" cy="694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38107</xdr:colOff>
      <xdr:row>0</xdr:row>
      <xdr:rowOff>0</xdr:rowOff>
    </xdr:from>
    <xdr:to>
      <xdr:col>36</xdr:col>
      <xdr:colOff>339732</xdr:colOff>
      <xdr:row>73</xdr:row>
      <xdr:rowOff>59475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6410" b="13666"/>
        <a:stretch/>
      </xdr:blipFill>
      <xdr:spPr bwMode="auto">
        <a:xfrm>
          <a:off x="38107" y="295275"/>
          <a:ext cx="22247225" cy="11880000"/>
        </a:xfrm>
        <a:prstGeom prst="rect">
          <a:avLst/>
        </a:prstGeom>
        <a:solidFill>
          <a:schemeClr val="bg1"/>
        </a:solid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0"/>
  </sheetPr>
  <dimension ref="A1:DB47"/>
  <sheetViews>
    <sheetView tabSelected="1" view="pageBreakPreview" zoomScale="70" zoomScaleNormal="85" zoomScaleSheetLayoutView="70" workbookViewId="0">
      <selection activeCell="H17" sqref="H17"/>
    </sheetView>
  </sheetViews>
  <sheetFormatPr defaultColWidth="9.1796875" defaultRowHeight="13" x14ac:dyDescent="0.25"/>
  <cols>
    <col min="1" max="1" width="9.453125" style="5" customWidth="1"/>
    <col min="2" max="2" width="15.1796875" style="5" customWidth="1"/>
    <col min="3" max="3" width="14.453125" style="5" customWidth="1"/>
    <col min="4" max="4" width="20.453125" style="5" bestFit="1" customWidth="1"/>
    <col min="5" max="5" width="26.7265625" style="5" customWidth="1"/>
    <col min="6" max="6" width="35.7265625" style="5" customWidth="1"/>
    <col min="7" max="7" width="26.7265625" style="5" customWidth="1"/>
    <col min="8" max="8" width="26.7265625" style="6" customWidth="1"/>
    <col min="9" max="9" width="26.7265625" style="11" customWidth="1"/>
    <col min="10" max="10" width="22.26953125" style="11" customWidth="1"/>
    <col min="11" max="11" width="21.26953125" style="11" customWidth="1"/>
    <col min="12" max="12" width="9.81640625" style="11" customWidth="1"/>
    <col min="13" max="13" width="7.1796875" style="11" customWidth="1"/>
    <col min="14" max="16" width="4.7265625" style="11" customWidth="1"/>
    <col min="17" max="17" width="14.7265625" style="5" customWidth="1"/>
    <col min="18" max="18" width="10.81640625" style="5" customWidth="1"/>
    <col min="19" max="19" width="12.7265625" style="5" customWidth="1"/>
    <col min="20" max="20" width="34" style="5" customWidth="1"/>
    <col min="21" max="21" width="20.81640625" style="5" customWidth="1"/>
    <col min="22" max="26" width="12.7265625" style="5" customWidth="1"/>
    <col min="27" max="27" width="31.54296875" style="5" customWidth="1"/>
    <col min="28" max="30" width="4.7265625" style="5" customWidth="1"/>
    <col min="31" max="31" width="14.7265625" style="5" customWidth="1"/>
    <col min="32" max="32" width="10.81640625" style="5" customWidth="1"/>
    <col min="33" max="33" width="12.7265625" style="5" customWidth="1"/>
    <col min="34" max="34" width="12.81640625" style="7" bestFit="1" customWidth="1"/>
    <col min="35" max="35" width="18.1796875" style="5" bestFit="1" customWidth="1"/>
    <col min="36" max="16384" width="9.1796875" style="5"/>
  </cols>
  <sheetData>
    <row r="1" spans="1:106" s="12" customFormat="1" ht="15" customHeight="1" x14ac:dyDescent="0.3">
      <c r="A1" s="60"/>
      <c r="B1" s="119"/>
      <c r="C1" s="119"/>
      <c r="D1" s="119"/>
      <c r="E1" s="125" t="s">
        <v>102</v>
      </c>
      <c r="F1" s="126"/>
      <c r="G1" s="126"/>
      <c r="H1" s="126"/>
      <c r="I1" s="127"/>
      <c r="J1" s="93" t="s">
        <v>154</v>
      </c>
      <c r="K1" s="94" t="s">
        <v>41</v>
      </c>
      <c r="L1" s="94" t="s">
        <v>157</v>
      </c>
      <c r="M1" s="94">
        <v>5</v>
      </c>
      <c r="N1" s="81" t="s">
        <v>144</v>
      </c>
      <c r="O1" s="78"/>
      <c r="P1" s="78"/>
      <c r="Q1" s="78"/>
      <c r="R1" s="78"/>
      <c r="S1" s="78"/>
      <c r="T1" s="78"/>
      <c r="U1" s="78"/>
      <c r="V1" s="60"/>
      <c r="W1" s="60"/>
      <c r="X1" s="60"/>
      <c r="Y1" s="60"/>
      <c r="Z1" s="60"/>
      <c r="AA1" s="60"/>
      <c r="AB1" s="60"/>
      <c r="AC1" s="60"/>
      <c r="AD1" s="60"/>
      <c r="AE1" s="60"/>
      <c r="AF1" s="60"/>
    </row>
    <row r="2" spans="1:106" s="12" customFormat="1" ht="15" customHeight="1" x14ac:dyDescent="0.3">
      <c r="A2" s="60"/>
      <c r="B2" s="119"/>
      <c r="C2" s="119"/>
      <c r="D2" s="119"/>
      <c r="E2" s="128"/>
      <c r="F2" s="129"/>
      <c r="G2" s="129"/>
      <c r="H2" s="129"/>
      <c r="I2" s="130"/>
      <c r="J2" s="93" t="s">
        <v>155</v>
      </c>
      <c r="K2" s="96" t="s">
        <v>158</v>
      </c>
      <c r="L2" s="95" t="s">
        <v>157</v>
      </c>
      <c r="M2" s="97" t="s">
        <v>159</v>
      </c>
      <c r="N2" s="108"/>
      <c r="O2" s="109"/>
      <c r="P2" s="109"/>
      <c r="Q2" s="109"/>
      <c r="R2" s="109"/>
      <c r="S2" s="109"/>
      <c r="T2" s="109"/>
      <c r="U2" s="109"/>
      <c r="V2" s="109"/>
      <c r="W2" s="109"/>
      <c r="X2" s="109"/>
      <c r="Y2" s="109"/>
      <c r="Z2" s="109"/>
      <c r="AA2" s="109"/>
      <c r="AB2" s="109"/>
      <c r="AC2" s="109"/>
      <c r="AD2" s="109"/>
      <c r="AE2" s="109"/>
      <c r="AF2" s="109"/>
      <c r="AG2" s="110"/>
    </row>
    <row r="3" spans="1:106" s="12" customFormat="1" ht="15" customHeight="1" x14ac:dyDescent="0.3">
      <c r="A3" s="60"/>
      <c r="B3" s="119"/>
      <c r="C3" s="119"/>
      <c r="D3" s="119"/>
      <c r="E3" s="128"/>
      <c r="F3" s="129"/>
      <c r="G3" s="129"/>
      <c r="H3" s="129"/>
      <c r="I3" s="130"/>
      <c r="J3" s="93" t="s">
        <v>153</v>
      </c>
      <c r="K3" s="152">
        <v>45078</v>
      </c>
      <c r="L3" s="152"/>
      <c r="M3" s="152"/>
      <c r="N3" s="111"/>
      <c r="O3" s="112"/>
      <c r="P3" s="112"/>
      <c r="Q3" s="112"/>
      <c r="R3" s="112"/>
      <c r="S3" s="112"/>
      <c r="T3" s="112"/>
      <c r="U3" s="112"/>
      <c r="V3" s="112"/>
      <c r="W3" s="112"/>
      <c r="X3" s="112"/>
      <c r="Y3" s="112"/>
      <c r="Z3" s="112"/>
      <c r="AA3" s="112"/>
      <c r="AB3" s="112"/>
      <c r="AC3" s="112"/>
      <c r="AD3" s="112"/>
      <c r="AE3" s="112"/>
      <c r="AF3" s="112"/>
      <c r="AG3" s="113"/>
    </row>
    <row r="4" spans="1:106" s="12" customFormat="1" ht="15" customHeight="1" x14ac:dyDescent="0.3">
      <c r="A4" s="60"/>
      <c r="B4" s="119"/>
      <c r="C4" s="119"/>
      <c r="D4" s="119"/>
      <c r="E4" s="131"/>
      <c r="F4" s="132"/>
      <c r="G4" s="132"/>
      <c r="H4" s="132"/>
      <c r="I4" s="133"/>
      <c r="J4" s="93" t="s">
        <v>156</v>
      </c>
      <c r="K4" s="152">
        <v>46905</v>
      </c>
      <c r="L4" s="152"/>
      <c r="M4" s="152"/>
      <c r="N4" s="111"/>
      <c r="O4" s="112"/>
      <c r="P4" s="112"/>
      <c r="Q4" s="112"/>
      <c r="R4" s="112"/>
      <c r="S4" s="112"/>
      <c r="T4" s="112"/>
      <c r="U4" s="112"/>
      <c r="V4" s="112"/>
      <c r="W4" s="112"/>
      <c r="X4" s="112"/>
      <c r="Y4" s="112"/>
      <c r="Z4" s="112"/>
      <c r="AA4" s="112"/>
      <c r="AB4" s="112"/>
      <c r="AC4" s="112"/>
      <c r="AD4" s="112"/>
      <c r="AE4" s="112"/>
      <c r="AF4" s="112"/>
      <c r="AG4" s="113"/>
    </row>
    <row r="5" spans="1:106" s="13" customFormat="1" ht="8.25" customHeight="1" x14ac:dyDescent="0.25">
      <c r="A5" s="14"/>
      <c r="B5" s="14"/>
      <c r="C5" s="14"/>
      <c r="D5" s="14"/>
      <c r="E5" s="14"/>
      <c r="F5" s="14"/>
      <c r="G5" s="14"/>
      <c r="H5" s="14"/>
      <c r="I5" s="14"/>
      <c r="J5" s="14"/>
      <c r="K5" s="14"/>
      <c r="L5" s="14"/>
      <c r="M5" s="14"/>
      <c r="N5" s="111"/>
      <c r="O5" s="112"/>
      <c r="P5" s="112"/>
      <c r="Q5" s="112"/>
      <c r="R5" s="112"/>
      <c r="S5" s="112"/>
      <c r="T5" s="112"/>
      <c r="U5" s="112"/>
      <c r="V5" s="112"/>
      <c r="W5" s="112"/>
      <c r="X5" s="112"/>
      <c r="Y5" s="112"/>
      <c r="Z5" s="112"/>
      <c r="AA5" s="112"/>
      <c r="AB5" s="112"/>
      <c r="AC5" s="112"/>
      <c r="AD5" s="112"/>
      <c r="AE5" s="112"/>
      <c r="AF5" s="112"/>
      <c r="AG5" s="113"/>
    </row>
    <row r="6" spans="1:106" s="17" customFormat="1" ht="15.75" customHeight="1" x14ac:dyDescent="0.25">
      <c r="A6" s="21"/>
      <c r="B6" s="80" t="s">
        <v>75</v>
      </c>
      <c r="C6" s="174" t="s">
        <v>168</v>
      </c>
      <c r="D6" s="124"/>
      <c r="E6" s="21"/>
      <c r="F6" s="123" t="s">
        <v>85</v>
      </c>
      <c r="G6" s="15" t="s">
        <v>86</v>
      </c>
      <c r="H6" s="86" t="s">
        <v>205</v>
      </c>
      <c r="I6" s="22"/>
      <c r="J6" s="123" t="s">
        <v>79</v>
      </c>
      <c r="K6" s="117" t="s">
        <v>169</v>
      </c>
      <c r="L6" s="118"/>
      <c r="M6" s="118"/>
      <c r="N6" s="111"/>
      <c r="O6" s="112"/>
      <c r="P6" s="112"/>
      <c r="Q6" s="112"/>
      <c r="R6" s="112"/>
      <c r="S6" s="112"/>
      <c r="T6" s="112"/>
      <c r="U6" s="112"/>
      <c r="V6" s="112"/>
      <c r="W6" s="112"/>
      <c r="X6" s="112"/>
      <c r="Y6" s="112"/>
      <c r="Z6" s="112"/>
      <c r="AA6" s="112"/>
      <c r="AB6" s="112"/>
      <c r="AC6" s="112"/>
      <c r="AD6" s="112"/>
      <c r="AE6" s="112"/>
      <c r="AF6" s="112"/>
      <c r="AG6" s="113"/>
    </row>
    <row r="7" spans="1:106" s="18" customFormat="1" ht="15" customHeight="1" x14ac:dyDescent="0.25">
      <c r="A7" s="21"/>
      <c r="B7" s="80" t="s">
        <v>142</v>
      </c>
      <c r="C7" s="107"/>
      <c r="D7" s="107"/>
      <c r="E7" s="59"/>
      <c r="F7" s="123"/>
      <c r="G7" s="15" t="s">
        <v>83</v>
      </c>
      <c r="H7" s="19"/>
      <c r="I7" s="59"/>
      <c r="J7" s="123"/>
      <c r="K7" s="117"/>
      <c r="L7" s="118"/>
      <c r="M7" s="118"/>
      <c r="N7" s="111"/>
      <c r="O7" s="112"/>
      <c r="P7" s="112"/>
      <c r="Q7" s="112"/>
      <c r="R7" s="112"/>
      <c r="S7" s="112"/>
      <c r="T7" s="112"/>
      <c r="U7" s="112"/>
      <c r="V7" s="112"/>
      <c r="W7" s="112"/>
      <c r="X7" s="112"/>
      <c r="Y7" s="112"/>
      <c r="Z7" s="112"/>
      <c r="AA7" s="112"/>
      <c r="AB7" s="112"/>
      <c r="AC7" s="112"/>
      <c r="AD7" s="112"/>
      <c r="AE7" s="112"/>
      <c r="AF7" s="112"/>
      <c r="AG7" s="113"/>
    </row>
    <row r="8" spans="1:106" s="13" customFormat="1" ht="8.25" customHeight="1" x14ac:dyDescent="0.25">
      <c r="A8" s="14"/>
      <c r="B8" s="14"/>
      <c r="C8" s="14"/>
      <c r="D8" s="14"/>
      <c r="E8" s="14"/>
      <c r="F8" s="14"/>
      <c r="G8" s="14"/>
      <c r="H8" s="14"/>
      <c r="I8" s="14"/>
      <c r="J8" s="14"/>
      <c r="K8" s="14"/>
      <c r="L8" s="14"/>
      <c r="M8" s="14"/>
      <c r="N8" s="111"/>
      <c r="O8" s="112"/>
      <c r="P8" s="112"/>
      <c r="Q8" s="112"/>
      <c r="R8" s="112"/>
      <c r="S8" s="112"/>
      <c r="T8" s="112"/>
      <c r="U8" s="112"/>
      <c r="V8" s="112"/>
      <c r="W8" s="112"/>
      <c r="X8" s="112"/>
      <c r="Y8" s="112"/>
      <c r="Z8" s="112"/>
      <c r="AA8" s="112"/>
      <c r="AB8" s="112"/>
      <c r="AC8" s="112"/>
      <c r="AD8" s="112"/>
      <c r="AE8" s="112"/>
      <c r="AF8" s="112"/>
      <c r="AG8" s="113"/>
    </row>
    <row r="9" spans="1:106" s="11" customFormat="1" ht="15" customHeight="1" x14ac:dyDescent="0.25">
      <c r="A9" s="61"/>
      <c r="B9" s="120" t="s">
        <v>84</v>
      </c>
      <c r="C9" s="15" t="s">
        <v>88</v>
      </c>
      <c r="D9" s="20"/>
      <c r="E9" s="58"/>
      <c r="F9" s="120" t="s">
        <v>82</v>
      </c>
      <c r="G9" s="15" t="s">
        <v>76</v>
      </c>
      <c r="H9" s="66" t="str">
        <f>IF(D10="","-",(D10-H6)&amp;"  days")</f>
        <v>-</v>
      </c>
      <c r="I9" s="58"/>
      <c r="J9" s="123" t="s">
        <v>81</v>
      </c>
      <c r="K9" s="117" t="s">
        <v>170</v>
      </c>
      <c r="L9" s="118"/>
      <c r="M9" s="118"/>
      <c r="N9" s="111"/>
      <c r="O9" s="112"/>
      <c r="P9" s="112"/>
      <c r="Q9" s="112"/>
      <c r="R9" s="112"/>
      <c r="S9" s="112"/>
      <c r="T9" s="112"/>
      <c r="U9" s="112"/>
      <c r="V9" s="112"/>
      <c r="W9" s="112"/>
      <c r="X9" s="112"/>
      <c r="Y9" s="112"/>
      <c r="Z9" s="112"/>
      <c r="AA9" s="112"/>
      <c r="AB9" s="112"/>
      <c r="AC9" s="112"/>
      <c r="AD9" s="112"/>
      <c r="AE9" s="112"/>
      <c r="AF9" s="112"/>
      <c r="AG9" s="113"/>
    </row>
    <row r="10" spans="1:106" s="18" customFormat="1" ht="15" customHeight="1" x14ac:dyDescent="0.25">
      <c r="A10" s="62"/>
      <c r="B10" s="121"/>
      <c r="C10" s="15" t="s">
        <v>87</v>
      </c>
      <c r="D10" s="20"/>
      <c r="E10" s="59"/>
      <c r="F10" s="122"/>
      <c r="G10" s="15" t="s">
        <v>78</v>
      </c>
      <c r="H10" s="79">
        <f>D12-H7</f>
        <v>0</v>
      </c>
      <c r="I10" s="59"/>
      <c r="J10" s="123"/>
      <c r="K10" s="117"/>
      <c r="L10" s="118"/>
      <c r="M10" s="118"/>
      <c r="N10" s="111"/>
      <c r="O10" s="112"/>
      <c r="P10" s="112"/>
      <c r="Q10" s="112"/>
      <c r="R10" s="112"/>
      <c r="S10" s="112"/>
      <c r="T10" s="112"/>
      <c r="U10" s="112"/>
      <c r="V10" s="112"/>
      <c r="W10" s="112"/>
      <c r="X10" s="112"/>
      <c r="Y10" s="112"/>
      <c r="Z10" s="112"/>
      <c r="AA10" s="112"/>
      <c r="AB10" s="112"/>
      <c r="AC10" s="112"/>
      <c r="AD10" s="112"/>
      <c r="AE10" s="112"/>
      <c r="AF10" s="112"/>
      <c r="AG10" s="113"/>
    </row>
    <row r="11" spans="1:106" s="18" customFormat="1" ht="15" customHeight="1" x14ac:dyDescent="0.25">
      <c r="A11" s="62"/>
      <c r="B11" s="121"/>
      <c r="C11" s="15" t="s">
        <v>76</v>
      </c>
      <c r="D11" s="77" t="str">
        <f>(D10-D9)&amp;"  days"</f>
        <v>0  days</v>
      </c>
      <c r="E11" s="64"/>
      <c r="G11" s="59"/>
      <c r="H11" s="59"/>
      <c r="I11" s="59"/>
      <c r="J11" s="64"/>
      <c r="K11" s="63"/>
      <c r="L11" s="63"/>
      <c r="M11" s="63"/>
      <c r="N11" s="111"/>
      <c r="O11" s="112"/>
      <c r="P11" s="112"/>
      <c r="Q11" s="112"/>
      <c r="R11" s="112"/>
      <c r="S11" s="112"/>
      <c r="T11" s="112"/>
      <c r="U11" s="112"/>
      <c r="V11" s="112"/>
      <c r="W11" s="112"/>
      <c r="X11" s="112"/>
      <c r="Y11" s="112"/>
      <c r="Z11" s="112"/>
      <c r="AA11" s="112"/>
      <c r="AB11" s="112"/>
      <c r="AC11" s="112"/>
      <c r="AD11" s="112"/>
      <c r="AE11" s="112"/>
      <c r="AF11" s="112"/>
      <c r="AG11" s="113"/>
    </row>
    <row r="12" spans="1:106" s="18" customFormat="1" ht="15" customHeight="1" x14ac:dyDescent="0.25">
      <c r="A12" s="62"/>
      <c r="B12" s="122"/>
      <c r="C12" s="15" t="s">
        <v>78</v>
      </c>
      <c r="D12" s="19"/>
      <c r="E12" s="64"/>
      <c r="F12" s="15" t="s">
        <v>77</v>
      </c>
      <c r="G12" s="20"/>
      <c r="H12" s="65"/>
      <c r="I12" s="14"/>
      <c r="J12" s="14"/>
      <c r="K12" s="14"/>
      <c r="L12" s="14"/>
      <c r="M12" s="63"/>
      <c r="N12" s="114"/>
      <c r="O12" s="115"/>
      <c r="P12" s="115"/>
      <c r="Q12" s="115"/>
      <c r="R12" s="115"/>
      <c r="S12" s="115"/>
      <c r="T12" s="115"/>
      <c r="U12" s="115"/>
      <c r="V12" s="115"/>
      <c r="W12" s="115"/>
      <c r="X12" s="115"/>
      <c r="Y12" s="115"/>
      <c r="Z12" s="115"/>
      <c r="AA12" s="115"/>
      <c r="AB12" s="115"/>
      <c r="AC12" s="115"/>
      <c r="AD12" s="115"/>
      <c r="AE12" s="115"/>
      <c r="AF12" s="115"/>
      <c r="AG12" s="116"/>
    </row>
    <row r="13" spans="1:106" s="13" customFormat="1" ht="8.25" customHeight="1" x14ac:dyDescent="0.25">
      <c r="A13" s="14"/>
      <c r="B13" s="14"/>
      <c r="C13" s="14"/>
      <c r="D13" s="14"/>
      <c r="E13" s="14"/>
      <c r="F13" s="14"/>
      <c r="G13" s="14"/>
      <c r="H13" s="14"/>
      <c r="I13" s="14"/>
      <c r="J13" s="14"/>
      <c r="K13" s="14"/>
      <c r="L13" s="14"/>
      <c r="M13" s="14"/>
      <c r="N13" s="14"/>
      <c r="O13" s="14"/>
      <c r="P13" s="78"/>
      <c r="Q13" s="78"/>
      <c r="R13" s="78"/>
      <c r="S13" s="78"/>
      <c r="T13" s="78"/>
      <c r="U13" s="78"/>
      <c r="V13" s="78"/>
      <c r="W13" s="78"/>
      <c r="X13" s="78"/>
      <c r="Y13" s="78"/>
      <c r="Z13" s="78"/>
      <c r="AA13" s="78"/>
      <c r="AB13" s="78"/>
      <c r="AC13" s="14"/>
      <c r="AD13" s="14"/>
      <c r="AE13" s="14"/>
      <c r="AF13" s="14"/>
      <c r="AG13" s="14"/>
    </row>
    <row r="14" spans="1:106" ht="25.5" customHeight="1" x14ac:dyDescent="0.25">
      <c r="A14" s="67"/>
      <c r="B14" s="140" t="s">
        <v>97</v>
      </c>
      <c r="C14" s="140"/>
      <c r="D14" s="140"/>
      <c r="E14" s="140"/>
      <c r="F14" s="140"/>
      <c r="G14" s="140"/>
      <c r="H14" s="140"/>
      <c r="I14" s="141"/>
      <c r="J14" s="142" t="s">
        <v>92</v>
      </c>
      <c r="K14" s="143"/>
      <c r="L14" s="143"/>
      <c r="M14" s="144"/>
      <c r="N14" s="145" t="s">
        <v>38</v>
      </c>
      <c r="O14" s="146"/>
      <c r="P14" s="146"/>
      <c r="Q14" s="146"/>
      <c r="R14" s="146"/>
      <c r="S14" s="147"/>
      <c r="T14" s="137" t="s">
        <v>140</v>
      </c>
      <c r="U14" s="138"/>
      <c r="V14" s="138"/>
      <c r="W14" s="138"/>
      <c r="X14" s="138"/>
      <c r="Y14" s="138"/>
      <c r="Z14" s="138"/>
      <c r="AA14" s="139"/>
      <c r="AB14" s="134" t="s">
        <v>73</v>
      </c>
      <c r="AC14" s="135"/>
      <c r="AD14" s="135"/>
      <c r="AE14" s="135"/>
      <c r="AF14" s="135"/>
      <c r="AG14" s="136"/>
    </row>
    <row r="15" spans="1:106" s="8" customFormat="1" ht="90.75" customHeight="1" x14ac:dyDescent="0.25">
      <c r="A15" s="68" t="s">
        <v>2</v>
      </c>
      <c r="B15" s="69" t="s">
        <v>96</v>
      </c>
      <c r="C15" s="68" t="s">
        <v>39</v>
      </c>
      <c r="D15" s="68" t="s">
        <v>40</v>
      </c>
      <c r="E15" s="68" t="s">
        <v>89</v>
      </c>
      <c r="F15" s="68" t="s">
        <v>90</v>
      </c>
      <c r="G15" s="68" t="s">
        <v>42</v>
      </c>
      <c r="H15" s="68" t="s">
        <v>103</v>
      </c>
      <c r="I15" s="68" t="s">
        <v>104</v>
      </c>
      <c r="J15" s="70" t="s">
        <v>93</v>
      </c>
      <c r="K15" s="70" t="s">
        <v>94</v>
      </c>
      <c r="L15" s="148" t="s">
        <v>95</v>
      </c>
      <c r="M15" s="149"/>
      <c r="N15" s="71" t="s">
        <v>1</v>
      </c>
      <c r="O15" s="71" t="s">
        <v>3</v>
      </c>
      <c r="P15" s="71" t="s">
        <v>21</v>
      </c>
      <c r="Q15" s="72" t="s">
        <v>141</v>
      </c>
      <c r="R15" s="72" t="s">
        <v>80</v>
      </c>
      <c r="S15" s="72" t="s">
        <v>74</v>
      </c>
      <c r="T15" s="73" t="s">
        <v>98</v>
      </c>
      <c r="U15" s="73" t="s">
        <v>94</v>
      </c>
      <c r="V15" s="74" t="s">
        <v>99</v>
      </c>
      <c r="W15" s="74" t="s">
        <v>100</v>
      </c>
      <c r="X15" s="74" t="s">
        <v>143</v>
      </c>
      <c r="Y15" s="74" t="s">
        <v>152</v>
      </c>
      <c r="Z15" s="74" t="s">
        <v>0</v>
      </c>
      <c r="AA15" s="74" t="s">
        <v>101</v>
      </c>
      <c r="AB15" s="75" t="s">
        <v>1</v>
      </c>
      <c r="AC15" s="75" t="s">
        <v>3</v>
      </c>
      <c r="AD15" s="75" t="s">
        <v>21</v>
      </c>
      <c r="AE15" s="76" t="s">
        <v>32</v>
      </c>
      <c r="AF15" s="76" t="s">
        <v>80</v>
      </c>
      <c r="AG15" s="76" t="s">
        <v>74</v>
      </c>
    </row>
    <row r="16" spans="1:106" s="10" customFormat="1" ht="44.25" customHeight="1" x14ac:dyDescent="0.25">
      <c r="A16" s="16">
        <v>1</v>
      </c>
      <c r="B16" s="16" t="s">
        <v>173</v>
      </c>
      <c r="C16" s="16" t="s">
        <v>190</v>
      </c>
      <c r="D16" s="16"/>
      <c r="E16" s="23"/>
      <c r="F16" s="175" t="s">
        <v>176</v>
      </c>
      <c r="G16" s="175" t="s">
        <v>197</v>
      </c>
      <c r="H16" s="175" t="s">
        <v>171</v>
      </c>
      <c r="I16" s="175" t="s">
        <v>172</v>
      </c>
      <c r="J16" s="175" t="s">
        <v>198</v>
      </c>
      <c r="K16" s="24"/>
      <c r="L16" s="150"/>
      <c r="M16" s="151"/>
      <c r="N16" s="29">
        <v>3</v>
      </c>
      <c r="O16" s="30" t="s">
        <v>34</v>
      </c>
      <c r="P16" s="54" t="str">
        <f>IFERROR(VLOOKUP((CONCATENATE(N16,O16)),'Risk Assessment Matrix'!$I$1:$J$30,2,FALSE),"-")</f>
        <v>III</v>
      </c>
      <c r="Q16" s="25"/>
      <c r="R16" s="25"/>
      <c r="S16" s="25"/>
      <c r="T16" s="26"/>
      <c r="U16" s="16"/>
      <c r="V16" s="27"/>
      <c r="W16" s="27"/>
      <c r="X16" s="27"/>
      <c r="Y16" s="28"/>
      <c r="Z16" s="28"/>
      <c r="AA16" s="24"/>
      <c r="AB16" s="29"/>
      <c r="AC16" s="30"/>
      <c r="AD16" s="54" t="str">
        <f>IFERROR(VLOOKUP((CONCATENATE(AB16,AC16)),'Risk Assessment Matrix'!$I$1:$J$30,2,FALSE),"-")</f>
        <v>-</v>
      </c>
      <c r="AE16" s="25"/>
      <c r="AF16" s="16"/>
      <c r="AG16" s="16"/>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row>
    <row r="17" spans="1:106" s="10" customFormat="1" ht="44.25" customHeight="1" x14ac:dyDescent="0.25">
      <c r="A17" s="16">
        <v>2</v>
      </c>
      <c r="B17" s="16" t="s">
        <v>173</v>
      </c>
      <c r="C17" s="16" t="s">
        <v>190</v>
      </c>
      <c r="D17" s="16"/>
      <c r="E17" s="23"/>
      <c r="F17" s="175" t="s">
        <v>174</v>
      </c>
      <c r="G17" s="175" t="s">
        <v>196</v>
      </c>
      <c r="H17" s="175" t="s">
        <v>175</v>
      </c>
      <c r="I17" s="175" t="s">
        <v>174</v>
      </c>
      <c r="J17" s="175" t="s">
        <v>199</v>
      </c>
      <c r="K17" s="24"/>
      <c r="L17" s="150"/>
      <c r="M17" s="151"/>
      <c r="N17" s="29">
        <v>1</v>
      </c>
      <c r="O17" s="30" t="s">
        <v>33</v>
      </c>
      <c r="P17" s="54" t="str">
        <f>IFERROR(VLOOKUP((CONCATENATE(N17,O17)),'Risk Assessment Matrix'!$I$1:$J$30,2,FALSE),"-")</f>
        <v>IV</v>
      </c>
      <c r="Q17" s="25"/>
      <c r="R17" s="25"/>
      <c r="S17" s="25"/>
      <c r="T17" s="26"/>
      <c r="U17" s="16"/>
      <c r="V17" s="27"/>
      <c r="W17" s="27"/>
      <c r="X17" s="27"/>
      <c r="Y17" s="28"/>
      <c r="Z17" s="28"/>
      <c r="AA17" s="24"/>
      <c r="AB17" s="29"/>
      <c r="AC17" s="30"/>
      <c r="AD17" s="54" t="str">
        <f>IFERROR(VLOOKUP((CONCATENATE(AB17,AC17)),'Risk Assessment Matrix'!$I$1:$J$30,2,FALSE),"-")</f>
        <v>-</v>
      </c>
      <c r="AE17" s="25"/>
      <c r="AF17" s="16"/>
      <c r="AG17" s="16"/>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row>
    <row r="18" spans="1:106" s="10" customFormat="1" ht="44.25" customHeight="1" x14ac:dyDescent="0.25">
      <c r="A18" s="16">
        <v>3</v>
      </c>
      <c r="B18" s="16" t="s">
        <v>173</v>
      </c>
      <c r="C18" s="16" t="s">
        <v>190</v>
      </c>
      <c r="D18" s="16"/>
      <c r="E18" s="23"/>
      <c r="F18" s="175" t="s">
        <v>177</v>
      </c>
      <c r="G18" s="175" t="s">
        <v>195</v>
      </c>
      <c r="H18" s="175" t="s">
        <v>181</v>
      </c>
      <c r="I18" s="175" t="s">
        <v>179</v>
      </c>
      <c r="J18" s="175" t="s">
        <v>200</v>
      </c>
      <c r="K18" s="24"/>
      <c r="L18" s="150"/>
      <c r="M18" s="151"/>
      <c r="N18" s="29">
        <v>2</v>
      </c>
      <c r="O18" s="30" t="s">
        <v>33</v>
      </c>
      <c r="P18" s="54" t="str">
        <f>IFERROR(VLOOKUP((CONCATENATE(N18,O18)),'Risk Assessment Matrix'!$I$1:$J$30,2,FALSE),"-")</f>
        <v>IV</v>
      </c>
      <c r="Q18" s="25"/>
      <c r="R18" s="25"/>
      <c r="S18" s="25"/>
      <c r="T18" s="26"/>
      <c r="U18" s="16"/>
      <c r="V18" s="27"/>
      <c r="W18" s="27"/>
      <c r="X18" s="27"/>
      <c r="Y18" s="28"/>
      <c r="Z18" s="28"/>
      <c r="AA18" s="24"/>
      <c r="AB18" s="29"/>
      <c r="AC18" s="30"/>
      <c r="AD18" s="54" t="str">
        <f>IFERROR(VLOOKUP((CONCATENATE(AB18,AC18)),'Risk Assessment Matrix'!$I$1:$J$30,2,FALSE),"-")</f>
        <v>-</v>
      </c>
      <c r="AE18" s="25"/>
      <c r="AF18" s="16"/>
      <c r="AG18" s="16"/>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row>
    <row r="19" spans="1:106" s="10" customFormat="1" ht="44.25" customHeight="1" x14ac:dyDescent="0.25">
      <c r="A19" s="16">
        <v>4</v>
      </c>
      <c r="B19" s="16" t="s">
        <v>173</v>
      </c>
      <c r="C19" s="16" t="s">
        <v>190</v>
      </c>
      <c r="D19" s="16"/>
      <c r="E19" s="23"/>
      <c r="F19" s="175" t="s">
        <v>178</v>
      </c>
      <c r="G19" s="175" t="s">
        <v>194</v>
      </c>
      <c r="H19" s="175" t="s">
        <v>178</v>
      </c>
      <c r="I19" s="175" t="s">
        <v>180</v>
      </c>
      <c r="J19" s="175" t="s">
        <v>201</v>
      </c>
      <c r="K19" s="24"/>
      <c r="L19" s="150"/>
      <c r="M19" s="151"/>
      <c r="N19" s="29">
        <v>1</v>
      </c>
      <c r="O19" s="30" t="s">
        <v>33</v>
      </c>
      <c r="P19" s="54" t="str">
        <f>IFERROR(VLOOKUP((CONCATENATE(N19,O19)),'Risk Assessment Matrix'!$I$1:$J$30,2,FALSE),"-")</f>
        <v>IV</v>
      </c>
      <c r="Q19" s="25"/>
      <c r="R19" s="25"/>
      <c r="S19" s="25"/>
      <c r="T19" s="26"/>
      <c r="U19" s="16"/>
      <c r="V19" s="27"/>
      <c r="W19" s="27"/>
      <c r="X19" s="27"/>
      <c r="Y19" s="28"/>
      <c r="Z19" s="28"/>
      <c r="AA19" s="24"/>
      <c r="AB19" s="29"/>
      <c r="AC19" s="30"/>
      <c r="AD19" s="54" t="str">
        <f>IFERROR(VLOOKUP((CONCATENATE(AB19,AC19)),'Risk Assessment Matrix'!$I$1:$J$30,2,FALSE),"-")</f>
        <v>-</v>
      </c>
      <c r="AE19" s="25"/>
      <c r="AF19" s="16"/>
      <c r="AG19" s="16"/>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row>
    <row r="20" spans="1:106" s="10" customFormat="1" ht="44.25" customHeight="1" x14ac:dyDescent="0.25">
      <c r="A20" s="16">
        <v>5</v>
      </c>
      <c r="B20" s="16" t="s">
        <v>173</v>
      </c>
      <c r="C20" s="16" t="s">
        <v>190</v>
      </c>
      <c r="D20" s="16"/>
      <c r="E20" s="23"/>
      <c r="F20" s="175" t="s">
        <v>182</v>
      </c>
      <c r="G20" s="175" t="s">
        <v>193</v>
      </c>
      <c r="H20" s="175" t="s">
        <v>187</v>
      </c>
      <c r="I20" s="175" t="s">
        <v>185</v>
      </c>
      <c r="J20" s="175" t="s">
        <v>202</v>
      </c>
      <c r="K20" s="24"/>
      <c r="L20" s="150"/>
      <c r="M20" s="151"/>
      <c r="N20" s="29">
        <v>1</v>
      </c>
      <c r="O20" s="30" t="s">
        <v>34</v>
      </c>
      <c r="P20" s="54" t="str">
        <f>IFERROR(VLOOKUP((CONCATENATE(N20,O20)),'Risk Assessment Matrix'!$I$1:$J$30,2,FALSE),"-")</f>
        <v>IV</v>
      </c>
      <c r="Q20" s="25"/>
      <c r="R20" s="25"/>
      <c r="S20" s="25"/>
      <c r="T20" s="26"/>
      <c r="U20" s="16"/>
      <c r="V20" s="27"/>
      <c r="W20" s="27"/>
      <c r="X20" s="27"/>
      <c r="Y20" s="28"/>
      <c r="Z20" s="28"/>
      <c r="AA20" s="24"/>
      <c r="AB20" s="29"/>
      <c r="AC20" s="30"/>
      <c r="AD20" s="54" t="str">
        <f>IFERROR(VLOOKUP((CONCATENATE(AB20,AC20)),'Risk Assessment Matrix'!$I$1:$J$30,2,FALSE),"-")</f>
        <v>-</v>
      </c>
      <c r="AE20" s="25"/>
      <c r="AF20" s="16"/>
      <c r="AG20" s="16"/>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row>
    <row r="21" spans="1:106" s="10" customFormat="1" ht="44.25" customHeight="1" x14ac:dyDescent="0.25">
      <c r="A21" s="16">
        <v>6</v>
      </c>
      <c r="B21" s="16" t="s">
        <v>173</v>
      </c>
      <c r="C21" s="16" t="s">
        <v>190</v>
      </c>
      <c r="D21" s="16"/>
      <c r="E21" s="23"/>
      <c r="F21" s="175" t="s">
        <v>183</v>
      </c>
      <c r="G21" s="175" t="s">
        <v>192</v>
      </c>
      <c r="H21" s="175" t="s">
        <v>188</v>
      </c>
      <c r="I21" s="175" t="s">
        <v>186</v>
      </c>
      <c r="J21" s="175" t="s">
        <v>203</v>
      </c>
      <c r="K21" s="24"/>
      <c r="L21" s="150"/>
      <c r="M21" s="151"/>
      <c r="N21" s="29">
        <v>2</v>
      </c>
      <c r="O21" s="30" t="s">
        <v>34</v>
      </c>
      <c r="P21" s="54" t="str">
        <f>IFERROR(VLOOKUP((CONCATENATE(N21,O21)),'Risk Assessment Matrix'!$I$1:$J$30,2,FALSE),"-")</f>
        <v>IV</v>
      </c>
      <c r="Q21" s="25"/>
      <c r="R21" s="25"/>
      <c r="S21" s="25"/>
      <c r="T21" s="26"/>
      <c r="U21" s="16"/>
      <c r="V21" s="27"/>
      <c r="W21" s="27"/>
      <c r="X21" s="27"/>
      <c r="Y21" s="28"/>
      <c r="Z21" s="28"/>
      <c r="AA21" s="24"/>
      <c r="AB21" s="29"/>
      <c r="AC21" s="30"/>
      <c r="AD21" s="54" t="str">
        <f>IFERROR(VLOOKUP((CONCATENATE(AB21,AC21)),'Risk Assessment Matrix'!$I$1:$J$30,2,FALSE),"-")</f>
        <v>-</v>
      </c>
      <c r="AE21" s="25"/>
      <c r="AF21" s="16"/>
      <c r="AG21" s="16"/>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row>
    <row r="22" spans="1:106" s="10" customFormat="1" ht="44.25" customHeight="1" x14ac:dyDescent="0.25">
      <c r="A22" s="16">
        <v>7</v>
      </c>
      <c r="B22" s="16" t="s">
        <v>173</v>
      </c>
      <c r="C22" s="16" t="s">
        <v>190</v>
      </c>
      <c r="D22" s="16"/>
      <c r="E22" s="23"/>
      <c r="F22" s="175" t="s">
        <v>184</v>
      </c>
      <c r="G22" s="175" t="s">
        <v>191</v>
      </c>
      <c r="H22" s="175" t="s">
        <v>189</v>
      </c>
      <c r="I22" s="175" t="s">
        <v>186</v>
      </c>
      <c r="J22" s="175" t="s">
        <v>204</v>
      </c>
      <c r="K22" s="24"/>
      <c r="L22" s="150"/>
      <c r="M22" s="151"/>
      <c r="N22" s="29">
        <v>2</v>
      </c>
      <c r="O22" s="30" t="s">
        <v>34</v>
      </c>
      <c r="P22" s="54" t="str">
        <f>IFERROR(VLOOKUP((CONCATENATE(N22,O22)),'Risk Assessment Matrix'!$I$1:$J$30,2,FALSE),"-")</f>
        <v>IV</v>
      </c>
      <c r="Q22" s="25"/>
      <c r="R22" s="25"/>
      <c r="S22" s="25"/>
      <c r="T22" s="26"/>
      <c r="U22" s="16"/>
      <c r="V22" s="27"/>
      <c r="W22" s="27"/>
      <c r="X22" s="27"/>
      <c r="Y22" s="28"/>
      <c r="Z22" s="28"/>
      <c r="AA22" s="24"/>
      <c r="AB22" s="29"/>
      <c r="AC22" s="30"/>
      <c r="AD22" s="54" t="str">
        <f>IFERROR(VLOOKUP((CONCATENATE(AB22,AC22)),'Risk Assessment Matrix'!$I$1:$J$30,2,FALSE),"-")</f>
        <v>-</v>
      </c>
      <c r="AE22" s="25"/>
      <c r="AF22" s="16"/>
      <c r="AG22" s="16"/>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row>
    <row r="23" spans="1:106" s="10" customFormat="1" ht="44.25" customHeight="1" x14ac:dyDescent="0.25">
      <c r="A23" s="16"/>
      <c r="B23" s="16"/>
      <c r="C23" s="16"/>
      <c r="D23" s="16"/>
      <c r="E23" s="23"/>
      <c r="F23" s="24"/>
      <c r="G23" s="24"/>
      <c r="H23" s="24"/>
      <c r="I23" s="24"/>
      <c r="J23" s="24"/>
      <c r="K23" s="24"/>
      <c r="L23" s="150"/>
      <c r="M23" s="151"/>
      <c r="N23" s="29"/>
      <c r="O23" s="30"/>
      <c r="P23" s="54" t="str">
        <f>IFERROR(VLOOKUP((CONCATENATE(N23,O23)),'Risk Assessment Matrix'!$I$1:$J$30,2,FALSE),"-")</f>
        <v>-</v>
      </c>
      <c r="Q23" s="25"/>
      <c r="R23" s="25"/>
      <c r="S23" s="25"/>
      <c r="T23" s="26"/>
      <c r="U23" s="16"/>
      <c r="V23" s="27"/>
      <c r="W23" s="27"/>
      <c r="X23" s="27"/>
      <c r="Y23" s="28"/>
      <c r="Z23" s="28"/>
      <c r="AA23" s="24"/>
      <c r="AB23" s="29"/>
      <c r="AC23" s="30"/>
      <c r="AD23" s="54" t="str">
        <f>IFERROR(VLOOKUP((CONCATENATE(AB23,AC23)),'Risk Assessment Matrix'!$I$1:$J$30,2,FALSE),"-")</f>
        <v>-</v>
      </c>
      <c r="AE23" s="25"/>
      <c r="AF23" s="16"/>
      <c r="AG23" s="16"/>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row>
    <row r="24" spans="1:106" s="10" customFormat="1" ht="44.25" customHeight="1" x14ac:dyDescent="0.25">
      <c r="A24" s="16"/>
      <c r="B24" s="16"/>
      <c r="C24" s="16"/>
      <c r="D24" s="16"/>
      <c r="E24" s="23"/>
      <c r="F24" s="24"/>
      <c r="G24" s="24"/>
      <c r="H24" s="24"/>
      <c r="I24" s="24"/>
      <c r="J24" s="24"/>
      <c r="K24" s="24"/>
      <c r="L24" s="150"/>
      <c r="M24" s="151"/>
      <c r="N24" s="29"/>
      <c r="O24" s="30"/>
      <c r="P24" s="54" t="str">
        <f>IFERROR(VLOOKUP((CONCATENATE(N24,O24)),'Risk Assessment Matrix'!$I$1:$J$30,2,FALSE),"-")</f>
        <v>-</v>
      </c>
      <c r="Q24" s="25"/>
      <c r="R24" s="25"/>
      <c r="S24" s="25"/>
      <c r="T24" s="26"/>
      <c r="U24" s="16"/>
      <c r="V24" s="27"/>
      <c r="W24" s="27"/>
      <c r="X24" s="27"/>
      <c r="Y24" s="28"/>
      <c r="Z24" s="28"/>
      <c r="AA24" s="24"/>
      <c r="AB24" s="29"/>
      <c r="AC24" s="30"/>
      <c r="AD24" s="54" t="str">
        <f>IFERROR(VLOOKUP((CONCATENATE(AB24,AC24)),'Risk Assessment Matrix'!$I$1:$J$30,2,FALSE),"-")</f>
        <v>-</v>
      </c>
      <c r="AE24" s="25"/>
      <c r="AF24" s="16"/>
      <c r="AG24" s="16"/>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row>
    <row r="25" spans="1:106" s="10" customFormat="1" ht="44.25" customHeight="1" x14ac:dyDescent="0.25">
      <c r="A25" s="16"/>
      <c r="B25" s="16"/>
      <c r="C25" s="16"/>
      <c r="D25" s="16"/>
      <c r="E25" s="23"/>
      <c r="F25" s="24"/>
      <c r="G25" s="24"/>
      <c r="H25" s="24"/>
      <c r="I25" s="24"/>
      <c r="J25" s="24"/>
      <c r="K25" s="24"/>
      <c r="L25" s="150"/>
      <c r="M25" s="151"/>
      <c r="N25" s="29"/>
      <c r="O25" s="30"/>
      <c r="P25" s="54" t="str">
        <f>IFERROR(VLOOKUP((CONCATENATE(N25,O25)),'Risk Assessment Matrix'!$I$1:$J$30,2,FALSE),"-")</f>
        <v>-</v>
      </c>
      <c r="Q25" s="25"/>
      <c r="R25" s="25"/>
      <c r="S25" s="25"/>
      <c r="T25" s="26"/>
      <c r="U25" s="16"/>
      <c r="V25" s="27"/>
      <c r="W25" s="27"/>
      <c r="X25" s="27"/>
      <c r="Y25" s="28"/>
      <c r="Z25" s="28"/>
      <c r="AA25" s="24"/>
      <c r="AB25" s="29"/>
      <c r="AC25" s="30"/>
      <c r="AD25" s="54" t="str">
        <f>IFERROR(VLOOKUP((CONCATENATE(AB25,AC25)),'Risk Assessment Matrix'!$I$1:$J$30,2,FALSE),"-")</f>
        <v>-</v>
      </c>
      <c r="AE25" s="25"/>
      <c r="AF25" s="16"/>
      <c r="AG25" s="16"/>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row>
    <row r="26" spans="1:106" s="10" customFormat="1" ht="44.25" customHeight="1" x14ac:dyDescent="0.25">
      <c r="A26" s="16"/>
      <c r="B26" s="16"/>
      <c r="C26" s="16"/>
      <c r="D26" s="16"/>
      <c r="E26" s="23"/>
      <c r="F26" s="24"/>
      <c r="G26" s="24"/>
      <c r="H26" s="24"/>
      <c r="I26" s="24"/>
      <c r="J26" s="24"/>
      <c r="K26" s="24"/>
      <c r="L26" s="150"/>
      <c r="M26" s="151"/>
      <c r="N26" s="29"/>
      <c r="O26" s="30"/>
      <c r="P26" s="54" t="str">
        <f>IFERROR(VLOOKUP((CONCATENATE(N26,O26)),'Risk Assessment Matrix'!$I$1:$J$30,2,FALSE),"-")</f>
        <v>-</v>
      </c>
      <c r="Q26" s="25"/>
      <c r="R26" s="25"/>
      <c r="S26" s="25"/>
      <c r="T26" s="26"/>
      <c r="U26" s="16"/>
      <c r="V26" s="27"/>
      <c r="W26" s="27"/>
      <c r="X26" s="27"/>
      <c r="Y26" s="28"/>
      <c r="Z26" s="28"/>
      <c r="AA26" s="24"/>
      <c r="AB26" s="29"/>
      <c r="AC26" s="30"/>
      <c r="AD26" s="54" t="str">
        <f>IFERROR(VLOOKUP((CONCATENATE(AB26,AC26)),'Risk Assessment Matrix'!$I$1:$J$30,2,FALSE),"-")</f>
        <v>-</v>
      </c>
      <c r="AE26" s="25"/>
      <c r="AF26" s="16"/>
      <c r="AG26" s="16"/>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row>
    <row r="27" spans="1:106" s="10" customFormat="1" ht="44.25" customHeight="1" x14ac:dyDescent="0.25">
      <c r="A27" s="16"/>
      <c r="B27" s="16"/>
      <c r="C27" s="16"/>
      <c r="D27" s="16"/>
      <c r="E27" s="23"/>
      <c r="F27" s="24"/>
      <c r="G27" s="24"/>
      <c r="H27" s="24"/>
      <c r="I27" s="24"/>
      <c r="J27" s="24"/>
      <c r="K27" s="24"/>
      <c r="L27" s="150"/>
      <c r="M27" s="151"/>
      <c r="N27" s="29"/>
      <c r="O27" s="30"/>
      <c r="P27" s="54" t="str">
        <f>IFERROR(VLOOKUP((CONCATENATE(N27,O27)),'Risk Assessment Matrix'!$I$1:$J$30,2,FALSE),"-")</f>
        <v>-</v>
      </c>
      <c r="Q27" s="25"/>
      <c r="R27" s="25"/>
      <c r="S27" s="25"/>
      <c r="T27" s="26"/>
      <c r="U27" s="16"/>
      <c r="V27" s="27"/>
      <c r="W27" s="27"/>
      <c r="X27" s="27"/>
      <c r="Y27" s="28"/>
      <c r="Z27" s="28"/>
      <c r="AA27" s="24"/>
      <c r="AB27" s="29"/>
      <c r="AC27" s="30"/>
      <c r="AD27" s="54" t="str">
        <f>IFERROR(VLOOKUP((CONCATENATE(AB27,AC27)),'Risk Assessment Matrix'!$I$1:$J$30,2,FALSE),"-")</f>
        <v>-</v>
      </c>
      <c r="AE27" s="25"/>
      <c r="AF27" s="16"/>
      <c r="AG27" s="16"/>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row>
    <row r="28" spans="1:106" s="10" customFormat="1" ht="44.25" customHeight="1" x14ac:dyDescent="0.25">
      <c r="A28" s="16"/>
      <c r="B28" s="16"/>
      <c r="C28" s="16"/>
      <c r="D28" s="16"/>
      <c r="E28" s="23"/>
      <c r="F28" s="24"/>
      <c r="G28" s="24"/>
      <c r="H28" s="24"/>
      <c r="I28" s="24"/>
      <c r="J28" s="24"/>
      <c r="K28" s="24"/>
      <c r="L28" s="150"/>
      <c r="M28" s="151"/>
      <c r="N28" s="29"/>
      <c r="O28" s="30"/>
      <c r="P28" s="54" t="str">
        <f>IFERROR(VLOOKUP((CONCATENATE(N28,O28)),'Risk Assessment Matrix'!$I$1:$J$30,2,FALSE),"-")</f>
        <v>-</v>
      </c>
      <c r="Q28" s="25"/>
      <c r="R28" s="25"/>
      <c r="S28" s="25"/>
      <c r="T28" s="26"/>
      <c r="U28" s="16"/>
      <c r="V28" s="27"/>
      <c r="W28" s="27"/>
      <c r="X28" s="27"/>
      <c r="Y28" s="28"/>
      <c r="Z28" s="28"/>
      <c r="AA28" s="24"/>
      <c r="AB28" s="29"/>
      <c r="AC28" s="30"/>
      <c r="AD28" s="54" t="str">
        <f>IFERROR(VLOOKUP((CONCATENATE(AB28,AC28)),'Risk Assessment Matrix'!$I$1:$J$30,2,FALSE),"-")</f>
        <v>-</v>
      </c>
      <c r="AE28" s="25"/>
      <c r="AF28" s="16"/>
      <c r="AG28" s="16"/>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row>
    <row r="29" spans="1:106" s="10" customFormat="1" ht="44.25" customHeight="1" x14ac:dyDescent="0.25">
      <c r="A29" s="16"/>
      <c r="B29" s="16"/>
      <c r="C29" s="16"/>
      <c r="D29" s="16"/>
      <c r="E29" s="23"/>
      <c r="F29" s="24"/>
      <c r="G29" s="24"/>
      <c r="H29" s="24"/>
      <c r="I29" s="24"/>
      <c r="J29" s="24"/>
      <c r="K29" s="24"/>
      <c r="L29" s="150"/>
      <c r="M29" s="151"/>
      <c r="N29" s="29"/>
      <c r="O29" s="30"/>
      <c r="P29" s="54" t="str">
        <f>IFERROR(VLOOKUP((CONCATENATE(N29,O29)),'Risk Assessment Matrix'!$I$1:$J$30,2,FALSE),"-")</f>
        <v>-</v>
      </c>
      <c r="Q29" s="25"/>
      <c r="R29" s="25"/>
      <c r="S29" s="25"/>
      <c r="T29" s="26"/>
      <c r="U29" s="16"/>
      <c r="V29" s="27"/>
      <c r="W29" s="27"/>
      <c r="X29" s="27"/>
      <c r="Y29" s="28"/>
      <c r="Z29" s="28"/>
      <c r="AA29" s="24"/>
      <c r="AB29" s="29"/>
      <c r="AC29" s="30"/>
      <c r="AD29" s="54" t="str">
        <f>IFERROR(VLOOKUP((CONCATENATE(AB29,AC29)),'Risk Assessment Matrix'!$I$1:$J$30,2,FALSE),"-")</f>
        <v>-</v>
      </c>
      <c r="AE29" s="25"/>
      <c r="AF29" s="16"/>
      <c r="AG29" s="16"/>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row>
    <row r="30" spans="1:106" s="10" customFormat="1" ht="44.25" customHeight="1" x14ac:dyDescent="0.25">
      <c r="A30" s="16"/>
      <c r="B30" s="16"/>
      <c r="C30" s="16"/>
      <c r="D30" s="16"/>
      <c r="E30" s="23"/>
      <c r="F30" s="24"/>
      <c r="G30" s="24"/>
      <c r="H30" s="24"/>
      <c r="I30" s="24"/>
      <c r="J30" s="24"/>
      <c r="K30" s="24"/>
      <c r="L30" s="150"/>
      <c r="M30" s="151"/>
      <c r="N30" s="29"/>
      <c r="O30" s="30"/>
      <c r="P30" s="54" t="str">
        <f>IFERROR(VLOOKUP((CONCATENATE(N30,O30)),'Risk Assessment Matrix'!$I$1:$J$30,2,FALSE),"-")</f>
        <v>-</v>
      </c>
      <c r="Q30" s="25"/>
      <c r="R30" s="25"/>
      <c r="S30" s="25"/>
      <c r="T30" s="26"/>
      <c r="U30" s="16"/>
      <c r="V30" s="27"/>
      <c r="W30" s="27"/>
      <c r="X30" s="27"/>
      <c r="Y30" s="28"/>
      <c r="Z30" s="28"/>
      <c r="AA30" s="24"/>
      <c r="AB30" s="29"/>
      <c r="AC30" s="30"/>
      <c r="AD30" s="54" t="str">
        <f>IFERROR(VLOOKUP((CONCATENATE(AB30,AC30)),'Risk Assessment Matrix'!$I$1:$J$30,2,FALSE),"-")</f>
        <v>-</v>
      </c>
      <c r="AE30" s="25"/>
      <c r="AF30" s="16"/>
      <c r="AG30" s="16"/>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row>
    <row r="31" spans="1:106" s="10" customFormat="1" ht="44.25" customHeight="1" x14ac:dyDescent="0.25">
      <c r="A31" s="16"/>
      <c r="B31" s="16"/>
      <c r="C31" s="16"/>
      <c r="D31" s="16"/>
      <c r="E31" s="23"/>
      <c r="F31" s="24"/>
      <c r="G31" s="24"/>
      <c r="H31" s="24"/>
      <c r="I31" s="24"/>
      <c r="J31" s="24"/>
      <c r="K31" s="24"/>
      <c r="L31" s="150"/>
      <c r="M31" s="151"/>
      <c r="N31" s="29"/>
      <c r="O31" s="30"/>
      <c r="P31" s="54" t="str">
        <f>IFERROR(VLOOKUP((CONCATENATE(N31,O31)),'Risk Assessment Matrix'!$I$1:$J$30,2,FALSE),"-")</f>
        <v>-</v>
      </c>
      <c r="Q31" s="25"/>
      <c r="R31" s="25"/>
      <c r="S31" s="25"/>
      <c r="T31" s="26"/>
      <c r="U31" s="16"/>
      <c r="V31" s="27"/>
      <c r="W31" s="27"/>
      <c r="X31" s="27"/>
      <c r="Y31" s="28"/>
      <c r="Z31" s="28"/>
      <c r="AA31" s="24"/>
      <c r="AB31" s="29"/>
      <c r="AC31" s="30"/>
      <c r="AD31" s="54" t="str">
        <f>IFERROR(VLOOKUP((CONCATENATE(AB31,AC31)),'Risk Assessment Matrix'!$I$1:$J$30,2,FALSE),"-")</f>
        <v>-</v>
      </c>
      <c r="AE31" s="25"/>
      <c r="AF31" s="16"/>
      <c r="AG31" s="16"/>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row>
    <row r="32" spans="1:106" s="10" customFormat="1" ht="44.25" customHeight="1" x14ac:dyDescent="0.25">
      <c r="A32" s="16"/>
      <c r="B32" s="16"/>
      <c r="C32" s="16"/>
      <c r="D32" s="16"/>
      <c r="E32" s="23"/>
      <c r="F32" s="24"/>
      <c r="G32" s="24"/>
      <c r="H32" s="24"/>
      <c r="I32" s="24"/>
      <c r="J32" s="24"/>
      <c r="K32" s="24"/>
      <c r="L32" s="150"/>
      <c r="M32" s="151"/>
      <c r="N32" s="29"/>
      <c r="O32" s="30"/>
      <c r="P32" s="54" t="str">
        <f>IFERROR(VLOOKUP((CONCATENATE(N32,O32)),'Risk Assessment Matrix'!$I$1:$J$30,2,FALSE),"-")</f>
        <v>-</v>
      </c>
      <c r="Q32" s="25"/>
      <c r="R32" s="25"/>
      <c r="S32" s="25"/>
      <c r="T32" s="26"/>
      <c r="U32" s="16"/>
      <c r="V32" s="27"/>
      <c r="W32" s="27"/>
      <c r="X32" s="27"/>
      <c r="Y32" s="28"/>
      <c r="Z32" s="28"/>
      <c r="AA32" s="24"/>
      <c r="AB32" s="29"/>
      <c r="AC32" s="30"/>
      <c r="AD32" s="54" t="str">
        <f>IFERROR(VLOOKUP((CONCATENATE(AB32,AC32)),'Risk Assessment Matrix'!$I$1:$J$30,2,FALSE),"-")</f>
        <v>-</v>
      </c>
      <c r="AE32" s="25"/>
      <c r="AF32" s="16"/>
      <c r="AG32" s="16"/>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row>
    <row r="33" spans="1:106" s="10" customFormat="1" ht="44.25" customHeight="1" x14ac:dyDescent="0.25">
      <c r="A33" s="16"/>
      <c r="B33" s="16"/>
      <c r="C33" s="16"/>
      <c r="D33" s="16"/>
      <c r="E33" s="23"/>
      <c r="F33" s="24"/>
      <c r="G33" s="24"/>
      <c r="H33" s="24"/>
      <c r="I33" s="24"/>
      <c r="J33" s="24"/>
      <c r="K33" s="24"/>
      <c r="L33" s="150"/>
      <c r="M33" s="151"/>
      <c r="N33" s="29"/>
      <c r="O33" s="30"/>
      <c r="P33" s="54" t="str">
        <f>IFERROR(VLOOKUP((CONCATENATE(N33,O33)),'Risk Assessment Matrix'!$I$1:$J$30,2,FALSE),"-")</f>
        <v>-</v>
      </c>
      <c r="Q33" s="25"/>
      <c r="R33" s="25"/>
      <c r="S33" s="25"/>
      <c r="T33" s="26"/>
      <c r="U33" s="16"/>
      <c r="V33" s="27"/>
      <c r="W33" s="27"/>
      <c r="X33" s="27"/>
      <c r="Y33" s="28"/>
      <c r="Z33" s="28"/>
      <c r="AA33" s="24"/>
      <c r="AB33" s="29"/>
      <c r="AC33" s="30"/>
      <c r="AD33" s="54" t="str">
        <f>IFERROR(VLOOKUP((CONCATENATE(AB33,AC33)),'Risk Assessment Matrix'!$I$1:$J$30,2,FALSE),"-")</f>
        <v>-</v>
      </c>
      <c r="AE33" s="25"/>
      <c r="AF33" s="16"/>
      <c r="AG33" s="16"/>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row>
    <row r="34" spans="1:106" s="10" customFormat="1" ht="44.25" customHeight="1" x14ac:dyDescent="0.25">
      <c r="A34" s="16"/>
      <c r="B34" s="16"/>
      <c r="C34" s="16"/>
      <c r="D34" s="16"/>
      <c r="E34" s="23"/>
      <c r="F34" s="24"/>
      <c r="G34" s="24"/>
      <c r="H34" s="24"/>
      <c r="I34" s="24"/>
      <c r="J34" s="24"/>
      <c r="K34" s="24"/>
      <c r="L34" s="150"/>
      <c r="M34" s="151"/>
      <c r="N34" s="29"/>
      <c r="O34" s="30"/>
      <c r="P34" s="54" t="str">
        <f>IFERROR(VLOOKUP((CONCATENATE(N34,O34)),'Risk Assessment Matrix'!$I$1:$J$30,2,FALSE),"-")</f>
        <v>-</v>
      </c>
      <c r="Q34" s="25"/>
      <c r="R34" s="25"/>
      <c r="S34" s="25"/>
      <c r="T34" s="26"/>
      <c r="U34" s="16"/>
      <c r="V34" s="27"/>
      <c r="W34" s="27"/>
      <c r="X34" s="27"/>
      <c r="Y34" s="28"/>
      <c r="Z34" s="28"/>
      <c r="AA34" s="24"/>
      <c r="AB34" s="29"/>
      <c r="AC34" s="30"/>
      <c r="AD34" s="54" t="str">
        <f>IFERROR(VLOOKUP((CONCATENATE(AB34,AC34)),'Risk Assessment Matrix'!$I$1:$J$30,2,FALSE),"-")</f>
        <v>-</v>
      </c>
      <c r="AE34" s="25"/>
      <c r="AF34" s="16"/>
      <c r="AG34" s="16"/>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row>
    <row r="35" spans="1:106" s="10" customFormat="1" ht="44.25" customHeight="1" x14ac:dyDescent="0.25">
      <c r="A35" s="16"/>
      <c r="B35" s="16"/>
      <c r="C35" s="16"/>
      <c r="D35" s="16"/>
      <c r="E35" s="23"/>
      <c r="F35" s="24"/>
      <c r="G35" s="24"/>
      <c r="H35" s="24"/>
      <c r="I35" s="24"/>
      <c r="J35" s="24"/>
      <c r="K35" s="24"/>
      <c r="L35" s="150"/>
      <c r="M35" s="151"/>
      <c r="N35" s="29"/>
      <c r="O35" s="30"/>
      <c r="P35" s="54" t="str">
        <f>IFERROR(VLOOKUP((CONCATENATE(N35,O35)),'Risk Assessment Matrix'!$I$1:$J$30,2,FALSE),"-")</f>
        <v>-</v>
      </c>
      <c r="Q35" s="25"/>
      <c r="R35" s="25"/>
      <c r="S35" s="25"/>
      <c r="T35" s="26"/>
      <c r="U35" s="16"/>
      <c r="V35" s="27"/>
      <c r="W35" s="27"/>
      <c r="X35" s="27"/>
      <c r="Y35" s="28"/>
      <c r="Z35" s="28"/>
      <c r="AA35" s="24"/>
      <c r="AB35" s="29"/>
      <c r="AC35" s="30"/>
      <c r="AD35" s="54" t="str">
        <f>IFERROR(VLOOKUP((CONCATENATE(AB35,AC35)),'Risk Assessment Matrix'!$I$1:$J$30,2,FALSE),"-")</f>
        <v>-</v>
      </c>
      <c r="AE35" s="25"/>
      <c r="AF35" s="16"/>
      <c r="AG35" s="16"/>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row>
    <row r="36" spans="1:106" s="10" customFormat="1" ht="44.25" customHeight="1" x14ac:dyDescent="0.25">
      <c r="A36" s="16"/>
      <c r="B36" s="16"/>
      <c r="C36" s="16"/>
      <c r="D36" s="16"/>
      <c r="E36" s="23"/>
      <c r="F36" s="24"/>
      <c r="G36" s="24"/>
      <c r="H36" s="24"/>
      <c r="I36" s="24"/>
      <c r="J36" s="24"/>
      <c r="K36" s="24"/>
      <c r="L36" s="150"/>
      <c r="M36" s="151"/>
      <c r="N36" s="29"/>
      <c r="O36" s="30"/>
      <c r="P36" s="54" t="str">
        <f>IFERROR(VLOOKUP((CONCATENATE(N36,O36)),'Risk Assessment Matrix'!$I$1:$J$30,2,FALSE),"-")</f>
        <v>-</v>
      </c>
      <c r="Q36" s="25"/>
      <c r="R36" s="25"/>
      <c r="S36" s="25"/>
      <c r="T36" s="26"/>
      <c r="U36" s="16"/>
      <c r="V36" s="27"/>
      <c r="W36" s="27"/>
      <c r="X36" s="27"/>
      <c r="Y36" s="28"/>
      <c r="Z36" s="28"/>
      <c r="AA36" s="24"/>
      <c r="AB36" s="29"/>
      <c r="AC36" s="30"/>
      <c r="AD36" s="54" t="str">
        <f>IFERROR(VLOOKUP((CONCATENATE(AB36,AC36)),'Risk Assessment Matrix'!$I$1:$J$30,2,FALSE),"-")</f>
        <v>-</v>
      </c>
      <c r="AE36" s="25"/>
      <c r="AF36" s="16"/>
      <c r="AG36" s="16"/>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row>
    <row r="37" spans="1:106" s="10" customFormat="1" ht="44.25" customHeight="1" x14ac:dyDescent="0.25">
      <c r="A37" s="16"/>
      <c r="B37" s="16"/>
      <c r="C37" s="16"/>
      <c r="D37" s="16"/>
      <c r="E37" s="23"/>
      <c r="F37" s="24"/>
      <c r="G37" s="24"/>
      <c r="H37" s="24"/>
      <c r="I37" s="24"/>
      <c r="J37" s="24"/>
      <c r="K37" s="24"/>
      <c r="L37" s="150"/>
      <c r="M37" s="151"/>
      <c r="N37" s="29"/>
      <c r="O37" s="30"/>
      <c r="P37" s="54" t="str">
        <f>IFERROR(VLOOKUP((CONCATENATE(N37,O37)),'Risk Assessment Matrix'!$I$1:$J$30,2,FALSE),"-")</f>
        <v>-</v>
      </c>
      <c r="Q37" s="25"/>
      <c r="R37" s="25"/>
      <c r="S37" s="25"/>
      <c r="T37" s="26"/>
      <c r="U37" s="16"/>
      <c r="V37" s="27"/>
      <c r="W37" s="27"/>
      <c r="X37" s="27"/>
      <c r="Y37" s="28"/>
      <c r="Z37" s="28"/>
      <c r="AA37" s="24"/>
      <c r="AB37" s="29"/>
      <c r="AC37" s="30"/>
      <c r="AD37" s="54" t="str">
        <f>IFERROR(VLOOKUP((CONCATENATE(AB37,AC37)),'Risk Assessment Matrix'!$I$1:$J$30,2,FALSE),"-")</f>
        <v>-</v>
      </c>
      <c r="AE37" s="25"/>
      <c r="AF37" s="16"/>
      <c r="AG37" s="16"/>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row>
    <row r="38" spans="1:106" s="10" customFormat="1" ht="44.25" customHeight="1" x14ac:dyDescent="0.25">
      <c r="A38" s="16"/>
      <c r="B38" s="16"/>
      <c r="C38" s="16"/>
      <c r="D38" s="16"/>
      <c r="E38" s="23"/>
      <c r="F38" s="24"/>
      <c r="G38" s="24"/>
      <c r="H38" s="24"/>
      <c r="I38" s="24"/>
      <c r="J38" s="24"/>
      <c r="K38" s="24"/>
      <c r="L38" s="150"/>
      <c r="M38" s="151"/>
      <c r="N38" s="29"/>
      <c r="O38" s="30"/>
      <c r="P38" s="54" t="str">
        <f>IFERROR(VLOOKUP((CONCATENATE(N38,O38)),'Risk Assessment Matrix'!$I$1:$J$30,2,FALSE),"-")</f>
        <v>-</v>
      </c>
      <c r="Q38" s="25"/>
      <c r="R38" s="25"/>
      <c r="S38" s="25"/>
      <c r="T38" s="26"/>
      <c r="U38" s="16"/>
      <c r="V38" s="27"/>
      <c r="W38" s="27"/>
      <c r="X38" s="27"/>
      <c r="Y38" s="28"/>
      <c r="Z38" s="28"/>
      <c r="AA38" s="24"/>
      <c r="AB38" s="29"/>
      <c r="AC38" s="30"/>
      <c r="AD38" s="54" t="str">
        <f>IFERROR(VLOOKUP((CONCATENATE(AB38,AC38)),'Risk Assessment Matrix'!$I$1:$J$30,2,FALSE),"-")</f>
        <v>-</v>
      </c>
      <c r="AE38" s="25"/>
      <c r="AF38" s="16"/>
      <c r="AG38" s="16"/>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row>
    <row r="39" spans="1:106" s="10" customFormat="1" ht="44.25" customHeight="1" x14ac:dyDescent="0.25">
      <c r="A39" s="16"/>
      <c r="B39" s="16"/>
      <c r="C39" s="16"/>
      <c r="D39" s="16"/>
      <c r="E39" s="23"/>
      <c r="F39" s="24"/>
      <c r="G39" s="24"/>
      <c r="H39" s="24"/>
      <c r="I39" s="24"/>
      <c r="J39" s="24"/>
      <c r="K39" s="24"/>
      <c r="L39" s="150"/>
      <c r="M39" s="151"/>
      <c r="N39" s="29"/>
      <c r="O39" s="30"/>
      <c r="P39" s="54" t="str">
        <f>IFERROR(VLOOKUP((CONCATENATE(N39,O39)),'Risk Assessment Matrix'!$I$1:$J$30,2,FALSE),"-")</f>
        <v>-</v>
      </c>
      <c r="Q39" s="25"/>
      <c r="R39" s="25"/>
      <c r="S39" s="25"/>
      <c r="T39" s="26"/>
      <c r="U39" s="16"/>
      <c r="V39" s="27"/>
      <c r="W39" s="27"/>
      <c r="X39" s="27"/>
      <c r="Y39" s="28"/>
      <c r="Z39" s="28"/>
      <c r="AA39" s="24"/>
      <c r="AB39" s="29"/>
      <c r="AC39" s="30"/>
      <c r="AD39" s="54" t="str">
        <f>IFERROR(VLOOKUP((CONCATENATE(AB39,AC39)),'Risk Assessment Matrix'!$I$1:$J$30,2,FALSE),"-")</f>
        <v>-</v>
      </c>
      <c r="AE39" s="25"/>
      <c r="AF39" s="16"/>
      <c r="AG39" s="16"/>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row>
    <row r="40" spans="1:106" s="10" customFormat="1" ht="44.25" customHeight="1" x14ac:dyDescent="0.25">
      <c r="A40" s="16"/>
      <c r="B40" s="16"/>
      <c r="C40" s="16"/>
      <c r="D40" s="16"/>
      <c r="E40" s="23"/>
      <c r="F40" s="24"/>
      <c r="G40" s="24"/>
      <c r="H40" s="24"/>
      <c r="I40" s="24"/>
      <c r="J40" s="24"/>
      <c r="K40" s="24"/>
      <c r="L40" s="150"/>
      <c r="M40" s="151"/>
      <c r="N40" s="29"/>
      <c r="O40" s="30"/>
      <c r="P40" s="54" t="str">
        <f>IFERROR(VLOOKUP((CONCATENATE(N40,O40)),'Risk Assessment Matrix'!$I$1:$J$30,2,FALSE),"-")</f>
        <v>-</v>
      </c>
      <c r="Q40" s="25"/>
      <c r="R40" s="25"/>
      <c r="S40" s="25"/>
      <c r="T40" s="26"/>
      <c r="U40" s="16"/>
      <c r="V40" s="27"/>
      <c r="W40" s="27"/>
      <c r="X40" s="27"/>
      <c r="Y40" s="28"/>
      <c r="Z40" s="28"/>
      <c r="AA40" s="24"/>
      <c r="AB40" s="29"/>
      <c r="AC40" s="30"/>
      <c r="AD40" s="54" t="str">
        <f>IFERROR(VLOOKUP((CONCATENATE(AB40,AC40)),'Risk Assessment Matrix'!$I$1:$J$30,2,FALSE),"-")</f>
        <v>-</v>
      </c>
      <c r="AE40" s="25"/>
      <c r="AF40" s="16"/>
      <c r="AG40" s="16"/>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row>
    <row r="41" spans="1:106" s="10" customFormat="1" ht="44.25" customHeight="1" x14ac:dyDescent="0.25">
      <c r="A41" s="16"/>
      <c r="B41" s="16"/>
      <c r="C41" s="16"/>
      <c r="D41" s="16"/>
      <c r="E41" s="23"/>
      <c r="F41" s="24"/>
      <c r="G41" s="24"/>
      <c r="H41" s="24"/>
      <c r="I41" s="24"/>
      <c r="J41" s="24"/>
      <c r="K41" s="24"/>
      <c r="L41" s="150"/>
      <c r="M41" s="151"/>
      <c r="N41" s="29"/>
      <c r="O41" s="30"/>
      <c r="P41" s="54" t="str">
        <f>IFERROR(VLOOKUP((CONCATENATE(N41,O41)),'Risk Assessment Matrix'!$I$1:$J$30,2,FALSE),"-")</f>
        <v>-</v>
      </c>
      <c r="Q41" s="25"/>
      <c r="R41" s="25"/>
      <c r="S41" s="25"/>
      <c r="T41" s="26"/>
      <c r="U41" s="16"/>
      <c r="V41" s="27"/>
      <c r="W41" s="27"/>
      <c r="X41" s="27"/>
      <c r="Y41" s="28"/>
      <c r="Z41" s="28"/>
      <c r="AA41" s="24"/>
      <c r="AB41" s="29"/>
      <c r="AC41" s="30"/>
      <c r="AD41" s="54" t="str">
        <f>IFERROR(VLOOKUP((CONCATENATE(AB41,AC41)),'Risk Assessment Matrix'!$I$1:$J$30,2,FALSE),"-")</f>
        <v>-</v>
      </c>
      <c r="AE41" s="25"/>
      <c r="AF41" s="16"/>
      <c r="AG41" s="16"/>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row>
    <row r="42" spans="1:106" s="10" customFormat="1" ht="44.25" customHeight="1" x14ac:dyDescent="0.25">
      <c r="A42" s="16"/>
      <c r="B42" s="16"/>
      <c r="C42" s="16"/>
      <c r="D42" s="16"/>
      <c r="E42" s="23"/>
      <c r="F42" s="24"/>
      <c r="G42" s="24"/>
      <c r="H42" s="24"/>
      <c r="I42" s="24"/>
      <c r="J42" s="24"/>
      <c r="K42" s="24"/>
      <c r="L42" s="150"/>
      <c r="M42" s="151"/>
      <c r="N42" s="29"/>
      <c r="O42" s="30"/>
      <c r="P42" s="54" t="str">
        <f>IFERROR(VLOOKUP((CONCATENATE(N42,O42)),'Risk Assessment Matrix'!$I$1:$J$30,2,FALSE),"-")</f>
        <v>-</v>
      </c>
      <c r="Q42" s="25"/>
      <c r="R42" s="25"/>
      <c r="S42" s="25"/>
      <c r="T42" s="26"/>
      <c r="U42" s="16"/>
      <c r="V42" s="27"/>
      <c r="W42" s="27"/>
      <c r="X42" s="27"/>
      <c r="Y42" s="28"/>
      <c r="Z42" s="28"/>
      <c r="AA42" s="24"/>
      <c r="AB42" s="29"/>
      <c r="AC42" s="30"/>
      <c r="AD42" s="54" t="str">
        <f>IFERROR(VLOOKUP((CONCATENATE(AB42,AC42)),'Risk Assessment Matrix'!$I$1:$J$30,2,FALSE),"-")</f>
        <v>-</v>
      </c>
      <c r="AE42" s="25"/>
      <c r="AF42" s="16"/>
      <c r="AG42" s="16"/>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row>
    <row r="43" spans="1:106" s="10" customFormat="1" ht="44.25" customHeight="1" x14ac:dyDescent="0.25">
      <c r="A43" s="16"/>
      <c r="B43" s="16"/>
      <c r="C43" s="16"/>
      <c r="D43" s="16"/>
      <c r="E43" s="23"/>
      <c r="F43" s="24"/>
      <c r="G43" s="24"/>
      <c r="H43" s="24"/>
      <c r="I43" s="24"/>
      <c r="J43" s="24"/>
      <c r="K43" s="24"/>
      <c r="L43" s="150"/>
      <c r="M43" s="151"/>
      <c r="N43" s="29"/>
      <c r="O43" s="30"/>
      <c r="P43" s="54" t="str">
        <f>IFERROR(VLOOKUP((CONCATENATE(N43,O43)),'Risk Assessment Matrix'!$I$1:$J$30,2,FALSE),"-")</f>
        <v>-</v>
      </c>
      <c r="Q43" s="25"/>
      <c r="R43" s="25"/>
      <c r="S43" s="25"/>
      <c r="T43" s="26"/>
      <c r="U43" s="16"/>
      <c r="V43" s="27"/>
      <c r="W43" s="27"/>
      <c r="X43" s="27"/>
      <c r="Y43" s="28"/>
      <c r="Z43" s="28"/>
      <c r="AA43" s="24"/>
      <c r="AB43" s="29"/>
      <c r="AC43" s="30"/>
      <c r="AD43" s="54" t="str">
        <f>IFERROR(VLOOKUP((CONCATENATE(AB43,AC43)),'Risk Assessment Matrix'!$I$1:$J$30,2,FALSE),"-")</f>
        <v>-</v>
      </c>
      <c r="AE43" s="25"/>
      <c r="AF43" s="16"/>
      <c r="AG43" s="16"/>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c r="CW43" s="9"/>
      <c r="CX43" s="9"/>
      <c r="CY43" s="9"/>
      <c r="CZ43" s="9"/>
      <c r="DA43" s="9"/>
      <c r="DB43" s="9"/>
    </row>
    <row r="44" spans="1:106" s="10" customFormat="1" ht="44.25" customHeight="1" x14ac:dyDescent="0.25">
      <c r="A44" s="16"/>
      <c r="B44" s="16"/>
      <c r="C44" s="16"/>
      <c r="D44" s="16"/>
      <c r="E44" s="23"/>
      <c r="F44" s="24"/>
      <c r="G44" s="24"/>
      <c r="H44" s="24"/>
      <c r="I44" s="24"/>
      <c r="J44" s="24"/>
      <c r="K44" s="24"/>
      <c r="L44" s="150"/>
      <c r="M44" s="151"/>
      <c r="N44" s="29"/>
      <c r="O44" s="30"/>
      <c r="P44" s="54" t="str">
        <f>IFERROR(VLOOKUP((CONCATENATE(N44,O44)),'Risk Assessment Matrix'!$I$1:$J$30,2,FALSE),"-")</f>
        <v>-</v>
      </c>
      <c r="Q44" s="25"/>
      <c r="R44" s="25"/>
      <c r="S44" s="25"/>
      <c r="T44" s="26"/>
      <c r="U44" s="16"/>
      <c r="V44" s="27"/>
      <c r="W44" s="27"/>
      <c r="X44" s="27"/>
      <c r="Y44" s="28"/>
      <c r="Z44" s="28"/>
      <c r="AA44" s="24"/>
      <c r="AB44" s="29"/>
      <c r="AC44" s="30"/>
      <c r="AD44" s="54" t="str">
        <f>IFERROR(VLOOKUP((CONCATENATE(AB44,AC44)),'Risk Assessment Matrix'!$I$1:$J$30,2,FALSE),"-")</f>
        <v>-</v>
      </c>
      <c r="AE44" s="25"/>
      <c r="AF44" s="16"/>
      <c r="AG44" s="16"/>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row>
    <row r="45" spans="1:106" s="10" customFormat="1" ht="44.25" customHeight="1" x14ac:dyDescent="0.25">
      <c r="A45" s="16"/>
      <c r="B45" s="16"/>
      <c r="C45" s="16"/>
      <c r="D45" s="16"/>
      <c r="E45" s="23"/>
      <c r="F45" s="24"/>
      <c r="G45" s="24"/>
      <c r="H45" s="24"/>
      <c r="I45" s="24"/>
      <c r="J45" s="24"/>
      <c r="K45" s="24"/>
      <c r="L45" s="150"/>
      <c r="M45" s="151"/>
      <c r="N45" s="29"/>
      <c r="O45" s="30"/>
      <c r="P45" s="54" t="str">
        <f>IFERROR(VLOOKUP((CONCATENATE(N45,O45)),'Risk Assessment Matrix'!$I$1:$J$30,2,FALSE),"-")</f>
        <v>-</v>
      </c>
      <c r="Q45" s="25"/>
      <c r="R45" s="25"/>
      <c r="S45" s="25"/>
      <c r="T45" s="26"/>
      <c r="U45" s="16"/>
      <c r="V45" s="27"/>
      <c r="W45" s="27"/>
      <c r="X45" s="27"/>
      <c r="Y45" s="28"/>
      <c r="Z45" s="28"/>
      <c r="AA45" s="24"/>
      <c r="AB45" s="29"/>
      <c r="AC45" s="30"/>
      <c r="AD45" s="54" t="str">
        <f>IFERROR(VLOOKUP((CONCATENATE(AB45,AC45)),'Risk Assessment Matrix'!$I$1:$J$30,2,FALSE),"-")</f>
        <v>-</v>
      </c>
      <c r="AE45" s="25"/>
      <c r="AF45" s="16"/>
      <c r="AG45" s="16"/>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row>
    <row r="46" spans="1:106" s="10" customFormat="1" ht="44.25" customHeight="1" x14ac:dyDescent="0.25">
      <c r="A46" s="16"/>
      <c r="B46" s="16"/>
      <c r="C46" s="16"/>
      <c r="D46" s="16"/>
      <c r="E46" s="23"/>
      <c r="F46" s="24"/>
      <c r="G46" s="24"/>
      <c r="H46" s="24"/>
      <c r="I46" s="24"/>
      <c r="J46" s="24"/>
      <c r="K46" s="24"/>
      <c r="L46" s="150"/>
      <c r="M46" s="151"/>
      <c r="N46" s="29"/>
      <c r="O46" s="30"/>
      <c r="P46" s="54" t="str">
        <f>IFERROR(VLOOKUP((CONCATENATE(N46,O46)),'Risk Assessment Matrix'!$I$1:$J$30,2,FALSE),"-")</f>
        <v>-</v>
      </c>
      <c r="Q46" s="25"/>
      <c r="R46" s="25"/>
      <c r="S46" s="25"/>
      <c r="T46" s="26"/>
      <c r="U46" s="16"/>
      <c r="V46" s="27"/>
      <c r="W46" s="27"/>
      <c r="X46" s="27"/>
      <c r="Y46" s="28"/>
      <c r="Z46" s="28"/>
      <c r="AA46" s="24"/>
      <c r="AB46" s="29"/>
      <c r="AC46" s="30"/>
      <c r="AD46" s="54" t="str">
        <f>IFERROR(VLOOKUP((CONCATENATE(AB46,AC46)),'Risk Assessment Matrix'!$I$1:$J$30,2,FALSE),"-")</f>
        <v>-</v>
      </c>
      <c r="AE46" s="25"/>
      <c r="AF46" s="16"/>
      <c r="AG46" s="16"/>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row>
    <row r="47" spans="1:106" s="10" customFormat="1" ht="44.25" customHeight="1" x14ac:dyDescent="0.25">
      <c r="A47" s="16"/>
      <c r="B47" s="16"/>
      <c r="C47" s="16"/>
      <c r="D47" s="16"/>
      <c r="E47" s="23"/>
      <c r="F47" s="24"/>
      <c r="G47" s="24"/>
      <c r="H47" s="24"/>
      <c r="I47" s="24"/>
      <c r="J47" s="24"/>
      <c r="K47" s="24"/>
      <c r="L47" s="150"/>
      <c r="M47" s="151"/>
      <c r="N47" s="29"/>
      <c r="O47" s="30"/>
      <c r="P47" s="54" t="str">
        <f>IFERROR(VLOOKUP((CONCATENATE(N47,O47)),'Risk Assessment Matrix'!$I$1:$J$30,2,FALSE),"-")</f>
        <v>-</v>
      </c>
      <c r="Q47" s="25"/>
      <c r="R47" s="25"/>
      <c r="S47" s="25"/>
      <c r="T47" s="26"/>
      <c r="U47" s="16"/>
      <c r="V47" s="27"/>
      <c r="W47" s="27"/>
      <c r="X47" s="27"/>
      <c r="Y47" s="28"/>
      <c r="Z47" s="28"/>
      <c r="AA47" s="24"/>
      <c r="AB47" s="29"/>
      <c r="AC47" s="30"/>
      <c r="AD47" s="54" t="str">
        <f>IFERROR(VLOOKUP((CONCATENATE(AB47,AC47)),'Risk Assessment Matrix'!$I$1:$J$30,2,FALSE),"-")</f>
        <v>-</v>
      </c>
      <c r="AE47" s="25"/>
      <c r="AF47" s="16"/>
      <c r="AG47" s="16"/>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c r="CW47" s="9"/>
      <c r="CX47" s="9"/>
      <c r="CY47" s="9"/>
      <c r="CZ47" s="9"/>
      <c r="DA47" s="9"/>
      <c r="DB47" s="9"/>
    </row>
  </sheetData>
  <sheetProtection autoFilter="0"/>
  <mergeCells count="52">
    <mergeCell ref="L46:M46"/>
    <mergeCell ref="L47:M47"/>
    <mergeCell ref="K3:M3"/>
    <mergeCell ref="K4:M4"/>
    <mergeCell ref="L41:M41"/>
    <mergeCell ref="L42:M42"/>
    <mergeCell ref="L43:M43"/>
    <mergeCell ref="L44:M44"/>
    <mergeCell ref="L45:M45"/>
    <mergeCell ref="L36:M36"/>
    <mergeCell ref="L37:M37"/>
    <mergeCell ref="L38:M38"/>
    <mergeCell ref="L39:M39"/>
    <mergeCell ref="L40:M40"/>
    <mergeCell ref="L31:M31"/>
    <mergeCell ref="L32:M32"/>
    <mergeCell ref="L33:M33"/>
    <mergeCell ref="L34:M34"/>
    <mergeCell ref="L35:M35"/>
    <mergeCell ref="L30:M30"/>
    <mergeCell ref="L25:M25"/>
    <mergeCell ref="L26:M26"/>
    <mergeCell ref="L27:M27"/>
    <mergeCell ref="L28:M28"/>
    <mergeCell ref="L29:M29"/>
    <mergeCell ref="L20:M20"/>
    <mergeCell ref="L21:M21"/>
    <mergeCell ref="L22:M22"/>
    <mergeCell ref="L23:M23"/>
    <mergeCell ref="L24:M24"/>
    <mergeCell ref="L15:M15"/>
    <mergeCell ref="L16:M16"/>
    <mergeCell ref="L17:M17"/>
    <mergeCell ref="L18:M18"/>
    <mergeCell ref="L19:M19"/>
    <mergeCell ref="AB14:AG14"/>
    <mergeCell ref="T14:AA14"/>
    <mergeCell ref="B14:I14"/>
    <mergeCell ref="J14:M14"/>
    <mergeCell ref="N14:S14"/>
    <mergeCell ref="C7:D7"/>
    <mergeCell ref="N2:AG12"/>
    <mergeCell ref="K6:M7"/>
    <mergeCell ref="K9:M10"/>
    <mergeCell ref="B1:D4"/>
    <mergeCell ref="B9:B12"/>
    <mergeCell ref="F6:F7"/>
    <mergeCell ref="F9:F10"/>
    <mergeCell ref="J6:J7"/>
    <mergeCell ref="J9:J10"/>
    <mergeCell ref="C6:D6"/>
    <mergeCell ref="E1:I4"/>
  </mergeCells>
  <phoneticPr fontId="9" type="noConversion"/>
  <conditionalFormatting sqref="A23:H47 T16:U47 AA16:AA47 AF16:AG47 J23:K47 A16:E22 K16:K22">
    <cfRule type="cellIs" dxfId="22" priority="342" stopIfTrue="1" operator="equal">
      <formula>"No Action / Delayed"</formula>
    </cfRule>
    <cfRule type="cellIs" dxfId="21" priority="343" stopIfTrue="1" operator="equal">
      <formula>"Action Started / In Progress"</formula>
    </cfRule>
    <cfRule type="cellIs" dxfId="20" priority="344" stopIfTrue="1" operator="equal">
      <formula>"On Schedule / Complete"</formula>
    </cfRule>
  </conditionalFormatting>
  <conditionalFormatting sqref="AD16:AD47 P17:P47">
    <cfRule type="containsText" dxfId="19" priority="133" stopIfTrue="1" operator="containsText" text="IV">
      <formula>NOT(ISERROR(SEARCH("IV",P16)))</formula>
    </cfRule>
    <cfRule type="containsText" dxfId="18" priority="134" stopIfTrue="1" operator="containsText" text="III">
      <formula>NOT(ISERROR(SEARCH("III",P16)))</formula>
    </cfRule>
    <cfRule type="containsText" dxfId="17" priority="135" stopIfTrue="1" operator="containsText" text="II">
      <formula>NOT(ISERROR(SEARCH("II",P16)))</formula>
    </cfRule>
    <cfRule type="containsText" dxfId="16" priority="136" stopIfTrue="1" operator="containsText" text="I">
      <formula>NOT(ISERROR(SEARCH("I",P16)))</formula>
    </cfRule>
  </conditionalFormatting>
  <conditionalFormatting sqref="P16">
    <cfRule type="containsText" dxfId="15" priority="125" stopIfTrue="1" operator="containsText" text="IV">
      <formula>NOT(ISERROR(SEARCH("IV",P16)))</formula>
    </cfRule>
    <cfRule type="containsText" dxfId="14" priority="126" stopIfTrue="1" operator="containsText" text="III">
      <formula>NOT(ISERROR(SEARCH("III",P16)))</formula>
    </cfRule>
    <cfRule type="containsText" dxfId="13" priority="127" stopIfTrue="1" operator="containsText" text="II">
      <formula>NOT(ISERROR(SEARCH("II",P16)))</formula>
    </cfRule>
    <cfRule type="containsText" dxfId="12" priority="128" stopIfTrue="1" operator="containsText" text="I">
      <formula>NOT(ISERROR(SEARCH("I",P16)))</formula>
    </cfRule>
  </conditionalFormatting>
  <dataValidations xWindow="373" yWindow="595" count="38">
    <dataValidation allowBlank="1" showInputMessage="1" showErrorMessage="1" prompt="Cell protected to preseve formula." sqref="D11 H10" xr:uid="{00000000-0002-0000-0000-000005000000}"/>
    <dataValidation allowBlank="1" showInputMessage="1" showErrorMessage="1" prompt="Default is today's date but can be deleted and replaced." sqref="H6" xr:uid="{00000000-0002-0000-0000-000006000000}"/>
    <dataValidation allowBlank="1" showInputMessage="1" showErrorMessage="1" prompt="Numbering format determined by project." sqref="A15" xr:uid="{00000000-0002-0000-0000-000007000000}"/>
    <dataValidation allowBlank="1" showInputMessage="1" showErrorMessage="1" prompt="Status of the risk - Active, Retired or Draft." sqref="C15" xr:uid="{00000000-0002-0000-0000-000008000000}"/>
    <dataValidation allowBlank="1" showInputMessage="1" showErrorMessage="1" prompt="Short title that can be used as a reference to this risk." sqref="E15" xr:uid="{00000000-0002-0000-0000-000009000000}"/>
    <dataValidation allowBlank="1" showInputMessage="1" showErrorMessage="1" prompt="Full description following the ERM methodology.  Make the risk-event clear." sqref="F15" xr:uid="{00000000-0002-0000-0000-00000A000000}"/>
    <dataValidation allowBlank="1" showInputMessage="1" showErrorMessage="1" prompt="The risk-event." sqref="G15" xr:uid="{00000000-0002-0000-0000-00000B000000}"/>
    <dataValidation allowBlank="1" showInputMessage="1" showErrorMessage="1" prompt="The dominant underlying causes of the risk." sqref="H15" xr:uid="{00000000-0002-0000-0000-00000C000000}"/>
    <dataValidation allowBlank="1" showInputMessage="1" showErrorMessage="1" prompt="The impact of the risk.  Quantify where possible." sqref="I15" xr:uid="{00000000-0002-0000-0000-00000D000000}"/>
    <dataValidation allowBlank="1" showInputMessage="1" showErrorMessage="1" prompt="Name of the Control.  Try reference the appropriate management system." sqref="J15" xr:uid="{00000000-0002-0000-0000-00000E000000}"/>
    <dataValidation allowBlank="1" showInputMessage="1" showErrorMessage="1" prompt="Control Owner provides assurance on the design and operation of the Control as well as on improvement actions." sqref="K15" xr:uid="{00000000-0002-0000-0000-00000F000000}"/>
    <dataValidation allowBlank="1" showInputMessage="1" showErrorMessage="1" prompt="Combined effectiveness of all Controls." sqref="L15" xr:uid="{00000000-0002-0000-0000-000010000000}"/>
    <dataValidation allowBlank="1" showInputMessage="1" showErrorMessage="1" prompt="The consequence category used to determine the rating." sqref="Q15" xr:uid="{00000000-0002-0000-0000-000011000000}"/>
    <dataValidation allowBlank="1" showInputMessage="1" showErrorMessage="1" prompt="For QRA.  The expected pre-treatment schedule delay." sqref="R15" xr:uid="{00000000-0002-0000-0000-000012000000}"/>
    <dataValidation allowBlank="1" showInputMessage="1" showErrorMessage="1" prompt="For QRA.  The expected post-treatment cost impact." sqref="S15" xr:uid="{00000000-0002-0000-0000-000013000000}"/>
    <dataValidation allowBlank="1" showInputMessage="1" showErrorMessage="1" prompt="The tasks/actions identified as part of the Treatment Plan.  Include actions to create controls, improve existing controls and to monitor controls." sqref="T15" xr:uid="{00000000-0002-0000-0000-000014000000}"/>
    <dataValidation allowBlank="1" showInputMessage="1" showErrorMessage="1" prompt="The person responsible for implementation." sqref="U15" xr:uid="{00000000-0002-0000-0000-000015000000}"/>
    <dataValidation allowBlank="1" showInputMessage="1" showErrorMessage="1" prompt="Date on which the task implimentation started." sqref="V15" xr:uid="{00000000-0002-0000-0000-000016000000}"/>
    <dataValidation allowBlank="1" showInputMessage="1" showErrorMessage="1" prompt="The target date for completion." sqref="W15" xr:uid="{00000000-0002-0000-0000-000017000000}"/>
    <dataValidation allowBlank="1" showInputMessage="1" showErrorMessage="1" prompt="The actual date of completion." sqref="X15" xr:uid="{00000000-0002-0000-0000-000018000000}"/>
    <dataValidation allowBlank="1" showInputMessage="1" showErrorMessage="1" prompt="For QRA.  The cost of treatment." sqref="Y15" xr:uid="{00000000-0002-0000-0000-000019000000}"/>
    <dataValidation allowBlank="1" showInputMessage="1" showErrorMessage="1" prompt="The status of implimentation.  Use drop-down list." sqref="Z15" xr:uid="{00000000-0002-0000-0000-00001A000000}"/>
    <dataValidation allowBlank="1" showInputMessage="1" showErrorMessage="1" prompt="Any comments relating to the treatment plan implimentation." sqref="AA15" xr:uid="{00000000-0002-0000-0000-00001B000000}"/>
    <dataValidation allowBlank="1" showInputMessage="1" showErrorMessage="1" prompt="For QRA.  The anticipated post-treatment cost impact." sqref="AG15" xr:uid="{00000000-0002-0000-0000-00001C000000}"/>
    <dataValidation allowBlank="1" showInputMessage="1" showErrorMessage="1" prompt="For QRA.  The anticipated post-treatment schedule impact." sqref="AF15" xr:uid="{00000000-0002-0000-0000-00001D000000}"/>
    <dataValidation allowBlank="1" showInputMessage="1" showErrorMessage="1" prompt="The consequence category used to determine_x000a_ the rating." sqref="AE15" xr:uid="{00000000-0002-0000-0000-00001E000000}"/>
    <dataValidation allowBlank="1" showInputMessage="1" showErrorMessage="1" prompt="Automatically calculated." sqref="AD15 P15" xr:uid="{00000000-0002-0000-0000-00001F000000}"/>
    <dataValidation allowBlank="1" showInputMessage="1" showErrorMessage="1" prompt="Use the appriopriate 6-point consequence scale." sqref="N15" xr:uid="{00000000-0002-0000-0000-000020000000}"/>
    <dataValidation allowBlank="1" showInputMessage="1" showErrorMessage="1" prompt="Use the likelihood applicable to the consquence." sqref="O15" xr:uid="{00000000-0002-0000-0000-000021000000}"/>
    <dataValidation allowBlank="1" showInputMessage="1" showErrorMessage="1" prompt="The anticipated post-treatment consequence." sqref="AB15" xr:uid="{00000000-0002-0000-0000-000022000000}"/>
    <dataValidation allowBlank="1" showInputMessage="1" showErrorMessage="1" prompt="Use the likelihood of the chosen consequence." sqref="AC15" xr:uid="{00000000-0002-0000-0000-000023000000}"/>
    <dataValidation allowBlank="1" showInputMessage="1" showErrorMessage="1" prompt="Use if required.  Will assist with QRA when linking risks." sqref="D15" xr:uid="{00000000-0002-0000-0000-000024000000}"/>
    <dataValidation type="list" allowBlank="1" showInputMessage="1" showErrorMessage="1" sqref="B16:B47" xr:uid="{00000000-0002-0000-0000-000000000000}">
      <formula1>"Opportunity, Threat"</formula1>
    </dataValidation>
    <dataValidation type="list" allowBlank="1" showInputMessage="1" showErrorMessage="1" sqref="C16:C47" xr:uid="{00000000-0002-0000-0000-000001000000}">
      <formula1>"Active, Draft, Retired"</formula1>
    </dataValidation>
    <dataValidation type="list" allowBlank="1" showInputMessage="1" showErrorMessage="1" sqref="AC16:AC47 O16:O47" xr:uid="{00000000-0002-0000-0000-000002000000}">
      <formula1>"A, B, C, D, E"</formula1>
    </dataValidation>
    <dataValidation type="list" allowBlank="1" showInputMessage="1" showErrorMessage="1" sqref="AB16:AB47 N16:N47" xr:uid="{00000000-0002-0000-0000-000003000000}">
      <formula1>"1,2,3,4,5,6"</formula1>
    </dataValidation>
    <dataValidation type="list" allowBlank="1" showInputMessage="1" showErrorMessage="1" sqref="AE16:AE47 Q16:Q47" xr:uid="{00000000-0002-0000-0000-000004000000}">
      <formula1>"Environment,  Financial Sustainability, Health &amp; Safety,  Information Management, Legal &amp; Compliance,  Operations,  Project Cost,  Project Schedule,  Quality,  Reputation"</formula1>
    </dataValidation>
    <dataValidation type="list" allowBlank="1" showInputMessage="1" showErrorMessage="1" sqref="L16:M47" xr:uid="{00000000-0002-0000-0000-000025000000}">
      <formula1>"None, Totally Ineffective, Ineffective, Partially"</formula1>
    </dataValidation>
  </dataValidations>
  <printOptions horizontalCentered="1"/>
  <pageMargins left="0.19685039370078741" right="0.19685039370078741" top="0.39370078740157483" bottom="0.74803149606299213" header="0.19685039370078741" footer="0.19685039370078741"/>
  <pageSetup paperSize="9" scale="49" fitToWidth="2" fitToHeight="5" pageOrder="overThenDown" orientation="landscape" r:id="rId1"/>
  <headerFooter alignWithMargins="0">
    <oddFooter>&amp;L
Printed on:  &amp;D&amp;C&amp;"Arial,Bold"&amp;12&amp;KFF0000CONTROLLED DISCLOSURE
&amp;G&amp;R
Page &amp;P of &amp;N</oddFooter>
  </headerFooter>
  <colBreaks count="1" manualBreakCount="1">
    <brk id="13" max="46" man="1"/>
  </colBreaks>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9"/>
  <sheetViews>
    <sheetView zoomScaleNormal="100" workbookViewId="0">
      <selection activeCell="H7" sqref="H7"/>
    </sheetView>
  </sheetViews>
  <sheetFormatPr defaultColWidth="9.1796875" defaultRowHeight="12.5" x14ac:dyDescent="0.25"/>
  <cols>
    <col min="1" max="1" width="7" style="32" customWidth="1"/>
    <col min="2" max="2" width="12" style="32" bestFit="1" customWidth="1"/>
    <col min="3" max="3" width="14.26953125" style="32" bestFit="1" customWidth="1"/>
    <col min="4" max="4" width="70.54296875" style="32" customWidth="1"/>
    <col min="5" max="7" width="27.453125" style="32" customWidth="1"/>
    <col min="8" max="16384" width="9.1796875" style="32"/>
  </cols>
  <sheetData>
    <row r="1" spans="1:7" ht="23.5" x14ac:dyDescent="0.25">
      <c r="A1" s="153" t="s">
        <v>105</v>
      </c>
      <c r="B1" s="153"/>
      <c r="C1" s="153"/>
      <c r="D1" s="153"/>
      <c r="E1" s="31"/>
      <c r="F1" s="31"/>
      <c r="G1" s="31"/>
    </row>
    <row r="2" spans="1:7" s="33" customFormat="1" ht="14" x14ac:dyDescent="0.3"/>
    <row r="3" spans="1:7" s="33" customFormat="1" ht="14.5" x14ac:dyDescent="0.3">
      <c r="B3" s="34" t="s">
        <v>13</v>
      </c>
      <c r="C3" s="34" t="s">
        <v>14</v>
      </c>
      <c r="D3" s="35" t="s">
        <v>15</v>
      </c>
    </row>
    <row r="4" spans="1:7" s="33" customFormat="1" ht="29" x14ac:dyDescent="0.3">
      <c r="A4" s="34">
        <v>6</v>
      </c>
      <c r="B4" s="36" t="s">
        <v>106</v>
      </c>
      <c r="C4" s="36" t="s">
        <v>107</v>
      </c>
      <c r="D4" s="37" t="s">
        <v>108</v>
      </c>
    </row>
    <row r="5" spans="1:7" s="33" customFormat="1" ht="29" x14ac:dyDescent="0.3">
      <c r="A5" s="34">
        <v>5</v>
      </c>
      <c r="B5" s="38" t="s">
        <v>109</v>
      </c>
      <c r="C5" s="36" t="s">
        <v>110</v>
      </c>
      <c r="D5" s="37" t="s">
        <v>111</v>
      </c>
    </row>
    <row r="6" spans="1:7" s="33" customFormat="1" ht="29" x14ac:dyDescent="0.3">
      <c r="A6" s="34">
        <v>4</v>
      </c>
      <c r="B6" s="36" t="s">
        <v>112</v>
      </c>
      <c r="C6" s="36" t="s">
        <v>113</v>
      </c>
      <c r="D6" s="37" t="s">
        <v>12</v>
      </c>
    </row>
    <row r="7" spans="1:7" s="33" customFormat="1" ht="29" x14ac:dyDescent="0.3">
      <c r="A7" s="34">
        <v>3</v>
      </c>
      <c r="B7" s="36" t="s">
        <v>114</v>
      </c>
      <c r="C7" s="36" t="s">
        <v>115</v>
      </c>
      <c r="D7" s="37" t="s">
        <v>11</v>
      </c>
    </row>
    <row r="8" spans="1:7" s="33" customFormat="1" ht="29" x14ac:dyDescent="0.3">
      <c r="A8" s="34">
        <v>2</v>
      </c>
      <c r="B8" s="36" t="s">
        <v>116</v>
      </c>
      <c r="C8" s="36" t="s">
        <v>117</v>
      </c>
      <c r="D8" s="37" t="s">
        <v>10</v>
      </c>
    </row>
    <row r="9" spans="1:7" s="33" customFormat="1" ht="29" x14ac:dyDescent="0.3">
      <c r="A9" s="34">
        <v>1</v>
      </c>
      <c r="B9" s="36" t="s">
        <v>118</v>
      </c>
      <c r="C9" s="36" t="s">
        <v>119</v>
      </c>
      <c r="D9" s="37" t="s">
        <v>9</v>
      </c>
    </row>
  </sheetData>
  <sheetProtection password="CADD" sheet="1" objects="1" scenarios="1"/>
  <mergeCells count="1">
    <mergeCell ref="A1:D1"/>
  </mergeCells>
  <printOptions horizontalCentered="1"/>
  <pageMargins left="0.23622047244094491" right="0.23622047244094491"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
  <sheetViews>
    <sheetView workbookViewId="0">
      <selection activeCell="H7" sqref="H7"/>
    </sheetView>
  </sheetViews>
  <sheetFormatPr defaultColWidth="9.1796875" defaultRowHeight="12.5" x14ac:dyDescent="0.25"/>
  <cols>
    <col min="1" max="16384" width="9.1796875" style="32"/>
  </cols>
  <sheetData/>
  <sheetProtection password="CADD" sheet="1" objects="1" scenarios="1"/>
  <printOptions horizontalCentered="1"/>
  <pageMargins left="0.23622047244094491" right="0.23622047244094491" top="0.74803149606299213" bottom="0.74803149606299213" header="0.31496062992125984" footer="0.31496062992125984"/>
  <pageSetup paperSize="9" scale="4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19"/>
  <sheetViews>
    <sheetView workbookViewId="0">
      <selection activeCell="H7" sqref="H7"/>
    </sheetView>
  </sheetViews>
  <sheetFormatPr defaultColWidth="9.1796875" defaultRowHeight="12.5" x14ac:dyDescent="0.25"/>
  <cols>
    <col min="1" max="1" width="11.7265625" style="32" customWidth="1"/>
    <col min="2" max="2" width="59.81640625" style="32" customWidth="1"/>
    <col min="3" max="16384" width="9.1796875" style="32"/>
  </cols>
  <sheetData>
    <row r="1" spans="1:2" ht="18" x14ac:dyDescent="0.4">
      <c r="A1" s="157" t="s">
        <v>120</v>
      </c>
      <c r="B1" s="157"/>
    </row>
    <row r="2" spans="1:2" ht="13" thickBot="1" x14ac:dyDescent="0.3"/>
    <row r="3" spans="1:2" s="33" customFormat="1" ht="14.5" thickBot="1" x14ac:dyDescent="0.35">
      <c r="A3" s="39" t="s">
        <v>91</v>
      </c>
      <c r="B3" s="40" t="s">
        <v>121</v>
      </c>
    </row>
    <row r="4" spans="1:2" ht="14" x14ac:dyDescent="0.25">
      <c r="A4" s="158" t="s">
        <v>37</v>
      </c>
      <c r="B4" s="41" t="s">
        <v>122</v>
      </c>
    </row>
    <row r="5" spans="1:2" ht="14" x14ac:dyDescent="0.25">
      <c r="A5" s="155"/>
      <c r="B5" s="41" t="s">
        <v>123</v>
      </c>
    </row>
    <row r="6" spans="1:2" ht="14.5" thickBot="1" x14ac:dyDescent="0.3">
      <c r="A6" s="156"/>
      <c r="B6" s="42" t="s">
        <v>124</v>
      </c>
    </row>
    <row r="7" spans="1:2" ht="14" x14ac:dyDescent="0.25">
      <c r="A7" s="154" t="s">
        <v>36</v>
      </c>
      <c r="B7" s="41" t="s">
        <v>125</v>
      </c>
    </row>
    <row r="8" spans="1:2" ht="14" x14ac:dyDescent="0.25">
      <c r="A8" s="155"/>
      <c r="B8" s="41" t="s">
        <v>126</v>
      </c>
    </row>
    <row r="9" spans="1:2" ht="14.5" thickBot="1" x14ac:dyDescent="0.3">
      <c r="A9" s="156"/>
      <c r="B9" s="42" t="s">
        <v>127</v>
      </c>
    </row>
    <row r="10" spans="1:2" ht="14" x14ac:dyDescent="0.25">
      <c r="A10" s="154" t="s">
        <v>35</v>
      </c>
      <c r="B10" s="41" t="s">
        <v>128</v>
      </c>
    </row>
    <row r="11" spans="1:2" ht="14" x14ac:dyDescent="0.25">
      <c r="A11" s="155"/>
      <c r="B11" s="41" t="s">
        <v>129</v>
      </c>
    </row>
    <row r="12" spans="1:2" ht="14.5" thickBot="1" x14ac:dyDescent="0.3">
      <c r="A12" s="156"/>
      <c r="B12" s="42" t="s">
        <v>130</v>
      </c>
    </row>
    <row r="13" spans="1:2" ht="14" x14ac:dyDescent="0.25">
      <c r="A13" s="154" t="s">
        <v>34</v>
      </c>
      <c r="B13" s="41" t="s">
        <v>131</v>
      </c>
    </row>
    <row r="14" spans="1:2" ht="14" x14ac:dyDescent="0.25">
      <c r="A14" s="155"/>
      <c r="B14" s="41" t="s">
        <v>132</v>
      </c>
    </row>
    <row r="15" spans="1:2" ht="14.5" thickBot="1" x14ac:dyDescent="0.3">
      <c r="A15" s="156"/>
      <c r="B15" s="42" t="s">
        <v>133</v>
      </c>
    </row>
    <row r="16" spans="1:2" ht="14" x14ac:dyDescent="0.25">
      <c r="A16" s="154" t="s">
        <v>33</v>
      </c>
      <c r="B16" s="41" t="s">
        <v>134</v>
      </c>
    </row>
    <row r="17" spans="1:2" ht="14" x14ac:dyDescent="0.25">
      <c r="A17" s="155"/>
      <c r="B17" s="41" t="s">
        <v>135</v>
      </c>
    </row>
    <row r="18" spans="1:2" ht="14" x14ac:dyDescent="0.25">
      <c r="A18" s="155"/>
      <c r="B18" s="41" t="s">
        <v>136</v>
      </c>
    </row>
    <row r="19" spans="1:2" ht="14.5" thickBot="1" x14ac:dyDescent="0.3">
      <c r="A19" s="156"/>
      <c r="B19" s="42" t="s">
        <v>137</v>
      </c>
    </row>
  </sheetData>
  <sheetProtection password="CADD" sheet="1" objects="1" scenarios="1"/>
  <mergeCells count="6">
    <mergeCell ref="A16:A19"/>
    <mergeCell ref="A1:B1"/>
    <mergeCell ref="A4:A6"/>
    <mergeCell ref="A7:A9"/>
    <mergeCell ref="A10:A12"/>
    <mergeCell ref="A13:A15"/>
  </mergeCells>
  <printOptions horizontalCentered="1"/>
  <pageMargins left="0.23622047244094491" right="0.23622047244094491" top="0.74803149606299213" bottom="0.74803149606299213"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435"/>
  <sheetViews>
    <sheetView zoomScaleNormal="100" workbookViewId="0">
      <selection activeCell="O17" sqref="O17"/>
    </sheetView>
  </sheetViews>
  <sheetFormatPr defaultColWidth="9.1796875" defaultRowHeight="12.5" x14ac:dyDescent="0.25"/>
  <cols>
    <col min="1" max="1" width="4.81640625" style="32" customWidth="1"/>
    <col min="2" max="2" width="5.7265625" style="32" customWidth="1"/>
    <col min="3" max="7" width="9.1796875" style="32"/>
    <col min="8" max="8" width="5" style="32" customWidth="1"/>
    <col min="9" max="10" width="5" style="57" hidden="1" customWidth="1"/>
    <col min="11" max="11" width="5" customWidth="1"/>
    <col min="12" max="12" width="4.81640625" style="32" customWidth="1"/>
    <col min="13" max="13" width="5.7265625" style="32" customWidth="1"/>
    <col min="14" max="20" width="9.1796875" style="32"/>
    <col min="21" max="24" width="9.1796875" style="32" customWidth="1"/>
    <col min="25" max="16384" width="9.1796875" style="32"/>
  </cols>
  <sheetData>
    <row r="1" spans="1:19" ht="18.75" customHeight="1" x14ac:dyDescent="0.4">
      <c r="A1" s="157" t="s">
        <v>138</v>
      </c>
      <c r="B1" s="157"/>
      <c r="C1" s="157"/>
      <c r="D1" s="157"/>
      <c r="E1" s="157"/>
      <c r="F1" s="157"/>
      <c r="G1" s="157"/>
      <c r="I1" s="88" t="s">
        <v>43</v>
      </c>
      <c r="J1" s="100" t="s">
        <v>17</v>
      </c>
    </row>
    <row r="2" spans="1:19" ht="13.5" thickBot="1" x14ac:dyDescent="0.3">
      <c r="I2" s="88" t="s">
        <v>44</v>
      </c>
      <c r="J2" s="100" t="s">
        <v>17</v>
      </c>
    </row>
    <row r="3" spans="1:19" ht="40.5" customHeight="1" thickBot="1" x14ac:dyDescent="0.3">
      <c r="A3" s="159" t="s">
        <v>1</v>
      </c>
      <c r="B3" s="43">
        <v>6</v>
      </c>
      <c r="C3" s="98" t="s">
        <v>17</v>
      </c>
      <c r="D3" s="98" t="s">
        <v>17</v>
      </c>
      <c r="E3" s="98" t="s">
        <v>16</v>
      </c>
      <c r="F3" s="98" t="s">
        <v>16</v>
      </c>
      <c r="G3" s="98" t="s">
        <v>16</v>
      </c>
      <c r="I3" s="87" t="s">
        <v>45</v>
      </c>
      <c r="J3" s="100" t="s">
        <v>16</v>
      </c>
    </row>
    <row r="4" spans="1:19" ht="40.5" customHeight="1" x14ac:dyDescent="0.25">
      <c r="A4" s="160"/>
      <c r="B4" s="44">
        <v>5</v>
      </c>
      <c r="C4" s="98" t="s">
        <v>17</v>
      </c>
      <c r="D4" s="98" t="s">
        <v>17</v>
      </c>
      <c r="E4" s="98" t="s">
        <v>17</v>
      </c>
      <c r="F4" s="98" t="s">
        <v>16</v>
      </c>
      <c r="G4" s="98" t="s">
        <v>16</v>
      </c>
      <c r="I4" s="87" t="s">
        <v>46</v>
      </c>
      <c r="J4" s="100" t="s">
        <v>16</v>
      </c>
      <c r="L4" s="165" t="s">
        <v>3</v>
      </c>
      <c r="M4" s="43" t="s">
        <v>37</v>
      </c>
      <c r="N4" s="99" t="s">
        <v>18</v>
      </c>
      <c r="O4" s="99" t="s">
        <v>17</v>
      </c>
      <c r="P4" s="99" t="s">
        <v>16</v>
      </c>
      <c r="Q4" s="99" t="s">
        <v>16</v>
      </c>
      <c r="R4" s="99" t="s">
        <v>16</v>
      </c>
      <c r="S4" s="99" t="s">
        <v>16</v>
      </c>
    </row>
    <row r="5" spans="1:19" ht="40.5" customHeight="1" x14ac:dyDescent="0.25">
      <c r="A5" s="160"/>
      <c r="B5" s="44">
        <v>4</v>
      </c>
      <c r="C5" s="98" t="s">
        <v>18</v>
      </c>
      <c r="D5" s="98" t="s">
        <v>18</v>
      </c>
      <c r="E5" s="98" t="s">
        <v>17</v>
      </c>
      <c r="F5" s="98" t="s">
        <v>16</v>
      </c>
      <c r="G5" s="98" t="s">
        <v>16</v>
      </c>
      <c r="I5" s="87" t="s">
        <v>47</v>
      </c>
      <c r="J5" s="100" t="s">
        <v>16</v>
      </c>
      <c r="L5" s="166"/>
      <c r="M5" s="44" t="s">
        <v>36</v>
      </c>
      <c r="N5" s="99" t="s">
        <v>18</v>
      </c>
      <c r="O5" s="99" t="s">
        <v>17</v>
      </c>
      <c r="P5" s="99" t="s">
        <v>17</v>
      </c>
      <c r="Q5" s="99" t="s">
        <v>16</v>
      </c>
      <c r="R5" s="99" t="s">
        <v>16</v>
      </c>
      <c r="S5" s="99" t="s">
        <v>16</v>
      </c>
    </row>
    <row r="6" spans="1:19" ht="40.5" customHeight="1" x14ac:dyDescent="0.25">
      <c r="A6" s="160"/>
      <c r="B6" s="44">
        <v>3</v>
      </c>
      <c r="C6" s="98" t="s">
        <v>19</v>
      </c>
      <c r="D6" s="98" t="s">
        <v>18</v>
      </c>
      <c r="E6" s="98" t="s">
        <v>17</v>
      </c>
      <c r="F6" s="98" t="s">
        <v>17</v>
      </c>
      <c r="G6" s="98" t="s">
        <v>16</v>
      </c>
      <c r="I6" s="88" t="s">
        <v>48</v>
      </c>
      <c r="J6" s="100" t="s">
        <v>17</v>
      </c>
      <c r="L6" s="166"/>
      <c r="M6" s="44" t="s">
        <v>35</v>
      </c>
      <c r="N6" s="99" t="s">
        <v>18</v>
      </c>
      <c r="O6" s="99" t="s">
        <v>18</v>
      </c>
      <c r="P6" s="99" t="s">
        <v>17</v>
      </c>
      <c r="Q6" s="99" t="s">
        <v>17</v>
      </c>
      <c r="R6" s="99" t="s">
        <v>17</v>
      </c>
      <c r="S6" s="99" t="s">
        <v>16</v>
      </c>
    </row>
    <row r="7" spans="1:19" ht="40.5" customHeight="1" x14ac:dyDescent="0.25">
      <c r="A7" s="160"/>
      <c r="B7" s="44">
        <v>2</v>
      </c>
      <c r="C7" s="98" t="s">
        <v>19</v>
      </c>
      <c r="D7" s="98" t="s">
        <v>19</v>
      </c>
      <c r="E7" s="98" t="s">
        <v>18</v>
      </c>
      <c r="F7" s="98" t="s">
        <v>17</v>
      </c>
      <c r="G7" s="98" t="s">
        <v>17</v>
      </c>
      <c r="I7" s="88" t="s">
        <v>49</v>
      </c>
      <c r="J7" s="100" t="s">
        <v>17</v>
      </c>
      <c r="L7" s="166"/>
      <c r="M7" s="44" t="s">
        <v>34</v>
      </c>
      <c r="N7" s="99" t="s">
        <v>19</v>
      </c>
      <c r="O7" s="99" t="s">
        <v>19</v>
      </c>
      <c r="P7" s="99" t="s">
        <v>18</v>
      </c>
      <c r="Q7" s="99" t="s">
        <v>18</v>
      </c>
      <c r="R7" s="99" t="s">
        <v>17</v>
      </c>
      <c r="S7" s="99" t="s">
        <v>17</v>
      </c>
    </row>
    <row r="8" spans="1:19" ht="40.5" customHeight="1" thickBot="1" x14ac:dyDescent="0.3">
      <c r="A8" s="161"/>
      <c r="B8" s="45">
        <v>1</v>
      </c>
      <c r="C8" s="98" t="s">
        <v>19</v>
      </c>
      <c r="D8" s="98" t="s">
        <v>19</v>
      </c>
      <c r="E8" s="98" t="s">
        <v>18</v>
      </c>
      <c r="F8" s="98" t="s">
        <v>18</v>
      </c>
      <c r="G8" s="98" t="s">
        <v>18</v>
      </c>
      <c r="I8" s="88" t="s">
        <v>50</v>
      </c>
      <c r="J8" s="100" t="s">
        <v>17</v>
      </c>
      <c r="L8" s="167"/>
      <c r="M8" s="45" t="s">
        <v>33</v>
      </c>
      <c r="N8" s="99" t="s">
        <v>19</v>
      </c>
      <c r="O8" s="99" t="s">
        <v>19</v>
      </c>
      <c r="P8" s="99" t="s">
        <v>19</v>
      </c>
      <c r="Q8" s="99" t="s">
        <v>18</v>
      </c>
      <c r="R8" s="99" t="s">
        <v>17</v>
      </c>
      <c r="S8" s="99" t="s">
        <v>17</v>
      </c>
    </row>
    <row r="9" spans="1:19" ht="18" customHeight="1" x14ac:dyDescent="0.25">
      <c r="B9" s="46"/>
      <c r="C9" s="47" t="s">
        <v>33</v>
      </c>
      <c r="D9" s="48" t="s">
        <v>34</v>
      </c>
      <c r="E9" s="48" t="s">
        <v>35</v>
      </c>
      <c r="F9" s="48" t="s">
        <v>36</v>
      </c>
      <c r="G9" s="49" t="s">
        <v>37</v>
      </c>
      <c r="I9" s="87" t="s">
        <v>51</v>
      </c>
      <c r="J9" s="100" t="s">
        <v>16</v>
      </c>
      <c r="N9" s="91">
        <v>1</v>
      </c>
      <c r="O9" s="92">
        <v>2</v>
      </c>
      <c r="P9" s="92">
        <v>3</v>
      </c>
      <c r="Q9" s="92">
        <v>4</v>
      </c>
      <c r="R9" s="92">
        <v>5</v>
      </c>
      <c r="S9" s="43">
        <v>6</v>
      </c>
    </row>
    <row r="10" spans="1:19" ht="18.5" thickBot="1" x14ac:dyDescent="0.45">
      <c r="C10" s="162" t="s">
        <v>3</v>
      </c>
      <c r="D10" s="163"/>
      <c r="E10" s="163"/>
      <c r="F10" s="163"/>
      <c r="G10" s="164"/>
      <c r="I10" s="87" t="s">
        <v>52</v>
      </c>
      <c r="J10" s="100" t="s">
        <v>16</v>
      </c>
      <c r="N10" s="168" t="s">
        <v>1</v>
      </c>
      <c r="O10" s="169"/>
      <c r="P10" s="169"/>
      <c r="Q10" s="169"/>
      <c r="R10" s="169"/>
      <c r="S10" s="170"/>
    </row>
    <row r="11" spans="1:19" ht="13" x14ac:dyDescent="0.25">
      <c r="I11" s="90" t="s">
        <v>53</v>
      </c>
      <c r="J11" s="100" t="s">
        <v>18</v>
      </c>
    </row>
    <row r="12" spans="1:19" ht="13" x14ac:dyDescent="0.25">
      <c r="I12" s="90" t="s">
        <v>54</v>
      </c>
      <c r="J12" s="100" t="s">
        <v>18</v>
      </c>
    </row>
    <row r="13" spans="1:19" ht="13" x14ac:dyDescent="0.25">
      <c r="I13" s="88" t="s">
        <v>55</v>
      </c>
      <c r="J13" s="100" t="s">
        <v>17</v>
      </c>
    </row>
    <row r="14" spans="1:19" ht="13" x14ac:dyDescent="0.25">
      <c r="I14" s="87" t="s">
        <v>56</v>
      </c>
      <c r="J14" s="100" t="s">
        <v>16</v>
      </c>
    </row>
    <row r="15" spans="1:19" ht="13" x14ac:dyDescent="0.25">
      <c r="I15" s="87" t="s">
        <v>57</v>
      </c>
      <c r="J15" s="100" t="s">
        <v>16</v>
      </c>
    </row>
    <row r="16" spans="1:19" ht="13" x14ac:dyDescent="0.25">
      <c r="I16" s="89" t="s">
        <v>58</v>
      </c>
      <c r="J16" s="100" t="s">
        <v>19</v>
      </c>
    </row>
    <row r="17" spans="9:10" ht="13" x14ac:dyDescent="0.25">
      <c r="I17" s="90" t="s">
        <v>59</v>
      </c>
      <c r="J17" s="100" t="s">
        <v>18</v>
      </c>
    </row>
    <row r="18" spans="9:10" ht="13" x14ac:dyDescent="0.25">
      <c r="I18" s="88" t="s">
        <v>60</v>
      </c>
      <c r="J18" s="100" t="s">
        <v>17</v>
      </c>
    </row>
    <row r="19" spans="9:10" ht="13" x14ac:dyDescent="0.25">
      <c r="I19" s="88" t="s">
        <v>61</v>
      </c>
      <c r="J19" s="100" t="s">
        <v>17</v>
      </c>
    </row>
    <row r="20" spans="9:10" ht="13" x14ac:dyDescent="0.25">
      <c r="I20" s="87" t="s">
        <v>62</v>
      </c>
      <c r="J20" s="100" t="s">
        <v>16</v>
      </c>
    </row>
    <row r="21" spans="9:10" ht="13" x14ac:dyDescent="0.25">
      <c r="I21" s="89" t="s">
        <v>63</v>
      </c>
      <c r="J21" s="100" t="s">
        <v>19</v>
      </c>
    </row>
    <row r="22" spans="9:10" ht="13" x14ac:dyDescent="0.25">
      <c r="I22" s="89" t="s">
        <v>64</v>
      </c>
      <c r="J22" s="100" t="s">
        <v>19</v>
      </c>
    </row>
    <row r="23" spans="9:10" ht="13" x14ac:dyDescent="0.25">
      <c r="I23" s="90" t="s">
        <v>65</v>
      </c>
      <c r="J23" s="100" t="s">
        <v>18</v>
      </c>
    </row>
    <row r="24" spans="9:10" ht="13" x14ac:dyDescent="0.25">
      <c r="I24" s="88" t="s">
        <v>66</v>
      </c>
      <c r="J24" s="100" t="s">
        <v>17</v>
      </c>
    </row>
    <row r="25" spans="9:10" ht="13" x14ac:dyDescent="0.25">
      <c r="I25" s="88" t="s">
        <v>67</v>
      </c>
      <c r="J25" s="100" t="s">
        <v>17</v>
      </c>
    </row>
    <row r="26" spans="9:10" ht="13" x14ac:dyDescent="0.25">
      <c r="I26" s="89" t="s">
        <v>68</v>
      </c>
      <c r="J26" s="100" t="s">
        <v>19</v>
      </c>
    </row>
    <row r="27" spans="9:10" ht="13" x14ac:dyDescent="0.25">
      <c r="I27" s="89" t="s">
        <v>69</v>
      </c>
      <c r="J27" s="100" t="s">
        <v>19</v>
      </c>
    </row>
    <row r="28" spans="9:10" ht="13" x14ac:dyDescent="0.25">
      <c r="I28" s="90" t="s">
        <v>70</v>
      </c>
      <c r="J28" s="100" t="s">
        <v>18</v>
      </c>
    </row>
    <row r="29" spans="9:10" ht="13" x14ac:dyDescent="0.25">
      <c r="I29" s="90" t="s">
        <v>71</v>
      </c>
      <c r="J29" s="100" t="s">
        <v>18</v>
      </c>
    </row>
    <row r="30" spans="9:10" ht="13" x14ac:dyDescent="0.25">
      <c r="I30" s="90" t="s">
        <v>72</v>
      </c>
      <c r="J30" s="100" t="s">
        <v>18</v>
      </c>
    </row>
    <row r="31" spans="9:10" x14ac:dyDescent="0.25">
      <c r="I31" s="55"/>
      <c r="J31" s="55"/>
    </row>
    <row r="32" spans="9:10" x14ac:dyDescent="0.25">
      <c r="I32" s="55"/>
      <c r="J32" s="55"/>
    </row>
    <row r="33" spans="9:10" x14ac:dyDescent="0.25">
      <c r="I33" s="55"/>
      <c r="J33" s="55"/>
    </row>
    <row r="34" spans="9:10" x14ac:dyDescent="0.25">
      <c r="I34" s="55"/>
      <c r="J34" s="55"/>
    </row>
    <row r="35" spans="9:10" x14ac:dyDescent="0.25">
      <c r="I35" s="55"/>
      <c r="J35" s="55"/>
    </row>
    <row r="36" spans="9:10" x14ac:dyDescent="0.25">
      <c r="I36" s="55"/>
      <c r="J36" s="55"/>
    </row>
    <row r="37" spans="9:10" x14ac:dyDescent="0.25">
      <c r="I37" s="55"/>
      <c r="J37" s="55"/>
    </row>
    <row r="38" spans="9:10" x14ac:dyDescent="0.25">
      <c r="I38" s="55"/>
      <c r="J38" s="55"/>
    </row>
    <row r="39" spans="9:10" x14ac:dyDescent="0.25">
      <c r="I39" s="56"/>
      <c r="J39" s="56"/>
    </row>
    <row r="40" spans="9:10" x14ac:dyDescent="0.25">
      <c r="I40" s="56"/>
      <c r="J40" s="56"/>
    </row>
    <row r="41" spans="9:10" x14ac:dyDescent="0.25">
      <c r="I41" s="56"/>
      <c r="J41" s="56"/>
    </row>
    <row r="42" spans="9:10" x14ac:dyDescent="0.25">
      <c r="I42" s="56"/>
      <c r="J42" s="56"/>
    </row>
    <row r="43" spans="9:10" x14ac:dyDescent="0.25">
      <c r="I43" s="56"/>
      <c r="J43" s="56"/>
    </row>
    <row r="44" spans="9:10" x14ac:dyDescent="0.25">
      <c r="I44" s="56"/>
      <c r="J44" s="56"/>
    </row>
    <row r="45" spans="9:10" x14ac:dyDescent="0.25">
      <c r="I45" s="56"/>
      <c r="J45" s="56"/>
    </row>
    <row r="46" spans="9:10" x14ac:dyDescent="0.25">
      <c r="I46" s="56"/>
      <c r="J46" s="56"/>
    </row>
    <row r="47" spans="9:10" x14ac:dyDescent="0.25">
      <c r="I47" s="56"/>
      <c r="J47" s="56"/>
    </row>
    <row r="48" spans="9:10" x14ac:dyDescent="0.25">
      <c r="I48" s="56"/>
      <c r="J48" s="56"/>
    </row>
    <row r="49" spans="9:10" x14ac:dyDescent="0.25">
      <c r="I49" s="56"/>
      <c r="J49" s="56"/>
    </row>
    <row r="50" spans="9:10" x14ac:dyDescent="0.25">
      <c r="I50" s="56"/>
      <c r="J50" s="56"/>
    </row>
    <row r="51" spans="9:10" x14ac:dyDescent="0.25">
      <c r="I51" s="56"/>
      <c r="J51" s="56"/>
    </row>
    <row r="52" spans="9:10" x14ac:dyDescent="0.25">
      <c r="I52" s="56"/>
      <c r="J52" s="56"/>
    </row>
    <row r="53" spans="9:10" x14ac:dyDescent="0.25">
      <c r="I53" s="56"/>
      <c r="J53" s="56"/>
    </row>
    <row r="54" spans="9:10" x14ac:dyDescent="0.25">
      <c r="I54" s="56"/>
      <c r="J54" s="56"/>
    </row>
    <row r="55" spans="9:10" x14ac:dyDescent="0.25">
      <c r="I55" s="56"/>
      <c r="J55" s="56"/>
    </row>
    <row r="56" spans="9:10" x14ac:dyDescent="0.25">
      <c r="I56" s="56"/>
      <c r="J56" s="56"/>
    </row>
    <row r="57" spans="9:10" x14ac:dyDescent="0.25">
      <c r="I57" s="56"/>
      <c r="J57" s="56"/>
    </row>
    <row r="58" spans="9:10" x14ac:dyDescent="0.25">
      <c r="I58" s="56"/>
      <c r="J58" s="56"/>
    </row>
    <row r="59" spans="9:10" x14ac:dyDescent="0.25">
      <c r="I59" s="56"/>
      <c r="J59" s="56"/>
    </row>
    <row r="60" spans="9:10" x14ac:dyDescent="0.25">
      <c r="I60" s="56"/>
      <c r="J60" s="56"/>
    </row>
    <row r="61" spans="9:10" x14ac:dyDescent="0.25">
      <c r="I61" s="56"/>
      <c r="J61" s="56"/>
    </row>
    <row r="62" spans="9:10" x14ac:dyDescent="0.25">
      <c r="I62" s="56"/>
      <c r="J62" s="56"/>
    </row>
    <row r="63" spans="9:10" x14ac:dyDescent="0.25">
      <c r="I63" s="56"/>
      <c r="J63" s="56"/>
    </row>
    <row r="64" spans="9:10" x14ac:dyDescent="0.25">
      <c r="I64" s="56"/>
      <c r="J64" s="56"/>
    </row>
    <row r="65" spans="9:10" x14ac:dyDescent="0.25">
      <c r="I65" s="56"/>
      <c r="J65" s="56"/>
    </row>
    <row r="66" spans="9:10" x14ac:dyDescent="0.25">
      <c r="I66" s="56"/>
      <c r="J66" s="56"/>
    </row>
    <row r="67" spans="9:10" x14ac:dyDescent="0.25">
      <c r="I67" s="56"/>
      <c r="J67" s="56"/>
    </row>
    <row r="68" spans="9:10" x14ac:dyDescent="0.25">
      <c r="I68" s="56"/>
      <c r="J68" s="56"/>
    </row>
    <row r="69" spans="9:10" x14ac:dyDescent="0.25">
      <c r="I69" s="56"/>
      <c r="J69" s="56"/>
    </row>
    <row r="70" spans="9:10" x14ac:dyDescent="0.25">
      <c r="I70" s="56"/>
      <c r="J70" s="56"/>
    </row>
    <row r="71" spans="9:10" x14ac:dyDescent="0.25">
      <c r="I71" s="56"/>
      <c r="J71" s="56"/>
    </row>
    <row r="72" spans="9:10" x14ac:dyDescent="0.25">
      <c r="I72" s="56"/>
      <c r="J72" s="56"/>
    </row>
    <row r="73" spans="9:10" x14ac:dyDescent="0.25">
      <c r="I73" s="56"/>
      <c r="J73" s="56"/>
    </row>
    <row r="74" spans="9:10" x14ac:dyDescent="0.25">
      <c r="I74" s="56"/>
      <c r="J74" s="56"/>
    </row>
    <row r="75" spans="9:10" x14ac:dyDescent="0.25">
      <c r="I75" s="56"/>
      <c r="J75" s="56"/>
    </row>
    <row r="76" spans="9:10" x14ac:dyDescent="0.25">
      <c r="I76" s="56"/>
      <c r="J76" s="56"/>
    </row>
    <row r="77" spans="9:10" x14ac:dyDescent="0.25">
      <c r="I77" s="56"/>
      <c r="J77" s="56"/>
    </row>
    <row r="78" spans="9:10" x14ac:dyDescent="0.25">
      <c r="I78" s="56"/>
      <c r="J78" s="56"/>
    </row>
    <row r="79" spans="9:10" x14ac:dyDescent="0.25">
      <c r="I79" s="56"/>
      <c r="J79" s="56"/>
    </row>
    <row r="80" spans="9:10" x14ac:dyDescent="0.25">
      <c r="I80" s="56"/>
      <c r="J80" s="56"/>
    </row>
    <row r="81" spans="9:10" x14ac:dyDescent="0.25">
      <c r="I81" s="56"/>
      <c r="J81" s="56"/>
    </row>
    <row r="82" spans="9:10" x14ac:dyDescent="0.25">
      <c r="I82" s="56"/>
      <c r="J82" s="56"/>
    </row>
    <row r="83" spans="9:10" x14ac:dyDescent="0.25">
      <c r="I83" s="56"/>
      <c r="J83" s="56"/>
    </row>
    <row r="84" spans="9:10" x14ac:dyDescent="0.25">
      <c r="I84" s="56"/>
      <c r="J84" s="56"/>
    </row>
    <row r="85" spans="9:10" x14ac:dyDescent="0.25">
      <c r="I85" s="56"/>
      <c r="J85" s="56"/>
    </row>
    <row r="86" spans="9:10" x14ac:dyDescent="0.25">
      <c r="I86" s="56"/>
      <c r="J86" s="56"/>
    </row>
    <row r="87" spans="9:10" x14ac:dyDescent="0.25">
      <c r="I87" s="56"/>
      <c r="J87" s="56"/>
    </row>
    <row r="88" spans="9:10" x14ac:dyDescent="0.25">
      <c r="I88" s="56"/>
      <c r="J88" s="56"/>
    </row>
    <row r="89" spans="9:10" x14ac:dyDescent="0.25">
      <c r="I89" s="56"/>
      <c r="J89" s="56"/>
    </row>
    <row r="90" spans="9:10" x14ac:dyDescent="0.25">
      <c r="I90" s="56"/>
      <c r="J90" s="56"/>
    </row>
    <row r="91" spans="9:10" x14ac:dyDescent="0.25">
      <c r="I91" s="56"/>
      <c r="J91" s="56"/>
    </row>
    <row r="92" spans="9:10" x14ac:dyDescent="0.25">
      <c r="I92" s="56"/>
      <c r="J92" s="56"/>
    </row>
    <row r="93" spans="9:10" x14ac:dyDescent="0.25">
      <c r="I93" s="56"/>
      <c r="J93" s="56"/>
    </row>
    <row r="94" spans="9:10" x14ac:dyDescent="0.25">
      <c r="I94" s="56"/>
      <c r="J94" s="56"/>
    </row>
    <row r="95" spans="9:10" x14ac:dyDescent="0.25">
      <c r="I95" s="56"/>
      <c r="J95" s="56"/>
    </row>
    <row r="96" spans="9:10" x14ac:dyDescent="0.25">
      <c r="I96" s="56"/>
      <c r="J96" s="56"/>
    </row>
    <row r="97" spans="9:10" x14ac:dyDescent="0.25">
      <c r="I97" s="56"/>
      <c r="J97" s="56"/>
    </row>
    <row r="98" spans="9:10" x14ac:dyDescent="0.25">
      <c r="I98" s="56"/>
      <c r="J98" s="56"/>
    </row>
    <row r="99" spans="9:10" x14ac:dyDescent="0.25">
      <c r="I99" s="56"/>
      <c r="J99" s="56"/>
    </row>
    <row r="100" spans="9:10" x14ac:dyDescent="0.25">
      <c r="I100" s="56"/>
      <c r="J100" s="56"/>
    </row>
    <row r="101" spans="9:10" x14ac:dyDescent="0.25">
      <c r="I101" s="56"/>
      <c r="J101" s="56"/>
    </row>
    <row r="102" spans="9:10" x14ac:dyDescent="0.25">
      <c r="I102" s="56"/>
      <c r="J102" s="56"/>
    </row>
    <row r="103" spans="9:10" x14ac:dyDescent="0.25">
      <c r="I103" s="56"/>
      <c r="J103" s="56"/>
    </row>
    <row r="104" spans="9:10" x14ac:dyDescent="0.25">
      <c r="I104" s="56"/>
      <c r="J104" s="56"/>
    </row>
    <row r="105" spans="9:10" x14ac:dyDescent="0.25">
      <c r="I105" s="56"/>
      <c r="J105" s="56"/>
    </row>
    <row r="106" spans="9:10" x14ac:dyDescent="0.25">
      <c r="I106" s="56"/>
      <c r="J106" s="56"/>
    </row>
    <row r="107" spans="9:10" x14ac:dyDescent="0.25">
      <c r="I107" s="56"/>
      <c r="J107" s="56"/>
    </row>
    <row r="108" spans="9:10" x14ac:dyDescent="0.25">
      <c r="I108" s="56"/>
      <c r="J108" s="56"/>
    </row>
    <row r="109" spans="9:10" x14ac:dyDescent="0.25">
      <c r="I109" s="56"/>
      <c r="J109" s="56"/>
    </row>
    <row r="110" spans="9:10" x14ac:dyDescent="0.25">
      <c r="I110" s="56"/>
      <c r="J110" s="56"/>
    </row>
    <row r="111" spans="9:10" x14ac:dyDescent="0.25">
      <c r="I111" s="56"/>
      <c r="J111" s="56"/>
    </row>
    <row r="112" spans="9:10" x14ac:dyDescent="0.25">
      <c r="I112" s="56"/>
      <c r="J112" s="56"/>
    </row>
    <row r="113" spans="9:10" x14ac:dyDescent="0.25">
      <c r="I113" s="56"/>
      <c r="J113" s="56"/>
    </row>
    <row r="114" spans="9:10" x14ac:dyDescent="0.25">
      <c r="I114" s="56"/>
      <c r="J114" s="56"/>
    </row>
    <row r="115" spans="9:10" x14ac:dyDescent="0.25">
      <c r="I115" s="56"/>
      <c r="J115" s="56"/>
    </row>
    <row r="116" spans="9:10" x14ac:dyDescent="0.25">
      <c r="I116" s="56"/>
      <c r="J116" s="56"/>
    </row>
    <row r="117" spans="9:10" x14ac:dyDescent="0.25">
      <c r="I117" s="56"/>
      <c r="J117" s="56"/>
    </row>
    <row r="118" spans="9:10" x14ac:dyDescent="0.25">
      <c r="I118" s="56"/>
      <c r="J118" s="56"/>
    </row>
    <row r="119" spans="9:10" x14ac:dyDescent="0.25">
      <c r="I119" s="56"/>
      <c r="J119" s="56"/>
    </row>
    <row r="120" spans="9:10" x14ac:dyDescent="0.25">
      <c r="I120" s="56"/>
      <c r="J120" s="56"/>
    </row>
    <row r="121" spans="9:10" x14ac:dyDescent="0.25">
      <c r="I121" s="56"/>
      <c r="J121" s="56"/>
    </row>
    <row r="122" spans="9:10" x14ac:dyDescent="0.25">
      <c r="I122" s="56"/>
      <c r="J122" s="56"/>
    </row>
    <row r="123" spans="9:10" x14ac:dyDescent="0.25">
      <c r="I123" s="56"/>
      <c r="J123" s="56"/>
    </row>
    <row r="124" spans="9:10" x14ac:dyDescent="0.25">
      <c r="I124" s="56"/>
      <c r="J124" s="56"/>
    </row>
    <row r="125" spans="9:10" x14ac:dyDescent="0.25">
      <c r="I125" s="56"/>
      <c r="J125" s="56"/>
    </row>
    <row r="126" spans="9:10" x14ac:dyDescent="0.25">
      <c r="I126" s="56"/>
      <c r="J126" s="56"/>
    </row>
    <row r="127" spans="9:10" x14ac:dyDescent="0.25">
      <c r="I127" s="56"/>
      <c r="J127" s="56"/>
    </row>
    <row r="128" spans="9:10" x14ac:dyDescent="0.25">
      <c r="I128" s="56"/>
      <c r="J128" s="56"/>
    </row>
    <row r="129" spans="9:10" x14ac:dyDescent="0.25">
      <c r="I129" s="56"/>
      <c r="J129" s="56"/>
    </row>
    <row r="130" spans="9:10" x14ac:dyDescent="0.25">
      <c r="I130" s="56"/>
      <c r="J130" s="56"/>
    </row>
    <row r="131" spans="9:10" x14ac:dyDescent="0.25">
      <c r="I131" s="56"/>
      <c r="J131" s="56"/>
    </row>
    <row r="132" spans="9:10" x14ac:dyDescent="0.25">
      <c r="I132" s="56"/>
      <c r="J132" s="56"/>
    </row>
    <row r="133" spans="9:10" x14ac:dyDescent="0.25">
      <c r="I133" s="56"/>
      <c r="J133" s="56"/>
    </row>
    <row r="134" spans="9:10" x14ac:dyDescent="0.25">
      <c r="I134" s="56"/>
      <c r="J134" s="56"/>
    </row>
    <row r="135" spans="9:10" x14ac:dyDescent="0.25">
      <c r="I135" s="56"/>
      <c r="J135" s="56"/>
    </row>
    <row r="136" spans="9:10" x14ac:dyDescent="0.25">
      <c r="I136" s="56"/>
      <c r="J136" s="56"/>
    </row>
    <row r="137" spans="9:10" x14ac:dyDescent="0.25">
      <c r="I137" s="56"/>
      <c r="J137" s="56"/>
    </row>
    <row r="138" spans="9:10" x14ac:dyDescent="0.25">
      <c r="I138" s="56"/>
      <c r="J138" s="56"/>
    </row>
    <row r="139" spans="9:10" x14ac:dyDescent="0.25">
      <c r="I139" s="56"/>
      <c r="J139" s="56"/>
    </row>
    <row r="140" spans="9:10" x14ac:dyDescent="0.25">
      <c r="I140" s="56"/>
      <c r="J140" s="56"/>
    </row>
    <row r="141" spans="9:10" x14ac:dyDescent="0.25">
      <c r="I141" s="56"/>
      <c r="J141" s="56"/>
    </row>
    <row r="142" spans="9:10" x14ac:dyDescent="0.25">
      <c r="I142" s="56"/>
      <c r="J142" s="56"/>
    </row>
    <row r="143" spans="9:10" x14ac:dyDescent="0.25">
      <c r="I143" s="56"/>
      <c r="J143" s="56"/>
    </row>
    <row r="144" spans="9:10" x14ac:dyDescent="0.25">
      <c r="I144" s="56"/>
      <c r="J144" s="56"/>
    </row>
    <row r="145" spans="9:10" x14ac:dyDescent="0.25">
      <c r="I145" s="56"/>
      <c r="J145" s="56"/>
    </row>
    <row r="146" spans="9:10" x14ac:dyDescent="0.25">
      <c r="I146" s="56"/>
      <c r="J146" s="56"/>
    </row>
    <row r="147" spans="9:10" x14ac:dyDescent="0.25">
      <c r="I147" s="56"/>
      <c r="J147" s="56"/>
    </row>
    <row r="148" spans="9:10" x14ac:dyDescent="0.25">
      <c r="I148" s="56"/>
      <c r="J148" s="56"/>
    </row>
    <row r="149" spans="9:10" x14ac:dyDescent="0.25">
      <c r="I149" s="56"/>
      <c r="J149" s="56"/>
    </row>
    <row r="150" spans="9:10" x14ac:dyDescent="0.25">
      <c r="I150" s="56"/>
      <c r="J150" s="56"/>
    </row>
    <row r="151" spans="9:10" x14ac:dyDescent="0.25">
      <c r="I151" s="56"/>
      <c r="J151" s="56"/>
    </row>
    <row r="152" spans="9:10" x14ac:dyDescent="0.25">
      <c r="I152" s="56"/>
      <c r="J152" s="56"/>
    </row>
    <row r="153" spans="9:10" x14ac:dyDescent="0.25">
      <c r="I153" s="56"/>
      <c r="J153" s="56"/>
    </row>
    <row r="154" spans="9:10" x14ac:dyDescent="0.25">
      <c r="I154" s="56"/>
      <c r="J154" s="56"/>
    </row>
    <row r="155" spans="9:10" x14ac:dyDescent="0.25">
      <c r="I155" s="56"/>
      <c r="J155" s="56"/>
    </row>
    <row r="156" spans="9:10" x14ac:dyDescent="0.25">
      <c r="I156" s="56"/>
      <c r="J156" s="56"/>
    </row>
    <row r="157" spans="9:10" x14ac:dyDescent="0.25">
      <c r="I157" s="56"/>
      <c r="J157" s="56"/>
    </row>
    <row r="158" spans="9:10" x14ac:dyDescent="0.25">
      <c r="I158" s="56"/>
      <c r="J158" s="56"/>
    </row>
    <row r="159" spans="9:10" x14ac:dyDescent="0.25">
      <c r="I159" s="56"/>
      <c r="J159" s="56"/>
    </row>
    <row r="160" spans="9:10" x14ac:dyDescent="0.25">
      <c r="I160" s="56"/>
      <c r="J160" s="56"/>
    </row>
    <row r="161" spans="9:10" x14ac:dyDescent="0.25">
      <c r="I161" s="56"/>
      <c r="J161" s="56"/>
    </row>
    <row r="162" spans="9:10" x14ac:dyDescent="0.25">
      <c r="I162" s="56"/>
      <c r="J162" s="56"/>
    </row>
    <row r="163" spans="9:10" x14ac:dyDescent="0.25">
      <c r="I163" s="56"/>
      <c r="J163" s="56"/>
    </row>
    <row r="164" spans="9:10" x14ac:dyDescent="0.25">
      <c r="I164" s="56"/>
      <c r="J164" s="56"/>
    </row>
    <row r="165" spans="9:10" x14ac:dyDescent="0.25">
      <c r="I165" s="56"/>
      <c r="J165" s="56"/>
    </row>
    <row r="166" spans="9:10" x14ac:dyDescent="0.25">
      <c r="I166" s="56"/>
      <c r="J166" s="56"/>
    </row>
    <row r="167" spans="9:10" x14ac:dyDescent="0.25">
      <c r="I167" s="56"/>
      <c r="J167" s="56"/>
    </row>
    <row r="168" spans="9:10" x14ac:dyDescent="0.25">
      <c r="I168" s="56"/>
      <c r="J168" s="56"/>
    </row>
    <row r="169" spans="9:10" x14ac:dyDescent="0.25">
      <c r="I169" s="56"/>
      <c r="J169" s="56"/>
    </row>
    <row r="170" spans="9:10" x14ac:dyDescent="0.25">
      <c r="I170" s="56"/>
      <c r="J170" s="56"/>
    </row>
    <row r="171" spans="9:10" x14ac:dyDescent="0.25">
      <c r="I171" s="56"/>
      <c r="J171" s="56"/>
    </row>
    <row r="172" spans="9:10" x14ac:dyDescent="0.25">
      <c r="I172" s="56"/>
      <c r="J172" s="56"/>
    </row>
    <row r="173" spans="9:10" x14ac:dyDescent="0.25">
      <c r="I173" s="56"/>
      <c r="J173" s="56"/>
    </row>
    <row r="174" spans="9:10" x14ac:dyDescent="0.25">
      <c r="I174" s="56"/>
      <c r="J174" s="56"/>
    </row>
    <row r="175" spans="9:10" x14ac:dyDescent="0.25">
      <c r="I175" s="56"/>
      <c r="J175" s="56"/>
    </row>
    <row r="176" spans="9:10" x14ac:dyDescent="0.25">
      <c r="I176" s="56"/>
      <c r="J176" s="56"/>
    </row>
    <row r="177" spans="9:10" x14ac:dyDescent="0.25">
      <c r="I177" s="56"/>
      <c r="J177" s="56"/>
    </row>
    <row r="178" spans="9:10" x14ac:dyDescent="0.25">
      <c r="I178" s="56"/>
      <c r="J178" s="56"/>
    </row>
    <row r="179" spans="9:10" x14ac:dyDescent="0.25">
      <c r="I179" s="56"/>
      <c r="J179" s="56"/>
    </row>
    <row r="180" spans="9:10" x14ac:dyDescent="0.25">
      <c r="I180" s="56"/>
      <c r="J180" s="56"/>
    </row>
    <row r="181" spans="9:10" x14ac:dyDescent="0.25">
      <c r="I181" s="56"/>
      <c r="J181" s="56"/>
    </row>
    <row r="182" spans="9:10" x14ac:dyDescent="0.25">
      <c r="I182" s="56"/>
      <c r="J182" s="56"/>
    </row>
    <row r="183" spans="9:10" x14ac:dyDescent="0.25">
      <c r="I183" s="56"/>
      <c r="J183" s="56"/>
    </row>
    <row r="184" spans="9:10" x14ac:dyDescent="0.25">
      <c r="I184" s="56"/>
      <c r="J184" s="56"/>
    </row>
    <row r="185" spans="9:10" x14ac:dyDescent="0.25">
      <c r="I185" s="56"/>
      <c r="J185" s="56"/>
    </row>
    <row r="186" spans="9:10" x14ac:dyDescent="0.25">
      <c r="I186" s="56"/>
      <c r="J186" s="56"/>
    </row>
    <row r="187" spans="9:10" x14ac:dyDescent="0.25">
      <c r="I187" s="56"/>
      <c r="J187" s="56"/>
    </row>
    <row r="188" spans="9:10" x14ac:dyDescent="0.25">
      <c r="I188" s="56"/>
      <c r="J188" s="56"/>
    </row>
    <row r="189" spans="9:10" x14ac:dyDescent="0.25">
      <c r="I189" s="56"/>
      <c r="J189" s="56"/>
    </row>
    <row r="190" spans="9:10" x14ac:dyDescent="0.25">
      <c r="I190" s="56"/>
      <c r="J190" s="56"/>
    </row>
    <row r="191" spans="9:10" x14ac:dyDescent="0.25">
      <c r="I191" s="56"/>
      <c r="J191" s="56"/>
    </row>
    <row r="192" spans="9:10" x14ac:dyDescent="0.25">
      <c r="I192" s="56"/>
      <c r="J192" s="56"/>
    </row>
    <row r="193" spans="9:10" x14ac:dyDescent="0.25">
      <c r="I193" s="56"/>
      <c r="J193" s="56"/>
    </row>
    <row r="194" spans="9:10" x14ac:dyDescent="0.25">
      <c r="I194" s="56"/>
      <c r="J194" s="56"/>
    </row>
    <row r="195" spans="9:10" x14ac:dyDescent="0.25">
      <c r="I195" s="56"/>
      <c r="J195" s="56"/>
    </row>
    <row r="196" spans="9:10" x14ac:dyDescent="0.25">
      <c r="I196" s="56"/>
      <c r="J196" s="56"/>
    </row>
    <row r="197" spans="9:10" x14ac:dyDescent="0.25">
      <c r="I197" s="56"/>
      <c r="J197" s="56"/>
    </row>
    <row r="198" spans="9:10" x14ac:dyDescent="0.25">
      <c r="I198" s="56"/>
      <c r="J198" s="56"/>
    </row>
    <row r="199" spans="9:10" x14ac:dyDescent="0.25">
      <c r="I199" s="56"/>
      <c r="J199" s="56"/>
    </row>
    <row r="200" spans="9:10" x14ac:dyDescent="0.25">
      <c r="I200" s="56"/>
      <c r="J200" s="56"/>
    </row>
    <row r="201" spans="9:10" x14ac:dyDescent="0.25">
      <c r="I201" s="56"/>
      <c r="J201" s="56"/>
    </row>
    <row r="202" spans="9:10" x14ac:dyDescent="0.25">
      <c r="I202" s="56"/>
      <c r="J202" s="56"/>
    </row>
    <row r="203" spans="9:10" x14ac:dyDescent="0.25">
      <c r="I203" s="56"/>
      <c r="J203" s="56"/>
    </row>
    <row r="204" spans="9:10" x14ac:dyDescent="0.25">
      <c r="I204" s="56"/>
      <c r="J204" s="56"/>
    </row>
    <row r="205" spans="9:10" x14ac:dyDescent="0.25">
      <c r="I205" s="56"/>
      <c r="J205" s="56"/>
    </row>
    <row r="206" spans="9:10" x14ac:dyDescent="0.25">
      <c r="I206" s="56"/>
      <c r="J206" s="56"/>
    </row>
    <row r="207" spans="9:10" x14ac:dyDescent="0.25">
      <c r="I207" s="56"/>
      <c r="J207" s="56"/>
    </row>
    <row r="208" spans="9:10" x14ac:dyDescent="0.25">
      <c r="I208" s="56"/>
      <c r="J208" s="56"/>
    </row>
    <row r="209" spans="9:10" x14ac:dyDescent="0.25">
      <c r="I209" s="56"/>
      <c r="J209" s="56"/>
    </row>
    <row r="210" spans="9:10" x14ac:dyDescent="0.25">
      <c r="I210" s="56"/>
      <c r="J210" s="56"/>
    </row>
    <row r="211" spans="9:10" x14ac:dyDescent="0.25">
      <c r="I211" s="56"/>
      <c r="J211" s="56"/>
    </row>
    <row r="212" spans="9:10" x14ac:dyDescent="0.25">
      <c r="I212" s="56"/>
      <c r="J212" s="56"/>
    </row>
    <row r="213" spans="9:10" x14ac:dyDescent="0.25">
      <c r="I213" s="56"/>
      <c r="J213" s="56"/>
    </row>
    <row r="214" spans="9:10" x14ac:dyDescent="0.25">
      <c r="I214" s="56"/>
      <c r="J214" s="56"/>
    </row>
    <row r="215" spans="9:10" x14ac:dyDescent="0.25">
      <c r="I215" s="56"/>
      <c r="J215" s="56"/>
    </row>
    <row r="216" spans="9:10" x14ac:dyDescent="0.25">
      <c r="I216" s="56"/>
      <c r="J216" s="56"/>
    </row>
    <row r="217" spans="9:10" x14ac:dyDescent="0.25">
      <c r="I217" s="56"/>
      <c r="J217" s="56"/>
    </row>
    <row r="218" spans="9:10" x14ac:dyDescent="0.25">
      <c r="I218" s="56"/>
      <c r="J218" s="56"/>
    </row>
    <row r="219" spans="9:10" x14ac:dyDescent="0.25">
      <c r="I219" s="56"/>
      <c r="J219" s="56"/>
    </row>
    <row r="220" spans="9:10" x14ac:dyDescent="0.25">
      <c r="I220" s="56"/>
      <c r="J220" s="56"/>
    </row>
    <row r="221" spans="9:10" x14ac:dyDescent="0.25">
      <c r="I221" s="56"/>
      <c r="J221" s="56"/>
    </row>
    <row r="222" spans="9:10" x14ac:dyDescent="0.25">
      <c r="I222" s="56"/>
      <c r="J222" s="56"/>
    </row>
    <row r="223" spans="9:10" x14ac:dyDescent="0.25">
      <c r="I223" s="56"/>
      <c r="J223" s="56"/>
    </row>
    <row r="224" spans="9:10" x14ac:dyDescent="0.25">
      <c r="I224" s="56"/>
      <c r="J224" s="56"/>
    </row>
    <row r="225" spans="9:10" x14ac:dyDescent="0.25">
      <c r="I225" s="56"/>
      <c r="J225" s="56"/>
    </row>
    <row r="226" spans="9:10" x14ac:dyDescent="0.25">
      <c r="I226" s="56"/>
      <c r="J226" s="56"/>
    </row>
    <row r="227" spans="9:10" x14ac:dyDescent="0.25">
      <c r="I227" s="56"/>
      <c r="J227" s="56"/>
    </row>
    <row r="228" spans="9:10" x14ac:dyDescent="0.25">
      <c r="I228" s="56"/>
      <c r="J228" s="56"/>
    </row>
    <row r="229" spans="9:10" x14ac:dyDescent="0.25">
      <c r="I229" s="56"/>
      <c r="J229" s="56"/>
    </row>
    <row r="230" spans="9:10" x14ac:dyDescent="0.25">
      <c r="I230" s="56"/>
      <c r="J230" s="56"/>
    </row>
    <row r="231" spans="9:10" x14ac:dyDescent="0.25">
      <c r="I231" s="56"/>
      <c r="J231" s="56"/>
    </row>
    <row r="232" spans="9:10" x14ac:dyDescent="0.25">
      <c r="I232" s="56"/>
      <c r="J232" s="56"/>
    </row>
    <row r="233" spans="9:10" x14ac:dyDescent="0.25">
      <c r="I233" s="56"/>
      <c r="J233" s="56"/>
    </row>
    <row r="234" spans="9:10" x14ac:dyDescent="0.25">
      <c r="I234" s="56"/>
      <c r="J234" s="56"/>
    </row>
    <row r="235" spans="9:10" x14ac:dyDescent="0.25">
      <c r="I235" s="56"/>
      <c r="J235" s="56"/>
    </row>
    <row r="236" spans="9:10" x14ac:dyDescent="0.25">
      <c r="I236" s="56"/>
      <c r="J236" s="56"/>
    </row>
    <row r="237" spans="9:10" x14ac:dyDescent="0.25">
      <c r="I237" s="56"/>
      <c r="J237" s="56"/>
    </row>
    <row r="238" spans="9:10" x14ac:dyDescent="0.25">
      <c r="I238" s="56"/>
      <c r="J238" s="56"/>
    </row>
    <row r="239" spans="9:10" x14ac:dyDescent="0.25">
      <c r="I239" s="56"/>
      <c r="J239" s="56"/>
    </row>
    <row r="240" spans="9:10" x14ac:dyDescent="0.25">
      <c r="I240" s="56"/>
      <c r="J240" s="56"/>
    </row>
    <row r="241" spans="9:10" x14ac:dyDescent="0.25">
      <c r="I241" s="56"/>
      <c r="J241" s="56"/>
    </row>
    <row r="242" spans="9:10" x14ac:dyDescent="0.25">
      <c r="I242" s="56"/>
      <c r="J242" s="56"/>
    </row>
    <row r="243" spans="9:10" x14ac:dyDescent="0.25">
      <c r="I243" s="56"/>
      <c r="J243" s="56"/>
    </row>
    <row r="244" spans="9:10" x14ac:dyDescent="0.25">
      <c r="I244" s="56"/>
      <c r="J244" s="56"/>
    </row>
    <row r="245" spans="9:10" x14ac:dyDescent="0.25">
      <c r="I245" s="56"/>
      <c r="J245" s="56"/>
    </row>
    <row r="246" spans="9:10" x14ac:dyDescent="0.25">
      <c r="I246" s="56"/>
      <c r="J246" s="56"/>
    </row>
    <row r="247" spans="9:10" x14ac:dyDescent="0.25">
      <c r="I247" s="56"/>
      <c r="J247" s="56"/>
    </row>
    <row r="248" spans="9:10" x14ac:dyDescent="0.25">
      <c r="I248" s="56"/>
      <c r="J248" s="56"/>
    </row>
    <row r="249" spans="9:10" x14ac:dyDescent="0.25">
      <c r="I249" s="56"/>
      <c r="J249" s="56"/>
    </row>
    <row r="250" spans="9:10" x14ac:dyDescent="0.25">
      <c r="I250" s="56"/>
      <c r="J250" s="56"/>
    </row>
    <row r="251" spans="9:10" x14ac:dyDescent="0.25">
      <c r="I251" s="56"/>
      <c r="J251" s="56"/>
    </row>
    <row r="252" spans="9:10" x14ac:dyDescent="0.25">
      <c r="I252" s="56"/>
      <c r="J252" s="56"/>
    </row>
    <row r="253" spans="9:10" x14ac:dyDescent="0.25">
      <c r="I253" s="56"/>
      <c r="J253" s="56"/>
    </row>
    <row r="254" spans="9:10" x14ac:dyDescent="0.25">
      <c r="I254" s="56"/>
      <c r="J254" s="56"/>
    </row>
    <row r="255" spans="9:10" x14ac:dyDescent="0.25">
      <c r="I255" s="56"/>
      <c r="J255" s="56"/>
    </row>
    <row r="256" spans="9:10" x14ac:dyDescent="0.25">
      <c r="I256" s="56"/>
      <c r="J256" s="56"/>
    </row>
    <row r="257" spans="9:10" x14ac:dyDescent="0.25">
      <c r="I257" s="56"/>
      <c r="J257" s="56"/>
    </row>
    <row r="258" spans="9:10" x14ac:dyDescent="0.25">
      <c r="I258" s="56"/>
      <c r="J258" s="56"/>
    </row>
    <row r="259" spans="9:10" x14ac:dyDescent="0.25">
      <c r="I259" s="56"/>
      <c r="J259" s="56"/>
    </row>
    <row r="260" spans="9:10" x14ac:dyDescent="0.25">
      <c r="I260" s="56"/>
      <c r="J260" s="56"/>
    </row>
    <row r="261" spans="9:10" x14ac:dyDescent="0.25">
      <c r="I261" s="56"/>
      <c r="J261" s="56"/>
    </row>
    <row r="262" spans="9:10" x14ac:dyDescent="0.25">
      <c r="I262" s="56"/>
      <c r="J262" s="56"/>
    </row>
    <row r="263" spans="9:10" x14ac:dyDescent="0.25">
      <c r="I263" s="56"/>
      <c r="J263" s="56"/>
    </row>
    <row r="264" spans="9:10" x14ac:dyDescent="0.25">
      <c r="I264" s="56"/>
      <c r="J264" s="56"/>
    </row>
    <row r="265" spans="9:10" x14ac:dyDescent="0.25">
      <c r="I265" s="56"/>
      <c r="J265" s="56"/>
    </row>
    <row r="266" spans="9:10" x14ac:dyDescent="0.25">
      <c r="I266" s="56"/>
      <c r="J266" s="56"/>
    </row>
    <row r="267" spans="9:10" x14ac:dyDescent="0.25">
      <c r="I267" s="56"/>
      <c r="J267" s="56"/>
    </row>
    <row r="268" spans="9:10" x14ac:dyDescent="0.25">
      <c r="I268" s="56"/>
      <c r="J268" s="56"/>
    </row>
    <row r="269" spans="9:10" x14ac:dyDescent="0.25">
      <c r="I269" s="56"/>
      <c r="J269" s="56"/>
    </row>
    <row r="270" spans="9:10" x14ac:dyDescent="0.25">
      <c r="I270" s="56"/>
      <c r="J270" s="56"/>
    </row>
    <row r="271" spans="9:10" x14ac:dyDescent="0.25">
      <c r="I271" s="56"/>
      <c r="J271" s="56"/>
    </row>
    <row r="272" spans="9:10" x14ac:dyDescent="0.25">
      <c r="I272" s="56"/>
      <c r="J272" s="56"/>
    </row>
    <row r="273" spans="9:10" x14ac:dyDescent="0.25">
      <c r="I273" s="56"/>
      <c r="J273" s="56"/>
    </row>
    <row r="274" spans="9:10" x14ac:dyDescent="0.25">
      <c r="I274" s="56"/>
      <c r="J274" s="56"/>
    </row>
    <row r="275" spans="9:10" x14ac:dyDescent="0.25">
      <c r="I275" s="56"/>
      <c r="J275" s="56"/>
    </row>
    <row r="276" spans="9:10" x14ac:dyDescent="0.25">
      <c r="I276" s="56"/>
      <c r="J276" s="56"/>
    </row>
    <row r="277" spans="9:10" x14ac:dyDescent="0.25">
      <c r="I277" s="56"/>
      <c r="J277" s="56"/>
    </row>
    <row r="278" spans="9:10" x14ac:dyDescent="0.25">
      <c r="I278" s="56"/>
      <c r="J278" s="56"/>
    </row>
    <row r="279" spans="9:10" x14ac:dyDescent="0.25">
      <c r="I279" s="56"/>
      <c r="J279" s="56"/>
    </row>
    <row r="280" spans="9:10" x14ac:dyDescent="0.25">
      <c r="I280" s="56"/>
      <c r="J280" s="56"/>
    </row>
    <row r="281" spans="9:10" x14ac:dyDescent="0.25">
      <c r="I281" s="56"/>
      <c r="J281" s="56"/>
    </row>
    <row r="282" spans="9:10" x14ac:dyDescent="0.25">
      <c r="I282" s="56"/>
      <c r="J282" s="56"/>
    </row>
    <row r="283" spans="9:10" x14ac:dyDescent="0.25">
      <c r="I283" s="56"/>
      <c r="J283" s="56"/>
    </row>
    <row r="284" spans="9:10" x14ac:dyDescent="0.25">
      <c r="I284" s="56"/>
      <c r="J284" s="56"/>
    </row>
    <row r="285" spans="9:10" x14ac:dyDescent="0.25">
      <c r="I285" s="56"/>
      <c r="J285" s="56"/>
    </row>
    <row r="286" spans="9:10" x14ac:dyDescent="0.25">
      <c r="I286" s="56"/>
      <c r="J286" s="56"/>
    </row>
    <row r="287" spans="9:10" x14ac:dyDescent="0.25">
      <c r="I287" s="56"/>
      <c r="J287" s="56"/>
    </row>
    <row r="288" spans="9:10" x14ac:dyDescent="0.25">
      <c r="I288" s="56"/>
      <c r="J288" s="56"/>
    </row>
    <row r="289" spans="9:10" x14ac:dyDescent="0.25">
      <c r="I289" s="56"/>
      <c r="J289" s="56"/>
    </row>
    <row r="290" spans="9:10" x14ac:dyDescent="0.25">
      <c r="I290" s="56"/>
      <c r="J290" s="56"/>
    </row>
    <row r="291" spans="9:10" x14ac:dyDescent="0.25">
      <c r="I291" s="56"/>
      <c r="J291" s="56"/>
    </row>
    <row r="292" spans="9:10" x14ac:dyDescent="0.25">
      <c r="I292" s="56"/>
      <c r="J292" s="56"/>
    </row>
    <row r="293" spans="9:10" x14ac:dyDescent="0.25">
      <c r="I293" s="56"/>
      <c r="J293" s="56"/>
    </row>
    <row r="294" spans="9:10" x14ac:dyDescent="0.25">
      <c r="I294" s="56"/>
      <c r="J294" s="56"/>
    </row>
    <row r="295" spans="9:10" x14ac:dyDescent="0.25">
      <c r="I295" s="56"/>
      <c r="J295" s="56"/>
    </row>
    <row r="296" spans="9:10" x14ac:dyDescent="0.25">
      <c r="I296" s="56"/>
      <c r="J296" s="56"/>
    </row>
    <row r="297" spans="9:10" x14ac:dyDescent="0.25">
      <c r="I297" s="56"/>
      <c r="J297" s="56"/>
    </row>
    <row r="298" spans="9:10" x14ac:dyDescent="0.25">
      <c r="I298" s="56"/>
      <c r="J298" s="56"/>
    </row>
    <row r="299" spans="9:10" x14ac:dyDescent="0.25">
      <c r="I299" s="56"/>
      <c r="J299" s="56"/>
    </row>
    <row r="300" spans="9:10" x14ac:dyDescent="0.25">
      <c r="I300" s="56"/>
      <c r="J300" s="56"/>
    </row>
    <row r="301" spans="9:10" x14ac:dyDescent="0.25">
      <c r="I301" s="56"/>
      <c r="J301" s="56"/>
    </row>
    <row r="302" spans="9:10" x14ac:dyDescent="0.25">
      <c r="I302" s="56"/>
      <c r="J302" s="56"/>
    </row>
    <row r="303" spans="9:10" x14ac:dyDescent="0.25">
      <c r="I303" s="56"/>
      <c r="J303" s="56"/>
    </row>
    <row r="304" spans="9:10" x14ac:dyDescent="0.25">
      <c r="I304" s="56"/>
      <c r="J304" s="56"/>
    </row>
    <row r="305" spans="9:10" x14ac:dyDescent="0.25">
      <c r="I305" s="56"/>
      <c r="J305" s="56"/>
    </row>
    <row r="306" spans="9:10" x14ac:dyDescent="0.25">
      <c r="I306" s="56"/>
      <c r="J306" s="56"/>
    </row>
    <row r="307" spans="9:10" x14ac:dyDescent="0.25">
      <c r="I307" s="56"/>
      <c r="J307" s="56"/>
    </row>
    <row r="308" spans="9:10" x14ac:dyDescent="0.25">
      <c r="I308" s="56"/>
      <c r="J308" s="56"/>
    </row>
    <row r="309" spans="9:10" x14ac:dyDescent="0.25">
      <c r="I309" s="56"/>
      <c r="J309" s="56"/>
    </row>
    <row r="310" spans="9:10" x14ac:dyDescent="0.25">
      <c r="I310" s="56"/>
      <c r="J310" s="56"/>
    </row>
    <row r="311" spans="9:10" x14ac:dyDescent="0.25">
      <c r="I311" s="56"/>
      <c r="J311" s="56"/>
    </row>
    <row r="312" spans="9:10" x14ac:dyDescent="0.25">
      <c r="I312" s="56"/>
      <c r="J312" s="56"/>
    </row>
    <row r="313" spans="9:10" x14ac:dyDescent="0.25">
      <c r="I313" s="56"/>
      <c r="J313" s="56"/>
    </row>
    <row r="314" spans="9:10" x14ac:dyDescent="0.25">
      <c r="I314" s="56"/>
      <c r="J314" s="56"/>
    </row>
    <row r="315" spans="9:10" x14ac:dyDescent="0.25">
      <c r="I315" s="56"/>
      <c r="J315" s="56"/>
    </row>
    <row r="316" spans="9:10" x14ac:dyDescent="0.25">
      <c r="I316" s="56"/>
      <c r="J316" s="56"/>
    </row>
    <row r="317" spans="9:10" x14ac:dyDescent="0.25">
      <c r="I317" s="56"/>
      <c r="J317" s="56"/>
    </row>
    <row r="318" spans="9:10" x14ac:dyDescent="0.25">
      <c r="I318" s="56"/>
      <c r="J318" s="56"/>
    </row>
    <row r="319" spans="9:10" x14ac:dyDescent="0.25">
      <c r="I319" s="56"/>
      <c r="J319" s="56"/>
    </row>
    <row r="320" spans="9:10" x14ac:dyDescent="0.25">
      <c r="I320" s="56"/>
      <c r="J320" s="56"/>
    </row>
    <row r="321" spans="9:10" x14ac:dyDescent="0.25">
      <c r="I321" s="56"/>
      <c r="J321" s="56"/>
    </row>
    <row r="322" spans="9:10" x14ac:dyDescent="0.25">
      <c r="I322" s="56"/>
      <c r="J322" s="56"/>
    </row>
    <row r="323" spans="9:10" x14ac:dyDescent="0.25">
      <c r="I323" s="56"/>
      <c r="J323" s="56"/>
    </row>
    <row r="324" spans="9:10" x14ac:dyDescent="0.25">
      <c r="I324" s="56"/>
      <c r="J324" s="56"/>
    </row>
    <row r="325" spans="9:10" x14ac:dyDescent="0.25">
      <c r="I325" s="56"/>
      <c r="J325" s="56"/>
    </row>
    <row r="326" spans="9:10" x14ac:dyDescent="0.25">
      <c r="I326" s="56"/>
      <c r="J326" s="56"/>
    </row>
    <row r="327" spans="9:10" x14ac:dyDescent="0.25">
      <c r="I327" s="56"/>
      <c r="J327" s="56"/>
    </row>
    <row r="328" spans="9:10" x14ac:dyDescent="0.25">
      <c r="I328" s="56"/>
      <c r="J328" s="56"/>
    </row>
    <row r="329" spans="9:10" x14ac:dyDescent="0.25">
      <c r="I329" s="56"/>
      <c r="J329" s="56"/>
    </row>
    <row r="330" spans="9:10" x14ac:dyDescent="0.25">
      <c r="I330" s="56"/>
      <c r="J330" s="56"/>
    </row>
    <row r="331" spans="9:10" x14ac:dyDescent="0.25">
      <c r="I331" s="56"/>
      <c r="J331" s="56"/>
    </row>
    <row r="332" spans="9:10" x14ac:dyDescent="0.25">
      <c r="I332" s="56"/>
      <c r="J332" s="56"/>
    </row>
    <row r="333" spans="9:10" x14ac:dyDescent="0.25">
      <c r="I333" s="56"/>
      <c r="J333" s="56"/>
    </row>
    <row r="334" spans="9:10" x14ac:dyDescent="0.25">
      <c r="I334" s="56"/>
      <c r="J334" s="56"/>
    </row>
    <row r="335" spans="9:10" x14ac:dyDescent="0.25">
      <c r="I335" s="56"/>
      <c r="J335" s="56"/>
    </row>
    <row r="336" spans="9:10" x14ac:dyDescent="0.25">
      <c r="I336" s="56"/>
      <c r="J336" s="56"/>
    </row>
    <row r="337" spans="9:10" x14ac:dyDescent="0.25">
      <c r="I337" s="56"/>
      <c r="J337" s="56"/>
    </row>
    <row r="338" spans="9:10" x14ac:dyDescent="0.25">
      <c r="I338" s="56"/>
      <c r="J338" s="56"/>
    </row>
    <row r="339" spans="9:10" x14ac:dyDescent="0.25">
      <c r="I339" s="56"/>
      <c r="J339" s="56"/>
    </row>
    <row r="340" spans="9:10" x14ac:dyDescent="0.25">
      <c r="I340" s="56"/>
      <c r="J340" s="56"/>
    </row>
    <row r="341" spans="9:10" x14ac:dyDescent="0.25">
      <c r="I341" s="56"/>
      <c r="J341" s="56"/>
    </row>
    <row r="342" spans="9:10" x14ac:dyDescent="0.25">
      <c r="I342" s="56"/>
      <c r="J342" s="56"/>
    </row>
    <row r="343" spans="9:10" x14ac:dyDescent="0.25">
      <c r="I343" s="56"/>
      <c r="J343" s="56"/>
    </row>
    <row r="344" spans="9:10" x14ac:dyDescent="0.25">
      <c r="I344" s="56"/>
      <c r="J344" s="56"/>
    </row>
    <row r="345" spans="9:10" x14ac:dyDescent="0.25">
      <c r="I345" s="56"/>
      <c r="J345" s="56"/>
    </row>
    <row r="346" spans="9:10" x14ac:dyDescent="0.25">
      <c r="I346" s="56"/>
      <c r="J346" s="56"/>
    </row>
    <row r="347" spans="9:10" x14ac:dyDescent="0.25">
      <c r="I347" s="56"/>
      <c r="J347" s="56"/>
    </row>
    <row r="348" spans="9:10" x14ac:dyDescent="0.25">
      <c r="I348" s="56"/>
      <c r="J348" s="56"/>
    </row>
    <row r="349" spans="9:10" x14ac:dyDescent="0.25">
      <c r="I349" s="56"/>
      <c r="J349" s="56"/>
    </row>
    <row r="350" spans="9:10" x14ac:dyDescent="0.25">
      <c r="I350" s="56"/>
      <c r="J350" s="56"/>
    </row>
    <row r="351" spans="9:10" x14ac:dyDescent="0.25">
      <c r="I351" s="56"/>
      <c r="J351" s="56"/>
    </row>
    <row r="352" spans="9:10" x14ac:dyDescent="0.25">
      <c r="I352" s="56"/>
      <c r="J352" s="56"/>
    </row>
    <row r="353" spans="9:10" x14ac:dyDescent="0.25">
      <c r="I353" s="56"/>
      <c r="J353" s="56"/>
    </row>
    <row r="354" spans="9:10" x14ac:dyDescent="0.25">
      <c r="I354" s="56"/>
      <c r="J354" s="56"/>
    </row>
    <row r="355" spans="9:10" x14ac:dyDescent="0.25">
      <c r="I355" s="56"/>
      <c r="J355" s="56"/>
    </row>
    <row r="356" spans="9:10" x14ac:dyDescent="0.25">
      <c r="I356" s="56"/>
      <c r="J356" s="56"/>
    </row>
    <row r="357" spans="9:10" x14ac:dyDescent="0.25">
      <c r="I357" s="56"/>
      <c r="J357" s="56"/>
    </row>
    <row r="358" spans="9:10" x14ac:dyDescent="0.25">
      <c r="I358" s="56"/>
      <c r="J358" s="56"/>
    </row>
    <row r="359" spans="9:10" x14ac:dyDescent="0.25">
      <c r="I359" s="56"/>
      <c r="J359" s="56"/>
    </row>
    <row r="360" spans="9:10" x14ac:dyDescent="0.25">
      <c r="I360" s="56"/>
      <c r="J360" s="56"/>
    </row>
    <row r="361" spans="9:10" x14ac:dyDescent="0.25">
      <c r="I361" s="56"/>
      <c r="J361" s="56"/>
    </row>
    <row r="362" spans="9:10" x14ac:dyDescent="0.25">
      <c r="I362" s="56"/>
      <c r="J362" s="56"/>
    </row>
    <row r="363" spans="9:10" x14ac:dyDescent="0.25">
      <c r="I363" s="56"/>
      <c r="J363" s="56"/>
    </row>
    <row r="364" spans="9:10" x14ac:dyDescent="0.25">
      <c r="I364" s="56"/>
      <c r="J364" s="56"/>
    </row>
    <row r="365" spans="9:10" x14ac:dyDescent="0.25">
      <c r="I365" s="56"/>
      <c r="J365" s="56"/>
    </row>
    <row r="366" spans="9:10" x14ac:dyDescent="0.25">
      <c r="I366" s="56"/>
      <c r="J366" s="56"/>
    </row>
    <row r="367" spans="9:10" x14ac:dyDescent="0.25">
      <c r="I367" s="56"/>
      <c r="J367" s="56"/>
    </row>
    <row r="368" spans="9:10" x14ac:dyDescent="0.25">
      <c r="I368" s="56"/>
      <c r="J368" s="56"/>
    </row>
    <row r="369" spans="9:10" x14ac:dyDescent="0.25">
      <c r="I369" s="56"/>
      <c r="J369" s="56"/>
    </row>
    <row r="370" spans="9:10" x14ac:dyDescent="0.25">
      <c r="I370" s="56"/>
      <c r="J370" s="56"/>
    </row>
    <row r="371" spans="9:10" x14ac:dyDescent="0.25">
      <c r="I371" s="56"/>
      <c r="J371" s="56"/>
    </row>
    <row r="372" spans="9:10" x14ac:dyDescent="0.25">
      <c r="I372" s="56"/>
      <c r="J372" s="56"/>
    </row>
    <row r="373" spans="9:10" x14ac:dyDescent="0.25">
      <c r="I373" s="56"/>
      <c r="J373" s="56"/>
    </row>
    <row r="374" spans="9:10" x14ac:dyDescent="0.25">
      <c r="I374" s="56"/>
      <c r="J374" s="56"/>
    </row>
    <row r="375" spans="9:10" x14ac:dyDescent="0.25">
      <c r="I375" s="56"/>
      <c r="J375" s="56"/>
    </row>
    <row r="376" spans="9:10" x14ac:dyDescent="0.25">
      <c r="I376" s="56"/>
      <c r="J376" s="56"/>
    </row>
    <row r="377" spans="9:10" x14ac:dyDescent="0.25">
      <c r="I377" s="56"/>
      <c r="J377" s="56"/>
    </row>
    <row r="378" spans="9:10" x14ac:dyDescent="0.25">
      <c r="I378" s="56"/>
      <c r="J378" s="56"/>
    </row>
    <row r="379" spans="9:10" x14ac:dyDescent="0.25">
      <c r="I379" s="56"/>
      <c r="J379" s="56"/>
    </row>
    <row r="380" spans="9:10" x14ac:dyDescent="0.25">
      <c r="I380" s="56"/>
      <c r="J380" s="56"/>
    </row>
    <row r="381" spans="9:10" x14ac:dyDescent="0.25">
      <c r="I381" s="56"/>
      <c r="J381" s="56"/>
    </row>
    <row r="382" spans="9:10" x14ac:dyDescent="0.25">
      <c r="I382" s="56"/>
      <c r="J382" s="56"/>
    </row>
    <row r="383" spans="9:10" x14ac:dyDescent="0.25">
      <c r="I383" s="56"/>
      <c r="J383" s="56"/>
    </row>
    <row r="384" spans="9:10" x14ac:dyDescent="0.25">
      <c r="I384" s="56"/>
      <c r="J384" s="56"/>
    </row>
    <row r="385" spans="9:10" x14ac:dyDescent="0.25">
      <c r="I385" s="56"/>
      <c r="J385" s="56"/>
    </row>
    <row r="386" spans="9:10" x14ac:dyDescent="0.25">
      <c r="I386" s="56"/>
      <c r="J386" s="56"/>
    </row>
    <row r="387" spans="9:10" x14ac:dyDescent="0.25">
      <c r="I387" s="56"/>
      <c r="J387" s="56"/>
    </row>
    <row r="388" spans="9:10" x14ac:dyDescent="0.25">
      <c r="I388" s="56"/>
      <c r="J388" s="56"/>
    </row>
    <row r="389" spans="9:10" x14ac:dyDescent="0.25">
      <c r="I389" s="56"/>
      <c r="J389" s="56"/>
    </row>
    <row r="390" spans="9:10" x14ac:dyDescent="0.25">
      <c r="I390" s="56"/>
      <c r="J390" s="56"/>
    </row>
    <row r="391" spans="9:10" x14ac:dyDescent="0.25">
      <c r="I391" s="56"/>
      <c r="J391" s="56"/>
    </row>
    <row r="392" spans="9:10" x14ac:dyDescent="0.25">
      <c r="I392" s="56"/>
      <c r="J392" s="56"/>
    </row>
    <row r="393" spans="9:10" x14ac:dyDescent="0.25">
      <c r="I393" s="56"/>
      <c r="J393" s="56"/>
    </row>
    <row r="394" spans="9:10" x14ac:dyDescent="0.25">
      <c r="I394" s="56"/>
      <c r="J394" s="56"/>
    </row>
    <row r="395" spans="9:10" x14ac:dyDescent="0.25">
      <c r="I395" s="56"/>
      <c r="J395" s="56"/>
    </row>
    <row r="396" spans="9:10" x14ac:dyDescent="0.25">
      <c r="I396" s="56"/>
      <c r="J396" s="56"/>
    </row>
    <row r="397" spans="9:10" x14ac:dyDescent="0.25">
      <c r="I397" s="56"/>
      <c r="J397" s="56"/>
    </row>
    <row r="398" spans="9:10" x14ac:dyDescent="0.25">
      <c r="I398" s="56"/>
      <c r="J398" s="56"/>
    </row>
    <row r="399" spans="9:10" x14ac:dyDescent="0.25">
      <c r="I399" s="56"/>
      <c r="J399" s="56"/>
    </row>
    <row r="400" spans="9:10" x14ac:dyDescent="0.25">
      <c r="I400" s="56"/>
      <c r="J400" s="56"/>
    </row>
    <row r="401" spans="9:10" x14ac:dyDescent="0.25">
      <c r="I401" s="56"/>
      <c r="J401" s="56"/>
    </row>
    <row r="402" spans="9:10" x14ac:dyDescent="0.25">
      <c r="I402" s="56"/>
      <c r="J402" s="56"/>
    </row>
    <row r="403" spans="9:10" x14ac:dyDescent="0.25">
      <c r="I403" s="56"/>
      <c r="J403" s="56"/>
    </row>
    <row r="404" spans="9:10" x14ac:dyDescent="0.25">
      <c r="I404" s="56"/>
      <c r="J404" s="56"/>
    </row>
    <row r="405" spans="9:10" x14ac:dyDescent="0.25">
      <c r="I405" s="56"/>
      <c r="J405" s="56"/>
    </row>
    <row r="406" spans="9:10" x14ac:dyDescent="0.25">
      <c r="I406" s="56"/>
      <c r="J406" s="56"/>
    </row>
    <row r="407" spans="9:10" x14ac:dyDescent="0.25">
      <c r="I407" s="56"/>
      <c r="J407" s="56"/>
    </row>
    <row r="408" spans="9:10" x14ac:dyDescent="0.25">
      <c r="I408" s="56"/>
      <c r="J408" s="56"/>
    </row>
    <row r="409" spans="9:10" x14ac:dyDescent="0.25">
      <c r="I409" s="56"/>
      <c r="J409" s="56"/>
    </row>
    <row r="410" spans="9:10" x14ac:dyDescent="0.25">
      <c r="I410" s="56"/>
      <c r="J410" s="56"/>
    </row>
    <row r="411" spans="9:10" x14ac:dyDescent="0.25">
      <c r="I411" s="56"/>
      <c r="J411" s="56"/>
    </row>
    <row r="412" spans="9:10" x14ac:dyDescent="0.25">
      <c r="I412" s="56"/>
      <c r="J412" s="56"/>
    </row>
    <row r="413" spans="9:10" x14ac:dyDescent="0.25">
      <c r="I413" s="56"/>
      <c r="J413" s="56"/>
    </row>
    <row r="414" spans="9:10" x14ac:dyDescent="0.25">
      <c r="I414" s="56"/>
      <c r="J414" s="56"/>
    </row>
    <row r="415" spans="9:10" x14ac:dyDescent="0.25">
      <c r="I415" s="56"/>
      <c r="J415" s="56"/>
    </row>
    <row r="416" spans="9:10" x14ac:dyDescent="0.25">
      <c r="I416" s="56"/>
      <c r="J416" s="56"/>
    </row>
    <row r="417" spans="9:10" x14ac:dyDescent="0.25">
      <c r="I417" s="56"/>
      <c r="J417" s="56"/>
    </row>
    <row r="418" spans="9:10" x14ac:dyDescent="0.25">
      <c r="I418" s="56"/>
      <c r="J418" s="56"/>
    </row>
    <row r="419" spans="9:10" x14ac:dyDescent="0.25">
      <c r="I419" s="56"/>
      <c r="J419" s="56"/>
    </row>
    <row r="420" spans="9:10" x14ac:dyDescent="0.25">
      <c r="I420" s="56"/>
      <c r="J420" s="56"/>
    </row>
    <row r="421" spans="9:10" x14ac:dyDescent="0.25">
      <c r="I421" s="56"/>
      <c r="J421" s="56"/>
    </row>
    <row r="422" spans="9:10" x14ac:dyDescent="0.25">
      <c r="I422" s="56"/>
      <c r="J422" s="56"/>
    </row>
    <row r="423" spans="9:10" x14ac:dyDescent="0.25">
      <c r="I423" s="56"/>
      <c r="J423" s="56"/>
    </row>
    <row r="424" spans="9:10" x14ac:dyDescent="0.25">
      <c r="I424" s="56"/>
      <c r="J424" s="56"/>
    </row>
    <row r="425" spans="9:10" x14ac:dyDescent="0.25">
      <c r="I425" s="56"/>
      <c r="J425" s="56"/>
    </row>
    <row r="426" spans="9:10" x14ac:dyDescent="0.25">
      <c r="I426" s="56"/>
      <c r="J426" s="56"/>
    </row>
    <row r="427" spans="9:10" x14ac:dyDescent="0.25">
      <c r="I427" s="56"/>
      <c r="J427" s="56"/>
    </row>
    <row r="428" spans="9:10" x14ac:dyDescent="0.25">
      <c r="I428" s="56"/>
      <c r="J428" s="56"/>
    </row>
    <row r="429" spans="9:10" x14ac:dyDescent="0.25">
      <c r="I429" s="56"/>
      <c r="J429" s="56"/>
    </row>
    <row r="430" spans="9:10" x14ac:dyDescent="0.25">
      <c r="I430" s="56"/>
      <c r="J430" s="56"/>
    </row>
    <row r="431" spans="9:10" x14ac:dyDescent="0.25">
      <c r="I431" s="56"/>
      <c r="J431" s="56"/>
    </row>
    <row r="432" spans="9:10" x14ac:dyDescent="0.25">
      <c r="I432" s="56"/>
      <c r="J432" s="56"/>
    </row>
    <row r="433" spans="9:10" x14ac:dyDescent="0.25">
      <c r="I433" s="56"/>
      <c r="J433" s="56"/>
    </row>
    <row r="434" spans="9:10" x14ac:dyDescent="0.25">
      <c r="I434" s="56"/>
      <c r="J434" s="56"/>
    </row>
    <row r="435" spans="9:10" x14ac:dyDescent="0.25">
      <c r="I435" s="56"/>
      <c r="J435" s="56"/>
    </row>
  </sheetData>
  <sortState xmlns:xlrd2="http://schemas.microsoft.com/office/spreadsheetml/2017/richdata2" ref="V2:X436">
    <sortCondition descending="1" ref="V2:V436"/>
    <sortCondition ref="W2:W436"/>
  </sortState>
  <mergeCells count="5">
    <mergeCell ref="A1:G1"/>
    <mergeCell ref="A3:A8"/>
    <mergeCell ref="C10:G10"/>
    <mergeCell ref="L4:L8"/>
    <mergeCell ref="N10:S10"/>
  </mergeCells>
  <conditionalFormatting sqref="C3:G8">
    <cfRule type="containsText" dxfId="11" priority="17" stopIfTrue="1" operator="containsText" text="IV">
      <formula>NOT(ISERROR(SEARCH("IV",C3)))</formula>
    </cfRule>
    <cfRule type="containsText" dxfId="10" priority="18" stopIfTrue="1" operator="containsText" text="III">
      <formula>NOT(ISERROR(SEARCH("III",C3)))</formula>
    </cfRule>
    <cfRule type="containsText" dxfId="9" priority="19" stopIfTrue="1" operator="containsText" text="II">
      <formula>NOT(ISERROR(SEARCH("II",C3)))</formula>
    </cfRule>
    <cfRule type="containsText" dxfId="8" priority="20" stopIfTrue="1" operator="containsText" text="I">
      <formula>NOT(ISERROR(SEARCH("I",C3)))</formula>
    </cfRule>
  </conditionalFormatting>
  <conditionalFormatting sqref="N4:S8">
    <cfRule type="containsText" dxfId="7" priority="9" stopIfTrue="1" operator="containsText" text="IV">
      <formula>NOT(ISERROR(SEARCH("IV",N4)))</formula>
    </cfRule>
    <cfRule type="containsText" dxfId="6" priority="10" stopIfTrue="1" operator="containsText" text="III">
      <formula>NOT(ISERROR(SEARCH("III",N4)))</formula>
    </cfRule>
    <cfRule type="containsText" dxfId="5" priority="11" stopIfTrue="1" operator="containsText" text="II">
      <formula>NOT(ISERROR(SEARCH("II",N4)))</formula>
    </cfRule>
    <cfRule type="containsText" dxfId="4" priority="12" stopIfTrue="1" operator="containsText" text="I">
      <formula>NOT(ISERROR(SEARCH("I",N4)))</formula>
    </cfRule>
  </conditionalFormatting>
  <conditionalFormatting sqref="J1:J30">
    <cfRule type="containsText" dxfId="3" priority="1" stopIfTrue="1" operator="containsText" text="IV">
      <formula>NOT(ISERROR(SEARCH("IV",J1)))</formula>
    </cfRule>
    <cfRule type="containsText" dxfId="2" priority="2" stopIfTrue="1" operator="containsText" text="III">
      <formula>NOT(ISERROR(SEARCH("III",J1)))</formula>
    </cfRule>
    <cfRule type="containsText" dxfId="1" priority="3" stopIfTrue="1" operator="containsText" text="II">
      <formula>NOT(ISERROR(SEARCH("II",J1)))</formula>
    </cfRule>
    <cfRule type="containsText" dxfId="0" priority="4" stopIfTrue="1" operator="containsText" text="I">
      <formula>NOT(ISERROR(SEARCH("I",J1)))</formula>
    </cfRule>
  </conditionalFormatting>
  <printOptions horizontalCentered="1"/>
  <pageMargins left="0.23622047244094491" right="0.23622047244094491" top="0.74803149606299213" bottom="0.74803149606299213"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10"/>
  <sheetViews>
    <sheetView workbookViewId="0">
      <selection activeCell="H7" sqref="H7"/>
    </sheetView>
  </sheetViews>
  <sheetFormatPr defaultColWidth="9.1796875" defaultRowHeight="12.5" x14ac:dyDescent="0.25"/>
  <cols>
    <col min="1" max="1" width="38" style="32" customWidth="1"/>
    <col min="2" max="2" width="58.7265625" style="32" customWidth="1"/>
    <col min="3" max="16384" width="9.1796875" style="32"/>
  </cols>
  <sheetData>
    <row r="1" spans="1:2" ht="18" x14ac:dyDescent="0.4">
      <c r="A1" s="50" t="s">
        <v>139</v>
      </c>
    </row>
    <row r="3" spans="1:2" ht="13" thickBot="1" x14ac:dyDescent="0.3"/>
    <row r="4" spans="1:2" ht="13.5" thickBot="1" x14ac:dyDescent="0.35">
      <c r="A4" s="51" t="s">
        <v>5</v>
      </c>
      <c r="B4" s="52" t="s">
        <v>6</v>
      </c>
    </row>
    <row r="5" spans="1:2" ht="63" thickBot="1" x14ac:dyDescent="0.3">
      <c r="A5" s="53" t="s">
        <v>7</v>
      </c>
      <c r="B5" s="82" t="s">
        <v>145</v>
      </c>
    </row>
    <row r="6" spans="1:2" ht="50.5" thickBot="1" x14ac:dyDescent="0.3">
      <c r="A6" s="53" t="s">
        <v>146</v>
      </c>
      <c r="B6" s="82" t="s">
        <v>147</v>
      </c>
    </row>
    <row r="7" spans="1:2" ht="40.5" customHeight="1" x14ac:dyDescent="0.25">
      <c r="A7" s="171" t="s">
        <v>148</v>
      </c>
      <c r="B7" s="85" t="s">
        <v>151</v>
      </c>
    </row>
    <row r="8" spans="1:2" x14ac:dyDescent="0.25">
      <c r="A8" s="172"/>
      <c r="B8" s="83" t="s">
        <v>8</v>
      </c>
    </row>
    <row r="9" spans="1:2" ht="25.5" thickBot="1" x14ac:dyDescent="0.3">
      <c r="A9" s="173"/>
      <c r="B9" s="84" t="s">
        <v>150</v>
      </c>
    </row>
    <row r="10" spans="1:2" ht="38" thickBot="1" x14ac:dyDescent="0.3">
      <c r="A10" s="53" t="s">
        <v>4</v>
      </c>
      <c r="B10" s="82" t="s">
        <v>149</v>
      </c>
    </row>
  </sheetData>
  <sheetProtection password="CADD" sheet="1" objects="1" scenarios="1"/>
  <mergeCells count="1">
    <mergeCell ref="A7:A9"/>
  </mergeCells>
  <printOptions horizontalCentered="1"/>
  <pageMargins left="0.23622047244094491" right="0.23622047244094491" top="0.74803149606299213" bottom="0.74803149606299213"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pageSetUpPr fitToPage="1"/>
  </sheetPr>
  <dimension ref="A1:C8"/>
  <sheetViews>
    <sheetView zoomScaleNormal="100" workbookViewId="0">
      <selection activeCell="A4" sqref="A4:XFD4"/>
    </sheetView>
  </sheetViews>
  <sheetFormatPr defaultRowHeight="12.5" x14ac:dyDescent="0.25"/>
  <cols>
    <col min="2" max="2" width="56" customWidth="1"/>
    <col min="3" max="3" width="70.81640625" customWidth="1"/>
  </cols>
  <sheetData>
    <row r="1" spans="1:3" ht="18" x14ac:dyDescent="0.4">
      <c r="A1" s="2" t="s">
        <v>20</v>
      </c>
      <c r="B1" s="3"/>
      <c r="C1" s="3"/>
    </row>
    <row r="2" spans="1:3" ht="15.5" x14ac:dyDescent="0.35">
      <c r="A2" s="3"/>
      <c r="B2" s="3"/>
      <c r="C2" s="3"/>
    </row>
    <row r="3" spans="1:3" ht="15.5" x14ac:dyDescent="0.35">
      <c r="A3" s="4" t="s">
        <v>21</v>
      </c>
      <c r="B3" s="4" t="s">
        <v>22</v>
      </c>
      <c r="C3" s="4" t="s">
        <v>23</v>
      </c>
    </row>
    <row r="4" spans="1:3" ht="15.5" x14ac:dyDescent="0.35">
      <c r="A4" s="1"/>
      <c r="B4" s="3"/>
      <c r="C4" s="3"/>
    </row>
    <row r="5" spans="1:3" ht="15.5" x14ac:dyDescent="0.35">
      <c r="A5" s="4" t="s">
        <v>16</v>
      </c>
      <c r="B5" s="3" t="s">
        <v>30</v>
      </c>
      <c r="C5" s="3" t="s">
        <v>26</v>
      </c>
    </row>
    <row r="6" spans="1:3" ht="15.5" x14ac:dyDescent="0.35">
      <c r="A6" s="4" t="s">
        <v>17</v>
      </c>
      <c r="B6" s="3" t="s">
        <v>31</v>
      </c>
      <c r="C6" s="3" t="s">
        <v>27</v>
      </c>
    </row>
    <row r="7" spans="1:3" ht="15.5" x14ac:dyDescent="0.35">
      <c r="A7" s="4" t="s">
        <v>18</v>
      </c>
      <c r="B7" s="3" t="s">
        <v>24</v>
      </c>
      <c r="C7" s="3" t="s">
        <v>29</v>
      </c>
    </row>
    <row r="8" spans="1:3" ht="15.5" x14ac:dyDescent="0.35">
      <c r="A8" s="4" t="s">
        <v>19</v>
      </c>
      <c r="B8" s="3" t="s">
        <v>25</v>
      </c>
      <c r="C8" s="3" t="s">
        <v>28</v>
      </c>
    </row>
  </sheetData>
  <sheetProtection password="CADD" sheet="1" objects="1" scenarios="1"/>
  <phoneticPr fontId="9" type="noConversion"/>
  <printOptions horizontalCentered="1"/>
  <pageMargins left="0.23622047244094491" right="0.23622047244094491" top="0.74803149606299213" bottom="0.74803149606299213"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37ACC-CC06-4E18-99FE-8A5A7A4D0BB4}">
  <sheetPr codeName="Sheet8"/>
  <dimension ref="A1:D8"/>
  <sheetViews>
    <sheetView workbookViewId="0">
      <selection activeCell="H31" sqref="H31"/>
    </sheetView>
  </sheetViews>
  <sheetFormatPr defaultColWidth="9.1796875" defaultRowHeight="14.5" x14ac:dyDescent="0.35"/>
  <cols>
    <col min="1" max="2" width="9.1796875" style="102"/>
    <col min="3" max="3" width="13.453125" style="102" customWidth="1"/>
    <col min="4" max="4" width="52.81640625" style="102" customWidth="1"/>
    <col min="5" max="16384" width="9.1796875" style="102"/>
  </cols>
  <sheetData>
    <row r="1" spans="1:4" x14ac:dyDescent="0.35">
      <c r="A1" s="101" t="s">
        <v>86</v>
      </c>
      <c r="B1" s="101" t="s">
        <v>160</v>
      </c>
      <c r="C1" s="101" t="s">
        <v>161</v>
      </c>
      <c r="D1" s="101" t="s">
        <v>162</v>
      </c>
    </row>
    <row r="2" spans="1:4" x14ac:dyDescent="0.35">
      <c r="A2" s="103">
        <v>44013</v>
      </c>
      <c r="B2" s="104" t="s">
        <v>167</v>
      </c>
      <c r="C2" s="104" t="s">
        <v>163</v>
      </c>
      <c r="D2" s="105" t="s">
        <v>166</v>
      </c>
    </row>
    <row r="3" spans="1:4" x14ac:dyDescent="0.35">
      <c r="A3" s="103">
        <v>45078</v>
      </c>
      <c r="B3" s="104" t="s">
        <v>165</v>
      </c>
      <c r="C3" s="104" t="s">
        <v>163</v>
      </c>
      <c r="D3" s="106" t="s">
        <v>164</v>
      </c>
    </row>
    <row r="4" spans="1:4" x14ac:dyDescent="0.35">
      <c r="A4" s="103"/>
      <c r="B4" s="104"/>
      <c r="C4" s="104"/>
      <c r="D4" s="106"/>
    </row>
    <row r="5" spans="1:4" x14ac:dyDescent="0.35">
      <c r="A5" s="103"/>
      <c r="B5" s="104"/>
      <c r="C5" s="104"/>
      <c r="D5" s="106"/>
    </row>
    <row r="6" spans="1:4" x14ac:dyDescent="0.35">
      <c r="A6" s="103"/>
      <c r="B6" s="104"/>
      <c r="C6" s="104"/>
      <c r="D6" s="106"/>
    </row>
    <row r="7" spans="1:4" x14ac:dyDescent="0.35">
      <c r="A7" s="103"/>
      <c r="B7" s="104"/>
      <c r="C7" s="104"/>
      <c r="D7" s="106"/>
    </row>
    <row r="8" spans="1:4" x14ac:dyDescent="0.35">
      <c r="A8" s="103"/>
      <c r="B8" s="104"/>
      <c r="C8" s="104"/>
      <c r="D8" s="106"/>
    </row>
  </sheetData>
  <pageMargins left="0.7" right="0.7" top="0.75" bottom="0.75" header="0.3" footer="0.3"/>
</worksheet>
</file>

<file path=docMetadata/LabelInfo.xml><?xml version="1.0" encoding="utf-8"?>
<clbl:labelList xmlns:clbl="http://schemas.microsoft.com/office/2020/mipLabelMetadata">
  <clbl:label id="{93aedbdc-cc67-4652-aa12-d250a876ae79}" enabled="0" method="" siteId="{93aedbdc-cc67-4652-aa12-d250a876ae7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3</vt:i4>
      </vt:variant>
    </vt:vector>
  </HeadingPairs>
  <TitlesOfParts>
    <vt:vector size="11" baseType="lpstr">
      <vt:lpstr>Risk Register</vt:lpstr>
      <vt:lpstr>Asset Creation Cons. Scale</vt:lpstr>
      <vt:lpstr>ERM Cons. Scale</vt:lpstr>
      <vt:lpstr>Likelihood Scale</vt:lpstr>
      <vt:lpstr>Risk Assessment Matrix</vt:lpstr>
      <vt:lpstr>Risk Control Effectiveness</vt:lpstr>
      <vt:lpstr>Priority For Attention</vt:lpstr>
      <vt:lpstr>Version Control</vt:lpstr>
      <vt:lpstr>'Risk Assessment Matrix'!Print_Area</vt:lpstr>
      <vt:lpstr>'Risk Register'!Print_Area</vt:lpstr>
      <vt:lpstr>'Risk Register'!Print_Titles</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Eskom</dc:creator>
  <cp:lastModifiedBy>Zintle Jack</cp:lastModifiedBy>
  <cp:lastPrinted>2023-06-13T13:54:31Z</cp:lastPrinted>
  <dcterms:created xsi:type="dcterms:W3CDTF">2006-09-07T13:13:55Z</dcterms:created>
  <dcterms:modified xsi:type="dcterms:W3CDTF">2026-02-25T18:30:00Z</dcterms:modified>
</cp:coreProperties>
</file>