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randwater-my.sharepoint.com/personal/enzilo_randwater_co_za/Documents/Desktop/"/>
    </mc:Choice>
  </mc:AlternateContent>
  <xr:revisionPtr revIDLastSave="8" documentId="8_{2D88F48B-6E65-468E-9A15-32B5655C55E2}" xr6:coauthVersionLast="47" xr6:coauthVersionMax="47" xr10:uidLastSave="{55972C89-07D7-45C1-B42D-B19803CFC0BE}"/>
  <bookViews>
    <workbookView xWindow="-110" yWindow="-110" windowWidth="19420" windowHeight="10420" tabRatio="1000" xr2:uid="{181A1266-BB67-4AE7-ACA6-101AED67DA22}"/>
  </bookViews>
  <sheets>
    <sheet name="EAST REGION" sheetId="1" r:id="rId1"/>
    <sheet name="NORTH REGION" sheetId="13" r:id="rId2"/>
    <sheet name="WEST REGION" sheetId="12" r:id="rId3"/>
    <sheet name="CENTRAL REGION" sheetId="3" r:id="rId4"/>
    <sheet name="SOUTH REGION" sheetId="1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14" l="1"/>
  <c r="D23" i="3"/>
  <c r="D22" i="13"/>
  <c r="D22" i="12"/>
  <c r="D19" i="1"/>
  <c r="D20" i="1" s="1"/>
  <c r="I11" i="12"/>
  <c r="K11" i="12" s="1"/>
  <c r="I10" i="12"/>
  <c r="K10" i="12" s="1"/>
  <c r="I9" i="12"/>
  <c r="K9" i="12" s="1"/>
  <c r="I8" i="12"/>
  <c r="K8" i="12" s="1"/>
  <c r="I7" i="12"/>
  <c r="K7" i="12" s="1"/>
  <c r="I6" i="12"/>
  <c r="K6" i="12" s="1"/>
  <c r="I5" i="12"/>
  <c r="K5" i="12" s="1"/>
  <c r="I4" i="12"/>
  <c r="K4" i="12" s="1"/>
  <c r="J5" i="3"/>
  <c r="L5" i="3" s="1"/>
  <c r="J11" i="3"/>
  <c r="L11" i="3" s="1"/>
  <c r="J4" i="3"/>
  <c r="D20" i="14" l="1"/>
  <c r="D21" i="14" s="1"/>
  <c r="D22" i="14" s="1"/>
  <c r="D23" i="14" s="1"/>
  <c r="D23" i="13"/>
  <c r="D24" i="13" s="1"/>
  <c r="D25" i="13" s="1"/>
  <c r="D26" i="13" s="1"/>
  <c r="D23" i="12"/>
  <c r="D24" i="12" s="1"/>
  <c r="D25" i="12" s="1"/>
  <c r="D26" i="12" s="1"/>
  <c r="L4" i="3"/>
  <c r="D24" i="3" l="1"/>
  <c r="D25" i="3" s="1"/>
  <c r="D26" i="3" s="1"/>
  <c r="D27" i="3" s="1"/>
  <c r="D21" i="1"/>
  <c r="D22" i="1" s="1"/>
  <c r="D23" i="1" s="1"/>
</calcChain>
</file>

<file path=xl/sharedStrings.xml><?xml version="1.0" encoding="utf-8"?>
<sst xmlns="http://schemas.openxmlformats.org/spreadsheetml/2006/main" count="168" uniqueCount="50">
  <si>
    <t xml:space="preserve">DESCRIPTION </t>
  </si>
  <si>
    <t>TOTAL INCL</t>
  </si>
  <si>
    <t>Dogs</t>
  </si>
  <si>
    <t xml:space="preserve">Guard Monitoring points </t>
  </si>
  <si>
    <t xml:space="preserve">Bullet Proof vests </t>
  </si>
  <si>
    <t>TOTAL cost excluding vat (Per Month)</t>
  </si>
  <si>
    <t>VAT 15%</t>
  </si>
  <si>
    <t xml:space="preserve">TOTAL COST PER MONTH </t>
  </si>
  <si>
    <t>TOTAL COST FOR 12 MONTHS</t>
  </si>
  <si>
    <t>Firearms :Handguns</t>
  </si>
  <si>
    <t>Firearms : Rifles</t>
  </si>
  <si>
    <t>TOTAL COST FOR 60 MONTHS</t>
  </si>
  <si>
    <t>TOTAL COST FOR 60  MONTHS</t>
  </si>
  <si>
    <t>NO.OF GUARDS /EQUIPMENT</t>
  </si>
  <si>
    <t xml:space="preserve">UNIT PRICE </t>
  </si>
  <si>
    <t>UNIT PRICE</t>
  </si>
  <si>
    <t>ADHOC Services</t>
  </si>
  <si>
    <t>Provisional SUM</t>
  </si>
  <si>
    <t xml:space="preserve">EAST REGION </t>
  </si>
  <si>
    <t>WEST REGION</t>
  </si>
  <si>
    <t>NORTH REGION</t>
  </si>
  <si>
    <t>CENTRAL REGION</t>
  </si>
  <si>
    <t>SOUTH REGION</t>
  </si>
  <si>
    <t>Transfer the Total Cost for 60 Months to the Form Of Offer</t>
  </si>
  <si>
    <t>Name of Bidder:</t>
  </si>
  <si>
    <t>Signed by or on behalf of Bidder:</t>
  </si>
  <si>
    <t>Official Capacity:</t>
  </si>
  <si>
    <t>Date:</t>
  </si>
  <si>
    <t xml:space="preserve">PSIRA Grade B Security Supervisor - Dog handler  (Day Shift) Armed </t>
  </si>
  <si>
    <t xml:space="preserve">PSIRA Grade B Security Supervisor -  Dog handler  (Night Shift) Armed </t>
  </si>
  <si>
    <t xml:space="preserve">PSIRA Grade C Security Officers (Day Shift) Armed </t>
  </si>
  <si>
    <t xml:space="preserve">PSIRA Grade C Security Officers (Day Shift) Unarmed </t>
  </si>
  <si>
    <t xml:space="preserve">PSIRA Grade C Security Officers (Night Shift) Unarmed </t>
  </si>
  <si>
    <t xml:space="preserve">PSIRA Grade C Security Officers (Night Shift) Armed </t>
  </si>
  <si>
    <t xml:space="preserve">PSIRA GRADE C Dog Handlers (Night Shift) </t>
  </si>
  <si>
    <t>Digital Hand Radios</t>
  </si>
  <si>
    <t>Dog Kennels</t>
  </si>
  <si>
    <t xml:space="preserve">PSIRA Grade C Pipeline Patrol tactical (Night Shift) Armed </t>
  </si>
  <si>
    <t>PSIRA Grade C Pipeline Patrol tactical  (Day Shift) Armed</t>
  </si>
  <si>
    <t>PSIRA GRADE C Dog Handlers (Night Shift) Armed</t>
  </si>
  <si>
    <t xml:space="preserve">PSIRA Grade B Security Supervisor - Dog handler (Day Shift) Armed </t>
  </si>
  <si>
    <t xml:space="preserve">PSIRA Grade B Security Supervisor -  Dog handler (Night Shift) Armed </t>
  </si>
  <si>
    <t xml:space="preserve">PSIRA GRADE C Dog Handlers (Night Shift) Armed </t>
  </si>
  <si>
    <t>LDV Double-Cab (Bakkie)</t>
  </si>
  <si>
    <t>NO. OF GUARDS /EQUIPMENT</t>
  </si>
  <si>
    <t xml:space="preserve">PSIRA Grade B Security Supervisor - Dog handler  (Night Shift) Armed </t>
  </si>
  <si>
    <t xml:space="preserve">PSIRA Grade C Pipeline Patrol tactical (Day Shift) Armed </t>
  </si>
  <si>
    <t>Firearms: Handguns</t>
  </si>
  <si>
    <t xml:space="preserve">PSIRA Grade B Security Supervisor -  Dog handler (Day Shift) Armed </t>
  </si>
  <si>
    <t>NB: Adhoc service will be caped to R1 000 000 per year and R5 000 000 for five (5) years. When populating the BOQ include it as part of Form of Offer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</si>
</sst>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R&quot;* #,##0.00_);_(&quot;R&quot;* \(#,##0.00\);_(&quot;R&quot;* &quot;-&quot;??_);_(@_)"/>
  </numFmts>
  <fonts count="15" x14ac:knownFonts="1">
    <font>
      <sz val="11"/>
      <color theme="1"/>
      <name val="Calibri"/>
      <family val="2"/>
      <scheme val="minor"/>
    </font>
    <font>
      <sz val="14"/>
      <color theme="1"/>
      <name val="Calibri"/>
      <family val="2"/>
      <scheme val="minor"/>
    </font>
    <font>
      <sz val="14"/>
      <name val="Calibri"/>
      <family val="2"/>
      <scheme val="minor"/>
    </font>
    <font>
      <sz val="12"/>
      <name val="Arial"/>
      <family val="2"/>
    </font>
    <font>
      <sz val="11"/>
      <color theme="1"/>
      <name val="Arial"/>
      <family val="2"/>
    </font>
    <font>
      <sz val="9"/>
      <color theme="1"/>
      <name val="Arial"/>
      <family val="2"/>
    </font>
    <font>
      <b/>
      <sz val="10"/>
      <color theme="1"/>
      <name val="Arial"/>
      <family val="2"/>
    </font>
    <font>
      <b/>
      <sz val="10"/>
      <name val="Arial"/>
      <family val="2"/>
    </font>
    <font>
      <sz val="9"/>
      <name val="Arial"/>
      <family val="2"/>
    </font>
    <font>
      <b/>
      <sz val="11"/>
      <color theme="1"/>
      <name val="Calibri"/>
      <family val="2"/>
      <scheme val="minor"/>
    </font>
    <font>
      <sz val="10.5"/>
      <color theme="1"/>
      <name val="Arial"/>
      <family val="2"/>
    </font>
    <font>
      <b/>
      <sz val="12"/>
      <color rgb="FF000000"/>
      <name val="Arial"/>
      <family val="2"/>
    </font>
    <font>
      <sz val="9"/>
      <color rgb="FF000000"/>
      <name val="Arial"/>
      <family val="2"/>
    </font>
    <font>
      <b/>
      <sz val="9"/>
      <color rgb="FF000000"/>
      <name val="Arial"/>
      <family val="2"/>
    </font>
    <font>
      <b/>
      <sz val="12"/>
      <color theme="1"/>
      <name val="Calibri"/>
      <family val="2"/>
      <scheme val="minor"/>
    </font>
  </fonts>
  <fills count="9">
    <fill>
      <patternFill patternType="none"/>
    </fill>
    <fill>
      <patternFill patternType="gray125"/>
    </fill>
    <fill>
      <patternFill patternType="solid">
        <fgColor theme="4" tint="-0.499984740745262"/>
        <bgColor indexed="64"/>
      </patternFill>
    </fill>
    <fill>
      <patternFill patternType="solid">
        <fgColor rgb="FFFFC0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BFBFBF"/>
        <bgColor indexed="64"/>
      </patternFill>
    </fill>
    <fill>
      <patternFill patternType="solid">
        <fgColor rgb="FFA6A6A6"/>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indexed="64"/>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1">
    <xf numFmtId="0" fontId="0" fillId="0" borderId="0"/>
  </cellStyleXfs>
  <cellXfs count="70">
    <xf numFmtId="0" fontId="0" fillId="0" borderId="0" xfId="0"/>
    <xf numFmtId="164" fontId="0" fillId="0" borderId="1" xfId="0" applyNumberFormat="1" applyBorder="1" applyAlignment="1">
      <alignment horizontal="left" vertical="top"/>
    </xf>
    <xf numFmtId="164" fontId="0" fillId="0" borderId="0" xfId="0" applyNumberFormat="1"/>
    <xf numFmtId="164" fontId="1" fillId="2" borderId="6" xfId="0" applyNumberFormat="1" applyFont="1" applyFill="1" applyBorder="1" applyAlignment="1">
      <alignment wrapText="1"/>
    </xf>
    <xf numFmtId="164" fontId="1" fillId="2" borderId="7" xfId="0" applyNumberFormat="1" applyFont="1" applyFill="1" applyBorder="1" applyAlignment="1">
      <alignment vertical="center"/>
    </xf>
    <xf numFmtId="0" fontId="0" fillId="3" borderId="0" xfId="0" applyFill="1"/>
    <xf numFmtId="10" fontId="0" fillId="0" borderId="0" xfId="0" applyNumberFormat="1"/>
    <xf numFmtId="164" fontId="3" fillId="5" borderId="4" xfId="0" applyNumberFormat="1" applyFont="1" applyFill="1" applyBorder="1" applyAlignment="1">
      <alignment horizontal="center" wrapText="1"/>
    </xf>
    <xf numFmtId="164" fontId="3" fillId="5" borderId="5" xfId="0" applyNumberFormat="1" applyFont="1" applyFill="1" applyBorder="1" applyAlignment="1">
      <alignment horizontal="center" vertical="center"/>
    </xf>
    <xf numFmtId="0" fontId="5" fillId="0" borderId="1" xfId="0" applyFont="1" applyBorder="1"/>
    <xf numFmtId="0" fontId="5" fillId="0" borderId="2" xfId="0" applyFont="1" applyBorder="1"/>
    <xf numFmtId="0" fontId="5" fillId="0" borderId="1" xfId="0" applyFont="1" applyBorder="1" applyAlignment="1">
      <alignment horizontal="center"/>
    </xf>
    <xf numFmtId="164" fontId="7" fillId="4" borderId="1" xfId="0" applyNumberFormat="1" applyFont="1" applyFill="1" applyBorder="1" applyAlignment="1">
      <alignment horizontal="left" vertical="top"/>
    </xf>
    <xf numFmtId="164" fontId="5" fillId="0" borderId="1" xfId="0" applyNumberFormat="1" applyFont="1" applyBorder="1" applyAlignment="1">
      <alignment horizontal="left" vertical="top"/>
    </xf>
    <xf numFmtId="0" fontId="4" fillId="6" borderId="2" xfId="0" applyFont="1" applyFill="1" applyBorder="1"/>
    <xf numFmtId="0" fontId="4" fillId="6" borderId="3" xfId="0" applyFont="1" applyFill="1" applyBorder="1" applyAlignment="1">
      <alignment horizontal="center"/>
    </xf>
    <xf numFmtId="164" fontId="4" fillId="6" borderId="3" xfId="0" applyNumberFormat="1" applyFont="1" applyFill="1" applyBorder="1" applyAlignment="1">
      <alignment horizontal="left" vertical="top"/>
    </xf>
    <xf numFmtId="164" fontId="4" fillId="6" borderId="1" xfId="0" applyNumberFormat="1" applyFont="1" applyFill="1" applyBorder="1" applyAlignment="1">
      <alignment horizontal="left" vertical="top"/>
    </xf>
    <xf numFmtId="164" fontId="3" fillId="6" borderId="4" xfId="0" applyNumberFormat="1" applyFont="1" applyFill="1" applyBorder="1" applyAlignment="1">
      <alignment horizontal="center" wrapText="1"/>
    </xf>
    <xf numFmtId="164" fontId="3" fillId="6" borderId="5" xfId="0" applyNumberFormat="1" applyFont="1" applyFill="1" applyBorder="1" applyAlignment="1">
      <alignment horizontal="center" vertical="center"/>
    </xf>
    <xf numFmtId="164" fontId="8" fillId="5" borderId="4" xfId="0" applyNumberFormat="1" applyFont="1" applyFill="1" applyBorder="1" applyAlignment="1">
      <alignment horizontal="center" wrapText="1"/>
    </xf>
    <xf numFmtId="164" fontId="8" fillId="5" borderId="5" xfId="0" applyNumberFormat="1" applyFont="1" applyFill="1" applyBorder="1" applyAlignment="1">
      <alignment horizontal="center" vertical="center"/>
    </xf>
    <xf numFmtId="0" fontId="5" fillId="0" borderId="9" xfId="0" applyFont="1" applyBorder="1"/>
    <xf numFmtId="0" fontId="5" fillId="0" borderId="0" xfId="0" applyFont="1" applyAlignment="1">
      <alignment horizontal="center"/>
    </xf>
    <xf numFmtId="0" fontId="4" fillId="0" borderId="0" xfId="0" applyFont="1" applyAlignment="1">
      <alignment horizontal="left" vertical="center" wrapText="1"/>
    </xf>
    <xf numFmtId="0" fontId="10" fillId="0" borderId="0" xfId="0" applyFont="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10" fontId="9" fillId="0" borderId="0" xfId="0" applyNumberFormat="1" applyFont="1"/>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wrapText="1"/>
    </xf>
    <xf numFmtId="0" fontId="12" fillId="0" borderId="15" xfId="0" applyFont="1" applyBorder="1" applyAlignment="1">
      <alignment horizontal="left" vertical="center"/>
    </xf>
    <xf numFmtId="0" fontId="12" fillId="0" borderId="16" xfId="0" applyFont="1" applyBorder="1" applyAlignment="1">
      <alignment horizontal="center" vertical="center"/>
    </xf>
    <xf numFmtId="0" fontId="5" fillId="0" borderId="2" xfId="0" applyFont="1" applyBorder="1" applyAlignment="1">
      <alignment horizontal="center"/>
    </xf>
    <xf numFmtId="0" fontId="11" fillId="8" borderId="13" xfId="0" applyFont="1" applyFill="1" applyBorder="1" applyAlignment="1">
      <alignment horizontal="center" vertical="center"/>
    </xf>
    <xf numFmtId="0" fontId="11" fillId="7" borderId="17" xfId="0" applyFont="1" applyFill="1" applyBorder="1" applyAlignment="1">
      <alignment horizontal="center" vertical="center"/>
    </xf>
    <xf numFmtId="0" fontId="11" fillId="7" borderId="18" xfId="0" applyFont="1" applyFill="1" applyBorder="1" applyAlignment="1">
      <alignment horizontal="center" vertical="center" wrapText="1"/>
    </xf>
    <xf numFmtId="0" fontId="13" fillId="7" borderId="17" xfId="0" applyFont="1" applyFill="1" applyBorder="1" applyAlignment="1">
      <alignment horizontal="center" vertical="center"/>
    </xf>
    <xf numFmtId="0" fontId="12" fillId="0" borderId="0" xfId="0" applyFont="1" applyAlignment="1">
      <alignment horizontal="center" vertical="center"/>
    </xf>
    <xf numFmtId="0" fontId="14" fillId="0" borderId="19" xfId="0" applyFont="1" applyBorder="1" applyAlignment="1">
      <alignment horizontal="left" wrapText="1"/>
    </xf>
    <xf numFmtId="0" fontId="14" fillId="0" borderId="11" xfId="0" applyFont="1" applyBorder="1" applyAlignment="1">
      <alignment horizontal="left" wrapText="1"/>
    </xf>
    <xf numFmtId="0" fontId="14" fillId="0" borderId="20" xfId="0" applyFont="1" applyBorder="1" applyAlignment="1">
      <alignment horizontal="left" wrapText="1"/>
    </xf>
    <xf numFmtId="0" fontId="14" fillId="0" borderId="21" xfId="0" applyFont="1" applyBorder="1" applyAlignment="1">
      <alignment horizontal="left" wrapText="1"/>
    </xf>
    <xf numFmtId="0" fontId="14" fillId="0" borderId="0" xfId="0" applyFont="1" applyAlignment="1">
      <alignment horizontal="left" wrapText="1"/>
    </xf>
    <xf numFmtId="0" fontId="14" fillId="0" borderId="22" xfId="0" applyFont="1" applyBorder="1" applyAlignment="1">
      <alignment horizontal="left" wrapText="1"/>
    </xf>
    <xf numFmtId="0" fontId="14" fillId="0" borderId="23" xfId="0" applyFont="1" applyBorder="1" applyAlignment="1">
      <alignment horizontal="left" wrapText="1"/>
    </xf>
    <xf numFmtId="0" fontId="14" fillId="0" borderId="10" xfId="0" applyFont="1" applyBorder="1" applyAlignment="1">
      <alignment horizontal="left" wrapText="1"/>
    </xf>
    <xf numFmtId="0" fontId="14" fillId="0" borderId="16" xfId="0" applyFont="1" applyBorder="1" applyAlignment="1">
      <alignment horizontal="left" wrapText="1"/>
    </xf>
    <xf numFmtId="0" fontId="10" fillId="0" borderId="10" xfId="0" applyFont="1" applyBorder="1" applyAlignment="1">
      <alignment horizontal="left" vertical="center" wrapText="1"/>
    </xf>
    <xf numFmtId="0" fontId="9" fillId="5" borderId="0" xfId="0" applyFont="1" applyFill="1" applyAlignment="1">
      <alignment horizontal="center"/>
    </xf>
    <xf numFmtId="0" fontId="9" fillId="0" borderId="1" xfId="0" applyFont="1" applyBorder="1" applyAlignment="1">
      <alignment horizontal="center"/>
    </xf>
    <xf numFmtId="0" fontId="6" fillId="0" borderId="2" xfId="0" applyFont="1" applyBorder="1"/>
    <xf numFmtId="0" fontId="6" fillId="0" borderId="3" xfId="0" applyFont="1" applyBorder="1"/>
    <xf numFmtId="0" fontId="9" fillId="5" borderId="8" xfId="0" applyFont="1" applyFill="1" applyBorder="1" applyAlignment="1">
      <alignment horizontal="center"/>
    </xf>
    <xf numFmtId="0" fontId="9" fillId="0" borderId="19" xfId="0" applyFont="1" applyBorder="1" applyAlignment="1">
      <alignment horizontal="left" wrapText="1"/>
    </xf>
    <xf numFmtId="0" fontId="9" fillId="0" borderId="11" xfId="0" applyFont="1" applyBorder="1" applyAlignment="1">
      <alignment horizontal="left" wrapText="1"/>
    </xf>
    <xf numFmtId="0" fontId="9" fillId="0" borderId="20" xfId="0" applyFont="1" applyBorder="1" applyAlignment="1">
      <alignment horizontal="left" wrapText="1"/>
    </xf>
    <xf numFmtId="0" fontId="9" fillId="0" borderId="21" xfId="0" applyFont="1" applyBorder="1" applyAlignment="1">
      <alignment horizontal="left" wrapText="1"/>
    </xf>
    <xf numFmtId="0" fontId="9" fillId="0" borderId="0" xfId="0" applyFont="1" applyAlignment="1">
      <alignment horizontal="left" wrapText="1"/>
    </xf>
    <xf numFmtId="0" fontId="9" fillId="0" borderId="22" xfId="0" applyFont="1" applyBorder="1" applyAlignment="1">
      <alignment horizontal="left" wrapText="1"/>
    </xf>
    <xf numFmtId="0" fontId="9" fillId="0" borderId="23" xfId="0" applyFont="1" applyBorder="1" applyAlignment="1">
      <alignment horizontal="left" wrapText="1"/>
    </xf>
    <xf numFmtId="0" fontId="9" fillId="0" borderId="10" xfId="0" applyFont="1" applyBorder="1" applyAlignment="1">
      <alignment horizontal="left" wrapText="1"/>
    </xf>
    <xf numFmtId="0" fontId="9" fillId="0" borderId="16" xfId="0" applyFont="1" applyBorder="1" applyAlignment="1">
      <alignment horizontal="left" wrapText="1"/>
    </xf>
    <xf numFmtId="164" fontId="2" fillId="0" borderId="6" xfId="0" applyNumberFormat="1" applyFont="1" applyFill="1" applyBorder="1" applyAlignment="1">
      <alignment wrapText="1"/>
    </xf>
    <xf numFmtId="164" fontId="2" fillId="0" borderId="7" xfId="0" applyNumberFormat="1" applyFont="1" applyFill="1" applyBorder="1" applyAlignment="1">
      <alignment vertical="center"/>
    </xf>
    <xf numFmtId="164" fontId="3" fillId="0" borderId="6" xfId="0" applyNumberFormat="1" applyFont="1" applyFill="1" applyBorder="1" applyAlignment="1">
      <alignment wrapText="1"/>
    </xf>
    <xf numFmtId="164" fontId="3" fillId="0" borderId="7" xfId="0" applyNumberFormat="1" applyFont="1" applyFill="1" applyBorder="1" applyAlignment="1">
      <alignment vertical="center"/>
    </xf>
    <xf numFmtId="164" fontId="8" fillId="0" borderId="6" xfId="0" applyNumberFormat="1" applyFont="1" applyFill="1" applyBorder="1" applyAlignment="1">
      <alignment wrapText="1"/>
    </xf>
    <xf numFmtId="164" fontId="8" fillId="0" borderId="7" xfId="0" applyNumberFormat="1" applyFont="1" applyFill="1" applyBorder="1" applyAlignment="1">
      <alignment vertical="center"/>
    </xf>
  </cellXfs>
  <cellStyles count="1">
    <cellStyle name="Normal" xfId="0" builtinId="0"/>
  </cellStyles>
  <dxfs count="43">
    <dxf>
      <font>
        <b val="0"/>
        <i val="0"/>
        <strike val="0"/>
        <condense val="0"/>
        <extend val="0"/>
        <outline val="0"/>
        <shadow val="0"/>
        <u val="none"/>
        <vertAlign val="baseline"/>
        <sz val="9"/>
        <color auto="1"/>
        <name val="Arial"/>
        <family val="2"/>
        <scheme val="none"/>
      </font>
      <numFmt numFmtId="164" formatCode="_(&quot;R&quot;* #,##0.00_);_(&quot;R&quot;* \(#,##0.00\);_(&quot;R&quot;* &quot;-&quot;??_);_(@_)"/>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9"/>
        <color auto="1"/>
        <name val="Arial"/>
        <family val="2"/>
        <scheme val="none"/>
      </font>
      <numFmt numFmtId="164" formatCode="_(&quot;R&quot;* #,##0.00_);_(&quot;R&quot;* \(#,##0.00\);_(&quot;R&quot;* &quot;-&quot;??_);_(@_)"/>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_(&quot;R&quot;* #,##0.00_);_(&quot;R&quot;* \(#,##0.00\);_(&quot;R&quot;* &quot;-&quot;??_);_(@_)"/>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Arial"/>
        <family val="2"/>
        <scheme val="none"/>
      </font>
      <numFmt numFmtId="164" formatCode="_(&quot;R&quot;* #,##0.00_);_(&quot;R&quot;* \(#,##0.00\);_(&quot;R&quot;* &quot;-&quot;??_);_(@_)"/>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_(&quot;R&quot;* #,##0.00_);_(&quot;R&quot;* \(#,##0.00\);_(&quot;R&quot;* &quot;-&quot;??_);_(@_)"/>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Arial"/>
        <family val="2"/>
        <scheme val="none"/>
      </font>
      <numFmt numFmtId="164" formatCode="_(&quot;R&quot;* #,##0.00_);_(&quot;R&quot;* \(#,##0.00\);_(&quot;R&quot;* &quot;-&quot;??_);_(@_)"/>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scheme val="minor"/>
      </font>
      <numFmt numFmtId="164" formatCode="_(&quot;R&quot;* #,##0.00_);_(&quot;R&quot;* \(#,##0.00\);_(&quot;R&quot;* &quot;-&quot;??_);_(@_)"/>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4"/>
        <color auto="1"/>
        <name val="Calibri"/>
        <family val="2"/>
        <scheme val="minor"/>
      </font>
      <numFmt numFmtId="164" formatCode="_(&quot;R&quot;* #,##0.00_);_(&quot;R&quot;* \(#,##0.00\);_(&quot;R&quot;* &quot;-&quot;??_);_(@_)"/>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9"/>
        <color auto="1"/>
        <name val="Arial"/>
        <family val="2"/>
        <scheme val="none"/>
      </font>
      <numFmt numFmtId="164" formatCode="_(&quot;R&quot;* #,##0.00_);_(&quot;R&quot;* \(#,##0.00\);_(&quot;R&quot;* &quot;-&quot;??_);_(@_)"/>
      <fill>
        <patternFill patternType="solid">
          <fgColor indexed="64"/>
          <bgColor theme="0" tint="-0.249977111117893"/>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164" formatCode="_(&quot;R&quot;* #,##0.00_);_(&quot;R&quot;* \(#,##0.00\);_(&quot;R&quot;* &quot;-&quot;??_);_(@_)"/>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strike val="0"/>
        <outline val="0"/>
        <shadow val="0"/>
        <u val="none"/>
        <vertAlign val="baseline"/>
        <sz val="14"/>
        <color auto="1"/>
        <name val="Calibri"/>
        <family val="2"/>
        <scheme val="none"/>
      </font>
      <fill>
        <patternFill patternType="solid">
          <fgColor rgb="FF000000"/>
          <bgColor rgb="FFBFBFBF"/>
        </patternFill>
      </fill>
    </dxf>
    <dxf>
      <border outline="0">
        <bottom style="thin">
          <color rgb="FF000000"/>
        </bottom>
      </border>
    </dxf>
    <dxf>
      <font>
        <b val="0"/>
        <i val="0"/>
        <strike val="0"/>
        <condense val="0"/>
        <extend val="0"/>
        <outline val="0"/>
        <shadow val="0"/>
        <u val="none"/>
        <vertAlign val="baseline"/>
        <sz val="14"/>
        <color auto="1"/>
        <name val="Calibri"/>
        <family val="2"/>
        <scheme val="minor"/>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strike val="0"/>
        <outline val="0"/>
        <shadow val="0"/>
        <u val="none"/>
        <vertAlign val="baseline"/>
        <sz val="12"/>
        <color auto="1"/>
        <name val="Arial"/>
        <family val="2"/>
        <scheme val="none"/>
      </font>
      <fill>
        <patternFill patternType="solid">
          <fgColor indexed="64"/>
          <bgColor theme="0" tint="-0.34998626667073579"/>
        </patternFill>
      </fill>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tint="-0.34998626667073579"/>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strike val="0"/>
        <outline val="0"/>
        <shadow val="0"/>
        <u val="none"/>
        <vertAlign val="baseline"/>
        <sz val="12"/>
        <color auto="1"/>
        <name val="Arial"/>
        <family val="2"/>
        <scheme val="none"/>
      </font>
      <fill>
        <patternFill patternType="solid">
          <fgColor rgb="FF000000"/>
          <bgColor rgb="FFBFBFBF"/>
        </patternFill>
      </fill>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border diagonalUp="0" diagonalDown="0">
        <left style="thin">
          <color indexed="64"/>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strike val="0"/>
        <outline val="0"/>
        <shadow val="0"/>
        <u val="none"/>
        <vertAlign val="baseline"/>
        <sz val="9"/>
        <color auto="1"/>
        <name val="Arial"/>
        <family val="2"/>
        <scheme val="none"/>
      </font>
      <fill>
        <patternFill patternType="solid">
          <fgColor rgb="FF000000"/>
          <bgColor rgb="FFBFBFBF"/>
        </patternFill>
      </fill>
    </dxf>
    <dxf>
      <border outline="0">
        <bottom style="thin">
          <color rgb="FF000000"/>
        </bottom>
      </border>
    </dxf>
    <dxf>
      <font>
        <b val="0"/>
        <i val="0"/>
        <strike val="0"/>
        <condense val="0"/>
        <extend val="0"/>
        <outline val="0"/>
        <shadow val="0"/>
        <u val="none"/>
        <vertAlign val="baseline"/>
        <sz val="9"/>
        <color auto="1"/>
        <name val="Arial"/>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family val="2"/>
        <scheme val="minor"/>
      </font>
      <numFmt numFmtId="164" formatCode="_(&quot;R&quot;* #,##0.00_);_(&quot;R&quot;* \(#,##0.00\);_(&quot;R&quot;* &quot;-&quot;??_);_(@_)"/>
      <fill>
        <patternFill patternType="solid">
          <fgColor indexed="64"/>
          <bgColor theme="4" tint="-0.499984740745262"/>
        </patternFill>
      </fill>
      <alignment horizontal="general"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4"/>
        <color theme="1"/>
        <name val="Calibri"/>
        <family val="2"/>
        <scheme val="minor"/>
      </font>
      <numFmt numFmtId="164" formatCode="_(&quot;R&quot;* #,##0.00_);_(&quot;R&quot;* \(#,##0.00\);_(&quot;R&quot;* &quot;-&quot;??_);_(@_)"/>
      <fill>
        <patternFill patternType="solid">
          <fgColor indexed="64"/>
          <bgColor theme="4" tint="-0.49998474074526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strike val="0"/>
        <outline val="0"/>
        <shadow val="0"/>
        <u val="none"/>
        <vertAlign val="baseline"/>
        <sz val="14"/>
        <color theme="1"/>
        <name val="Calibri"/>
        <family val="2"/>
        <scheme val="minor"/>
      </font>
      <fill>
        <patternFill patternType="solid">
          <fgColor indexed="64"/>
          <bgColor theme="4" tint="-0.499984740745262"/>
        </patternFill>
      </fill>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21008B8-B03B-B549-8DF3-C1EA8A8C9BBC}" name="Table3" displayName="Table3" ref="A3:D17" insertRowShift="1" totalsRowShown="0" headerRowDxfId="42" dataDxfId="40" headerRowBorderDxfId="41" tableBorderDxfId="39" totalsRowBorderDxfId="38">
  <autoFilter ref="A3:D17" xr:uid="{421008B8-B03B-B549-8DF3-C1EA8A8C9BBC}"/>
  <tableColumns count="4">
    <tableColumn id="1" xr3:uid="{62B1E119-8818-5A43-8EAC-743CE45423B3}" name="DESCRIPTION "/>
    <tableColumn id="2" xr3:uid="{28B15F12-F5C8-F845-8DEF-495735F228D8}" name="NO.OF GUARDS /EQUIPMENT"/>
    <tableColumn id="3" xr3:uid="{D409F773-5276-1B40-B4C6-A0B7290FC3D4}" name="UNIT PRICE " dataDxfId="37"/>
    <tableColumn id="6" xr3:uid="{8D4707A5-3202-B747-A83A-13828D4B4CC0}" name="TOTAL INCL" dataDxfId="3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1F33648-7EF5-47BF-BB6B-CB16290C90F4}" name="Table31061215" displayName="Table31061215" ref="A3:D20" insertRowShift="1" totalsRowShown="0" headerRowDxfId="35" dataDxfId="33" headerRowBorderDxfId="34" tableBorderDxfId="32" totalsRowBorderDxfId="31">
  <autoFilter ref="A3:D20" xr:uid="{F582507D-0013-4F80-A3C5-3DA7933890A5}"/>
  <tableColumns count="4">
    <tableColumn id="1" xr3:uid="{F2BD676E-3FC5-44BE-93A4-DA908E1EBB3D}" name="DESCRIPTION " dataDxfId="30"/>
    <tableColumn id="2" xr3:uid="{3FC63B78-A75B-4028-B3F7-59498DC1C16B}" name="NO.OF GUARDS /EQUIPMENT" dataDxfId="2"/>
    <tableColumn id="3" xr3:uid="{4D8B44A4-60A6-47F5-A9B6-CA9BD0203123}" name="UNIT PRICE " dataDxfId="1"/>
    <tableColumn id="6" xr3:uid="{99111835-0ABB-486B-B9FE-8B726FA95B65}" name="TOTAL INCL" dataDxfId="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4C44372-FE0B-4B53-9C4E-F4CB90672CD4}" name="Table38211" displayName="Table38211" ref="A3:D20" insertRowShift="1" totalsRowShown="0" headerRowDxfId="29" dataDxfId="27" headerRowBorderDxfId="28" tableBorderDxfId="26" totalsRowBorderDxfId="25">
  <autoFilter ref="A3:D20" xr:uid="{AB2BA28F-0148-4974-8D8E-60466F08036D}"/>
  <tableColumns count="4">
    <tableColumn id="1" xr3:uid="{D7FC8795-C92C-40D4-8170-FBF47FD16832}" name="DESCRIPTION " dataDxfId="24"/>
    <tableColumn id="2" xr3:uid="{ACDC2915-7018-49C8-A692-F3E44E11029E}" name="NO. OF GUARDS /EQUIPMENT" dataDxfId="5"/>
    <tableColumn id="3" xr3:uid="{F4B657D6-79AB-4C8C-A94F-5EEEF53632BB}" name="UNIT PRICE" dataDxfId="4"/>
    <tableColumn id="6" xr3:uid="{B56FFE41-94A0-4D6E-AB27-0209213D8A48}" name="TOTAL INCL" dataDxfId="3"/>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B0098D0-7863-9349-AF2E-03ADD697BF47}" name="Table33" displayName="Table33" ref="A3:D20" insertRowShift="1" totalsRowShown="0" headerRowDxfId="23" dataDxfId="21" headerRowBorderDxfId="22" tableBorderDxfId="20" totalsRowBorderDxfId="19">
  <autoFilter ref="A3:D20" xr:uid="{2B0098D0-7863-9349-AF2E-03ADD697BF47}"/>
  <tableColumns count="4">
    <tableColumn id="1" xr3:uid="{96F19537-DD12-6341-83A7-D20D82960076}" name="DESCRIPTION " dataDxfId="18"/>
    <tableColumn id="2" xr3:uid="{077CF1F3-1E6F-9843-9B35-7C55B00A7960}" name="NO.OF GUARDS /EQUIPMENT" dataDxfId="8"/>
    <tableColumn id="3" xr3:uid="{F39902E6-6E72-6C4B-BB96-7F5F6F3EF0DA}" name="UNIT PRICE " dataDxfId="7"/>
    <tableColumn id="6" xr3:uid="{3CCC30D4-4317-FE4B-BF13-0F4532ACE3FC}" name="TOTAL INCL" dataDxfId="6"/>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963C7F4-A714-4BDB-AE77-C87FC7DABFE5}" name="Table312717" displayName="Table312717" ref="A3:D16" totalsRowShown="0" headerRowDxfId="17" dataDxfId="15" headerRowBorderDxfId="16" tableBorderDxfId="14" totalsRowBorderDxfId="13">
  <autoFilter ref="A3:D16" xr:uid="{04706065-BCE9-4D39-93FE-06F04B617CB4}"/>
  <tableColumns count="4">
    <tableColumn id="1" xr3:uid="{AD8D5CF5-5349-43EF-9FE7-6FEBBC0A485E}" name="DESCRIPTION " dataDxfId="12"/>
    <tableColumn id="2" xr3:uid="{1934C0B7-2677-448E-81D9-B767FDDFA148}" name="NO.OF GUARDS /EQUIPMENT" dataDxfId="11"/>
    <tableColumn id="3" xr3:uid="{205CAECE-23CB-4E20-BFF5-AF49700E4396}" name="UNIT PRICE " dataDxfId="10"/>
    <tableColumn id="6" xr3:uid="{E42E1EE9-954B-4281-A35D-3D3C55370ACE}" name="TOTAL INCL" dataDxfId="9"/>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54DB5-D9A5-4765-89CE-A73A0004955C}">
  <sheetPr>
    <tabColor rgb="FFFFC000"/>
  </sheetPr>
  <dimension ref="A2:K35"/>
  <sheetViews>
    <sheetView tabSelected="1" topLeftCell="A20" zoomScale="70" zoomScaleNormal="70" workbookViewId="0">
      <selection activeCell="A33" sqref="A33:D35"/>
    </sheetView>
  </sheetViews>
  <sheetFormatPr defaultColWidth="8.6328125" defaultRowHeight="14.5" x14ac:dyDescent="0.35"/>
  <cols>
    <col min="1" max="1" width="60.54296875" customWidth="1"/>
    <col min="2" max="2" width="21.6328125" customWidth="1"/>
    <col min="3" max="3" width="25.6328125" style="2" customWidth="1"/>
    <col min="4" max="4" width="25.54296875" style="2" customWidth="1"/>
    <col min="5" max="5" width="13.1796875" bestFit="1" customWidth="1"/>
    <col min="6" max="6" width="15.1796875" hidden="1" customWidth="1"/>
    <col min="7" max="7" width="18.453125" customWidth="1"/>
    <col min="8" max="8" width="6.453125" customWidth="1"/>
    <col min="9" max="9" width="16.1796875" hidden="1" customWidth="1"/>
    <col min="10" max="10" width="24" customWidth="1"/>
    <col min="11" max="11" width="21.6328125" hidden="1" customWidth="1"/>
  </cols>
  <sheetData>
    <row r="2" spans="1:8" ht="15" thickBot="1" x14ac:dyDescent="0.4">
      <c r="A2" s="50" t="s">
        <v>18</v>
      </c>
      <c r="B2" s="50"/>
      <c r="C2" s="50"/>
      <c r="D2" s="50"/>
    </row>
    <row r="3" spans="1:8" ht="31.5" thickBot="1" x14ac:dyDescent="0.4">
      <c r="A3" s="30" t="s">
        <v>0</v>
      </c>
      <c r="B3" s="31" t="s">
        <v>13</v>
      </c>
      <c r="C3" s="7" t="s">
        <v>14</v>
      </c>
      <c r="D3" s="8" t="s">
        <v>1</v>
      </c>
    </row>
    <row r="4" spans="1:8" ht="21.5" hidden="1" customHeight="1" x14ac:dyDescent="0.45">
      <c r="A4" s="32" t="s">
        <v>40</v>
      </c>
      <c r="B4" s="33">
        <v>1</v>
      </c>
      <c r="C4" s="3"/>
      <c r="D4" s="4"/>
    </row>
    <row r="5" spans="1:8" ht="21.5" customHeight="1" x14ac:dyDescent="0.35">
      <c r="A5" s="9" t="s">
        <v>48</v>
      </c>
      <c r="B5" s="39">
        <v>1</v>
      </c>
      <c r="C5" s="13"/>
      <c r="D5" s="13"/>
    </row>
    <row r="6" spans="1:8" ht="21" customHeight="1" x14ac:dyDescent="0.35">
      <c r="A6" s="9" t="s">
        <v>41</v>
      </c>
      <c r="B6" s="11">
        <v>1</v>
      </c>
      <c r="C6" s="13"/>
      <c r="D6" s="13"/>
      <c r="F6">
        <v>15649.15</v>
      </c>
      <c r="G6" s="29"/>
      <c r="H6" s="6"/>
    </row>
    <row r="7" spans="1:8" ht="20.75" customHeight="1" x14ac:dyDescent="0.35">
      <c r="A7" s="9" t="s">
        <v>30</v>
      </c>
      <c r="B7" s="11">
        <v>10</v>
      </c>
      <c r="C7" s="13"/>
      <c r="D7" s="13"/>
      <c r="F7">
        <v>15831.65</v>
      </c>
      <c r="G7" s="23"/>
    </row>
    <row r="8" spans="1:8" ht="20.75" customHeight="1" x14ac:dyDescent="0.35">
      <c r="A8" s="9" t="s">
        <v>31</v>
      </c>
      <c r="B8" s="11">
        <v>8</v>
      </c>
      <c r="C8" s="13"/>
      <c r="D8" s="13"/>
      <c r="G8" s="23"/>
    </row>
    <row r="9" spans="1:8" ht="20.75" customHeight="1" x14ac:dyDescent="0.35">
      <c r="A9" s="9" t="s">
        <v>33</v>
      </c>
      <c r="B9" s="11">
        <v>7</v>
      </c>
      <c r="C9" s="13"/>
      <c r="D9" s="13"/>
      <c r="G9" s="23"/>
    </row>
    <row r="10" spans="1:8" ht="20" customHeight="1" x14ac:dyDescent="0.35">
      <c r="A10" s="9" t="s">
        <v>32</v>
      </c>
      <c r="B10" s="11">
        <v>9</v>
      </c>
      <c r="C10" s="13"/>
      <c r="D10" s="13"/>
      <c r="F10">
        <v>14098.19</v>
      </c>
      <c r="G10" s="23"/>
    </row>
    <row r="11" spans="1:8" ht="20" customHeight="1" x14ac:dyDescent="0.35">
      <c r="A11" s="9" t="s">
        <v>34</v>
      </c>
      <c r="B11" s="11">
        <v>3</v>
      </c>
      <c r="C11" s="13"/>
      <c r="D11" s="13"/>
      <c r="F11">
        <v>14280.69</v>
      </c>
      <c r="G11" s="23"/>
    </row>
    <row r="12" spans="1:8" ht="20" customHeight="1" x14ac:dyDescent="0.35">
      <c r="A12" s="9" t="s">
        <v>47</v>
      </c>
      <c r="B12" s="11">
        <v>11</v>
      </c>
      <c r="C12" s="13"/>
      <c r="D12" s="13"/>
      <c r="F12">
        <v>14098.19</v>
      </c>
      <c r="G12" s="23"/>
    </row>
    <row r="13" spans="1:8" ht="20" customHeight="1" x14ac:dyDescent="0.35">
      <c r="A13" s="9" t="s">
        <v>35</v>
      </c>
      <c r="B13" s="11">
        <v>21</v>
      </c>
      <c r="C13" s="13"/>
      <c r="D13" s="13"/>
      <c r="F13">
        <v>14280.69</v>
      </c>
      <c r="G13" s="23"/>
    </row>
    <row r="14" spans="1:8" ht="20" customHeight="1" x14ac:dyDescent="0.35">
      <c r="A14" s="9" t="s">
        <v>2</v>
      </c>
      <c r="B14" s="11">
        <v>3</v>
      </c>
      <c r="C14" s="13"/>
      <c r="D14" s="13"/>
      <c r="F14">
        <v>14098.19</v>
      </c>
      <c r="G14" s="23"/>
    </row>
    <row r="15" spans="1:8" ht="21.5" customHeight="1" x14ac:dyDescent="0.35">
      <c r="A15" s="9" t="s">
        <v>36</v>
      </c>
      <c r="B15" s="11">
        <v>3</v>
      </c>
      <c r="C15" s="13"/>
      <c r="D15" s="13"/>
      <c r="E15" s="2"/>
      <c r="F15">
        <v>14280.69</v>
      </c>
      <c r="G15" s="23"/>
    </row>
    <row r="16" spans="1:8" ht="21.5" customHeight="1" x14ac:dyDescent="0.35">
      <c r="A16" s="9" t="s">
        <v>3</v>
      </c>
      <c r="B16" s="11">
        <v>55</v>
      </c>
      <c r="C16" s="13"/>
      <c r="D16" s="13"/>
      <c r="E16" s="2"/>
      <c r="G16" s="23"/>
    </row>
    <row r="17" spans="1:7" ht="20.75" customHeight="1" x14ac:dyDescent="0.35">
      <c r="A17" s="9" t="s">
        <v>4</v>
      </c>
      <c r="B17" s="11">
        <v>11</v>
      </c>
      <c r="C17" s="13"/>
      <c r="D17" s="13"/>
      <c r="E17" s="2"/>
      <c r="G17" s="23"/>
    </row>
    <row r="18" spans="1:7" ht="28.25" customHeight="1" x14ac:dyDescent="0.35">
      <c r="A18" s="9" t="s">
        <v>16</v>
      </c>
      <c r="B18" s="11" t="s">
        <v>17</v>
      </c>
      <c r="C18" s="1">
        <v>1000000</v>
      </c>
      <c r="D18" s="1"/>
    </row>
    <row r="19" spans="1:7" ht="29" customHeight="1" x14ac:dyDescent="0.35">
      <c r="A19" s="52" t="s">
        <v>5</v>
      </c>
      <c r="B19" s="53"/>
      <c r="C19" s="53"/>
      <c r="D19" s="12">
        <f>SUM(D18:D18)</f>
        <v>0</v>
      </c>
    </row>
    <row r="20" spans="1:7" x14ac:dyDescent="0.35">
      <c r="A20" s="52" t="s">
        <v>6</v>
      </c>
      <c r="B20" s="53"/>
      <c r="C20" s="53"/>
      <c r="D20" s="12">
        <f>D19*15%</f>
        <v>0</v>
      </c>
    </row>
    <row r="21" spans="1:7" x14ac:dyDescent="0.35">
      <c r="A21" s="52" t="s">
        <v>7</v>
      </c>
      <c r="B21" s="53"/>
      <c r="C21" s="53"/>
      <c r="D21" s="12">
        <f>D19+D20</f>
        <v>0</v>
      </c>
    </row>
    <row r="22" spans="1:7" x14ac:dyDescent="0.35">
      <c r="A22" s="52" t="s">
        <v>8</v>
      </c>
      <c r="B22" s="53"/>
      <c r="C22" s="53"/>
      <c r="D22" s="12">
        <f>D21*12</f>
        <v>0</v>
      </c>
    </row>
    <row r="23" spans="1:7" x14ac:dyDescent="0.35">
      <c r="A23" s="52" t="s">
        <v>12</v>
      </c>
      <c r="B23" s="53"/>
      <c r="C23" s="53"/>
      <c r="D23" s="12">
        <f>D22*12</f>
        <v>0</v>
      </c>
    </row>
    <row r="25" spans="1:7" x14ac:dyDescent="0.35">
      <c r="A25" s="51" t="s">
        <v>23</v>
      </c>
      <c r="B25" s="51"/>
      <c r="C25" s="51"/>
      <c r="D25" s="51"/>
    </row>
    <row r="26" spans="1:7" x14ac:dyDescent="0.35">
      <c r="A26" s="51"/>
      <c r="B26" s="51"/>
      <c r="C26" s="51"/>
      <c r="D26" s="51"/>
    </row>
    <row r="29" spans="1:7" ht="15" thickBot="1" x14ac:dyDescent="0.4">
      <c r="A29" s="24" t="s">
        <v>24</v>
      </c>
      <c r="B29" s="49"/>
      <c r="C29" s="49"/>
      <c r="D29" s="49"/>
    </row>
    <row r="30" spans="1:7" ht="15" thickBot="1" x14ac:dyDescent="0.4">
      <c r="A30" s="24" t="s">
        <v>25</v>
      </c>
      <c r="B30" s="26"/>
      <c r="C30" s="27" t="s">
        <v>26</v>
      </c>
      <c r="D30" s="28"/>
    </row>
    <row r="31" spans="1:7" ht="15" thickBot="1" x14ac:dyDescent="0.4">
      <c r="A31" s="25" t="s">
        <v>27</v>
      </c>
      <c r="B31" s="49"/>
      <c r="C31" s="49"/>
      <c r="D31" s="49"/>
    </row>
    <row r="32" spans="1:7" ht="15" thickBot="1" x14ac:dyDescent="0.4"/>
    <row r="33" spans="1:4" x14ac:dyDescent="0.35">
      <c r="A33" s="40" t="s">
        <v>49</v>
      </c>
      <c r="B33" s="41"/>
      <c r="C33" s="41"/>
      <c r="D33" s="42"/>
    </row>
    <row r="34" spans="1:4" x14ac:dyDescent="0.35">
      <c r="A34" s="43"/>
      <c r="B34" s="44"/>
      <c r="C34" s="44"/>
      <c r="D34" s="45"/>
    </row>
    <row r="35" spans="1:4" ht="15" thickBot="1" x14ac:dyDescent="0.4">
      <c r="A35" s="46"/>
      <c r="B35" s="47"/>
      <c r="C35" s="47"/>
      <c r="D35" s="48"/>
    </row>
  </sheetData>
  <mergeCells count="10">
    <mergeCell ref="A33:D35"/>
    <mergeCell ref="B31:D31"/>
    <mergeCell ref="A2:D2"/>
    <mergeCell ref="A25:D26"/>
    <mergeCell ref="B29:D29"/>
    <mergeCell ref="A19:C19"/>
    <mergeCell ref="A20:C20"/>
    <mergeCell ref="A21:C21"/>
    <mergeCell ref="A22:C22"/>
    <mergeCell ref="A23:C23"/>
  </mergeCells>
  <pageMargins left="0.7" right="0.7" top="0.75" bottom="0.75" header="0.3" footer="0.3"/>
  <pageSetup paperSize="9" scale="7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F6D6F-45DC-4152-AE0A-F2BBE05F241C}">
  <sheetPr>
    <tabColor rgb="FFFFFF00"/>
  </sheetPr>
  <dimension ref="A2:K38"/>
  <sheetViews>
    <sheetView topLeftCell="A2" zoomScale="90" zoomScaleNormal="90" workbookViewId="0">
      <selection activeCell="D20" sqref="C4:D20"/>
    </sheetView>
  </sheetViews>
  <sheetFormatPr defaultColWidth="8.6328125" defaultRowHeight="14.5" x14ac:dyDescent="0.35"/>
  <cols>
    <col min="1" max="1" width="60.54296875" customWidth="1"/>
    <col min="2" max="2" width="21.6328125" customWidth="1"/>
    <col min="3" max="3" width="25.6328125" style="2" customWidth="1"/>
    <col min="4" max="4" width="25.54296875" style="2" customWidth="1"/>
    <col min="5" max="5" width="13.1796875" bestFit="1" customWidth="1"/>
    <col min="6" max="6" width="15.1796875" hidden="1" customWidth="1"/>
    <col min="7" max="7" width="18.453125" customWidth="1"/>
    <col min="8" max="8" width="6.453125" customWidth="1"/>
    <col min="9" max="9" width="16.1796875" hidden="1" customWidth="1"/>
    <col min="10" max="10" width="24" customWidth="1"/>
    <col min="11" max="11" width="21.6328125" hidden="1" customWidth="1"/>
  </cols>
  <sheetData>
    <row r="2" spans="1:7" ht="15" thickBot="1" x14ac:dyDescent="0.4">
      <c r="A2" s="54" t="s">
        <v>20</v>
      </c>
      <c r="B2" s="54"/>
      <c r="C2" s="54"/>
      <c r="D2" s="54"/>
    </row>
    <row r="3" spans="1:7" ht="31" customHeight="1" thickBot="1" x14ac:dyDescent="0.4">
      <c r="A3" s="38" t="s">
        <v>0</v>
      </c>
      <c r="B3" s="37" t="s">
        <v>13</v>
      </c>
      <c r="C3" s="20" t="s">
        <v>14</v>
      </c>
      <c r="D3" s="21" t="s">
        <v>1</v>
      </c>
    </row>
    <row r="4" spans="1:7" x14ac:dyDescent="0.35">
      <c r="A4" s="9" t="s">
        <v>28</v>
      </c>
      <c r="B4" s="9">
        <v>1</v>
      </c>
      <c r="C4" s="68"/>
      <c r="D4" s="69"/>
    </row>
    <row r="5" spans="1:7" x14ac:dyDescent="0.35">
      <c r="A5" s="9" t="s">
        <v>29</v>
      </c>
      <c r="B5" s="9">
        <v>1</v>
      </c>
      <c r="C5" s="68"/>
      <c r="D5" s="69"/>
    </row>
    <row r="6" spans="1:7" x14ac:dyDescent="0.35">
      <c r="A6" s="9" t="s">
        <v>30</v>
      </c>
      <c r="B6" s="9">
        <v>12</v>
      </c>
      <c r="C6" s="68"/>
      <c r="D6" s="69"/>
    </row>
    <row r="7" spans="1:7" x14ac:dyDescent="0.35">
      <c r="A7" s="9" t="s">
        <v>31</v>
      </c>
      <c r="B7" s="9">
        <v>10</v>
      </c>
      <c r="C7" s="68"/>
      <c r="D7" s="69"/>
      <c r="G7" s="23"/>
    </row>
    <row r="8" spans="1:7" x14ac:dyDescent="0.35">
      <c r="A8" s="9" t="s">
        <v>33</v>
      </c>
      <c r="B8" s="9">
        <v>11</v>
      </c>
      <c r="C8" s="68"/>
      <c r="D8" s="69"/>
      <c r="G8" s="23"/>
    </row>
    <row r="9" spans="1:7" x14ac:dyDescent="0.35">
      <c r="A9" s="9" t="s">
        <v>32</v>
      </c>
      <c r="B9" s="9">
        <v>11</v>
      </c>
      <c r="C9" s="68"/>
      <c r="D9" s="69"/>
      <c r="G9" s="23"/>
    </row>
    <row r="10" spans="1:7" x14ac:dyDescent="0.35">
      <c r="A10" s="9" t="s">
        <v>34</v>
      </c>
      <c r="B10" s="9">
        <v>1</v>
      </c>
      <c r="C10" s="68"/>
      <c r="D10" s="69"/>
      <c r="G10" s="23"/>
    </row>
    <row r="11" spans="1:7" x14ac:dyDescent="0.35">
      <c r="A11" s="9" t="s">
        <v>38</v>
      </c>
      <c r="B11" s="9">
        <v>2</v>
      </c>
      <c r="C11" s="68"/>
      <c r="D11" s="69"/>
      <c r="G11" s="23"/>
    </row>
    <row r="12" spans="1:7" x14ac:dyDescent="0.35">
      <c r="A12" s="9" t="s">
        <v>37</v>
      </c>
      <c r="B12" s="9">
        <v>2</v>
      </c>
      <c r="C12" s="68"/>
      <c r="D12" s="69"/>
      <c r="G12" s="23"/>
    </row>
    <row r="13" spans="1:7" x14ac:dyDescent="0.35">
      <c r="A13" s="9" t="s">
        <v>9</v>
      </c>
      <c r="B13" s="9">
        <v>15</v>
      </c>
      <c r="C13" s="68"/>
      <c r="D13" s="69"/>
      <c r="G13" s="23"/>
    </row>
    <row r="14" spans="1:7" x14ac:dyDescent="0.35">
      <c r="A14" s="9" t="s">
        <v>10</v>
      </c>
      <c r="B14" s="9">
        <v>1</v>
      </c>
      <c r="C14" s="68"/>
      <c r="D14" s="69"/>
      <c r="G14" s="23"/>
    </row>
    <row r="15" spans="1:7" x14ac:dyDescent="0.35">
      <c r="A15" s="9" t="s">
        <v>35</v>
      </c>
      <c r="B15" s="9">
        <v>24</v>
      </c>
      <c r="C15" s="68"/>
      <c r="D15" s="69"/>
      <c r="G15" s="23"/>
    </row>
    <row r="16" spans="1:7" x14ac:dyDescent="0.35">
      <c r="A16" s="9" t="s">
        <v>2</v>
      </c>
      <c r="B16" s="9">
        <v>1</v>
      </c>
      <c r="C16" s="68"/>
      <c r="D16" s="69"/>
    </row>
    <row r="17" spans="1:4" x14ac:dyDescent="0.35">
      <c r="A17" s="9" t="s">
        <v>36</v>
      </c>
      <c r="B17" s="9">
        <v>1</v>
      </c>
      <c r="C17" s="68"/>
      <c r="D17" s="69"/>
    </row>
    <row r="18" spans="1:4" x14ac:dyDescent="0.35">
      <c r="A18" s="9" t="s">
        <v>3</v>
      </c>
      <c r="B18" s="9">
        <v>115</v>
      </c>
      <c r="C18" s="68"/>
      <c r="D18" s="69"/>
    </row>
    <row r="19" spans="1:4" x14ac:dyDescent="0.35">
      <c r="A19" s="9" t="s">
        <v>43</v>
      </c>
      <c r="B19" s="9">
        <v>1</v>
      </c>
      <c r="C19" s="68"/>
      <c r="D19" s="69"/>
    </row>
    <row r="20" spans="1:4" x14ac:dyDescent="0.35">
      <c r="A20" s="9" t="s">
        <v>4</v>
      </c>
      <c r="B20" s="9">
        <v>15</v>
      </c>
      <c r="C20" s="68"/>
      <c r="D20" s="69"/>
    </row>
    <row r="21" spans="1:4" x14ac:dyDescent="0.35">
      <c r="A21" s="22" t="s">
        <v>16</v>
      </c>
      <c r="B21" s="11" t="s">
        <v>17</v>
      </c>
      <c r="C21" s="13">
        <v>1000000</v>
      </c>
      <c r="D21" s="13"/>
    </row>
    <row r="22" spans="1:4" x14ac:dyDescent="0.35">
      <c r="A22" s="52" t="s">
        <v>5</v>
      </c>
      <c r="B22" s="53"/>
      <c r="C22" s="53"/>
      <c r="D22" s="12">
        <f>SUM(D21:D21)</f>
        <v>0</v>
      </c>
    </row>
    <row r="23" spans="1:4" x14ac:dyDescent="0.35">
      <c r="A23" s="52" t="s">
        <v>6</v>
      </c>
      <c r="B23" s="53"/>
      <c r="C23" s="53"/>
      <c r="D23" s="12">
        <f>D22*15%</f>
        <v>0</v>
      </c>
    </row>
    <row r="24" spans="1:4" x14ac:dyDescent="0.35">
      <c r="A24" s="52" t="s">
        <v>7</v>
      </c>
      <c r="B24" s="53"/>
      <c r="C24" s="53"/>
      <c r="D24" s="12">
        <f>D22+D23</f>
        <v>0</v>
      </c>
    </row>
    <row r="25" spans="1:4" x14ac:dyDescent="0.35">
      <c r="A25" s="52" t="s">
        <v>8</v>
      </c>
      <c r="B25" s="53"/>
      <c r="C25" s="53"/>
      <c r="D25" s="12">
        <f>D24*12</f>
        <v>0</v>
      </c>
    </row>
    <row r="26" spans="1:4" x14ac:dyDescent="0.35">
      <c r="A26" s="52" t="s">
        <v>12</v>
      </c>
      <c r="B26" s="53"/>
      <c r="C26" s="53"/>
      <c r="D26" s="12">
        <f>D25*12</f>
        <v>0</v>
      </c>
    </row>
    <row r="28" spans="1:4" x14ac:dyDescent="0.35">
      <c r="A28" s="51" t="s">
        <v>23</v>
      </c>
      <c r="B28" s="51"/>
      <c r="C28" s="51"/>
      <c r="D28" s="51"/>
    </row>
    <row r="29" spans="1:4" x14ac:dyDescent="0.35">
      <c r="A29" s="51"/>
      <c r="B29" s="51"/>
      <c r="C29" s="51"/>
      <c r="D29" s="51"/>
    </row>
    <row r="32" spans="1:4" ht="15" thickBot="1" x14ac:dyDescent="0.4">
      <c r="A32" s="24" t="s">
        <v>24</v>
      </c>
      <c r="B32" s="49"/>
      <c r="C32" s="49"/>
      <c r="D32" s="49"/>
    </row>
    <row r="33" spans="1:4" ht="15" thickBot="1" x14ac:dyDescent="0.4">
      <c r="A33" s="24" t="s">
        <v>25</v>
      </c>
      <c r="B33" s="26"/>
      <c r="C33" s="27" t="s">
        <v>26</v>
      </c>
      <c r="D33" s="28"/>
    </row>
    <row r="34" spans="1:4" ht="15" thickBot="1" x14ac:dyDescent="0.4">
      <c r="A34" s="25" t="s">
        <v>27</v>
      </c>
      <c r="B34" s="49"/>
      <c r="C34" s="49"/>
      <c r="D34" s="49"/>
    </row>
    <row r="35" spans="1:4" ht="15" thickBot="1" x14ac:dyDescent="0.4"/>
    <row r="36" spans="1:4" x14ac:dyDescent="0.35">
      <c r="A36" s="55" t="s">
        <v>49</v>
      </c>
      <c r="B36" s="56"/>
      <c r="C36" s="56"/>
      <c r="D36" s="57"/>
    </row>
    <row r="37" spans="1:4" x14ac:dyDescent="0.35">
      <c r="A37" s="58"/>
      <c r="B37" s="59"/>
      <c r="C37" s="59"/>
      <c r="D37" s="60"/>
    </row>
    <row r="38" spans="1:4" ht="15" thickBot="1" x14ac:dyDescent="0.4">
      <c r="A38" s="61"/>
      <c r="B38" s="62"/>
      <c r="C38" s="62"/>
      <c r="D38" s="63"/>
    </row>
  </sheetData>
  <mergeCells count="10">
    <mergeCell ref="A36:D38"/>
    <mergeCell ref="A26:C26"/>
    <mergeCell ref="A28:D29"/>
    <mergeCell ref="B32:D32"/>
    <mergeCell ref="B34:D34"/>
    <mergeCell ref="A2:D2"/>
    <mergeCell ref="A22:C22"/>
    <mergeCell ref="A23:C23"/>
    <mergeCell ref="A24:C24"/>
    <mergeCell ref="A25:C25"/>
  </mergeCells>
  <pageMargins left="0.7" right="0.7" top="0.75" bottom="0.75" header="0.3" footer="0.3"/>
  <pageSetup paperSize="9" scale="7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3B62A-D34F-488B-9177-3B81450B8D98}">
  <sheetPr>
    <tabColor rgb="FFFF0000"/>
  </sheetPr>
  <dimension ref="A2:K38"/>
  <sheetViews>
    <sheetView topLeftCell="A2" zoomScale="90" zoomScaleNormal="90" workbookViewId="0">
      <selection activeCell="D20" sqref="C4:D20"/>
    </sheetView>
  </sheetViews>
  <sheetFormatPr defaultColWidth="8.6328125" defaultRowHeight="14.5" x14ac:dyDescent="0.35"/>
  <cols>
    <col min="1" max="1" width="60.54296875" customWidth="1"/>
    <col min="2" max="2" width="21.6328125" customWidth="1"/>
    <col min="3" max="3" width="25.6328125" style="2" customWidth="1"/>
    <col min="4" max="4" width="25.54296875" style="2" customWidth="1"/>
    <col min="5" max="5" width="13.1796875" bestFit="1" customWidth="1"/>
    <col min="6" max="6" width="15.1796875" hidden="1" customWidth="1"/>
    <col min="7" max="7" width="18.453125" customWidth="1"/>
    <col min="8" max="8" width="6.453125" customWidth="1"/>
    <col min="9" max="9" width="16.1796875" hidden="1" customWidth="1"/>
    <col min="10" max="10" width="24" customWidth="1"/>
    <col min="11" max="11" width="21.6328125" hidden="1" customWidth="1"/>
  </cols>
  <sheetData>
    <row r="2" spans="1:11" ht="15" thickBot="1" x14ac:dyDescent="0.4">
      <c r="A2" s="50" t="s">
        <v>19</v>
      </c>
      <c r="B2" s="50"/>
      <c r="C2" s="50"/>
      <c r="D2" s="50"/>
    </row>
    <row r="3" spans="1:11" ht="31" customHeight="1" thickBot="1" x14ac:dyDescent="0.4">
      <c r="A3" s="36" t="s">
        <v>0</v>
      </c>
      <c r="B3" s="37" t="s">
        <v>44</v>
      </c>
      <c r="C3" s="7" t="s">
        <v>15</v>
      </c>
      <c r="D3" s="8" t="s">
        <v>1</v>
      </c>
    </row>
    <row r="4" spans="1:11" ht="15.5" x14ac:dyDescent="0.35">
      <c r="A4" s="9" t="s">
        <v>28</v>
      </c>
      <c r="B4" s="11">
        <v>2</v>
      </c>
      <c r="C4" s="66"/>
      <c r="D4" s="67"/>
      <c r="G4" s="23"/>
      <c r="I4" t="e">
        <f>SUM(#REF!*17%)</f>
        <v>#REF!</v>
      </c>
      <c r="K4" t="e">
        <f>SUM(#REF!+I4)</f>
        <v>#REF!</v>
      </c>
    </row>
    <row r="5" spans="1:11" ht="15.5" x14ac:dyDescent="0.35">
      <c r="A5" s="9" t="s">
        <v>45</v>
      </c>
      <c r="B5" s="11">
        <v>2</v>
      </c>
      <c r="C5" s="66"/>
      <c r="D5" s="67"/>
      <c r="G5" s="23"/>
      <c r="I5" t="e">
        <f>SUM(#REF!*17%)</f>
        <v>#REF!</v>
      </c>
      <c r="K5" t="e">
        <f>SUM(#REF!+I5)</f>
        <v>#REF!</v>
      </c>
    </row>
    <row r="6" spans="1:11" ht="15.5" x14ac:dyDescent="0.35">
      <c r="A6" s="9" t="s">
        <v>30</v>
      </c>
      <c r="B6" s="11">
        <v>19</v>
      </c>
      <c r="C6" s="66"/>
      <c r="D6" s="67"/>
      <c r="G6" s="23"/>
      <c r="I6" t="e">
        <f>SUM(#REF!*17%)</f>
        <v>#REF!</v>
      </c>
      <c r="K6" t="e">
        <f>SUM(#REF!+I6)</f>
        <v>#REF!</v>
      </c>
    </row>
    <row r="7" spans="1:11" ht="15.5" x14ac:dyDescent="0.35">
      <c r="A7" s="9" t="s">
        <v>31</v>
      </c>
      <c r="B7" s="11">
        <v>12</v>
      </c>
      <c r="C7" s="66"/>
      <c r="D7" s="67"/>
      <c r="G7" s="23"/>
      <c r="I7" t="e">
        <f>SUM(#REF!*17%)</f>
        <v>#REF!</v>
      </c>
      <c r="K7" t="e">
        <f>SUM(#REF!+I7)</f>
        <v>#REF!</v>
      </c>
    </row>
    <row r="8" spans="1:11" ht="15.5" x14ac:dyDescent="0.35">
      <c r="A8" s="9" t="s">
        <v>33</v>
      </c>
      <c r="B8" s="11">
        <v>15</v>
      </c>
      <c r="C8" s="66"/>
      <c r="D8" s="67"/>
      <c r="G8" s="23"/>
      <c r="I8" t="e">
        <f>SUM(#REF!*17%)</f>
        <v>#REF!</v>
      </c>
      <c r="K8" t="e">
        <f>SUM(#REF!+I8)</f>
        <v>#REF!</v>
      </c>
    </row>
    <row r="9" spans="1:11" ht="15.5" x14ac:dyDescent="0.35">
      <c r="A9" s="9" t="s">
        <v>32</v>
      </c>
      <c r="B9" s="11">
        <v>16</v>
      </c>
      <c r="C9" s="66"/>
      <c r="D9" s="67"/>
      <c r="G9" s="23"/>
      <c r="I9" t="e">
        <f>SUM(#REF!*17%)</f>
        <v>#REF!</v>
      </c>
      <c r="K9" t="e">
        <f>SUM(#REF!+I9)</f>
        <v>#REF!</v>
      </c>
    </row>
    <row r="10" spans="1:11" ht="15.5" x14ac:dyDescent="0.35">
      <c r="A10" s="9" t="s">
        <v>34</v>
      </c>
      <c r="B10" s="11">
        <v>4</v>
      </c>
      <c r="C10" s="66"/>
      <c r="D10" s="67"/>
      <c r="G10" s="23"/>
      <c r="I10" t="e">
        <f>SUM(#REF!*17%)</f>
        <v>#REF!</v>
      </c>
      <c r="K10" t="e">
        <f>SUM(#REF!+I10)</f>
        <v>#REF!</v>
      </c>
    </row>
    <row r="11" spans="1:11" ht="15.5" x14ac:dyDescent="0.35">
      <c r="A11" s="9" t="s">
        <v>46</v>
      </c>
      <c r="B11" s="11">
        <v>4</v>
      </c>
      <c r="C11" s="66"/>
      <c r="D11" s="67"/>
      <c r="G11" s="23"/>
      <c r="I11" t="e">
        <f>SUM(#REF!*17%)</f>
        <v>#REF!</v>
      </c>
      <c r="K11" t="e">
        <f>SUM(#REF!+I11)</f>
        <v>#REF!</v>
      </c>
    </row>
    <row r="12" spans="1:11" ht="15.5" x14ac:dyDescent="0.35">
      <c r="A12" s="9" t="s">
        <v>37</v>
      </c>
      <c r="B12" s="11">
        <v>4</v>
      </c>
      <c r="C12" s="66"/>
      <c r="D12" s="67"/>
      <c r="G12" s="23"/>
    </row>
    <row r="13" spans="1:11" ht="15.5" x14ac:dyDescent="0.35">
      <c r="A13" s="9" t="s">
        <v>47</v>
      </c>
      <c r="B13" s="11">
        <v>25</v>
      </c>
      <c r="C13" s="66"/>
      <c r="D13" s="67"/>
    </row>
    <row r="14" spans="1:11" ht="15.5" x14ac:dyDescent="0.35">
      <c r="A14" s="9" t="s">
        <v>10</v>
      </c>
      <c r="B14" s="11">
        <v>2</v>
      </c>
      <c r="C14" s="66"/>
      <c r="D14" s="67"/>
    </row>
    <row r="15" spans="1:11" ht="15.5" x14ac:dyDescent="0.35">
      <c r="A15" s="9" t="s">
        <v>35</v>
      </c>
      <c r="B15" s="11">
        <v>35</v>
      </c>
      <c r="C15" s="66"/>
      <c r="D15" s="67"/>
    </row>
    <row r="16" spans="1:11" ht="15.5" x14ac:dyDescent="0.35">
      <c r="A16" s="9" t="s">
        <v>2</v>
      </c>
      <c r="B16" s="11">
        <v>4</v>
      </c>
      <c r="C16" s="66"/>
      <c r="D16" s="67"/>
    </row>
    <row r="17" spans="1:4" ht="15.5" x14ac:dyDescent="0.35">
      <c r="A17" s="9" t="s">
        <v>36</v>
      </c>
      <c r="B17" s="11">
        <v>4</v>
      </c>
      <c r="C17" s="66"/>
      <c r="D17" s="67"/>
    </row>
    <row r="18" spans="1:4" ht="15.5" x14ac:dyDescent="0.35">
      <c r="A18" s="9" t="s">
        <v>3</v>
      </c>
      <c r="B18" s="11">
        <v>110</v>
      </c>
      <c r="C18" s="66"/>
      <c r="D18" s="67"/>
    </row>
    <row r="19" spans="1:4" ht="15.5" x14ac:dyDescent="0.35">
      <c r="A19" s="9" t="s">
        <v>43</v>
      </c>
      <c r="B19" s="11">
        <v>2</v>
      </c>
      <c r="C19" s="66"/>
      <c r="D19" s="67"/>
    </row>
    <row r="20" spans="1:4" ht="15.5" x14ac:dyDescent="0.35">
      <c r="A20" s="9" t="s">
        <v>4</v>
      </c>
      <c r="B20" s="11">
        <v>25</v>
      </c>
      <c r="C20" s="66"/>
      <c r="D20" s="67"/>
    </row>
    <row r="21" spans="1:4" x14ac:dyDescent="0.35">
      <c r="A21" s="9" t="s">
        <v>16</v>
      </c>
      <c r="B21" s="23" t="s">
        <v>17</v>
      </c>
      <c r="C21" s="13">
        <v>1000000</v>
      </c>
      <c r="D21" s="13"/>
    </row>
    <row r="22" spans="1:4" x14ac:dyDescent="0.35">
      <c r="A22" s="52" t="s">
        <v>5</v>
      </c>
      <c r="B22" s="53"/>
      <c r="C22" s="53"/>
      <c r="D22" s="12">
        <f>SUM(D21:D21)</f>
        <v>0</v>
      </c>
    </row>
    <row r="23" spans="1:4" x14ac:dyDescent="0.35">
      <c r="A23" s="52" t="s">
        <v>6</v>
      </c>
      <c r="B23" s="53"/>
      <c r="C23" s="53"/>
      <c r="D23" s="12">
        <f>D22*15%</f>
        <v>0</v>
      </c>
    </row>
    <row r="24" spans="1:4" x14ac:dyDescent="0.35">
      <c r="A24" s="52" t="s">
        <v>7</v>
      </c>
      <c r="B24" s="53"/>
      <c r="C24" s="53"/>
      <c r="D24" s="12">
        <f>D22+D23</f>
        <v>0</v>
      </c>
    </row>
    <row r="25" spans="1:4" x14ac:dyDescent="0.35">
      <c r="A25" s="52" t="s">
        <v>8</v>
      </c>
      <c r="B25" s="53"/>
      <c r="C25" s="53"/>
      <c r="D25" s="12">
        <f>D24*12</f>
        <v>0</v>
      </c>
    </row>
    <row r="26" spans="1:4" x14ac:dyDescent="0.35">
      <c r="A26" s="52" t="s">
        <v>12</v>
      </c>
      <c r="B26" s="53"/>
      <c r="C26" s="53"/>
      <c r="D26" s="12">
        <f>D25*12</f>
        <v>0</v>
      </c>
    </row>
    <row r="28" spans="1:4" x14ac:dyDescent="0.35">
      <c r="A28" s="51" t="s">
        <v>23</v>
      </c>
      <c r="B28" s="51"/>
      <c r="C28" s="51"/>
      <c r="D28" s="51"/>
    </row>
    <row r="29" spans="1:4" x14ac:dyDescent="0.35">
      <c r="A29" s="51"/>
      <c r="B29" s="51"/>
      <c r="C29" s="51"/>
      <c r="D29" s="51"/>
    </row>
    <row r="32" spans="1:4" ht="15" thickBot="1" x14ac:dyDescent="0.4">
      <c r="A32" s="24" t="s">
        <v>24</v>
      </c>
      <c r="B32" s="49"/>
      <c r="C32" s="49"/>
      <c r="D32" s="49"/>
    </row>
    <row r="33" spans="1:4" ht="15" thickBot="1" x14ac:dyDescent="0.4">
      <c r="A33" s="24" t="s">
        <v>25</v>
      </c>
      <c r="B33" s="26"/>
      <c r="C33" s="27" t="s">
        <v>26</v>
      </c>
      <c r="D33" s="28"/>
    </row>
    <row r="34" spans="1:4" ht="15" thickBot="1" x14ac:dyDescent="0.4">
      <c r="A34" s="25" t="s">
        <v>27</v>
      </c>
      <c r="B34" s="49"/>
      <c r="C34" s="49"/>
      <c r="D34" s="49"/>
    </row>
    <row r="35" spans="1:4" ht="15" thickBot="1" x14ac:dyDescent="0.4"/>
    <row r="36" spans="1:4" x14ac:dyDescent="0.35">
      <c r="A36" s="55" t="s">
        <v>49</v>
      </c>
      <c r="B36" s="56"/>
      <c r="C36" s="56"/>
      <c r="D36" s="57"/>
    </row>
    <row r="37" spans="1:4" x14ac:dyDescent="0.35">
      <c r="A37" s="58"/>
      <c r="B37" s="59"/>
      <c r="C37" s="59"/>
      <c r="D37" s="60"/>
    </row>
    <row r="38" spans="1:4" ht="15" thickBot="1" x14ac:dyDescent="0.4">
      <c r="A38" s="61"/>
      <c r="B38" s="62"/>
      <c r="C38" s="62"/>
      <c r="D38" s="63"/>
    </row>
  </sheetData>
  <mergeCells count="10">
    <mergeCell ref="A36:D38"/>
    <mergeCell ref="A26:C26"/>
    <mergeCell ref="A28:D29"/>
    <mergeCell ref="B32:D32"/>
    <mergeCell ref="B34:D34"/>
    <mergeCell ref="A2:D2"/>
    <mergeCell ref="A22:C22"/>
    <mergeCell ref="A23:C23"/>
    <mergeCell ref="A24:C24"/>
    <mergeCell ref="A25:C25"/>
  </mergeCells>
  <pageMargins left="0.7" right="0.7" top="0.75" bottom="0.75" header="0.3" footer="0.3"/>
  <pageSetup paperSize="9" scale="7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BF289-2D31-2348-9B5D-A8A6B1830926}">
  <sheetPr>
    <tabColor rgb="FF92D050"/>
  </sheetPr>
  <dimension ref="A2:O38"/>
  <sheetViews>
    <sheetView topLeftCell="A12" zoomScaleNormal="100" workbookViewId="0">
      <selection activeCell="D20" sqref="D20"/>
    </sheetView>
  </sheetViews>
  <sheetFormatPr defaultColWidth="10.7265625" defaultRowHeight="14.5" x14ac:dyDescent="0.35"/>
  <cols>
    <col min="1" max="1" width="51.6328125" customWidth="1"/>
    <col min="2" max="2" width="14.453125" bestFit="1" customWidth="1"/>
    <col min="3" max="3" width="16" customWidth="1"/>
    <col min="4" max="4" width="18.453125" bestFit="1" customWidth="1"/>
    <col min="7" max="7" width="2.6328125" customWidth="1"/>
    <col min="8" max="8" width="11.1796875" hidden="1" customWidth="1"/>
    <col min="10" max="10" width="10.6328125" hidden="1" customWidth="1"/>
    <col min="12" max="12" width="16.453125" hidden="1" customWidth="1"/>
  </cols>
  <sheetData>
    <row r="2" spans="1:15" ht="15" thickBot="1" x14ac:dyDescent="0.4">
      <c r="A2" s="50" t="s">
        <v>21</v>
      </c>
      <c r="B2" s="50"/>
      <c r="C2" s="50"/>
      <c r="D2" s="50"/>
    </row>
    <row r="3" spans="1:15" ht="61.5" customHeight="1" thickBot="1" x14ac:dyDescent="0.4">
      <c r="A3" s="35" t="s">
        <v>0</v>
      </c>
      <c r="B3" s="31" t="s">
        <v>13</v>
      </c>
      <c r="C3" s="18" t="s">
        <v>14</v>
      </c>
      <c r="D3" s="19" t="s">
        <v>1</v>
      </c>
    </row>
    <row r="4" spans="1:15" ht="15.5" x14ac:dyDescent="0.35">
      <c r="A4" s="9" t="s">
        <v>40</v>
      </c>
      <c r="B4" s="11">
        <v>1</v>
      </c>
      <c r="C4" s="66"/>
      <c r="D4" s="67"/>
      <c r="H4">
        <v>15649.15</v>
      </c>
      <c r="I4" s="23"/>
      <c r="J4">
        <f>SUM(H4*17%)</f>
        <v>2660.3555000000001</v>
      </c>
      <c r="L4">
        <f>SUM(H4+J4)</f>
        <v>18309.505499999999</v>
      </c>
    </row>
    <row r="5" spans="1:15" ht="15.5" x14ac:dyDescent="0.35">
      <c r="A5" s="9" t="s">
        <v>41</v>
      </c>
      <c r="B5" s="11">
        <v>1</v>
      </c>
      <c r="C5" s="66"/>
      <c r="D5" s="67"/>
      <c r="H5" s="5">
        <v>15831.65</v>
      </c>
      <c r="I5" s="23"/>
      <c r="J5">
        <f t="shared" ref="J5:J11" si="0">SUM(H5*17%)</f>
        <v>2691.3805000000002</v>
      </c>
      <c r="L5">
        <f t="shared" ref="L5:L11" si="1">SUM(H5+J5)</f>
        <v>18523.030500000001</v>
      </c>
    </row>
    <row r="6" spans="1:15" ht="15.5" x14ac:dyDescent="0.35">
      <c r="A6" s="9" t="s">
        <v>30</v>
      </c>
      <c r="B6" s="11">
        <v>20</v>
      </c>
      <c r="C6" s="66"/>
      <c r="D6" s="67"/>
      <c r="H6">
        <v>14098.19</v>
      </c>
      <c r="I6" s="23"/>
    </row>
    <row r="7" spans="1:15" ht="15.5" x14ac:dyDescent="0.35">
      <c r="A7" s="9" t="s">
        <v>31</v>
      </c>
      <c r="B7" s="11">
        <v>17</v>
      </c>
      <c r="C7" s="66"/>
      <c r="D7" s="67"/>
      <c r="H7" s="5">
        <v>14280.69</v>
      </c>
      <c r="I7" s="23"/>
    </row>
    <row r="8" spans="1:15" ht="15.5" x14ac:dyDescent="0.35">
      <c r="A8" s="9" t="s">
        <v>33</v>
      </c>
      <c r="B8" s="11">
        <v>9</v>
      </c>
      <c r="C8" s="66"/>
      <c r="D8" s="67"/>
      <c r="H8">
        <v>14098.19</v>
      </c>
      <c r="I8" s="23"/>
    </row>
    <row r="9" spans="1:15" ht="15.5" x14ac:dyDescent="0.35">
      <c r="A9" s="9" t="s">
        <v>32</v>
      </c>
      <c r="B9" s="11">
        <v>20</v>
      </c>
      <c r="C9" s="66"/>
      <c r="D9" s="67"/>
      <c r="H9" s="5">
        <v>14280.69</v>
      </c>
      <c r="I9" s="23"/>
    </row>
    <row r="10" spans="1:15" ht="15.5" x14ac:dyDescent="0.35">
      <c r="A10" s="9" t="s">
        <v>42</v>
      </c>
      <c r="B10" s="11">
        <v>11</v>
      </c>
      <c r="C10" s="66"/>
      <c r="D10" s="67"/>
      <c r="H10">
        <v>14098.19</v>
      </c>
      <c r="I10" s="23"/>
    </row>
    <row r="11" spans="1:15" ht="15.5" x14ac:dyDescent="0.35">
      <c r="A11" s="9" t="s">
        <v>38</v>
      </c>
      <c r="B11" s="11">
        <v>2</v>
      </c>
      <c r="C11" s="66"/>
      <c r="D11" s="67"/>
      <c r="H11" s="5">
        <v>14280.69</v>
      </c>
      <c r="I11" s="23"/>
      <c r="J11">
        <f t="shared" si="0"/>
        <v>2427.7173000000003</v>
      </c>
      <c r="L11">
        <f t="shared" si="1"/>
        <v>16708.407299999999</v>
      </c>
    </row>
    <row r="12" spans="1:15" ht="15.5" x14ac:dyDescent="0.35">
      <c r="A12" s="9" t="s">
        <v>37</v>
      </c>
      <c r="B12" s="11">
        <v>2</v>
      </c>
      <c r="C12" s="66"/>
      <c r="D12" s="67"/>
      <c r="I12" s="23"/>
    </row>
    <row r="13" spans="1:15" ht="15.5" x14ac:dyDescent="0.35">
      <c r="A13" s="9" t="s">
        <v>9</v>
      </c>
      <c r="B13" s="11">
        <v>23</v>
      </c>
      <c r="C13" s="66"/>
      <c r="D13" s="67"/>
    </row>
    <row r="14" spans="1:15" ht="15.5" x14ac:dyDescent="0.35">
      <c r="A14" s="9" t="s">
        <v>10</v>
      </c>
      <c r="B14" s="11">
        <v>1</v>
      </c>
      <c r="C14" s="66"/>
      <c r="D14" s="67"/>
    </row>
    <row r="15" spans="1:15" ht="15.5" x14ac:dyDescent="0.35">
      <c r="A15" s="9" t="s">
        <v>35</v>
      </c>
      <c r="B15" s="11">
        <v>35</v>
      </c>
      <c r="C15" s="66"/>
      <c r="D15" s="67"/>
      <c r="O15" s="2"/>
    </row>
    <row r="16" spans="1:15" ht="15.5" x14ac:dyDescent="0.35">
      <c r="A16" s="9" t="s">
        <v>2</v>
      </c>
      <c r="B16" s="11">
        <v>11</v>
      </c>
      <c r="C16" s="66"/>
      <c r="D16" s="67"/>
    </row>
    <row r="17" spans="1:4" ht="15.5" x14ac:dyDescent="0.35">
      <c r="A17" s="9" t="s">
        <v>36</v>
      </c>
      <c r="B17" s="11">
        <v>11</v>
      </c>
      <c r="C17" s="66"/>
      <c r="D17" s="67"/>
    </row>
    <row r="18" spans="1:4" ht="15.5" x14ac:dyDescent="0.35">
      <c r="A18" s="9" t="s">
        <v>3</v>
      </c>
      <c r="B18" s="11">
        <v>115</v>
      </c>
      <c r="C18" s="66"/>
      <c r="D18" s="67"/>
    </row>
    <row r="19" spans="1:4" ht="15.5" x14ac:dyDescent="0.35">
      <c r="A19" s="9" t="s">
        <v>43</v>
      </c>
      <c r="B19" s="11">
        <v>1</v>
      </c>
      <c r="C19" s="66"/>
      <c r="D19" s="67"/>
    </row>
    <row r="20" spans="1:4" ht="15.5" x14ac:dyDescent="0.35">
      <c r="A20" s="9" t="s">
        <v>4</v>
      </c>
      <c r="B20" s="11">
        <v>23</v>
      </c>
      <c r="C20" s="66"/>
      <c r="D20" s="67"/>
    </row>
    <row r="21" spans="1:4" x14ac:dyDescent="0.35">
      <c r="A21" s="22" t="s">
        <v>16</v>
      </c>
      <c r="B21" s="11" t="s">
        <v>17</v>
      </c>
      <c r="C21" s="13">
        <v>1000000</v>
      </c>
      <c r="D21" s="13"/>
    </row>
    <row r="22" spans="1:4" x14ac:dyDescent="0.35">
      <c r="A22" s="14"/>
      <c r="B22" s="15"/>
      <c r="C22" s="16"/>
      <c r="D22" s="17"/>
    </row>
    <row r="23" spans="1:4" x14ac:dyDescent="0.35">
      <c r="A23" s="52" t="s">
        <v>5</v>
      </c>
      <c r="B23" s="53"/>
      <c r="C23" s="53"/>
      <c r="D23" s="12">
        <f>SUM(D21:D21)</f>
        <v>0</v>
      </c>
    </row>
    <row r="24" spans="1:4" x14ac:dyDescent="0.35">
      <c r="A24" s="52" t="s">
        <v>6</v>
      </c>
      <c r="B24" s="53"/>
      <c r="C24" s="53"/>
      <c r="D24" s="12">
        <f>D23*15%</f>
        <v>0</v>
      </c>
    </row>
    <row r="25" spans="1:4" x14ac:dyDescent="0.35">
      <c r="A25" s="52" t="s">
        <v>7</v>
      </c>
      <c r="B25" s="53"/>
      <c r="C25" s="53"/>
      <c r="D25" s="12">
        <f>D23+D24</f>
        <v>0</v>
      </c>
    </row>
    <row r="26" spans="1:4" x14ac:dyDescent="0.35">
      <c r="A26" s="52" t="s">
        <v>8</v>
      </c>
      <c r="B26" s="53"/>
      <c r="C26" s="53"/>
      <c r="D26" s="12">
        <f>D25*12</f>
        <v>0</v>
      </c>
    </row>
    <row r="27" spans="1:4" x14ac:dyDescent="0.35">
      <c r="A27" s="52" t="s">
        <v>11</v>
      </c>
      <c r="B27" s="53"/>
      <c r="C27" s="53"/>
      <c r="D27" s="12">
        <f>D26*12</f>
        <v>0</v>
      </c>
    </row>
    <row r="29" spans="1:4" x14ac:dyDescent="0.35">
      <c r="A29" s="51" t="s">
        <v>23</v>
      </c>
      <c r="B29" s="51"/>
      <c r="C29" s="51"/>
      <c r="D29" s="51"/>
    </row>
    <row r="30" spans="1:4" x14ac:dyDescent="0.35">
      <c r="A30" s="51"/>
      <c r="B30" s="51"/>
      <c r="C30" s="51"/>
      <c r="D30" s="51"/>
    </row>
    <row r="32" spans="1:4" ht="15" thickBot="1" x14ac:dyDescent="0.4">
      <c r="A32" s="24" t="s">
        <v>24</v>
      </c>
      <c r="B32" s="49"/>
      <c r="C32" s="49"/>
      <c r="D32" s="49"/>
    </row>
    <row r="33" spans="1:4" ht="15" thickBot="1" x14ac:dyDescent="0.4">
      <c r="A33" s="24" t="s">
        <v>25</v>
      </c>
      <c r="B33" s="26"/>
      <c r="C33" s="27" t="s">
        <v>26</v>
      </c>
      <c r="D33" s="28"/>
    </row>
    <row r="34" spans="1:4" ht="15" thickBot="1" x14ac:dyDescent="0.4">
      <c r="A34" s="25" t="s">
        <v>27</v>
      </c>
      <c r="B34" s="49"/>
      <c r="C34" s="49"/>
      <c r="D34" s="49"/>
    </row>
    <row r="35" spans="1:4" ht="15" thickBot="1" x14ac:dyDescent="0.4"/>
    <row r="36" spans="1:4" x14ac:dyDescent="0.35">
      <c r="A36" s="55" t="s">
        <v>49</v>
      </c>
      <c r="B36" s="56"/>
      <c r="C36" s="56"/>
      <c r="D36" s="57"/>
    </row>
    <row r="37" spans="1:4" x14ac:dyDescent="0.35">
      <c r="A37" s="58"/>
      <c r="B37" s="59"/>
      <c r="C37" s="59"/>
      <c r="D37" s="60"/>
    </row>
    <row r="38" spans="1:4" ht="15" thickBot="1" x14ac:dyDescent="0.4">
      <c r="A38" s="61"/>
      <c r="B38" s="62"/>
      <c r="C38" s="62"/>
      <c r="D38" s="63"/>
    </row>
  </sheetData>
  <mergeCells count="10">
    <mergeCell ref="A36:D38"/>
    <mergeCell ref="A2:D2"/>
    <mergeCell ref="A29:D30"/>
    <mergeCell ref="B32:D32"/>
    <mergeCell ref="B34:D34"/>
    <mergeCell ref="A23:C23"/>
    <mergeCell ref="A24:C24"/>
    <mergeCell ref="A25:C25"/>
    <mergeCell ref="A26:C26"/>
    <mergeCell ref="A27:C27"/>
  </mergeCells>
  <pageMargins left="0.7" right="0.7" top="0.75" bottom="0.75" header="0.3" footer="0.3"/>
  <pageSetup paperSize="9" scale="7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F0AB2-FB82-4F99-A072-897A636F716A}">
  <sheetPr>
    <tabColor rgb="FF00B0F0"/>
  </sheetPr>
  <dimension ref="A2:L34"/>
  <sheetViews>
    <sheetView zoomScale="70" zoomScaleNormal="70" workbookViewId="0">
      <selection activeCell="F12" sqref="F12"/>
    </sheetView>
  </sheetViews>
  <sheetFormatPr defaultColWidth="10.7265625" defaultRowHeight="14.5" x14ac:dyDescent="0.35"/>
  <cols>
    <col min="1" max="1" width="54.7265625" customWidth="1"/>
    <col min="2" max="2" width="14.453125" bestFit="1" customWidth="1"/>
    <col min="3" max="3" width="16" customWidth="1"/>
    <col min="4" max="4" width="18.453125" bestFit="1" customWidth="1"/>
    <col min="7" max="7" width="2.6328125" customWidth="1"/>
    <col min="8" max="8" width="11.1796875" hidden="1" customWidth="1"/>
    <col min="10" max="10" width="10.6328125" hidden="1" customWidth="1"/>
    <col min="12" max="12" width="16.453125" hidden="1" customWidth="1"/>
  </cols>
  <sheetData>
    <row r="2" spans="1:9" ht="15" thickBot="1" x14ac:dyDescent="0.4">
      <c r="A2" s="50" t="s">
        <v>22</v>
      </c>
      <c r="B2" s="50"/>
      <c r="C2" s="50"/>
      <c r="D2" s="50"/>
    </row>
    <row r="3" spans="1:9" ht="61.5" customHeight="1" thickBot="1" x14ac:dyDescent="0.4">
      <c r="A3" s="30" t="s">
        <v>0</v>
      </c>
      <c r="B3" s="31" t="s">
        <v>13</v>
      </c>
      <c r="C3" s="7" t="s">
        <v>14</v>
      </c>
      <c r="D3" s="8" t="s">
        <v>1</v>
      </c>
    </row>
    <row r="4" spans="1:9" ht="18.5" x14ac:dyDescent="0.45">
      <c r="A4" s="10" t="s">
        <v>28</v>
      </c>
      <c r="B4" s="34">
        <v>1</v>
      </c>
      <c r="C4" s="64"/>
      <c r="D4" s="65"/>
      <c r="I4" s="23"/>
    </row>
    <row r="5" spans="1:9" ht="18.5" x14ac:dyDescent="0.45">
      <c r="A5" s="10" t="s">
        <v>29</v>
      </c>
      <c r="B5" s="34">
        <v>1</v>
      </c>
      <c r="C5" s="64"/>
      <c r="D5" s="65"/>
      <c r="I5" s="23"/>
    </row>
    <row r="6" spans="1:9" ht="18.5" x14ac:dyDescent="0.45">
      <c r="A6" s="10" t="s">
        <v>30</v>
      </c>
      <c r="B6" s="34">
        <v>27</v>
      </c>
      <c r="C6" s="64"/>
      <c r="D6" s="65"/>
      <c r="I6" s="23"/>
    </row>
    <row r="7" spans="1:9" ht="18.5" x14ac:dyDescent="0.45">
      <c r="A7" s="10" t="s">
        <v>31</v>
      </c>
      <c r="B7" s="34">
        <v>27</v>
      </c>
      <c r="C7" s="64"/>
      <c r="D7" s="65"/>
      <c r="I7" s="23"/>
    </row>
    <row r="8" spans="1:9" ht="18.5" x14ac:dyDescent="0.45">
      <c r="A8" s="10" t="s">
        <v>33</v>
      </c>
      <c r="B8" s="34">
        <v>18</v>
      </c>
      <c r="C8" s="64"/>
      <c r="D8" s="65"/>
      <c r="I8" s="23"/>
    </row>
    <row r="9" spans="1:9" ht="18.5" x14ac:dyDescent="0.45">
      <c r="A9" s="10" t="s">
        <v>32</v>
      </c>
      <c r="B9" s="34">
        <v>26</v>
      </c>
      <c r="C9" s="64"/>
      <c r="D9" s="65"/>
      <c r="I9" s="23"/>
    </row>
    <row r="10" spans="1:9" ht="18.5" x14ac:dyDescent="0.45">
      <c r="A10" s="10" t="s">
        <v>39</v>
      </c>
      <c r="B10" s="34">
        <v>9</v>
      </c>
      <c r="C10" s="64"/>
      <c r="D10" s="65"/>
      <c r="I10" s="23"/>
    </row>
    <row r="11" spans="1:9" ht="18.5" x14ac:dyDescent="0.45">
      <c r="A11" s="10" t="s">
        <v>9</v>
      </c>
      <c r="B11" s="34">
        <v>28</v>
      </c>
      <c r="C11" s="64"/>
      <c r="D11" s="65"/>
      <c r="I11" s="23"/>
    </row>
    <row r="12" spans="1:9" ht="18.5" x14ac:dyDescent="0.45">
      <c r="A12" s="10" t="s">
        <v>35</v>
      </c>
      <c r="B12" s="34">
        <v>50</v>
      </c>
      <c r="C12" s="64"/>
      <c r="D12" s="65"/>
      <c r="I12" s="23"/>
    </row>
    <row r="13" spans="1:9" ht="18.5" x14ac:dyDescent="0.45">
      <c r="A13" s="10" t="s">
        <v>2</v>
      </c>
      <c r="B13" s="34">
        <v>9</v>
      </c>
      <c r="C13" s="64"/>
      <c r="D13" s="65"/>
    </row>
    <row r="14" spans="1:9" ht="18.5" x14ac:dyDescent="0.45">
      <c r="A14" s="10" t="s">
        <v>36</v>
      </c>
      <c r="B14" s="34">
        <v>9</v>
      </c>
      <c r="C14" s="64"/>
      <c r="D14" s="65"/>
    </row>
    <row r="15" spans="1:9" ht="18.5" x14ac:dyDescent="0.45">
      <c r="A15" s="10" t="s">
        <v>3</v>
      </c>
      <c r="B15" s="34">
        <v>120</v>
      </c>
      <c r="C15" s="64"/>
      <c r="D15" s="65"/>
    </row>
    <row r="16" spans="1:9" ht="18.5" x14ac:dyDescent="0.45">
      <c r="A16" s="10" t="s">
        <v>4</v>
      </c>
      <c r="B16" s="34">
        <v>28</v>
      </c>
      <c r="C16" s="64"/>
      <c r="D16" s="65"/>
    </row>
    <row r="17" spans="1:4" ht="28.25" customHeight="1" x14ac:dyDescent="0.35">
      <c r="A17" s="22" t="s">
        <v>16</v>
      </c>
      <c r="B17" s="11" t="s">
        <v>17</v>
      </c>
      <c r="C17" s="1">
        <v>1000000</v>
      </c>
      <c r="D17" s="1"/>
    </row>
    <row r="18" spans="1:4" ht="29" customHeight="1" x14ac:dyDescent="0.35">
      <c r="A18" s="14"/>
      <c r="B18" s="15"/>
      <c r="C18" s="16"/>
      <c r="D18" s="17"/>
    </row>
    <row r="19" spans="1:4" x14ac:dyDescent="0.35">
      <c r="A19" s="52" t="s">
        <v>5</v>
      </c>
      <c r="B19" s="53"/>
      <c r="C19" s="53"/>
      <c r="D19" s="12">
        <f>SUM(D17:D17)</f>
        <v>0</v>
      </c>
    </row>
    <row r="20" spans="1:4" x14ac:dyDescent="0.35">
      <c r="A20" s="52" t="s">
        <v>6</v>
      </c>
      <c r="B20" s="53"/>
      <c r="C20" s="53"/>
      <c r="D20" s="12">
        <f>D19*15%</f>
        <v>0</v>
      </c>
    </row>
    <row r="21" spans="1:4" x14ac:dyDescent="0.35">
      <c r="A21" s="52" t="s">
        <v>7</v>
      </c>
      <c r="B21" s="53"/>
      <c r="C21" s="53"/>
      <c r="D21" s="12">
        <f>D19+D20</f>
        <v>0</v>
      </c>
    </row>
    <row r="22" spans="1:4" x14ac:dyDescent="0.35">
      <c r="A22" s="52" t="s">
        <v>8</v>
      </c>
      <c r="B22" s="53"/>
      <c r="C22" s="53"/>
      <c r="D22" s="12">
        <f>D21*12</f>
        <v>0</v>
      </c>
    </row>
    <row r="23" spans="1:4" x14ac:dyDescent="0.35">
      <c r="A23" s="52" t="s">
        <v>11</v>
      </c>
      <c r="B23" s="53"/>
      <c r="C23" s="53"/>
      <c r="D23" s="12">
        <f>D22*12</f>
        <v>0</v>
      </c>
    </row>
    <row r="25" spans="1:4" x14ac:dyDescent="0.35">
      <c r="A25" s="51" t="s">
        <v>23</v>
      </c>
      <c r="B25" s="51"/>
      <c r="C25" s="51"/>
      <c r="D25" s="51"/>
    </row>
    <row r="26" spans="1:4" x14ac:dyDescent="0.35">
      <c r="A26" s="51"/>
      <c r="B26" s="51"/>
      <c r="C26" s="51"/>
      <c r="D26" s="51"/>
    </row>
    <row r="28" spans="1:4" ht="15" thickBot="1" x14ac:dyDescent="0.4">
      <c r="A28" s="24" t="s">
        <v>24</v>
      </c>
      <c r="B28" s="49"/>
      <c r="C28" s="49"/>
      <c r="D28" s="49"/>
    </row>
    <row r="29" spans="1:4" ht="15" thickBot="1" x14ac:dyDescent="0.4">
      <c r="A29" s="24" t="s">
        <v>25</v>
      </c>
      <c r="B29" s="26"/>
      <c r="C29" s="27" t="s">
        <v>26</v>
      </c>
      <c r="D29" s="28"/>
    </row>
    <row r="30" spans="1:4" ht="15" thickBot="1" x14ac:dyDescent="0.4">
      <c r="A30" s="25" t="s">
        <v>27</v>
      </c>
      <c r="B30" s="49"/>
      <c r="C30" s="49"/>
      <c r="D30" s="49"/>
    </row>
    <row r="31" spans="1:4" ht="15" thickBot="1" x14ac:dyDescent="0.4"/>
    <row r="32" spans="1:4" x14ac:dyDescent="0.35">
      <c r="A32" s="55" t="s">
        <v>49</v>
      </c>
      <c r="B32" s="56"/>
      <c r="C32" s="56"/>
      <c r="D32" s="57"/>
    </row>
    <row r="33" spans="1:4" x14ac:dyDescent="0.35">
      <c r="A33" s="58"/>
      <c r="B33" s="59"/>
      <c r="C33" s="59"/>
      <c r="D33" s="60"/>
    </row>
    <row r="34" spans="1:4" ht="15" thickBot="1" x14ac:dyDescent="0.4">
      <c r="A34" s="61"/>
      <c r="B34" s="62"/>
      <c r="C34" s="62"/>
      <c r="D34" s="63"/>
    </row>
  </sheetData>
  <mergeCells count="10">
    <mergeCell ref="A32:D34"/>
    <mergeCell ref="A23:C23"/>
    <mergeCell ref="A25:D26"/>
    <mergeCell ref="B28:D28"/>
    <mergeCell ref="B30:D30"/>
    <mergeCell ref="A2:D2"/>
    <mergeCell ref="A19:C19"/>
    <mergeCell ref="A20:C20"/>
    <mergeCell ref="A21:C21"/>
    <mergeCell ref="A22:C22"/>
  </mergeCells>
  <pageMargins left="0.7" right="0.7" top="0.75" bottom="0.75" header="0.3" footer="0.3"/>
  <pageSetup paperSize="9" scale="70" orientation="landscape" r:id="rId1"/>
  <tableParts count="1">
    <tablePart r:id="rId2"/>
  </tableParts>
</worksheet>
</file>

<file path=docMetadata/LabelInfo.xml><?xml version="1.0" encoding="utf-8"?>
<clbl:labelList xmlns:clbl="http://schemas.microsoft.com/office/2020/mipLabelMetadata">
  <clbl:label id="{b306037e-e20c-404e-a508-9defe0d06ef2}" enabled="0" method="" siteId="{b306037e-e20c-404e-a508-9defe0d06ef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EAST REGION</vt:lpstr>
      <vt:lpstr>NORTH REGION</vt:lpstr>
      <vt:lpstr>WEST REGION</vt:lpstr>
      <vt:lpstr>CENTRAL REGION</vt:lpstr>
      <vt:lpstr>SOUTH REGION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reception</dc:creator>
  <cp:keywords/>
  <dc:description/>
  <cp:lastModifiedBy>Emmanuel Nzilo</cp:lastModifiedBy>
  <cp:revision/>
  <cp:lastPrinted>2026-05-15T14:24:24Z</cp:lastPrinted>
  <dcterms:created xsi:type="dcterms:W3CDTF">2022-09-02T10:39:14Z</dcterms:created>
  <dcterms:modified xsi:type="dcterms:W3CDTF">2026-05-15T14:25:42Z</dcterms:modified>
  <cp:category/>
  <cp:contentStatus/>
</cp:coreProperties>
</file>