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mp" ContentType="image/bmp"/>
  <Default Extension="jpeg" ContentType="image/jpeg"/>
  <Default Extension="png" ContentType="image/png"/>
  <Default Extension="gif" ContentType="image/gif"/>
  <Default Extension="tif" ContentType="image/tif"/>
  <Default Extension="svg" ContentType="image/svg+xml"/>
  <Default Extension="emf" ContentType="image/x-emf"/>
  <Default Extension="wmf" ContentType="image/x-wmf"/>
  <Default Extension="pct" ContentType="image/pct"/>
  <Default Extension="pcx" ContentType="image/pcx"/>
  <Default Extension="tga" ContentType="image/tga"/>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standalone="yes" ?>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0" userName="kkots"/>
  <workbookPr/>
  <bookViews>
    <workbookView activeTab="0" xWindow="240" yWindow="60" windowWidth="23250" windowHeight="12450" tabRatio="902"/>
  </bookViews>
  <sheets>
    <sheet name="SECTION 1" sheetId="1" r:id="rId4"/>
    <sheet name="SECTION 2" sheetId="2" r:id="rId5"/>
    <sheet name="SECTION 3" sheetId="3" r:id="rId6"/>
    <sheet name="SECTION 4" sheetId="4" r:id="rId7"/>
    <sheet name="SECTION 5" sheetId="5" r:id="rId8"/>
    <sheet name="SECTION 6" sheetId="6" r:id="rId9"/>
    <sheet name="SECTION 7" sheetId="7" r:id="rId10"/>
    <sheet name="SECTION 8" sheetId="8" r:id="rId11"/>
    <sheet name="BILL B" sheetId="9" r:id="rId12"/>
    <sheet name="BILL C " sheetId="10" r:id="rId13"/>
    <sheet name="BILL D" sheetId="11" r:id="rId14"/>
    <sheet name="BILL E" sheetId="12" r:id="rId15"/>
    <sheet name="BILL F" sheetId="13" r:id="rId16"/>
    <sheet name="BILL G" sheetId="14" r:id="rId17"/>
    <sheet name="SUMMARY" sheetId="15" r:id="rId18"/>
  </sheets>
  <definedNames>
    <definedName name="_xlnm.Print_Area" localSheetId="0">'SECTION 1'!$A$1:$G$50</definedName>
    <definedName name="_xlnm.Print_Area" localSheetId="1">'SECTION 2'!$A$1:$G$92</definedName>
    <definedName name="_xlnm.Print_Area" localSheetId="2">'SECTION 3'!$A$1:$G$103</definedName>
    <definedName name="_xlnm.Print_Area" localSheetId="3">'SECTION 4'!$A$1:$G$85</definedName>
    <definedName name="_xlnm.Print_Area" localSheetId="4">'SECTION 5'!$A$1:$G$165</definedName>
    <definedName name="_xlnm.Print_Area" localSheetId="8">'BILL B'!$A$1:$F$63</definedName>
    <definedName name="_xlnm.Print_Area" localSheetId="9">'BILL C '!$A$1:$F$43</definedName>
    <definedName name="_xlnm.Print_Area" localSheetId="10">'BILL D'!$A$1:$F$61</definedName>
    <definedName name="_xlnm.Print_Area" localSheetId="11">'BILL E'!$A$1:$F$123</definedName>
    <definedName name="_xlnm.Print_Area" localSheetId="12">'BILL F'!$A$1:$F$47</definedName>
    <definedName name="_xlnm.Print_Area" localSheetId="13">'BILL G'!$A$1:$F$49</definedName>
    <definedName name="_xlnm.Print_Area" localSheetId="14">SUMMARY!$A$1:$G$36</definedName>
  </definedNames>
  <calcPr/>
  <extLst>
    <ext uri="smNativeData">
      <pm:revision xmlns:pm="smNativeData" day="1696920958" val="1066" rev="124" revOS="4" revMin="124" revMax="0"/>
      <pm:docPrefs xmlns:pm="smNativeData" id="1696920958" fixedDigits="0" showNotice="1" showFrameBounds="1" autoChart="1" recalcOnPrint="1" recalcOnCopy="1" finalRounding="1" compatTextArt="1" tab="567" useDefinedPrintRange="1" printArea="currentSheet"/>
      <pm:compatibility xmlns:pm="smNativeData" id="1696920958" overlapCells="1"/>
      <pm:defCurrency xmlns:pm="smNativeData" id="1696920958"/>
    </ext>
  </extLst>
</workbook>
</file>

<file path=xl/comments1.xml><?xml version="1.0" encoding="utf-8"?>
<comments xmlns="http://schemas.openxmlformats.org/spreadsheetml/2006/main">
  <authors>
    <author>Unknown</author>
  </authors>
  <commentList>
    <comment ref="C54" authorId="0">
      <text>
        <r>
          <rPr>
            <rFont val="Tahoma"/>
            <charset val="0"/>
            <family val="2"/>
            <sz val="9"/>
            <b val="0"/>
            <i val="0"/>
            <extLst>
              <ext uri="smNativeData">
                <pm:charSpec xmlns:pm="smNativeData" id="1696920958">
                  <pm:latin face="Tahoma" sz="180" weight="normal" i="0"/>
                  <pm:cs face="Tahoma" sz="180"/>
                  <pm:ea face="Tahoma" sz="180"/>
                </pm:charSpec>
              </ext>
            </extLst>
          </rPr>
          <t xml:space="preserve">uPVC bends are manufactured in either class 16 or class 25
</t>
        </r>
      </text>
    </comment>
  </commentList>
</comments>
</file>

<file path=xl/sharedStrings.xml><?xml version="1.0" encoding="utf-8"?>
<sst xmlns="http://schemas.openxmlformats.org/spreadsheetml/2006/main" count="2092" uniqueCount="1124">
  <si>
    <t>DS35 - BOQ - WINBURG/MAKELEKETLA: CONSTRUCTION OF OUTFALL SEWER AND RECTIFICATION OF EXISTING SEWER NETWORK</t>
  </si>
  <si>
    <t>ITEM</t>
  </si>
  <si>
    <t>PAYMENT</t>
  </si>
  <si>
    <t>DESCRIPTION</t>
  </si>
  <si>
    <t>UNIT</t>
  </si>
  <si>
    <t>QTY</t>
  </si>
  <si>
    <t>RATE</t>
  </si>
  <si>
    <t>AMOUNT</t>
  </si>
  <si>
    <t>SECTION 1 : PRELIMINARY AND GENERAL</t>
  </si>
  <si>
    <t>1.1</t>
  </si>
  <si>
    <t>SABS 1200 A</t>
  </si>
  <si>
    <t>FIXED COST ITEMS</t>
  </si>
  <si>
    <t>1.1.1</t>
  </si>
  <si>
    <t>8.3.1</t>
  </si>
  <si>
    <t>Contractual Requirements (Civil, Mechanical &amp; Electrical)</t>
  </si>
  <si>
    <t>Sum</t>
  </si>
  <si>
    <t>SABS 1200 AB</t>
  </si>
  <si>
    <t>Establish facilities on site</t>
  </si>
  <si>
    <t>8.3.2.1</t>
  </si>
  <si>
    <t>a) Facilities for Engineer</t>
  </si>
  <si>
    <t>1.1.2</t>
  </si>
  <si>
    <t>PSAB 1.2</t>
  </si>
  <si>
    <t>Site office, conference room, car port, toilet facilities and office furniture according to particular specification: PSAB 1.2 ENGINEERS OFFICE</t>
  </si>
  <si>
    <t>1.1.3</t>
  </si>
  <si>
    <t>PSAB 2</t>
  </si>
  <si>
    <t>Survey equipment</t>
  </si>
  <si>
    <t>1.1.4</t>
  </si>
  <si>
    <t>Resident Engineer : Accomodation</t>
  </si>
  <si>
    <t>Prov Sum</t>
  </si>
  <si>
    <t>1.1.5</t>
  </si>
  <si>
    <t>Resident Engineer : Provision of data for site purposes</t>
  </si>
  <si>
    <t>1.1.6</t>
  </si>
  <si>
    <t>Asbuilt data collection by profesional surveyor</t>
  </si>
  <si>
    <t>1.1.7</t>
  </si>
  <si>
    <t>One Contract Notice Board</t>
  </si>
  <si>
    <t>8.3.2.2</t>
  </si>
  <si>
    <t>b) Facilities for Contractor (Civil, Mechanical &amp; Electrical)</t>
  </si>
  <si>
    <t>1.1.8</t>
  </si>
  <si>
    <t>Offices and stores, workshop, housing, ablution- and latrine facilities, plant and tools (Civil, Mechanical &amp; Electrical)</t>
  </si>
  <si>
    <t>1.1.9</t>
  </si>
  <si>
    <t>Water supply, electrical power, reticulation of water and access to site (Civil, Mechanical &amp; Electrical)</t>
  </si>
  <si>
    <t>1.1.10</t>
  </si>
  <si>
    <t>PS 10</t>
  </si>
  <si>
    <t>Conformity with RDP requirements (Civil, Mechanical &amp; Electrical)</t>
  </si>
  <si>
    <t>1.1.11</t>
  </si>
  <si>
    <t>8.3.3</t>
  </si>
  <si>
    <t>Additional Fixed Cost liabilities (particulars to be supplied)</t>
  </si>
  <si>
    <t>i) .................................</t>
  </si>
  <si>
    <t>ii) .................................</t>
  </si>
  <si>
    <t>iii) .................................</t>
  </si>
  <si>
    <t>iv) .................................</t>
  </si>
  <si>
    <t>v) .................................</t>
  </si>
  <si>
    <t>1.1.12</t>
  </si>
  <si>
    <t>8.3.4</t>
  </si>
  <si>
    <t>Removal of site facilities</t>
  </si>
  <si>
    <t>1.1.13</t>
  </si>
  <si>
    <t xml:space="preserve">Allowance for OHS &amp; Environmental management </t>
  </si>
  <si>
    <t>1.1.14</t>
  </si>
  <si>
    <t>Allowance for OHS Covid19 regulations</t>
  </si>
  <si>
    <t>1.2</t>
  </si>
  <si>
    <t>TIME RELATED ITEMS</t>
  </si>
  <si>
    <t>1.2.1</t>
  </si>
  <si>
    <t>8.4.1</t>
  </si>
  <si>
    <t>8.4.2</t>
  </si>
  <si>
    <t>Operate and maintain facilities on site</t>
  </si>
  <si>
    <t>8.4.2.1</t>
  </si>
  <si>
    <t>a) Facilities for Engineer for duration of construction (SABS 1200 AB)</t>
  </si>
  <si>
    <t>1.2.2</t>
  </si>
  <si>
    <t>PS 7</t>
  </si>
  <si>
    <t>Site office, conference room, car port, toilet facilities and office furniture</t>
  </si>
  <si>
    <t>1.2.3</t>
  </si>
  <si>
    <t>PSAB 1</t>
  </si>
  <si>
    <t>Survey equipment and survey assistant</t>
  </si>
  <si>
    <t>1.2.4</t>
  </si>
  <si>
    <t>8.4.2.2</t>
  </si>
  <si>
    <t>b) Facilities for Contractor for duration of construction</t>
  </si>
  <si>
    <t>1.2.5</t>
  </si>
  <si>
    <t>Offices and stores, workshop, housing, ablution- and latrine facilities, plant and equipment (Civil, Mechanical &amp; Electrical)</t>
  </si>
  <si>
    <t>1.2.6</t>
  </si>
  <si>
    <t>1.2.7</t>
  </si>
  <si>
    <t>8.4.3</t>
  </si>
  <si>
    <t>Construction Supervision for the duration of the contract (Civil, Mechanical &amp; Electrical)</t>
  </si>
  <si>
    <t>1.2.8</t>
  </si>
  <si>
    <t>8.4.4</t>
  </si>
  <si>
    <t>Company and head office overhead costs (Civil, Mechanical &amp; Electrical)</t>
  </si>
  <si>
    <t>1.2.9</t>
  </si>
  <si>
    <t>1.2.11</t>
  </si>
  <si>
    <t>Allowance for OHS &amp; Environmental management (Civil, Mechanical &amp; Electrical)</t>
  </si>
  <si>
    <t>1.2.12</t>
  </si>
  <si>
    <t>1.2.13</t>
  </si>
  <si>
    <t>Allowance for CLO</t>
  </si>
  <si>
    <t>Months</t>
  </si>
  <si>
    <t>1.3</t>
  </si>
  <si>
    <t>TEMPORARY WORK</t>
  </si>
  <si>
    <t>1.3.1</t>
  </si>
  <si>
    <t>8.8.1</t>
  </si>
  <si>
    <t>Construction and maintenance of all access roads and work for the duration of the contract</t>
  </si>
  <si>
    <t>1.4</t>
  </si>
  <si>
    <t>CONTROL TESTING</t>
  </si>
  <si>
    <t>1.4.1</t>
  </si>
  <si>
    <t>Preliminary Sum allowed for laboratory tests by an independent laboratory when required by the Engineer</t>
  </si>
  <si>
    <t>1.4.2</t>
  </si>
  <si>
    <t>Percentage add on to Item 1.4.1 for overheads, administration and profit</t>
  </si>
  <si>
    <t>%</t>
  </si>
  <si>
    <t xml:space="preserve"> TOTAL SECTION 1 CARRIED FORWARD TO MAIN SUMMARY </t>
  </si>
  <si>
    <t>SECTION 2 : OUTFALL SEWER</t>
  </si>
  <si>
    <t>2.1</t>
  </si>
  <si>
    <t>SABS 1200 C</t>
  </si>
  <si>
    <t>SITE CLEARANCE</t>
  </si>
  <si>
    <t>2.1.1</t>
  </si>
  <si>
    <t xml:space="preserve">8.2.1 </t>
  </si>
  <si>
    <t>Clear and grub of site and remove all obstructions on pipeline route up to 3m wide</t>
  </si>
  <si>
    <t>m</t>
  </si>
  <si>
    <t>8.2.2</t>
  </si>
  <si>
    <t>Remove and grub large trees and stumps</t>
  </si>
  <si>
    <t>2.1.2</t>
  </si>
  <si>
    <t>a) Girth over 600mm up to 1000mm</t>
  </si>
  <si>
    <t>No</t>
  </si>
  <si>
    <t>2.1.3</t>
  </si>
  <si>
    <t>b) Girth over 1000mm up to 2000mm</t>
  </si>
  <si>
    <t>2.1.4</t>
  </si>
  <si>
    <t>c) Girth over 2000mm up to 3000mm</t>
  </si>
  <si>
    <t>2.1.5</t>
  </si>
  <si>
    <t>Demolishing and decommissioning of the existing sewer pipeline</t>
  </si>
  <si>
    <t>2.2</t>
  </si>
  <si>
    <t>SABS 1200 DB</t>
  </si>
  <si>
    <t>EXCAVATIONS</t>
  </si>
  <si>
    <t>2.2.1</t>
  </si>
  <si>
    <t>PSDB 8.3.2 (a)</t>
  </si>
  <si>
    <t>Excavate by MACHINE in all materials for trenches up to 1000mm wide, backfill, compact and dispose of surplus or unsuitable material for pipes of diameter between 110mmØ and 400mmØ for depths of:</t>
  </si>
  <si>
    <t>Over and up to</t>
  </si>
  <si>
    <t>2.2.1.1</t>
  </si>
  <si>
    <t>0.0m to 1.5m</t>
  </si>
  <si>
    <t>2.2.1.2</t>
  </si>
  <si>
    <t>1.5m to 2.0m</t>
  </si>
  <si>
    <t>2.2.1.3</t>
  </si>
  <si>
    <t>2.0m to 2.5m</t>
  </si>
  <si>
    <t>2.2.1.4</t>
  </si>
  <si>
    <t>2.5m to 3.0m</t>
  </si>
  <si>
    <t>2.2.1.5</t>
  </si>
  <si>
    <t>3.0m to 3.5m</t>
  </si>
  <si>
    <t>2.2.1.6</t>
  </si>
  <si>
    <t>3.5m to 4.0m</t>
  </si>
  <si>
    <t>2.2.1.7</t>
  </si>
  <si>
    <t>4.0m to 4.5m</t>
  </si>
  <si>
    <t>2.2.1.8</t>
  </si>
  <si>
    <t>4.5m to 5.0m</t>
  </si>
  <si>
    <t>Rate Only</t>
  </si>
  <si>
    <t>2.2.3</t>
  </si>
  <si>
    <t>8.3.2(b)</t>
  </si>
  <si>
    <t>Extra-over Item 2.2.1 and 2.2.2 for :</t>
  </si>
  <si>
    <t>2.2.3.1</t>
  </si>
  <si>
    <t>PSDB 1.2</t>
  </si>
  <si>
    <t>Hard Excavation</t>
  </si>
  <si>
    <t>m³</t>
  </si>
  <si>
    <t>2.2.3.2</t>
  </si>
  <si>
    <t>8.3.2</t>
  </si>
  <si>
    <t>Intermediate excavation</t>
  </si>
  <si>
    <t>2.2.3.3</t>
  </si>
  <si>
    <t>Hand Excavation to expose existing services</t>
  </si>
  <si>
    <t>2.2.3.4</t>
  </si>
  <si>
    <t>8.3.2(c)</t>
  </si>
  <si>
    <t>Excavate and dispose of unsuitable material from trench bottom</t>
  </si>
  <si>
    <t>2.2.4</t>
  </si>
  <si>
    <t>PSDB 1.2 
8.3.2 (LI)</t>
  </si>
  <si>
    <t>Excavate by HAND in all materials suitable for hand excavation for trenches up to 750mm wide, backfill, compact and dispose of surplus or unsuitable material for depths of:</t>
  </si>
  <si>
    <t>2.2.4.1</t>
  </si>
  <si>
    <t>0.0m 1.5m</t>
  </si>
  <si>
    <t>PSDB
8.3.2 (b)</t>
  </si>
  <si>
    <t>Extra-over Item 2.2.4 for :</t>
  </si>
  <si>
    <t>2.2.4.2</t>
  </si>
  <si>
    <t>2.2.4.3</t>
  </si>
  <si>
    <t>2.2.5</t>
  </si>
  <si>
    <t>8.3.4 (a)
(LI)</t>
  </si>
  <si>
    <t>Shoring and safeguarding of trench to the satisfaction of the Engineer and the safety regulations</t>
  </si>
  <si>
    <t>2.2.6</t>
  </si>
  <si>
    <t>8.3.3.3</t>
  </si>
  <si>
    <t>Soilcrete backfill (7% cement) at crossings with existing streets and compact to 93% Mod. AASHTO density where ordered by the Engineer</t>
  </si>
  <si>
    <t>2.2.7</t>
  </si>
  <si>
    <t>Finishing off of the site on completion of the works to the satisfaction of the Engineer, including levelling off, disposal of surplus material, etc</t>
  </si>
  <si>
    <t>2.3</t>
  </si>
  <si>
    <t>SABS 1200 LB</t>
  </si>
  <si>
    <t>BEDDING (PIPES)</t>
  </si>
  <si>
    <t>8.2.1</t>
  </si>
  <si>
    <t>Provision of selected granular material for pipe bedding from the following sources :</t>
  </si>
  <si>
    <t>2.3.1</t>
  </si>
  <si>
    <t>Trench excavation within 2 km</t>
  </si>
  <si>
    <t>2.3.2</t>
  </si>
  <si>
    <t>PSQ 5</t>
  </si>
  <si>
    <t>Imported from a borrow pit / commercial source</t>
  </si>
  <si>
    <t>Provision of selected fill blanket to 300mm above the pipe from the following sources:</t>
  </si>
  <si>
    <t>2.3.4</t>
  </si>
  <si>
    <t>2.3.5</t>
  </si>
  <si>
    <t>2.3.7</t>
  </si>
  <si>
    <t>8.2.2.3</t>
  </si>
  <si>
    <t>Provision of 19mm nominal size crushed stone aggregate required for bedding from commercial source when instructed by the Engineer</t>
  </si>
  <si>
    <t>2.4</t>
  </si>
  <si>
    <t>SABS
1200 LD</t>
  </si>
  <si>
    <t>SEWERS</t>
  </si>
  <si>
    <t>2.4.1</t>
  </si>
  <si>
    <t>8.2.1 (LI)</t>
  </si>
  <si>
    <t>UPVC-SANS 791 Class 34 - 300 kPa</t>
  </si>
  <si>
    <t>Supply, handle, lay and bed uPVC Class 34 - 300 kPa pipes irrespective of depth, with rubber ring couplings to SABS 966, test and disinfect</t>
  </si>
  <si>
    <t>Carried forward</t>
  </si>
  <si>
    <t>Brought forward</t>
  </si>
  <si>
    <t>2.4.1.2</t>
  </si>
  <si>
    <t>160mm Ø (O.D.) Class 34 - 300 kPa</t>
  </si>
  <si>
    <t>2.4.1.3</t>
  </si>
  <si>
    <t>200mm Ø (O.D.) Class 34 - 300 kPa</t>
  </si>
  <si>
    <t>2.4.1.4</t>
  </si>
  <si>
    <t>250mm Ø (O.D.) Class 34 - 300 kPa</t>
  </si>
  <si>
    <t>2.4.1.5</t>
  </si>
  <si>
    <t>315mm Ø (O.D.) Class 34 - 300 kPa</t>
  </si>
  <si>
    <t>2.4.2</t>
  </si>
  <si>
    <t>8.2.3</t>
  </si>
  <si>
    <t>Manholes</t>
  </si>
  <si>
    <t>Supply all materials and labour for the construction of concrete manholes as per engineering drawing from precast sections complete with cover and frame, including step irons, channelling, benching, grouting, Kimberley socket, short pipes, etc in the following diameter and depth categories:</t>
  </si>
  <si>
    <t>2.4.2.1</t>
  </si>
  <si>
    <t>(LI)</t>
  </si>
  <si>
    <t>1 000mm dia : 0,0m - 1,5m</t>
  </si>
  <si>
    <t>2.4.2.2</t>
  </si>
  <si>
    <t>1 000mm dia : 1,5m - 2,0m</t>
  </si>
  <si>
    <t>2.4.2.3</t>
  </si>
  <si>
    <t>1 000mm dia : 2,0m - 2,5m</t>
  </si>
  <si>
    <t>2.4.2.4</t>
  </si>
  <si>
    <t>1 000mm dia : 2,5m - 3,0m</t>
  </si>
  <si>
    <t>2.4.2.5</t>
  </si>
  <si>
    <t>1 250mm dia : 3,0m - 3,5m</t>
  </si>
  <si>
    <t>2.4.2.6</t>
  </si>
  <si>
    <t>1 250mm dia : 3,5m - 4,0m</t>
  </si>
  <si>
    <t>2.4.2.7</t>
  </si>
  <si>
    <t>1 500mm dia : 4,0m - 4,5m</t>
  </si>
  <si>
    <t>2.4.2.8</t>
  </si>
  <si>
    <t>1 500mm dia : 4,5m - 5,0m</t>
  </si>
  <si>
    <t>2.4.2.9</t>
  </si>
  <si>
    <t>1 500mm dia : 5,0m - 5,5m</t>
  </si>
  <si>
    <t>2.4.3</t>
  </si>
  <si>
    <t>8.2.6 (LI)</t>
  </si>
  <si>
    <t>Erf Connections</t>
  </si>
  <si>
    <t>2.4.3.3</t>
  </si>
  <si>
    <t>Construct Type 3 house connections complete as detailed and specified on drawings including all material and labour for connecting to manholes for depths not exceeding 3,5m</t>
  </si>
  <si>
    <t>2.4.3.4</t>
  </si>
  <si>
    <t>Extra-over Item 2.4.3.1 &amp; 2.4.3.2 &amp; 2.4.3.3 for the installation of additional 110mm dia Class 51 (normal duty) sewers where the distance between the house connection and the erf boundary connection exceeds 12.0m</t>
  </si>
  <si>
    <t>2.4.3.5</t>
  </si>
  <si>
    <t>PSLD 2.2</t>
  </si>
  <si>
    <t>Make provision for testing water tightness of manholes including all work and materials necessary as specified, only where instructed by the Engineer</t>
  </si>
  <si>
    <t>2.4.4</t>
  </si>
  <si>
    <t>PSLD 8.2.11 (LI)</t>
  </si>
  <si>
    <t>Connect to existing sewer :</t>
  </si>
  <si>
    <t>New sewer to existing bulk sewer for depths of :</t>
  </si>
  <si>
    <t>2.4.4.1</t>
  </si>
  <si>
    <t>0.0m to 2.5m</t>
  </si>
  <si>
    <t>2.4.4.2</t>
  </si>
  <si>
    <t>2.4.4.3</t>
  </si>
  <si>
    <t>2.4.4.4</t>
  </si>
  <si>
    <t>3.5m to 4m</t>
  </si>
  <si>
    <t>2.4.4.5</t>
  </si>
  <si>
    <t>5.0m to 5.5m</t>
  </si>
  <si>
    <t>2.5</t>
  </si>
  <si>
    <t>PSSR</t>
  </si>
  <si>
    <t>SUBSURFACE DRAINS</t>
  </si>
  <si>
    <t>SABS
1200DB</t>
  </si>
  <si>
    <t>Excavate in all materials of trenches for subsoil drains, backfill, compact and dispose of surplus/unsuitable material for the following depths and width categories:</t>
  </si>
  <si>
    <t>2.5.1</t>
  </si>
  <si>
    <t>8.3.2(a)</t>
  </si>
  <si>
    <t xml:space="preserve">At bottom of existing water / sewer / trench 300mm wide x 300mm deep </t>
  </si>
  <si>
    <t>Supply and install the following for the construction of subsoil drains complete as shown on drawing</t>
  </si>
  <si>
    <t>2.5.2</t>
  </si>
  <si>
    <t>PSSR 3.1</t>
  </si>
  <si>
    <t>110mm dia Slotted HDPe or Geopipe including couplings</t>
  </si>
  <si>
    <t>2.5.3</t>
  </si>
  <si>
    <t>PSSR 3.2</t>
  </si>
  <si>
    <t>Geotextile membrane U14</t>
  </si>
  <si>
    <t>m²</t>
  </si>
  <si>
    <t>2.5.4</t>
  </si>
  <si>
    <t>PSSR 3.3</t>
  </si>
  <si>
    <t>19mm Nom.size crushed stone aggregate</t>
  </si>
  <si>
    <t>2.5.5</t>
  </si>
  <si>
    <t>110mm dia Fittings, i.e bends, junctions etc</t>
  </si>
  <si>
    <t xml:space="preserve">TOTAL SECTION 2 CARRIED FORWARD TO MAIN SUMMARY </t>
  </si>
  <si>
    <t>SECTION 3 : RECTIFICATION OF EXISTING SEWER NETWORK</t>
  </si>
  <si>
    <t>3.1</t>
  </si>
  <si>
    <t>SABS
1200 C</t>
  </si>
  <si>
    <t>3.1.1</t>
  </si>
  <si>
    <t>3.1.2</t>
  </si>
  <si>
    <t>3.1.3</t>
  </si>
  <si>
    <t>3.1.4</t>
  </si>
  <si>
    <t>3.2</t>
  </si>
  <si>
    <t>SABS
1200 DB</t>
  </si>
  <si>
    <t>EXCAVATION</t>
  </si>
  <si>
    <t>3.2.1</t>
  </si>
  <si>
    <t>PSDB
8.3.2 (a)</t>
  </si>
  <si>
    <t>3.2.1.1</t>
  </si>
  <si>
    <t>3.2.1.2</t>
  </si>
  <si>
    <t>3.2.1.3</t>
  </si>
  <si>
    <t>3.2.1.4</t>
  </si>
  <si>
    <t>3.2.1.5</t>
  </si>
  <si>
    <t>3.2.1.6</t>
  </si>
  <si>
    <t>3.2.1.7</t>
  </si>
  <si>
    <t>3.2.1.8</t>
  </si>
  <si>
    <t>3.2.3</t>
  </si>
  <si>
    <t>Extra-over Item 3.2.1 and 3.2.2 for :</t>
  </si>
  <si>
    <t>3.2.3.1</t>
  </si>
  <si>
    <t>3.2.3.2</t>
  </si>
  <si>
    <t>3.2.3.3</t>
  </si>
  <si>
    <t>3.2.3.4</t>
  </si>
  <si>
    <t>3.2.4</t>
  </si>
  <si>
    <t>Excavate by HAND in all materials suitable for hand excavation for trenches up to 750mm wide, backfill, compact and dispose of surplus or unsuitable material for depths of: Over and up to</t>
  </si>
  <si>
    <t>3.2.4.1</t>
  </si>
  <si>
    <t>Extra-over Item 3.2.4 for :</t>
  </si>
  <si>
    <t>3.2.4.2</t>
  </si>
  <si>
    <t>3.2.4.3</t>
  </si>
  <si>
    <t>3.2.5</t>
  </si>
  <si>
    <t>3.2.6</t>
  </si>
  <si>
    <t>3.2.7</t>
  </si>
  <si>
    <t>3.3</t>
  </si>
  <si>
    <t>SABS
1200 LB</t>
  </si>
  <si>
    <t>3.3.1</t>
  </si>
  <si>
    <t>3.3.2</t>
  </si>
  <si>
    <t>3.3.4</t>
  </si>
  <si>
    <t>3.3.5</t>
  </si>
  <si>
    <t>3.3.7</t>
  </si>
  <si>
    <t>3.4</t>
  </si>
  <si>
    <t>3.4.1</t>
  </si>
  <si>
    <t>3.4.1.2</t>
  </si>
  <si>
    <t>3.4.1.3</t>
  </si>
  <si>
    <t>3.4.1.4</t>
  </si>
  <si>
    <t>3.4.1.5</t>
  </si>
  <si>
    <t>Provisional Sum for removing and relaying the existing pipes (Sewer, water or other services) , extra over Item 3.4.1 above</t>
  </si>
  <si>
    <t>Prov. Sum</t>
  </si>
  <si>
    <t>3.4.2</t>
  </si>
  <si>
    <t>3.4.2.1</t>
  </si>
  <si>
    <t>3.4.2.2</t>
  </si>
  <si>
    <t>3.4.2.3</t>
  </si>
  <si>
    <t>3.4.2.4</t>
  </si>
  <si>
    <t>3.4.2.5</t>
  </si>
  <si>
    <t>3.4.2.6</t>
  </si>
  <si>
    <t>3.4.2.7</t>
  </si>
  <si>
    <t>3.4.2.8</t>
  </si>
  <si>
    <t>3.4.3</t>
  </si>
  <si>
    <t>3.4.3.3</t>
  </si>
  <si>
    <t>3.4.3.4</t>
  </si>
  <si>
    <t>Extra-over Item 3.4.3.1 &amp; 3.4.3.2 &amp; 3.4.3.3 for the installation of additional 110mm dia Class 51 (normal duty) sewers where the distance between the house connection and the erf boundary connection exceeds 12.0m</t>
  </si>
  <si>
    <t>3.4.3.5</t>
  </si>
  <si>
    <t>3.4.4</t>
  </si>
  <si>
    <t>3.4.4.1</t>
  </si>
  <si>
    <t>3.4.4.2</t>
  </si>
  <si>
    <t>3.4.4.3</t>
  </si>
  <si>
    <t>3.4.4.4</t>
  </si>
  <si>
    <t>3.4.4.5</t>
  </si>
  <si>
    <t>3.5</t>
  </si>
  <si>
    <t>SABS 1200DB</t>
  </si>
  <si>
    <t>3.5.1</t>
  </si>
  <si>
    <t>3.5.2</t>
  </si>
  <si>
    <t>3.5.3</t>
  </si>
  <si>
    <t>3.5.4</t>
  </si>
  <si>
    <t>3.5.5</t>
  </si>
  <si>
    <t>UNBLOCKING OF EXISTING SEWER LINES</t>
  </si>
  <si>
    <t>Unblock existing sewer line by removing all debris, stones and other foreign items from sewer manholes and sewer pipelines. Use a water pressure jet to clean existing sewer line until the miror test succesful for pipeline. Price irrespective of depth of pipeline, type of pipeline and class of pipeline.</t>
  </si>
  <si>
    <t>3.6.1</t>
  </si>
  <si>
    <t>Hiring of Jetting Truck (combination jetting &amp; vacuum unit high pressure jetting capacity of 340l/s and 200 Bar)</t>
  </si>
  <si>
    <t>Weeks</t>
  </si>
  <si>
    <t>3.6.2</t>
  </si>
  <si>
    <t xml:space="preserve">Tachy / Topographic Survey of the existing sewer network (Manhole_Invert Levels)  along the network sections to be unblocked. </t>
  </si>
  <si>
    <t>3.6.3</t>
  </si>
  <si>
    <t>Temporary measures to ensure Sewer is discharged to the existing WWTW. Repair existing sewer outfall outfall line and Rising main.</t>
  </si>
  <si>
    <t xml:space="preserve">TOTAL SECTION 3 CARRIED FORWARD TO MAIN SUMMARY </t>
  </si>
  <si>
    <t>SECTION 4 : RISING MAIN</t>
  </si>
  <si>
    <t>4.1</t>
  </si>
  <si>
    <t>4.1.1</t>
  </si>
  <si>
    <t>4.1.2</t>
  </si>
  <si>
    <t>4.1.3</t>
  </si>
  <si>
    <t>4.1.4</t>
  </si>
  <si>
    <t>4.2</t>
  </si>
  <si>
    <t>4.2.1</t>
  </si>
  <si>
    <t>Excavate by MACHINE in all materials up to 750mm wide pipe trenches for water pipes only, backfill, compact and dispose of surplus or unsuitable material for depths of:</t>
  </si>
  <si>
    <t>4.2.1.1</t>
  </si>
  <si>
    <t>4.2.1.2</t>
  </si>
  <si>
    <t>4.2.1.3</t>
  </si>
  <si>
    <t>4.2.1.4</t>
  </si>
  <si>
    <t>Extra-over Item 4.2.1 for :</t>
  </si>
  <si>
    <t>4.2.2</t>
  </si>
  <si>
    <t>4.2.3</t>
  </si>
  <si>
    <t>4.2.4</t>
  </si>
  <si>
    <t>Excavate by HAND in all materials suitable for hand excavation for trenches up to 600mm wide pipe trenches for water pipes only, backfill, compact and dispose of surplus or unsuitable material for depths of:</t>
  </si>
  <si>
    <t>4.2.4.1</t>
  </si>
  <si>
    <t>PSDB 3.4</t>
  </si>
  <si>
    <t>0.0m 1.0m</t>
  </si>
  <si>
    <t>4.2.4.2</t>
  </si>
  <si>
    <t>1.0m 1.5m</t>
  </si>
  <si>
    <t>Extra-over Item 4.2.4 for :</t>
  </si>
  <si>
    <t>4.2.5</t>
  </si>
  <si>
    <t>4.2.6</t>
  </si>
  <si>
    <t>Hard excavation</t>
  </si>
  <si>
    <t>4.2.7</t>
  </si>
  <si>
    <t>4.2.8</t>
  </si>
  <si>
    <t>4.2.9</t>
  </si>
  <si>
    <t>4.3</t>
  </si>
  <si>
    <t>SABS                                 1200 LB</t>
  </si>
  <si>
    <t>4.3.1</t>
  </si>
  <si>
    <t>m3</t>
  </si>
  <si>
    <t>4.3.2</t>
  </si>
  <si>
    <t>Imported from borrow pit / Commercial source</t>
  </si>
  <si>
    <t>Provision of selected fill blanket to 200mm above the pipe from the following sources :</t>
  </si>
  <si>
    <t>4.3.3</t>
  </si>
  <si>
    <t>Trench excavation within 2km</t>
  </si>
  <si>
    <t>4.3.4</t>
  </si>
  <si>
    <t>4.3.5</t>
  </si>
  <si>
    <t>4.4</t>
  </si>
  <si>
    <t>SABS
1200 L</t>
  </si>
  <si>
    <t>MEDIUM PRESSURE PIPELINES</t>
  </si>
  <si>
    <t>4.4.1</t>
  </si>
  <si>
    <t>UPVC-SANS 966-1 Class 12</t>
  </si>
  <si>
    <t>Supply, handle, lay and bed uPVC Class 12 pipes irrespective of depth, with rubber ring couplings to SABS 966, test and disinfect</t>
  </si>
  <si>
    <t>4.4.1.14</t>
  </si>
  <si>
    <t>200mm Ø (181.6mm I.D.)  Class 12</t>
  </si>
  <si>
    <t>4.5</t>
  </si>
  <si>
    <t>SABS                           1200 L</t>
  </si>
  <si>
    <t>SPECIALS AND FITTINGS</t>
  </si>
  <si>
    <t>Extra-over Item 4.5 for the supply, lay and bed of fittings with socket-ended joints/plain ended joints, including cut lengths, gasket sets, all bolts and nuts where applicable. Test and disinfected</t>
  </si>
  <si>
    <t>4.5.1</t>
  </si>
  <si>
    <t>Bends : uPVC  spigot and socket ended Class 16:</t>
  </si>
  <si>
    <t>4.5.1.29</t>
  </si>
  <si>
    <t>200mm dia x 11,25°</t>
  </si>
  <si>
    <t>4.5.1.30</t>
  </si>
  <si>
    <t>200mm dia x 22,5°</t>
  </si>
  <si>
    <t>4.5.1.31</t>
  </si>
  <si>
    <t>200mm dia x 45°</t>
  </si>
  <si>
    <t>4.5.1.32</t>
  </si>
  <si>
    <t>200mm dia x 90°</t>
  </si>
  <si>
    <t>4.8</t>
  </si>
  <si>
    <t>CONCRETE THRUST BLOCKS</t>
  </si>
  <si>
    <t>4.8.1</t>
  </si>
  <si>
    <t>ANCHOR BLOCKS FOR PIPES UP TO 300mm diameter</t>
  </si>
  <si>
    <t>4.8.1.1</t>
  </si>
  <si>
    <t>8.2.11</t>
  </si>
  <si>
    <t>15 MPa concrete anchor blocks for water pipes including all shuttering, excavation, etc as shown on drawings</t>
  </si>
  <si>
    <r>
      <t>m</t>
    </r>
    <r>
      <rPr>
        <rFont val="Calibri"/>
        <charset val="0"/>
        <family val="2"/>
        <sz val="10"/>
        <b val="0"/>
        <i val="0"/>
        <extLst>
          <ext uri="smNativeData">
            <pm:charSpec xmlns:pm="smNativeData" id="1696920958">
              <pm:latin face="Calibri" sz="200" weight="normal" i="0"/>
              <pm:cs sz="200"/>
              <pm:ea sz="200"/>
            </pm:charSpec>
          </ext>
        </extLst>
      </rPr>
      <t>³</t>
    </r>
  </si>
  <si>
    <t>4.11</t>
  </si>
  <si>
    <t>PIPELINE MARKERS</t>
  </si>
  <si>
    <t>4.11.1</t>
  </si>
  <si>
    <t>Supply all labour and material for concrete pipeline markers as per the water general details. Concrete markers to be supplied at change of horizontal direction</t>
  </si>
  <si>
    <t>4.12</t>
  </si>
  <si>
    <t>CONNECTION TO EXISTING SEWER NETWORK</t>
  </si>
  <si>
    <t>4.12.1</t>
  </si>
  <si>
    <t>Supply all labour and material (fittings) to connect to main supply pipeline including excavation backfill, disposal of surplus material, cutting of pipes and moving of fittings and making good</t>
  </si>
  <si>
    <t xml:space="preserve">TOTAL SECTION 4 CARRIED FORWARD TO MAIN SUMMARY </t>
  </si>
  <si>
    <t>SECTION 5: SEWAGE PUMP STATION</t>
  </si>
  <si>
    <t>5.1</t>
  </si>
  <si>
    <t>SANS 1200 DA</t>
  </si>
  <si>
    <t>5.1.1</t>
  </si>
  <si>
    <t>a) Remove top soil to a nominal depth of 150mm, stockpile and maintain</t>
  </si>
  <si>
    <t>5.1.2</t>
  </si>
  <si>
    <t>b) Excavate in all materials and use for embankments or backfill or dispose, as ordered</t>
  </si>
  <si>
    <t>5.1.3</t>
  </si>
  <si>
    <t>c) Extra over for</t>
  </si>
  <si>
    <t>5.1.3.1</t>
  </si>
  <si>
    <t>1) Intermediate excavation</t>
  </si>
  <si>
    <t>5.1.3.2</t>
  </si>
  <si>
    <t>2) Hard rock excavation</t>
  </si>
  <si>
    <t>5.1.3.3</t>
  </si>
  <si>
    <t>3) Boulder excavation, Class A</t>
  </si>
  <si>
    <t>5.1.3.4</t>
  </si>
  <si>
    <t>4) Boulder excavation, Class B</t>
  </si>
  <si>
    <t>5.1.4</t>
  </si>
  <si>
    <t>Restricted Excavation</t>
  </si>
  <si>
    <t>5.1.4.1</t>
  </si>
  <si>
    <t>a) Excavate for restricted foundations, footings and trenches in all materials and use for backfill or embankment or dispose</t>
  </si>
  <si>
    <t>5.1.4.2</t>
  </si>
  <si>
    <t>b) Extra over for</t>
  </si>
  <si>
    <t>5.1.4.2.1</t>
  </si>
  <si>
    <t>5.1.4.2.2</t>
  </si>
  <si>
    <t>5.1.5</t>
  </si>
  <si>
    <t>Overhual</t>
  </si>
  <si>
    <t>5.1.5.1</t>
  </si>
  <si>
    <t>a) Limited overhaul (provisional)</t>
  </si>
  <si>
    <t>5.1.5.2</t>
  </si>
  <si>
    <t>b) Long overhaul (provisional)</t>
  </si>
  <si>
    <t>m³.km</t>
  </si>
  <si>
    <t>5.1.6</t>
  </si>
  <si>
    <t>Importing of materials from Commercial sources or from borrow pits for foundations</t>
  </si>
  <si>
    <t>5.1.6.1</t>
  </si>
  <si>
    <t>G7 compacted in layers of 150mm to 93% of MOD. AASHTO density</t>
  </si>
  <si>
    <t>5.1.6.2</t>
  </si>
  <si>
    <t>G5 compacted in layers of 150mm to 95% of MOD. AASHTO density</t>
  </si>
  <si>
    <t>5.1.7</t>
  </si>
  <si>
    <t>8.3.6</t>
  </si>
  <si>
    <t>Topsoiling</t>
  </si>
  <si>
    <t>5.1.8</t>
  </si>
  <si>
    <t>Dealing with ground water during excavation of structure</t>
  </si>
  <si>
    <t>5.1.9</t>
  </si>
  <si>
    <r>
      <rPr>
        <rFont val="Arial"/>
        <charset val="0"/>
        <family val="2"/>
        <sz val="10"/>
        <b/>
        <i val="0"/>
        <extLst>
          <ext uri="smNativeData">
            <pm:charSpec xmlns:pm="smNativeData" id="1696920958">
              <pm:latin face="Arial" sz="200" weight="bold" i="0"/>
              <pm:cs sz="200"/>
              <pm:ea sz="200"/>
            </pm:charSpec>
          </ext>
        </extLst>
      </rPr>
      <t>Demolishing and decommissioning of the 2 Pump Stations (Pump station 1 &amp; 3) complete</t>
    </r>
    <r>
      <rPr>
        <rFont val="Arial"/>
        <charset val="0"/>
        <family val="2"/>
        <sz val="10"/>
        <b val="0"/>
        <i val="0"/>
        <extLst>
          <ext uri="smNativeData">
            <pm:charSpec xmlns:pm="smNativeData" id="1696920958">
              <pm:latin face="Arial" sz="200" weight="normal" i="0"/>
              <pm:cs sz="200"/>
              <pm:ea sz="200"/>
            </pm:charSpec>
          </ext>
        </extLst>
      </rPr>
      <t>. All rubble to be disposed off at the land fill site. The area to be properly rehabilitated and earth works to match the natural ground around.</t>
    </r>
  </si>
  <si>
    <t>5.2</t>
  </si>
  <si>
    <t>SANS 1200 G</t>
  </si>
  <si>
    <t>FORMWORK</t>
  </si>
  <si>
    <t>5.2.1</t>
  </si>
  <si>
    <t>Rough vertical formwork to a degree of Accuracy III</t>
  </si>
  <si>
    <t>5.2.1.1</t>
  </si>
  <si>
    <t>Inletworks Canal &amp; Sump</t>
  </si>
  <si>
    <t>5.2.1.2</t>
  </si>
  <si>
    <t>Inletworks</t>
  </si>
  <si>
    <t>5.2.1.3</t>
  </si>
  <si>
    <t>Wetsump</t>
  </si>
  <si>
    <t>5.2.1.4</t>
  </si>
  <si>
    <t>Drysump</t>
  </si>
  <si>
    <t>5.2.2</t>
  </si>
  <si>
    <t>Rough Horizontal formwork to a degree of Accuracy III</t>
  </si>
  <si>
    <t>5.2.2.1</t>
  </si>
  <si>
    <t>Structure</t>
  </si>
  <si>
    <t>5.2.3</t>
  </si>
  <si>
    <t>Rough Inclined formwork to a degree of Accuracy III</t>
  </si>
  <si>
    <t>5.2.3.1</t>
  </si>
  <si>
    <t>5.2.4</t>
  </si>
  <si>
    <t>Smooth vertical formwork to a degree of Accuracy II</t>
  </si>
  <si>
    <t>5.2.4.1</t>
  </si>
  <si>
    <t>5.2.4.2</t>
  </si>
  <si>
    <t>5.2.4.3</t>
  </si>
  <si>
    <t>5.2.4.4</t>
  </si>
  <si>
    <t>Dry sump</t>
  </si>
  <si>
    <t>5.2.5</t>
  </si>
  <si>
    <t>Smooth horizontal formwork to a degree of Accuracy II</t>
  </si>
  <si>
    <t>5.2.5.1</t>
  </si>
  <si>
    <t>Inletworks roof</t>
  </si>
  <si>
    <t>5.2.5.2</t>
  </si>
  <si>
    <t>Wetsump roof</t>
  </si>
  <si>
    <t>5.2.5.3</t>
  </si>
  <si>
    <t>Drysump roof</t>
  </si>
  <si>
    <t>5.2.6</t>
  </si>
  <si>
    <t>Inclined Smooth formwork to a degree of Accuracy II</t>
  </si>
  <si>
    <t>5.2.6.1</t>
  </si>
  <si>
    <t>Inletworks Stairs</t>
  </si>
  <si>
    <t>5.2.6.2</t>
  </si>
  <si>
    <t>Drysump Stairs</t>
  </si>
  <si>
    <t>5.2.10</t>
  </si>
  <si>
    <t>8.2.6</t>
  </si>
  <si>
    <t>Box Out Holes/Form Voids</t>
  </si>
  <si>
    <t>5.2.10.1</t>
  </si>
  <si>
    <t>a) Small, circular, of diameter up to and including 0,35 m (irrespective of depth)</t>
  </si>
  <si>
    <t>5.2.10.2</t>
  </si>
  <si>
    <t>b) Small, square, of aera up to and including 0,1 m² (irrespective of depth)</t>
  </si>
  <si>
    <t>5.2.10.3</t>
  </si>
  <si>
    <t>c) Large, circular, of diameter over 0,35 m up to and including 0,1 m² (irrespective of depth)</t>
  </si>
  <si>
    <t>5.2.10.4</t>
  </si>
  <si>
    <t>d) Large, square, of aera over 0,1m² and up and including to 0,5 m ² (irrespective of depth)</t>
  </si>
  <si>
    <t>5.3</t>
  </si>
  <si>
    <t>REINFORCEMENT</t>
  </si>
  <si>
    <t>5.3.1</t>
  </si>
  <si>
    <t>Mild Steel Bars</t>
  </si>
  <si>
    <t>5.3.1.1</t>
  </si>
  <si>
    <t>t</t>
  </si>
  <si>
    <t>5.3.1.2</t>
  </si>
  <si>
    <t>5.3.2</t>
  </si>
  <si>
    <t>High Tensile Steel</t>
  </si>
  <si>
    <t>5.3.2.1</t>
  </si>
  <si>
    <t>Y 8</t>
  </si>
  <si>
    <t>5.3.2.2</t>
  </si>
  <si>
    <t>Y 10</t>
  </si>
  <si>
    <t>5.3.2.3</t>
  </si>
  <si>
    <t>Y 12</t>
  </si>
  <si>
    <t>5.3.2.4</t>
  </si>
  <si>
    <t>Y 16</t>
  </si>
  <si>
    <t>5.3.2.5</t>
  </si>
  <si>
    <t>Y 20</t>
  </si>
  <si>
    <t>5.3.2.6</t>
  </si>
  <si>
    <t>Y 25</t>
  </si>
  <si>
    <t>5.3.3</t>
  </si>
  <si>
    <t>High-Tensile Welded Mesh</t>
  </si>
  <si>
    <t>5.3.3.1</t>
  </si>
  <si>
    <t>Ref 888 (12 mm wire dia)</t>
  </si>
  <si>
    <t>5.3.3.2</t>
  </si>
  <si>
    <t>Ref 617 (10 mm wire dia)</t>
  </si>
  <si>
    <t>5.3.3.3</t>
  </si>
  <si>
    <t>Ref 193 (5,6 mm wire dia)</t>
  </si>
  <si>
    <t>5.4</t>
  </si>
  <si>
    <t>CONCRETE</t>
  </si>
  <si>
    <t>5.4.1</t>
  </si>
  <si>
    <t>Blinding layer in Concrete</t>
  </si>
  <si>
    <t>5.4.1.1</t>
  </si>
  <si>
    <t>Strength concrete 15 MPa/19mm in 50mm blinding layer on excavated surfaces</t>
  </si>
  <si>
    <t>5.4.2</t>
  </si>
  <si>
    <t>Screed layer in Concrete</t>
  </si>
  <si>
    <t>5.4.2.1</t>
  </si>
  <si>
    <t>Strength concrete 15 MPa/19mm screed layer on top of roof surfaces</t>
  </si>
  <si>
    <t>5.4.3</t>
  </si>
  <si>
    <t>Structural Concrete 30 MPa</t>
  </si>
  <si>
    <t>5.4.3.1</t>
  </si>
  <si>
    <t>5.4.3.2</t>
  </si>
  <si>
    <t>5.4.3.3</t>
  </si>
  <si>
    <t>5.4.3.4</t>
  </si>
  <si>
    <t>Dry sump Foundations &amp; Top Structure</t>
  </si>
  <si>
    <t>5.4.4</t>
  </si>
  <si>
    <t>Unformed Surface Finishes</t>
  </si>
  <si>
    <t>5.4.4.1</t>
  </si>
  <si>
    <t>a) Wood-floated finish</t>
  </si>
  <si>
    <t>5.4.4.2</t>
  </si>
  <si>
    <t>b) Steel-floated finish</t>
  </si>
  <si>
    <t>5.4.4.3</t>
  </si>
  <si>
    <t>c) Power-floated finish</t>
  </si>
  <si>
    <t>5.5</t>
  </si>
  <si>
    <t>BRICKWORK</t>
  </si>
  <si>
    <t>Build the following brickwork according to the drawings and specifications including joints, brickforce, dpc etc</t>
  </si>
  <si>
    <t>5.5.1</t>
  </si>
  <si>
    <t>For supply of material - 230mm Brickwork to exterior/interior walls in Face Brick FBS in stretcher bond (Allow R7000(Incl VAT) / 1000 bricks)</t>
  </si>
  <si>
    <t>m2</t>
  </si>
  <si>
    <t>5.5.2</t>
  </si>
  <si>
    <t xml:space="preserve">Labour only - 230mm Brickwork to exterior/interior walls in Face Brick FBS in stretcher bond </t>
  </si>
  <si>
    <t>5.5.3</t>
  </si>
  <si>
    <t>For supply of material - 115mm Brickwork to exterior/interior walls in Face Brick FBS in stretcher bond (Allow R7000(Incl VAT) / 1000 bricks)</t>
  </si>
  <si>
    <t>5.5.4</t>
  </si>
  <si>
    <t xml:space="preserve">Labour only - 115mm Brickwork to exterior/interior walls in Face Brick FBS in stretcher bond </t>
  </si>
  <si>
    <t>5.5.5</t>
  </si>
  <si>
    <t xml:space="preserve">230mm Damp proofing </t>
  </si>
  <si>
    <t>5.5.6</t>
  </si>
  <si>
    <t>Two layers 5-ply malthoid with graphite grease between 2 layers placed on walls under ringbeams to form sliding joints</t>
  </si>
  <si>
    <t>5.6</t>
  </si>
  <si>
    <t>WINDOWS</t>
  </si>
  <si>
    <t>5.6.1</t>
  </si>
  <si>
    <t>Install and supply Windblock windows as per drawing specifications (400mm x 400mm)</t>
  </si>
  <si>
    <t>No.</t>
  </si>
  <si>
    <t>5.6.2</t>
  </si>
  <si>
    <t>Install and supply Windblock Ventilation holes with mesh covering as per drawing specs (400mm x 400mm)</t>
  </si>
  <si>
    <t>5.7</t>
  </si>
  <si>
    <t>DOORS</t>
  </si>
  <si>
    <t>5.7.1</t>
  </si>
  <si>
    <t xml:space="preserve">Allow for the supply and installation of a double steel door for installing and removing pumps/pipeworks according to the concrete drawings. </t>
  </si>
  <si>
    <t>PSW 15</t>
  </si>
  <si>
    <t>PAINTING</t>
  </si>
  <si>
    <t>5</t>
  </si>
  <si>
    <t>Floors</t>
  </si>
  <si>
    <t>Prepare and paint to the manufacturers specification all floor surfaces with an approved epoxy-based floor paint in two layers (Grey)</t>
  </si>
  <si>
    <t>GROUTING</t>
  </si>
  <si>
    <t>5.8.1</t>
  </si>
  <si>
    <t>8.7</t>
  </si>
  <si>
    <t>a) Small, circular, of diameter up to and including 0,35 m (irrespective of depth) with non shrink grout</t>
  </si>
  <si>
    <t>5.8.2</t>
  </si>
  <si>
    <t>c) Large, circular, of diameter over 0,35 m up to and including 0,1 m² (irrespective of depth) with non shrink grout</t>
  </si>
  <si>
    <t>PERIMETER FENCING</t>
  </si>
  <si>
    <r>
      <t xml:space="preserve">Supply and Install </t>
    </r>
    <r>
      <rPr>
        <rFont val="Arial"/>
        <charset val="0"/>
        <family val="2"/>
        <sz val="9"/>
        <b/>
        <i/>
        <extLst>
          <ext uri="smNativeData">
            <pm:charSpec xmlns:pm="smNativeData" id="1696920958">
              <pm:latin face="Arial" sz="180" weight="bold" i="1"/>
              <pm:cs sz="180"/>
              <pm:ea sz="180"/>
            </pm:charSpec>
          </ext>
        </extLst>
      </rPr>
      <t>Clear view security perimeter fencing</t>
    </r>
    <r>
      <rPr>
        <rFont val="Arial"/>
        <charset val="0"/>
        <family val="2"/>
        <sz val="9"/>
        <b val="0"/>
        <i val="0"/>
        <extLst>
          <ext uri="smNativeData">
            <pm:charSpec xmlns:pm="smNativeData" id="1696920958">
              <pm:latin face="Arial" sz="180" weight="normal" i="0"/>
              <pm:cs sz="180"/>
              <pm:ea sz="180"/>
            </pm:charSpec>
          </ext>
        </extLst>
      </rPr>
      <t>. 2.0m high, Including 6m Vehicle access Gate and 1.5m Pedestrian Gate as per Tender drawings.</t>
    </r>
  </si>
  <si>
    <t>PAVING AND KERBING</t>
  </si>
  <si>
    <t>Supply and Install 60mm interlocking concrete (25 Mpa) paving blocks, laid on 20mm sand (or similar approved) material.</t>
  </si>
  <si>
    <t>5.8.3</t>
  </si>
  <si>
    <t xml:space="preserve">Supply and Install Precast Figure 10 Kerb as a edge restraint  for  Paving </t>
  </si>
  <si>
    <t>5.8.4</t>
  </si>
  <si>
    <r>
      <rPr>
        <rFont val="Arial"/>
        <charset val="0"/>
        <family val="2"/>
        <sz val="9"/>
        <b/>
        <i val="0"/>
        <extLst>
          <ext uri="smNativeData">
            <pm:charSpec xmlns:pm="smNativeData" id="1696920958">
              <pm:latin face="Arial" sz="180" weight="bold" i="0"/>
              <pm:cs sz="180"/>
              <pm:ea sz="180"/>
            </pm:charSpec>
          </ext>
        </extLst>
      </rPr>
      <t>Emergency Overflow Pond:</t>
    </r>
    <r>
      <rPr>
        <rFont val="Arial"/>
        <charset val="0"/>
        <family val="2"/>
        <sz val="9"/>
        <b val="0"/>
        <i val="0"/>
        <extLst>
          <ext uri="smNativeData">
            <pm:charSpec xmlns:pm="smNativeData" id="1696920958">
              <pm:latin face="Arial" sz="180" weight="normal" i="0"/>
              <pm:cs sz="180"/>
              <pm:ea sz="180"/>
            </pm:charSpec>
          </ext>
        </extLst>
      </rPr>
      <t xml:space="preserve"> Supply and Install 300mm thick Reno-Mattresse on G5 Material.</t>
    </r>
  </si>
  <si>
    <t xml:space="preserve"> TOTAL SECTION 5 CARRIED FORWARD TO MAIN SUMMARY </t>
  </si>
  <si>
    <t>SANS 1200 H</t>
  </si>
  <si>
    <t>SECTION 6 : STRUCTURAL STEEL</t>
  </si>
  <si>
    <t>6.1</t>
  </si>
  <si>
    <t>Supply and Fabrication</t>
  </si>
  <si>
    <t>6.1.1</t>
  </si>
  <si>
    <t>8.3.1.1</t>
  </si>
  <si>
    <t>Preperation of shop drawings for complete project</t>
  </si>
  <si>
    <t>6.1.2</t>
  </si>
  <si>
    <t>8.3.1.2</t>
  </si>
  <si>
    <t>Supply and Fabrication of Steel</t>
  </si>
  <si>
    <t>6.2</t>
  </si>
  <si>
    <t>Delivery to site</t>
  </si>
  <si>
    <t>6.2.1</t>
  </si>
  <si>
    <t>Normal delivery</t>
  </si>
  <si>
    <t>6.3</t>
  </si>
  <si>
    <t>Erection on site</t>
  </si>
  <si>
    <t>6.3.1</t>
  </si>
  <si>
    <t>254mm x 146mm x 37</t>
  </si>
  <si>
    <t>6.3.2</t>
  </si>
  <si>
    <t>356mm x 172mm x 67</t>
  </si>
  <si>
    <t>6.3.3</t>
  </si>
  <si>
    <t>457mm x 191mm x 89</t>
  </si>
  <si>
    <t>6.4</t>
  </si>
  <si>
    <t>Erection of bolts</t>
  </si>
  <si>
    <t>6.4.1</t>
  </si>
  <si>
    <t>M16</t>
  </si>
  <si>
    <t>6.4.2</t>
  </si>
  <si>
    <t>M20</t>
  </si>
  <si>
    <t>6.4.3</t>
  </si>
  <si>
    <t>M25</t>
  </si>
  <si>
    <t>6.5</t>
  </si>
  <si>
    <t>8.3.5</t>
  </si>
  <si>
    <t>Site Welding</t>
  </si>
  <si>
    <t>6.5.1</t>
  </si>
  <si>
    <t xml:space="preserve">5mm weld </t>
  </si>
  <si>
    <t>6.5.2</t>
  </si>
  <si>
    <t xml:space="preserve">6mm weld </t>
  </si>
  <si>
    <t>6.5.3</t>
  </si>
  <si>
    <t xml:space="preserve">7mm weld </t>
  </si>
  <si>
    <t>6.6</t>
  </si>
  <si>
    <t>Holding down (HD) bolts for column bases</t>
  </si>
  <si>
    <t>6.6.1</t>
  </si>
  <si>
    <t>6.6.2</t>
  </si>
  <si>
    <t>6.6.3</t>
  </si>
  <si>
    <t>6.7</t>
  </si>
  <si>
    <t>8.3.7</t>
  </si>
  <si>
    <t>Handrails</t>
  </si>
  <si>
    <t>6.7.1</t>
  </si>
  <si>
    <t>Handrail assembly complete, including all rails, stanchions, bends, end closures, bolts, nuts, washers etc (Galvanised Steel industrial type)</t>
  </si>
  <si>
    <t>6.8</t>
  </si>
  <si>
    <t>8.3.9</t>
  </si>
  <si>
    <t>Flooring</t>
  </si>
  <si>
    <t>Open grid floors complete and installed with Frames (Medium duty walkway, Vitagrid VE or similar approved)</t>
  </si>
  <si>
    <t>6.8.1</t>
  </si>
  <si>
    <t xml:space="preserve">For a maximum span up to 1.0m </t>
  </si>
  <si>
    <t>6.8.2</t>
  </si>
  <si>
    <t>For a maximum span up to 2.4m</t>
  </si>
  <si>
    <t>6.9</t>
  </si>
  <si>
    <t>Access Ladders</t>
  </si>
  <si>
    <t>6.9.1</t>
  </si>
  <si>
    <t>Stainless steel (Grade 316) access ladders with safety cage as per detail shown on drawings. (Inside wet sump)</t>
  </si>
  <si>
    <t>6.9.2</t>
  </si>
  <si>
    <t>Mild steel (Galvanised) access ladders with safety cage as per detail shown on drawings. (Inside overflow box)</t>
  </si>
  <si>
    <t>Sluice Gates / Flag gates</t>
  </si>
  <si>
    <t>6.10.1</t>
  </si>
  <si>
    <t>Stainless Steel (Grade 316) sluice gates as per detail provided in tender specifications (C3.1.13.5)</t>
  </si>
  <si>
    <t>6.10.1.1</t>
  </si>
  <si>
    <t>Type 1 - 700mm (w) x 800mm (d) sluice, manually operated with hand wheel (By Gereg or similar approved supplier)</t>
  </si>
  <si>
    <t>6.10.1.2</t>
  </si>
  <si>
    <t>Supply and install 3Cr12 Stainless Steel flap gate as per detail shown on drawings</t>
  </si>
  <si>
    <t>6.11</t>
  </si>
  <si>
    <t>Mechanical Protection</t>
  </si>
  <si>
    <t>6.11.1</t>
  </si>
  <si>
    <t>Stainless Steel Screen as per detail shown on drawing (Fine Screen with 50mm openings)</t>
  </si>
  <si>
    <t>6.11.2</t>
  </si>
  <si>
    <t>Stainles Steel Screen as per detail shown on drawing (Course Screen with 75mm openings)</t>
  </si>
  <si>
    <t>Grit and Sand Removal from Inletworks</t>
  </si>
  <si>
    <t>Stainless steel (Grade 316) baskets for removal of grid and sand according to drawings, including all hooks, chains,hinges and mesh. All material shall be Grade 316 S/S.</t>
  </si>
  <si>
    <t>6.12</t>
  </si>
  <si>
    <t>Pipesupports</t>
  </si>
  <si>
    <t>6.12.1</t>
  </si>
  <si>
    <t>Stainless Steel (Grade 304L) Pipe supports for suction pipeworks as per detail shown on drawing</t>
  </si>
  <si>
    <t>Mild Steel epoxy coated Pipe Supports for delivery pipeworks as per detail shown on drawings</t>
  </si>
  <si>
    <t>6.13</t>
  </si>
  <si>
    <t>Block and Tackle Chain Hoist</t>
  </si>
  <si>
    <t>6.13.1</t>
  </si>
  <si>
    <t>Make provision for the supply and installation of a block and tackle chain hoist (Capacity 1500kg)</t>
  </si>
  <si>
    <t>6.14</t>
  </si>
  <si>
    <t>Rainwater Spouts</t>
  </si>
  <si>
    <t>6.14.1</t>
  </si>
  <si>
    <t>Make provions for the supply and installation of 50mm galvanised steel rainwater spouts as per detail shown on drawings</t>
  </si>
  <si>
    <t>6.15</t>
  </si>
  <si>
    <t>8.3.10</t>
  </si>
  <si>
    <t>Non-destructive testing</t>
  </si>
  <si>
    <t>6.15.1</t>
  </si>
  <si>
    <t>Load test and load certificate by an accredited supplier for structural steel items. Engineer to supply the required design capacity details.</t>
  </si>
  <si>
    <t>6.16</t>
  </si>
  <si>
    <t>8.3.13</t>
  </si>
  <si>
    <t>Corrosion Protection</t>
  </si>
  <si>
    <t>6.16.1</t>
  </si>
  <si>
    <t>Hot dip galvanising of structural steel items</t>
  </si>
  <si>
    <t>6.16.2</t>
  </si>
  <si>
    <t>Copon coated or fusion bonded powdered epoxy of structural steel items</t>
  </si>
  <si>
    <t xml:space="preserve">TOTAL SECTION 6 CARRIED FORWARD TO MAIN SUMMARY </t>
  </si>
  <si>
    <t>SECTION 7 : MECHANICAL EQUIPMENT</t>
  </si>
  <si>
    <t>7.1</t>
  </si>
  <si>
    <t>SEWAGE PUMPS</t>
  </si>
  <si>
    <t>7.1.1</t>
  </si>
  <si>
    <t>Remove existing pipeworks, pumps and electrical equipment</t>
  </si>
  <si>
    <t>7.1.2</t>
  </si>
  <si>
    <t>Demolish existing concrete plinths and construct new concrete plinths suitable for new pumps</t>
  </si>
  <si>
    <t>7.1.3</t>
  </si>
  <si>
    <t>Supply and Install 2 x Gorman Rupp T6 mounted on a base and coupled to a 22/4p/380v electric motor. All mounted on a base complete with belts, pulleys, brushes and guards. Air release valve supplied loose.</t>
  </si>
  <si>
    <t>7.1.3.1</t>
  </si>
  <si>
    <t>SEWAGE pumps &amp; motors, to be installed in pump station: Selfpriming pumps with soft starters, all mounted on common baseplates incl all couplings. Duty and standby arrangement. Duty of each pump: 0.039m3/s at total static head of 17.0m. Dynamic losses at peak flow is 5.2m. Including all presure gauges and chemi-seals. Including Manufacturers Air Release Valve for Delivery pipework</t>
  </si>
  <si>
    <t>7.1.4</t>
  </si>
  <si>
    <t>Contractors profit for the supply and installation of pumps in respect of item 4.1.3 above</t>
  </si>
  <si>
    <t>7.1.5</t>
  </si>
  <si>
    <t>Drainage Pump: Provision of a submersible, float controlled drainage pump (0.5l/s, head 5m) for gland leakages and incidental leakage in the pump station dry well. See C3.1.4.5 for specification.</t>
  </si>
  <si>
    <t>7.1.6</t>
  </si>
  <si>
    <t>Commission SEWAGE pumping equipment</t>
  </si>
  <si>
    <t>7.1.7</t>
  </si>
  <si>
    <t>Transportation of pumps to site</t>
  </si>
  <si>
    <t>7.1.8</t>
  </si>
  <si>
    <t>SUPPLY, DELIVER AND INSTALL SUCTION AND DELIVERY PIPEWORK. (See pipeschedule drawings for pipe material, coating, class and drilling specifications)</t>
  </si>
  <si>
    <t>7.1.8.1</t>
  </si>
  <si>
    <t>A1-200mmØ x 150mmØ  MILD STEEL CONCENTRIC REDUCER FLANGED BOTH ENDS WITH PRESSURE GAUGE</t>
  </si>
  <si>
    <t>7.1.8.2</t>
  </si>
  <si>
    <t>A2-200mmØ DUAL PLATE CHECK VALVE, DOUBLE FLANGED</t>
  </si>
  <si>
    <t>7.1.8.3</t>
  </si>
  <si>
    <t>A3-200mmØ MILD STEEL DISTANCE PIECE WITH THRUST RING FLANGED ONE END</t>
  </si>
  <si>
    <t>7.1.8.4</t>
  </si>
  <si>
    <t>A4-200mmØ VIKING JOHNSON FLANGE ADAPTOR</t>
  </si>
  <si>
    <t>7.1.8.5</t>
  </si>
  <si>
    <t>A5-200mmØ RESILIENT SEAL GATE VALVE 10 BAR RATED, SABS 664 SPECIFICATION (AVK OR SIMILAR APPROVED)</t>
  </si>
  <si>
    <t>7.1.8.6</t>
  </si>
  <si>
    <t>A6-200mmØ x 90°  MILD STEEL SHORT RADIUS BEND FLANGED BOTH ENDS WITH PUMP MANUFACTURERS AIR VALVE FITTED TO BEND</t>
  </si>
  <si>
    <t>7.1.8.7</t>
  </si>
  <si>
    <t>A7-200mmØ MILD STEEL MEDIUM RADIUS SWEEP TEE FLANGED ALL ENDS</t>
  </si>
  <si>
    <t>7.1.8.8</t>
  </si>
  <si>
    <t>A8-200mmØ x 90°  MILD STEEL MEDIUM RADIUS BEND FLANGED BOTH ENDS</t>
  </si>
  <si>
    <t>7.1.8.9</t>
  </si>
  <si>
    <t>A9-200mmØ MILD STEEL DISTANCE PIECE FLANGED BOTH ENDS</t>
  </si>
  <si>
    <t>7.1.8.10</t>
  </si>
  <si>
    <t>A10-200mmØNON-RETURN SWING CHECK VALVE 10 BAR RATED, SABS 144/1974 SPECIFICATION (AVK OR SIMILAR APPROVED)</t>
  </si>
  <si>
    <t>7.1.8.11</t>
  </si>
  <si>
    <t>A11-200mmØ MILD STEEL DISTANCE PIECE FLANGED BOTH ENDS</t>
  </si>
  <si>
    <t>7.1.8.12</t>
  </si>
  <si>
    <t>A12-200mmØ DOUBLE FLANGED ELECTROMAGNETIC FLOW METER (AVK OR SIMILAR APPROVED)</t>
  </si>
  <si>
    <t>7.1.8.13</t>
  </si>
  <si>
    <t>A13-200mmØ MILD STEEL DISTANCE PIECE WITH THRUST RING FLANGED BOTH ENDS</t>
  </si>
  <si>
    <t>7.1.8.14</t>
  </si>
  <si>
    <t>A14-200mmØ x 90°  MILD STEEL SHORT RADIUS BEND FLANGED BOTH ENDS</t>
  </si>
  <si>
    <t>7.1.8.15</t>
  </si>
  <si>
    <t>A15-200mmØ MILD STEEL DISTANCE PIECE FLANGED BOTH ENDS</t>
  </si>
  <si>
    <t>7.1.8.16</t>
  </si>
  <si>
    <t>A16-200mmØ MILD STEEL DISTANCE PIECE WITH THRUST RING FLANGED BOTH ENDS</t>
  </si>
  <si>
    <t>7.1.8.17</t>
  </si>
  <si>
    <t>A17-200mmØ x 90°  MILD STEEL LONG RADIUS BEND FLANGED BOTH ENDS</t>
  </si>
  <si>
    <t>7.1.8.18</t>
  </si>
  <si>
    <t>A18-200mmØ MILD STEEL DISTANCE PIECE WITH THRUST RING FLANGED ONE END</t>
  </si>
  <si>
    <t>7.1.8.19</t>
  </si>
  <si>
    <t>A19-200mmØ x 150mmØ  MILD STEEL ECCENTRIC REDUCER FLANGED BOTH ENDS WITH PRESSURE GUAGE</t>
  </si>
  <si>
    <t>7.1.8.20</t>
  </si>
  <si>
    <t>A20-200mmØ MILD STEEL DISTANCE PIECE WITH THRUST RING FLANGED BOTH ENDS</t>
  </si>
  <si>
    <t>7.1.8.21</t>
  </si>
  <si>
    <t>A21-200mmØ MILD STEEL BELLMOUTH FLANGED ONE END</t>
  </si>
  <si>
    <t>7.1.8.22</t>
  </si>
  <si>
    <t>Stainless Steel and Mild Steel Galvanically Isolation Kit by Novus Gaskets or similar approved supplier</t>
  </si>
  <si>
    <t>7.1.9</t>
  </si>
  <si>
    <t>Commission of all of the above equipment</t>
  </si>
  <si>
    <t>7.2</t>
  </si>
  <si>
    <t>INLETWORKS MECHANICAL EQUIPMENT</t>
  </si>
  <si>
    <t>7.2.1</t>
  </si>
  <si>
    <t>Supply and deliver mechanical grinder inlcluding all associated electrical works according to specification C3.1.5.</t>
  </si>
  <si>
    <t>7.2.2</t>
  </si>
  <si>
    <t>Commission all of the above equipment (7.2.1)</t>
  </si>
  <si>
    <t>sum</t>
  </si>
  <si>
    <t xml:space="preserve">TOTAL SECTION 7 TOTAL SECTION 7 CARRIED FORWARD TO MAIN SUMMARY </t>
  </si>
  <si>
    <t>SECTION 8 : DAYWORKS</t>
  </si>
  <si>
    <t>MATERIAL</t>
  </si>
  <si>
    <t>8.1.1</t>
  </si>
  <si>
    <t>Cement: Per 50kg pocket delivered</t>
  </si>
  <si>
    <t>8.1.2</t>
  </si>
  <si>
    <t>Sand: Per cubic metre delivered</t>
  </si>
  <si>
    <t>8.1.3</t>
  </si>
  <si>
    <t>38mm - Nom Stone: Per cubic metre delivered</t>
  </si>
  <si>
    <t>8.1.4</t>
  </si>
  <si>
    <t>19mm - Nom Stone: Per cubic metre delivered</t>
  </si>
  <si>
    <t>8.1.5</t>
  </si>
  <si>
    <t>13mm - Nom Stone: Per cubic metre delivered</t>
  </si>
  <si>
    <t>8.1.6</t>
  </si>
  <si>
    <t>Clay Face Bricks: Per 1000 bricks delivered</t>
  </si>
  <si>
    <t>8.1.7</t>
  </si>
  <si>
    <t>Engineering Clay Bricks: Per 1000 bricks delivered</t>
  </si>
  <si>
    <t>LABOUR</t>
  </si>
  <si>
    <t>Foreman</t>
  </si>
  <si>
    <t>weeks</t>
  </si>
  <si>
    <t>Ass Foreman</t>
  </si>
  <si>
    <t>Steel Erectors</t>
  </si>
  <si>
    <t>hour</t>
  </si>
  <si>
    <t>8.2.4</t>
  </si>
  <si>
    <t>Sheet Layers</t>
  </si>
  <si>
    <t>8.2.5</t>
  </si>
  <si>
    <t>Carpenters</t>
  </si>
  <si>
    <t>Painters</t>
  </si>
  <si>
    <t>8.2.7</t>
  </si>
  <si>
    <t>Gangers</t>
  </si>
  <si>
    <t>8.2.8</t>
  </si>
  <si>
    <t>Unskilled labour</t>
  </si>
  <si>
    <t>days</t>
  </si>
  <si>
    <t>8.2.9</t>
  </si>
  <si>
    <t>Plumbers</t>
  </si>
  <si>
    <t>8.2.10</t>
  </si>
  <si>
    <t>Brick layers</t>
  </si>
  <si>
    <t>TRANSPORT</t>
  </si>
  <si>
    <t>7.3.1</t>
  </si>
  <si>
    <t>LDV</t>
  </si>
  <si>
    <t>km</t>
  </si>
  <si>
    <t>7.3.2</t>
  </si>
  <si>
    <t>Flatbed Truck</t>
  </si>
  <si>
    <t>PLANT</t>
  </si>
  <si>
    <t>7.4.1</t>
  </si>
  <si>
    <t>Backacter ……………………………………….</t>
  </si>
  <si>
    <t>7.4.2</t>
  </si>
  <si>
    <t>7.4.3</t>
  </si>
  <si>
    <t>7.4.4</t>
  </si>
  <si>
    <t>7.4.5</t>
  </si>
  <si>
    <t>Backacter Case ……………………………….</t>
  </si>
  <si>
    <t>7.4.6</t>
  </si>
  <si>
    <t>Loader …………………………………………………</t>
  </si>
  <si>
    <t>7.4.7</t>
  </si>
  <si>
    <t>Tippers    …………….m3</t>
  </si>
  <si>
    <t>7.4.8</t>
  </si>
  <si>
    <t>Compressor …………………………………………c.f.m</t>
  </si>
  <si>
    <t>7.4.9</t>
  </si>
  <si>
    <t>Grader ……………………………………………………………..</t>
  </si>
  <si>
    <t>7.4.10</t>
  </si>
  <si>
    <t>Bulldozer ………………………………………………………….</t>
  </si>
  <si>
    <t>7.4.11</t>
  </si>
  <si>
    <t>7.4.12</t>
  </si>
  <si>
    <t>Water Truck …………………………………………………….</t>
  </si>
  <si>
    <t xml:space="preserve">TOTAL SECTION 8 CARRIED FORWARD TO MAIN SUMMARY </t>
  </si>
  <si>
    <t>BILL B:  L.T. CABLES</t>
  </si>
  <si>
    <t>Item               No.</t>
  </si>
  <si>
    <t>Short Description</t>
  </si>
  <si>
    <t>Unit</t>
  </si>
  <si>
    <t>Qty</t>
  </si>
  <si>
    <t>Rate</t>
  </si>
  <si>
    <t>Amount</t>
  </si>
  <si>
    <t>B.1</t>
  </si>
  <si>
    <t>Cable Trenching</t>
  </si>
  <si>
    <t>Excavate of cable trench in pickable hard rock, backfill, compact and consolidate. 300mm wide by 700mm deep.</t>
  </si>
  <si>
    <t>B.2</t>
  </si>
  <si>
    <t>PVC SWA PVC multi-core cable (Include for delivery, offloading storage)</t>
  </si>
  <si>
    <t>B.2.1</t>
  </si>
  <si>
    <t>95mm² 4-core</t>
  </si>
  <si>
    <t>Supply</t>
  </si>
  <si>
    <t>Install in trenches</t>
  </si>
  <si>
    <t>Install on cable trays</t>
  </si>
  <si>
    <t>B.2.2</t>
  </si>
  <si>
    <t>70mm² 3-core</t>
  </si>
  <si>
    <t>Install in trenches on cable tray</t>
  </si>
  <si>
    <t>B.2.3</t>
  </si>
  <si>
    <t>10mm² 4-core</t>
  </si>
  <si>
    <t>B.2.4</t>
  </si>
  <si>
    <t>10mm² 5-core</t>
  </si>
  <si>
    <t>B.3</t>
  </si>
  <si>
    <t>Cable end terminations</t>
  </si>
  <si>
    <t>(Supply &amp; Install)</t>
  </si>
  <si>
    <t>B.3.1</t>
  </si>
  <si>
    <t>95mm² Cu cable</t>
  </si>
  <si>
    <t>B.3.2</t>
  </si>
  <si>
    <t>70mm² Cu cable (Insulated)</t>
  </si>
  <si>
    <t>B.3.3</t>
  </si>
  <si>
    <t>10mm² Cu cable</t>
  </si>
  <si>
    <t>B.4</t>
  </si>
  <si>
    <t>Copper earth conductor</t>
  </si>
  <si>
    <t>B.4.1</t>
  </si>
  <si>
    <t>50mm²</t>
  </si>
  <si>
    <t>Install</t>
  </si>
  <si>
    <t>B.4.2</t>
  </si>
  <si>
    <t>35mm² Insulated</t>
  </si>
  <si>
    <t>Cable markers</t>
  </si>
  <si>
    <t>Excavations &amp; compacting</t>
  </si>
  <si>
    <t>Ground</t>
  </si>
  <si>
    <t>Soft Rock</t>
  </si>
  <si>
    <t>Hard Rock</t>
  </si>
  <si>
    <t>B.5</t>
  </si>
  <si>
    <t>Galvanized conduit for cable sleeves; complete with saddles</t>
  </si>
  <si>
    <t>25mm ø</t>
  </si>
  <si>
    <t>32mmø</t>
  </si>
  <si>
    <t>75mmø</t>
  </si>
  <si>
    <t xml:space="preserve">TOTAL BILL B CARRIED FORWARD TO MAIN SUMMARY </t>
  </si>
  <si>
    <t>R</t>
  </si>
  <si>
    <t>BILL C:  MAIN DISTRIBUTION BOARD (MCC)</t>
  </si>
  <si>
    <t>Item            No.</t>
  </si>
  <si>
    <t>C.1</t>
  </si>
  <si>
    <t>New control free standing distribution board and MCC complete with padlockable front panels</t>
  </si>
  <si>
    <t>C.1.1</t>
  </si>
  <si>
    <t>Panel - 1: Main Switch</t>
  </si>
  <si>
    <t>Panel - 2: Local Distribution Board</t>
  </si>
  <si>
    <t>Panel - 3: Pump No. 1 (45kW)</t>
  </si>
  <si>
    <t>Panel - 4: Pump No. 2 (45kW)</t>
  </si>
  <si>
    <t>Installation of Board and connections</t>
  </si>
  <si>
    <t>Item</t>
  </si>
  <si>
    <t>C1.2</t>
  </si>
  <si>
    <t>Supply and Install a Diesel Generator (Back-up Power)</t>
  </si>
  <si>
    <t xml:space="preserve">TOTAL BILL C CARRIED FORWARD TO MAIN SUMMARY </t>
  </si>
  <si>
    <t>BILL D: EMERGENCY STOP &amp; CONTROL CABLES</t>
  </si>
  <si>
    <t>Item      No.</t>
  </si>
  <si>
    <t>D.1</t>
  </si>
  <si>
    <t>Emergency stop switch and pedestal</t>
  </si>
  <si>
    <t>D.1.1</t>
  </si>
  <si>
    <t>50mm dia. 1.2m high, 2mm thick steel pole complete with 120x120x6mm thick base plate at the bottom with a safety housing on top of pedestal, constructed of 1.6mm sheet metal to house and mount an emergency stop switch as a unit. The base plate must have 4-15mm ø holes to be fixed to the concrete floor with 4-12mm ø expansion bolts. The pedestal will be with a 20mm ø hole 50mm from floor level and 200mm from the top to allow for the control cable to be pulled inside the pedestal. The complete pedestal will be with a under coat and two final coats of PWD Brown paint.</t>
  </si>
  <si>
    <t>D.1.2</t>
  </si>
  <si>
    <t>Emergency stop switch to be mounted on pedestal</t>
  </si>
  <si>
    <t>Connect</t>
  </si>
  <si>
    <t>D.2</t>
  </si>
  <si>
    <t>Control cables</t>
  </si>
  <si>
    <t>PVC insulated cables</t>
  </si>
  <si>
    <t>Supply and install on cable trays</t>
  </si>
  <si>
    <t>D.2.1</t>
  </si>
  <si>
    <t>1.5mm² 2-core</t>
  </si>
  <si>
    <t>D.2.2</t>
  </si>
  <si>
    <t>1.5mm² 4-core</t>
  </si>
  <si>
    <t>D.2.3</t>
  </si>
  <si>
    <t>1.5mm² 7-core</t>
  </si>
  <si>
    <t>D.3</t>
  </si>
  <si>
    <t>63A. 5-pin industrial socket suitable for wall mount complete with plug in unit (oval) as supplied by Waco or other approved type</t>
  </si>
  <si>
    <t>D.4</t>
  </si>
  <si>
    <t xml:space="preserve">Heavy duty hot dipped galvanized cable trays. </t>
  </si>
  <si>
    <t>Supply &amp; Install</t>
  </si>
  <si>
    <t>D.4.1</t>
  </si>
  <si>
    <t>100mm wide fixed to wall</t>
  </si>
  <si>
    <t>D.4.2</t>
  </si>
  <si>
    <t>150mm wide fixed to wall</t>
  </si>
  <si>
    <t>D.5.1</t>
  </si>
  <si>
    <t>Galvanized Bends</t>
  </si>
  <si>
    <t>100mm wide</t>
  </si>
  <si>
    <t>150mm wide</t>
  </si>
  <si>
    <t>D.5.2</t>
  </si>
  <si>
    <t>Galvanized T-section</t>
  </si>
  <si>
    <t>D.6</t>
  </si>
  <si>
    <t xml:space="preserve">PVC cable sleeve </t>
  </si>
  <si>
    <t>D.6.1</t>
  </si>
  <si>
    <t>50mm ø</t>
  </si>
  <si>
    <t>D.6.2</t>
  </si>
  <si>
    <t>110mm ø</t>
  </si>
  <si>
    <t>D.6.3</t>
  </si>
  <si>
    <t>50mm ø slow bend (90°)</t>
  </si>
  <si>
    <t>D.6.4</t>
  </si>
  <si>
    <t>110mm ø slow bend (90°)</t>
  </si>
  <si>
    <t>D.7</t>
  </si>
  <si>
    <t>Pressure Transmitter Devices complete with all software and hardware wiring</t>
  </si>
  <si>
    <t>D.8</t>
  </si>
  <si>
    <t>Ultrasonic Level Transducers complete with mounting brackets and 30m screened cable and all software and hardware wiring</t>
  </si>
  <si>
    <t>D.9</t>
  </si>
  <si>
    <t>PLC/RTU- HMI: Touch screen, colour screen, MODBUS. Including wiring and programming</t>
  </si>
  <si>
    <t xml:space="preserve">TOTAL BILL D CARRIED FORWARD TO MAIN SUMMARY </t>
  </si>
  <si>
    <t>BILL E: PUMP STATION BUILDINGS</t>
  </si>
  <si>
    <t>E.1</t>
  </si>
  <si>
    <t>Pumpstation buildings</t>
  </si>
  <si>
    <t>E.1.1</t>
  </si>
  <si>
    <t>25mm dia. galvanized steel conduit in concrete</t>
  </si>
  <si>
    <t>E.1.2</t>
  </si>
  <si>
    <t>20mm dia. galvanized steel conduit recessed in wall</t>
  </si>
  <si>
    <t>E.1.3</t>
  </si>
  <si>
    <t>20mm dia. galvanized steel in ceiling</t>
  </si>
  <si>
    <t>E.1.4</t>
  </si>
  <si>
    <t>20mm dia. galvanized conduit casted in slab</t>
  </si>
  <si>
    <t>E.1.5</t>
  </si>
  <si>
    <t>2.5mm² PVC insulated stranded coper conductor in conduit</t>
  </si>
  <si>
    <t>E.1.6</t>
  </si>
  <si>
    <t>2.5mm² BCEW in conduit</t>
  </si>
  <si>
    <t>E.1.7</t>
  </si>
  <si>
    <t>65mm dia. draw boxes</t>
  </si>
  <si>
    <t xml:space="preserve">No </t>
  </si>
  <si>
    <t>E.1.8</t>
  </si>
  <si>
    <t>100 x 50 x 50mm surface mounted draw boxes</t>
  </si>
  <si>
    <t>E.1.9</t>
  </si>
  <si>
    <t>16A one way/single lever light switches with cover plate</t>
  </si>
  <si>
    <t>E.1.10</t>
  </si>
  <si>
    <t>Luminaires as per specification</t>
  </si>
  <si>
    <t>Type A</t>
  </si>
  <si>
    <t>Anti-corrosive LED luminaire with Aluminum body and clear tempered glass diffuser with IP rating IP65 complete with a 70W LED lamp</t>
  </si>
  <si>
    <t>Type F3</t>
  </si>
  <si>
    <t>Vapour proof 2x58W fluorescent luminaire similar or equal to C10-258-ELB of LASCON</t>
  </si>
  <si>
    <t>E.1.11</t>
  </si>
  <si>
    <t>16A Photocell switch as supplied by “Waco” or other approved type</t>
  </si>
  <si>
    <t>E.2</t>
  </si>
  <si>
    <t>Plug socket outlet circuits</t>
  </si>
  <si>
    <t>E.2.1</t>
  </si>
  <si>
    <t>20mm dia. galvanized steel conduit in floor</t>
  </si>
  <si>
    <t>E.2.2</t>
  </si>
  <si>
    <t>20mm dia. galvanized steel conduit in wall</t>
  </si>
  <si>
    <t>E.2.3</t>
  </si>
  <si>
    <t>4mm² PVC insulated stranded copper in conduit</t>
  </si>
  <si>
    <t>E.2.4</t>
  </si>
  <si>
    <t>E.2.5</t>
  </si>
  <si>
    <t>16A - 3 pin plug socket outlet with cover plate</t>
  </si>
  <si>
    <t>E.3</t>
  </si>
  <si>
    <t xml:space="preserve">Special Points </t>
  </si>
  <si>
    <t>E.3.1</t>
  </si>
  <si>
    <t>20mm dia. galvanized steel conduit casted in slabs</t>
  </si>
  <si>
    <t>E.3.2</t>
  </si>
  <si>
    <t>E.3.3</t>
  </si>
  <si>
    <t>6mm² PVC insulated stranded copper conductors in conduit</t>
  </si>
  <si>
    <t>E.3.4</t>
  </si>
  <si>
    <t>4mm² BCEW in conduit</t>
  </si>
  <si>
    <t>E.3.5</t>
  </si>
  <si>
    <t>100 x 100 x 50mm surface mounted draw boxes</t>
  </si>
  <si>
    <t xml:space="preserve">TOTAL BILL E CARRIED FORWARD TO MAIN SUMMARY </t>
  </si>
  <si>
    <t>BILL F: LIGHTNING PROTECTION</t>
  </si>
  <si>
    <t>Item       No.</t>
  </si>
  <si>
    <t>F.1</t>
  </si>
  <si>
    <t>Lightning Protection for building and reservoirs in accordance with SANS 10313</t>
  </si>
  <si>
    <t>F.1.1</t>
  </si>
  <si>
    <t>Aluminium alloy roof conductor</t>
  </si>
  <si>
    <t>F.1.2</t>
  </si>
  <si>
    <t>Aluminium alloy brackets</t>
  </si>
  <si>
    <t>F.1.3</t>
  </si>
  <si>
    <t>Aluminium alloy loops (600mm)</t>
  </si>
  <si>
    <t>F.1.4</t>
  </si>
  <si>
    <t>Aluminium alloy down conductors (2.5m)</t>
  </si>
  <si>
    <t>F.1.5</t>
  </si>
  <si>
    <t>Test connectors</t>
  </si>
  <si>
    <t>F.1.6</t>
  </si>
  <si>
    <t>50mm² PVC insulated Cu conductor 3.7m</t>
  </si>
  <si>
    <t>F.1.7</t>
  </si>
  <si>
    <t>Earth rods 1200mm with 16mm dia.</t>
  </si>
  <si>
    <t>F.1.8</t>
  </si>
  <si>
    <t>20mm dia. galvanized conduit 2.5m with 3 –spacer saddles</t>
  </si>
  <si>
    <t>F.1.9</t>
  </si>
  <si>
    <t>Copper stand spike 1.5m in length</t>
  </si>
  <si>
    <t>F.1.10</t>
  </si>
  <si>
    <t>Items not specifically mentioned, by which tenderers want listed separately and required for complete installation</t>
  </si>
  <si>
    <t>a)</t>
  </si>
  <si>
    <t>b)</t>
  </si>
  <si>
    <t>c)</t>
  </si>
  <si>
    <t>d)</t>
  </si>
  <si>
    <t>e)</t>
  </si>
  <si>
    <t>F.1.11</t>
  </si>
  <si>
    <t>Testing and certificated of compliance for Lightning Protection</t>
  </si>
  <si>
    <t xml:space="preserve">TOTAL BILL F CARRIED FORWARD TO MAIN SUMMARY </t>
  </si>
  <si>
    <t>BILL G: GENERAL ITEMS</t>
  </si>
  <si>
    <t>G.1</t>
  </si>
  <si>
    <t>Earthing</t>
  </si>
  <si>
    <t>G.1.1</t>
  </si>
  <si>
    <t>70mm² earth conductor</t>
  </si>
  <si>
    <t>G.1.2</t>
  </si>
  <si>
    <t>Earth Rods</t>
  </si>
  <si>
    <t>G.2</t>
  </si>
  <si>
    <t>Items not specifically mentioned but, which tenderers want listed separately and required for complete installation</t>
  </si>
  <si>
    <t>G.3</t>
  </si>
  <si>
    <t>Testing and commissioning</t>
  </si>
  <si>
    <t>Electrical Installations</t>
  </si>
  <si>
    <t>G.4</t>
  </si>
  <si>
    <t>Site meetings and inspections</t>
  </si>
  <si>
    <t>G.5</t>
  </si>
  <si>
    <t>Wooden board with perspex cover and frame with line diagrams of control board (circuit)</t>
  </si>
  <si>
    <t>G.6</t>
  </si>
  <si>
    <t>Fire Extinguisher</t>
  </si>
  <si>
    <t>G.7</t>
  </si>
  <si>
    <t>Operation and Maintenance Manuals</t>
  </si>
  <si>
    <t>Originals (2-sets/control board)</t>
  </si>
  <si>
    <t>G.8</t>
  </si>
  <si>
    <t>Notices and maintenance as specified per pump station</t>
  </si>
  <si>
    <t>G.9</t>
  </si>
  <si>
    <t>All test results carried out during testing of installation</t>
  </si>
  <si>
    <t xml:space="preserve">TOTAL BILL G CARRIED FORWARD TO MAIN SUMMARY </t>
  </si>
  <si>
    <t>SUMMARY</t>
  </si>
  <si>
    <t>SUBTOTAL A</t>
  </si>
  <si>
    <t xml:space="preserve">CONTINGENCIES @10% </t>
  </si>
  <si>
    <t>SUBTOTAL B</t>
  </si>
  <si>
    <t>Escalation Allowance CPA @5%</t>
  </si>
  <si>
    <t>SUBTOTAL C</t>
  </si>
  <si>
    <t>Add 15% V.A.T.</t>
  </si>
  <si>
    <t>TOTAL TENDERED AMOUNT (INCL. VAT)</t>
  </si>
</sst>
</file>

<file path=xl/styles.xml><?xml version="1.0" encoding="utf-8"?>
<styleSheet xmlns="http://schemas.openxmlformats.org/spreadsheetml/2006/main">
  <numFmts count="25">
    <numFmt numFmtId="5" formatCode="#,##0\ &quot;R&quot;;\-#,##0\ &quot;R&quot;"/>
    <numFmt numFmtId="6" formatCode="#,##0\ &quot;R&quot;;[Red]\-#,##0\ &quot;R&quot;"/>
    <numFmt numFmtId="7" formatCode="#,##0.00\ &quot;R&quot;;\-#,##0.00\ &quot;R&quot;"/>
    <numFmt numFmtId="8" formatCode="#,##0.00\ &quot;R&quot;;[Red]\-#,##0.00\ &quot;R&quot;"/>
    <numFmt numFmtId="42" formatCode="_-* #,##0\ &quot;R&quot;_-;\-* #,##0\ &quot;R&quot;_-;_-* &quot;-&quot;\ &quot;R&quot;_-;_-@_-"/>
    <numFmt numFmtId="41" formatCode="_-* #,##0\ _R_-;\-* #,##0\ _R_-;_-* &quot;-&quot;\ _R_-;_-@_-"/>
    <numFmt numFmtId="44" formatCode="_-* #,##0.00\ &quot;R&quot;_-;\-* #,##0.00\ &quot;R&quot;_-;_-* &quot;-&quot;??\ &quot;R&quot;_-;_-@_-"/>
    <numFmt numFmtId="43" formatCode="_-* #,##0.00\ _R_-;\-* #,##0.00\ _R_-;_-* &quot;-&quot;??\ _R_-;_-@_-"/>
    <numFmt numFmtId="164" formatCode="_(&quot;$&quot;* #,##0.00_);_(&quot;$&quot;* \(#,##0.00\);_(&quot;$&quot;* &quot;-&quot;??_);_(@_)"/>
    <numFmt numFmtId="165" formatCode="_(* #,##0.00_);_(* \(#,##0.00\);_(* &quot;-&quot;??_);_(@_)"/>
    <numFmt numFmtId="166" formatCode="&quot;R&quot;\ #,##0;[Red]&quot;R&quot;\ \-#,##0"/>
    <numFmt numFmtId="167" formatCode="_ * #,##0.00_ ;_ * \-#,##0.00_ ;_ * &quot;-&quot;??_ ;_ @_ "/>
    <numFmt numFmtId="168" formatCode="_(* #,##0.0_);_(* \(#,##0.0\);_(* &quot;-&quot;??_);_(@_)"/>
    <numFmt numFmtId="169" formatCode="0.0%"/>
    <numFmt numFmtId="170" formatCode="&quot;R&quot;#,##0.00"/>
    <numFmt numFmtId="171" formatCode="[$R-436]#,##0.00"/>
    <numFmt numFmtId="172" formatCode="[$R-1C09]#,##0.00"/>
    <numFmt numFmtId="173" formatCode="[$R-1C09]#,##0.00;[Red][$R-1C09]#,##0.00"/>
    <numFmt numFmtId="174" formatCode="[$R-430]#,##0.00"/>
    <numFmt numFmtId="9" formatCode="0%"/>
    <numFmt numFmtId="3" formatCode="#,##0"/>
    <numFmt numFmtId="2" formatCode="0.00"/>
    <numFmt numFmtId="49" formatCode="@"/>
    <numFmt numFmtId="1" formatCode="0"/>
    <numFmt numFmtId="4" formatCode="#,##0.00"/>
  </numFmts>
  <fonts count="15">
    <font>
      <name val="Calibri"/>
      <family val="2"/>
      <color rgb="FF000000"/>
      <sz val="11"/>
      <extLst>
        <ext uri="smNativeData">
          <pm:charSpec xmlns:pm="smNativeData" id="1696920958" ulstyle="none" kern="1">
            <pm:latin face="Calibri" sz="220" lang="default"/>
            <pm:cs face="Times New Roman" sz="220" lang="default"/>
            <pm:ea face="SimSun" sz="220" lang="default"/>
          </pm:charSpec>
        </ext>
      </extLst>
    </font>
    <font>
      <name val="Arial"/>
      <family val="2"/>
      <color rgb="FF000000"/>
      <sz val="10"/>
      <extLst>
        <ext uri="smNativeData">
          <pm:charSpec xmlns:pm="smNativeData" id="1696920958" ulstyle="none" kern="1">
            <pm:latin face="Arial" sz="200" lang="default"/>
            <pm:cs face="Times New Roman" sz="200" lang="default"/>
            <pm:ea face="SimSun" sz="200" lang="default"/>
          </pm:charSpec>
        </ext>
      </extLst>
    </font>
    <font>
      <name val="Arial"/>
      <family val="2"/>
      <i/>
      <color rgb="FF7F7F7F"/>
      <sz val="9"/>
      <extLst>
        <ext uri="smNativeData">
          <pm:charSpec xmlns:pm="smNativeData" id="1696920958" fgClr="7F7F7F" ulstyle="none" kern="1">
            <pm:latin face="Arial" sz="180" lang="default" i="1"/>
            <pm:cs face="Times New Roman" sz="180" lang="default" i="1"/>
            <pm:ea face="SimSun" sz="180" lang="default" i="1"/>
          </pm:charSpec>
        </ext>
      </extLst>
    </font>
    <font>
      <name val="Arial"/>
      <family val="2"/>
      <b/>
      <color rgb="FF000000"/>
      <sz val="10"/>
      <extLst>
        <ext uri="smNativeData">
          <pm:charSpec xmlns:pm="smNativeData" id="1696920958" ulstyle="none" kern="1">
            <pm:latin face="Arial" sz="200" lang="default" weight="bold"/>
            <pm:cs face="Times New Roman" sz="200" lang="default" weight="bold"/>
            <pm:ea face="SimSun" sz="200" lang="default" weight="bold"/>
          </pm:charSpec>
        </ext>
      </extLst>
    </font>
    <font>
      <name val="Arial"/>
      <family val="2"/>
      <color rgb="FF000000"/>
      <sz val="9"/>
      <extLst>
        <ext uri="smNativeData">
          <pm:charSpec xmlns:pm="smNativeData" id="1696920958" ulstyle="none" kern="1">
            <pm:latin face="Arial" sz="180" lang="default"/>
            <pm:cs face="Times New Roman" sz="180" lang="default"/>
            <pm:ea face="SimSun" sz="180" lang="default"/>
          </pm:charSpec>
        </ext>
      </extLst>
    </font>
    <font>
      <name val="Arial"/>
      <family val="2"/>
      <i/>
      <color rgb="FF000000"/>
      <sz val="9"/>
      <extLst>
        <ext uri="smNativeData">
          <pm:charSpec xmlns:pm="smNativeData" id="1696920958" ulstyle="none" kern="1">
            <pm:latin face="Arial" sz="180" lang="default" i="1"/>
            <pm:cs face="Times New Roman" sz="180" lang="default" i="1"/>
            <pm:ea face="SimSun" sz="180" lang="default" i="1"/>
          </pm:charSpec>
        </ext>
      </extLst>
    </font>
    <font>
      <name val="Arial"/>
      <family val="2"/>
      <b/>
      <color rgb="FF000000"/>
      <sz val="9"/>
      <extLst>
        <ext uri="smNativeData">
          <pm:charSpec xmlns:pm="smNativeData" id="1696920958" ulstyle="none" kern="1">
            <pm:latin face="Arial" sz="180" lang="default" weight="bold"/>
            <pm:cs face="Times New Roman" sz="180" lang="default" weight="bold"/>
            <pm:ea face="SimSun" sz="180" lang="default" weight="bold"/>
          </pm:charSpec>
        </ext>
      </extLst>
    </font>
    <font>
      <name val="Times New Roman"/>
      <family val="1"/>
      <color rgb="FF000000"/>
      <sz val="10"/>
      <extLst>
        <ext uri="smNativeData">
          <pm:charSpec xmlns:pm="smNativeData" id="1696920958" ulstyle="none" kern="1">
            <pm:latin face="Times New Roman" sz="200" lang="default"/>
            <pm:cs face="Times New Roman" sz="200" lang="default"/>
            <pm:ea face="SimSun" sz="200" lang="default"/>
          </pm:charSpec>
        </ext>
      </extLst>
    </font>
    <font>
      <name val="Arial"/>
      <family val="2"/>
      <b/>
      <color rgb="FF000000"/>
      <sz val="10"/>
      <u val="single"/>
      <extLst>
        <ext uri="smNativeData">
          <pm:charSpec xmlns:pm="smNativeData" id="1696920958" ulstyle="single" kern="1">
            <pm:latin face="Arial" sz="200" lang="default" weight="bold"/>
            <pm:cs face="Times New Roman" sz="200" lang="default" weight="bold"/>
            <pm:ea face="SimSun" sz="200" lang="default" weight="bold"/>
          </pm:charSpec>
        </ext>
      </extLst>
    </font>
    <font>
      <name val="Arial"/>
      <family val="2"/>
      <color rgb="FF000000"/>
      <sz val="10"/>
      <u val="single"/>
      <extLst>
        <ext uri="smNativeData">
          <pm:charSpec xmlns:pm="smNativeData" id="1696920958" ulstyle="single" kern="1">
            <pm:latin face="Arial" sz="200" lang="default"/>
            <pm:cs face="Times New Roman" sz="200" lang="default"/>
            <pm:ea face="SimSun" sz="200" lang="default"/>
          </pm:charSpec>
        </ext>
      </extLst>
    </font>
    <font>
      <name val="Arial"/>
      <family val="2"/>
      <i/>
      <color rgb="FF7F7F7F"/>
      <sz val="10"/>
      <extLst>
        <ext uri="smNativeData">
          <pm:charSpec xmlns:pm="smNativeData" id="1696920958" fgClr="7F7F7F" ulstyle="none" kern="1">
            <pm:latin face="Arial" sz="200" lang="default" i="1"/>
            <pm:cs face="Times New Roman" sz="200" lang="default" i="1"/>
            <pm:ea face="SimSun" sz="200" lang="default" i="1"/>
          </pm:charSpec>
        </ext>
      </extLst>
    </font>
    <font>
      <name val="Calibri"/>
      <family val="2"/>
      <color rgb="FF000000"/>
      <sz val="10"/>
      <extLst>
        <ext uri="smNativeData">
          <pm:charSpec xmlns:pm="smNativeData" id="1696920958" ulstyle="none" kern="1">
            <pm:latin face="Calibri" sz="200" lang="default"/>
            <pm:cs face="Times New Roman" sz="200" lang="default"/>
            <pm:ea face="SimSun" sz="200" lang="default"/>
          </pm:charSpec>
        </ext>
      </extLst>
    </font>
    <font>
      <name val="Arial"/>
      <family val="2"/>
      <b/>
      <color rgb="FF000000"/>
      <sz val="10"/>
      <extLst>
        <ext uri="smNativeData">
          <pm:charSpec xmlns:pm="smNativeData" id="1696920958" ulstyle="none" kern="1">
            <pm:latin face="Arial" sz="200" lang="default" weight="bold"/>
            <pm:cs face="Times New Roman" sz="200" lang="default"/>
            <pm:ea face="SimSun" sz="200" lang="default"/>
          </pm:charSpec>
        </ext>
      </extLst>
    </font>
    <font>
      <name val="Arial"/>
      <family val="2"/>
      <b/>
      <i/>
      <color rgb="FF000000"/>
      <sz val="9"/>
      <extLst>
        <ext uri="smNativeData">
          <pm:charSpec xmlns:pm="smNativeData" id="1696920958" ulstyle="none" kern="1">
            <pm:latin face="Arial" sz="180" lang="default" weight="bold" i="1"/>
            <pm:cs face="Times New Roman" sz="180" lang="default"/>
            <pm:ea face="SimSun" sz="180" lang="default"/>
          </pm:charSpec>
        </ext>
      </extLst>
    </font>
    <font>
      <name val="Arial"/>
      <family val="2"/>
      <b/>
      <color rgb="FF000000"/>
      <sz val="9"/>
      <extLst>
        <ext uri="smNativeData">
          <pm:charSpec xmlns:pm="smNativeData" id="1696920958" ulstyle="none" kern="1">
            <pm:latin face="Arial" sz="180" lang="default" weight="bold"/>
            <pm:cs face="Times New Roman" sz="180" lang="default"/>
            <pm:ea face="SimSun" sz="180" lang="default"/>
          </pm:charSpec>
        </ext>
      </extLst>
    </font>
  </fonts>
  <fills count="83">
    <fill>
      <patternFill patternType="none"/>
    </fill>
    <fill>
      <patternFill patternType="gray125"/>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none"/>
    </fill>
    <fill>
      <patternFill patternType="none"/>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FFFFFF"/>
        <bgColor rgb="FFFFFFFF"/>
        <extLst>
          <ext uri="smNativeData">
            <pm:shade xmlns:pm="smNativeData" id="1696920958" type="1" fgLvl="100" fgClr="00FFFFFF" bgLvl="0" bgClr="00000000"/>
          </ext>
        </extLst>
      </patternFill>
    </fill>
    <fill>
      <patternFill patternType="solid">
        <fgColor rgb="FFFFFFFF"/>
        <bgColor rgb="FFFFFFFF"/>
        <extLst>
          <ext uri="smNativeData">
            <pm:shade xmlns:pm="smNativeData" id="1696920958" type="1" fgLvl="100" fgClr="00FFFFFF" bgLvl="0" bgClr="00000000"/>
          </ext>
        </extLst>
      </patternFill>
    </fill>
    <fill>
      <patternFill patternType="none"/>
    </fill>
    <fill>
      <patternFill patternType="none"/>
    </fill>
    <fill>
      <patternFill patternType="none"/>
    </fill>
    <fill>
      <patternFill patternType="none"/>
    </fill>
    <fill>
      <patternFill patternType="solid">
        <fgColor rgb="FFFFFFFF"/>
        <bgColor rgb="FFFFFFFF"/>
        <extLst>
          <ext uri="smNativeData">
            <pm:shade xmlns:pm="smNativeData" id="1696920958" type="1" fgLvl="100" fgClr="00FFFFFF" bgLvl="0" bgClr="00000000"/>
          </ext>
        </extLst>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FFFFFF"/>
        <bgColor rgb="FFFFFFFF"/>
        <extLst>
          <ext uri="smNativeData">
            <pm:shade xmlns:pm="smNativeData" id="1696920958" type="1" fgLvl="100" fgClr="00FFFFFF" bgLvl="100" bgClr="00000000"/>
          </ext>
        </extLst>
      </patternFill>
    </fill>
  </fills>
  <borders count="82">
    <border>
      <left style="none">
        <color rgb="FF000000"/>
      </left>
      <right style="none">
        <color rgb="FF000000"/>
      </right>
      <top style="none">
        <color rgb="FF000000"/>
      </top>
      <bottom style="none">
        <color rgb="FF000000"/>
      </bottom>
      <extLst>
        <ext uri="smNativeData">
          <pm:border xmlns:pm="smNativeData" id="1696920958"/>
        </ext>
      </extLst>
    </border>
    <border>
      <left style="thin">
        <color rgb="FF000000"/>
      </left>
      <right style="thin">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20" dist="20" width2="20" rgb="000000"/>
            <pm:line position="right" type="1" style="0" width="20" dist="20" width2="20" rgb="000000"/>
          </pm:border>
        </ext>
      </extLst>
    </border>
    <border>
      <left style="thin">
        <color rgb="FF000000"/>
      </left>
      <right style="none">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line position="left" type="1" style="0" width="20" dist="20" width2="20" rgb="000000"/>
          </pm:border>
        </ext>
      </extLst>
    </border>
    <border>
      <left style="thin">
        <color rgb="FF000000"/>
      </left>
      <right style="thin">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line position="left" type="1" style="0" width="20" dist="20" width2="20" rgb="000000"/>
            <pm:line position="right" type="1" style="0" width="20" dist="20" width2="20" rgb="000000"/>
          </pm:border>
        </ext>
      </extLst>
    </border>
    <border>
      <left style="thin">
        <color rgb="FF000000"/>
      </left>
      <right style="none">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20" dist="20" width2="20" rgb="000000"/>
          </pm:border>
        </ext>
      </extLst>
    </border>
    <border>
      <left style="thin">
        <color rgb="FF000000"/>
      </left>
      <right style="none">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20" dist="20" width2="20" rgb="000000"/>
          </pm:border>
        </ext>
      </extLst>
    </border>
    <border>
      <left style="thin">
        <color rgb="FF000000"/>
      </left>
      <right style="thin">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20" dist="20" width2="20" rgb="000000"/>
            <pm:line position="right" type="1" style="0" width="20" dist="20" width2="20" rgb="000000"/>
          </pm:border>
        </ext>
      </extLst>
    </border>
    <border>
      <left style="none">
        <color rgb="FF000000"/>
      </left>
      <right style="none">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border>
        </ext>
      </extLst>
    </border>
    <border>
      <left style="thin">
        <color rgb="FF000000"/>
      </left>
      <right style="none">
        <color rgb="FF000000"/>
      </right>
      <top style="none">
        <color rgb="FF000000"/>
      </top>
      <bottom style="hair">
        <color rgb="FF000000"/>
      </bottom>
      <extLst>
        <ext uri="smNativeData">
          <pm:border xmlns:pm="smNativeData" id="1696920958">
            <pm:line position="bottom" type="1" style="0" width="1" dist="20" width2="20" rgb="000000"/>
            <pm:line position="left" type="1" style="0" width="20" dist="20" width2="20" rgb="000000"/>
          </pm:border>
        </ext>
      </extLst>
    </border>
    <border>
      <left style="thin">
        <color rgb="FF000000"/>
      </left>
      <right style="thin">
        <color rgb="FF000000"/>
      </right>
      <top style="none">
        <color rgb="FF000000"/>
      </top>
      <bottom style="hair">
        <color rgb="FF000000"/>
      </bottom>
      <extLst>
        <ext uri="smNativeData">
          <pm:border xmlns:pm="smNativeData" id="1696920958">
            <pm:line position="bottom" type="1" style="0" width="1" dist="20" width2="20" rgb="000000"/>
            <pm:line position="left" type="1" style="0" width="20" dist="20" width2="20" rgb="000000"/>
            <pm:line position="right" type="1" style="0" width="20" dist="20" width2="20" rgb="000000"/>
          </pm:border>
        </ext>
      </extLst>
    </border>
    <border>
      <left style="thin">
        <color rgb="FF000000"/>
      </left>
      <right style="thin">
        <color rgb="FF000000"/>
      </right>
      <top style="none">
        <color rgb="FF000000"/>
      </top>
      <bottom style="hair">
        <color rgb="FF000000"/>
      </bottom>
      <extLst>
        <ext uri="smNativeData">
          <pm:border xmlns:pm="smNativeData" id="1696920958">
            <pm:line position="bottom" type="1" style="0" width="1" dist="20" width2="20" rgb="000000"/>
            <pm:line position="left" type="1" style="0" width="20" dist="20" width2="20" rgb="000000"/>
            <pm:line position="right" type="1" style="0" width="20" dist="20" width2="20" rgb="000000"/>
          </pm:border>
        </ext>
      </extLst>
    </border>
    <border>
      <left style="thin">
        <color rgb="FF000000"/>
      </left>
      <right style="thin">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thin">
        <color rgb="FF000000"/>
      </left>
      <right style="thin">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line position="left" type="1" style="0" width="20" dist="20" width2="20" rgb="000000"/>
            <pm:line position="right" type="1" style="0" width="20" dist="20" width2="20" rgb="000000"/>
          </pm:border>
        </ext>
      </extLst>
    </border>
    <border>
      <left style="none">
        <color rgb="FF000000"/>
      </left>
      <right style="none">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border>
        </ext>
      </extLst>
    </border>
    <border>
      <left style="none">
        <color rgb="FF000000"/>
      </left>
      <right style="thin">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line position="right" type="1" style="0" width="20" dist="20" width2="20" rgb="000000"/>
          </pm:border>
        </ext>
      </extLst>
    </border>
    <border>
      <left style="thin">
        <color rgb="FF000000"/>
      </left>
      <right style="none">
        <color rgb="FF000000"/>
      </right>
      <top style="none">
        <color rgb="FF000000"/>
      </top>
      <bottom style="hair">
        <color rgb="FF000000"/>
      </bottom>
      <extLst>
        <ext uri="smNativeData">
          <pm:border xmlns:pm="smNativeData" id="1696920958">
            <pm:line position="bottom" type="1" style="0" width="1" dist="20" width2="20" rgb="000000"/>
            <pm:line position="left" type="1" style="0" width="20" dist="20" width2="20" rgb="000000"/>
          </pm:border>
        </ext>
      </extLst>
    </border>
    <border>
      <left style="none">
        <color rgb="FF000000"/>
      </left>
      <right style="none">
        <color rgb="FF000000"/>
      </right>
      <top style="none">
        <color rgb="FF000000"/>
      </top>
      <bottom style="hair">
        <color rgb="FF000000"/>
      </bottom>
      <extLst>
        <ext uri="smNativeData">
          <pm:border xmlns:pm="smNativeData" id="1696920958">
            <pm:line position="bottom" type="1" style="0" width="1" dist="20" width2="20" rgb="000000"/>
          </pm:border>
        </ext>
      </extLst>
    </border>
    <border>
      <left style="none">
        <color rgb="FF000000"/>
      </left>
      <right style="thin">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right" type="1" style="0" width="20" dist="20" width2="20" rgb="000000"/>
          </pm:border>
        </ext>
      </extLst>
    </border>
    <border>
      <left style="thin">
        <color rgb="FF000000"/>
      </left>
      <right style="thin">
        <color rgb="FF000000"/>
      </right>
      <top style="none">
        <color rgb="FF000000"/>
      </top>
      <bottom style="none">
        <color rgb="FF000000"/>
      </bottom>
      <extLst>
        <ext uri="smNativeData">
          <pm:border xmlns:pm="smNativeData" id="1696920958">
            <pm:line position="left" type="1" style="0" width="20" dist="20" width2="20" rgb="000000"/>
            <pm:line position="right" type="1" style="0" width="20" dist="20" width2="20" rgb="000000"/>
          </pm:border>
        </ext>
      </extLst>
    </border>
    <border>
      <left style="thin">
        <color rgb="FF000000"/>
      </left>
      <right style="none">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line position="left" type="1" style="0" width="20" dist="20" width2="20" rgb="000000"/>
          </pm:border>
        </ext>
      </extLst>
    </border>
    <border>
      <left style="thin">
        <color rgb="FF000000"/>
      </left>
      <right style="thin">
        <color rgb="FF000000"/>
      </right>
      <top style="hair">
        <color rgb="FF000000"/>
      </top>
      <bottom style="none">
        <color rgb="FF000000"/>
      </bottom>
      <extLst>
        <ext uri="smNativeData">
          <pm:border xmlns:pm="smNativeData" id="1696920958">
            <pm:line position="top" type="1" style="0" width="1" dist="20" width2="20" rgb="000000"/>
            <pm:line position="left" type="1" style="0" width="20" dist="20" width2="20" rgb="000000"/>
            <pm:line position="right" type="1" style="0" width="20" dist="20" width2="20" rgb="000000"/>
          </pm:border>
        </ext>
      </extLst>
    </border>
    <border>
      <left style="medium">
        <color rgb="FF000000"/>
      </left>
      <right style="medium">
        <color rgb="FF000000"/>
      </right>
      <top style="medium">
        <color rgb="FF000000"/>
      </top>
      <bottom style="none">
        <color rgb="FF000000"/>
      </bottom>
      <extLst>
        <ext uri="smNativeData">
          <pm:border xmlns:pm="smNativeData" id="1696920958">
            <pm:line position="top" type="1" style="0" width="30" dist="20" width2="20" rgb="000000"/>
            <pm:line position="left" type="1" style="0" width="30" dist="20" width2="20" rgb="000000"/>
            <pm:line position="right" type="1" style="0" width="30" dist="20" width2="20" rgb="000000"/>
          </pm:border>
        </ext>
      </extLst>
    </border>
    <border>
      <left style="none">
        <color rgb="FF000000"/>
      </left>
      <right style="medium">
        <color rgb="FF000000"/>
      </right>
      <top style="medium">
        <color rgb="FF000000"/>
      </top>
      <bottom style="none">
        <color rgb="FF000000"/>
      </bottom>
      <extLst>
        <ext uri="smNativeData">
          <pm:border xmlns:pm="smNativeData" id="1696920958">
            <pm:line position="top" type="1" style="0" width="30" dist="20" width2="20" rgb="000000"/>
            <pm:line position="right" type="1" style="0" width="30" dist="20" width2="20" rgb="000000"/>
          </pm:border>
        </ext>
      </extLst>
    </border>
    <border>
      <left style="medium">
        <color rgb="FF000000"/>
      </left>
      <right style="medium">
        <color rgb="FF000000"/>
      </right>
      <top style="none">
        <color rgb="FF000000"/>
      </top>
      <bottom style="medium">
        <color rgb="FF000000"/>
      </bottom>
      <extLst>
        <ext uri="smNativeData">
          <pm:border xmlns:pm="smNativeData" id="1696920958">
            <pm:line position="bottom" type="1" style="0" width="30" dist="20" width2="20" rgb="000000"/>
            <pm:line position="left" type="1" style="0" width="30" dist="20" width2="20" rgb="000000"/>
            <pm:line position="right" type="1" style="0" width="30" dist="20" width2="20" rgb="000000"/>
          </pm:border>
        </ext>
      </extLst>
    </border>
    <border>
      <left style="none">
        <color rgb="FF000000"/>
      </left>
      <right style="medium">
        <color rgb="FF000000"/>
      </right>
      <top style="none">
        <color rgb="FF000000"/>
      </top>
      <bottom style="medium">
        <color rgb="FF000000"/>
      </bottom>
      <extLst>
        <ext uri="smNativeData">
          <pm:border xmlns:pm="smNativeData" id="1696920958">
            <pm:line position="bottom" type="1" style="0" width="30" dist="20" width2="20" rgb="000000"/>
            <pm:line position="right" type="1" style="0" width="30" dist="20" width2="20" rgb="000000"/>
          </pm:border>
        </ext>
      </extLst>
    </border>
    <border>
      <left style="medium">
        <color rgb="FF000000"/>
      </left>
      <right style="medium">
        <color rgb="FF000000"/>
      </right>
      <top style="none">
        <color rgb="FF000000"/>
      </top>
      <bottom style="none">
        <color rgb="FF000000"/>
      </bottom>
      <extLst>
        <ext uri="smNativeData">
          <pm:border xmlns:pm="smNativeData" id="1696920958">
            <pm:line position="left" type="1" style="0" width="30" dist="20" width2="20" rgb="000000"/>
            <pm:line position="right" type="1" style="0" width="30" dist="20" width2="20" rgb="000000"/>
          </pm:border>
        </ext>
      </extLst>
    </border>
    <border>
      <left style="none">
        <color rgb="FF000000"/>
      </left>
      <right style="medium">
        <color rgb="FF000000"/>
      </right>
      <top style="none">
        <color rgb="FF000000"/>
      </top>
      <bottom style="none">
        <color rgb="FF000000"/>
      </bottom>
      <extLst>
        <ext uri="smNativeData">
          <pm:border xmlns:pm="smNativeData" id="1696920958">
            <pm:line position="right" type="1" style="0" width="30" dist="20" width2="20" rgb="000000"/>
          </pm:border>
        </ext>
      </extLst>
    </border>
    <border>
      <left style="none">
        <color rgb="FF000000"/>
      </left>
      <right style="medium">
        <color rgb="FF000000"/>
      </right>
      <top style="medium">
        <color rgb="FF000000"/>
      </top>
      <bottom style="medium">
        <color rgb="FF000000"/>
      </bottom>
      <extLst>
        <ext uri="smNativeData">
          <pm:border xmlns:pm="smNativeData" id="1696920958">
            <pm:line position="top" type="1" style="0" width="30" dist="20" width2="20" rgb="000000"/>
            <pm:line position="bottom" type="1" style="0" width="30" dist="20" width2="20" rgb="000000"/>
            <pm:line position="right" type="1" style="0" width="30" dist="20" width2="20" rgb="000000"/>
          </pm:border>
        </ext>
      </extLst>
    </border>
    <border>
      <left style="none">
        <color rgb="FF000000"/>
      </left>
      <right style="none">
        <color rgb="FF000000"/>
      </right>
      <top style="medium">
        <color rgb="FF000000"/>
      </top>
      <bottom style="none">
        <color rgb="FF000000"/>
      </bottom>
      <extLst>
        <ext uri="smNativeData">
          <pm:border xmlns:pm="smNativeData" id="1696920958">
            <pm:line position="top" type="1" style="0" width="30" dist="20" width2="20" rgb="000000"/>
          </pm:border>
        </ext>
      </extLst>
    </border>
    <border>
      <left style="none">
        <color rgb="FF000000"/>
      </left>
      <right style="none">
        <color rgb="FF000000"/>
      </right>
      <top style="none">
        <color rgb="FF000000"/>
      </top>
      <bottom style="medium">
        <color rgb="FF000000"/>
      </bottom>
      <extLst>
        <ext uri="smNativeData">
          <pm:border xmlns:pm="smNativeData" id="1696920958">
            <pm:line position="bottom" type="1" style="0" width="30" dist="20" width2="20" rgb="000000"/>
          </pm:border>
        </ext>
      </extLst>
    </border>
    <border>
      <left style="none">
        <color rgb="FF000000"/>
      </left>
      <right style="none">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border>
        </ext>
      </extLst>
    </border>
    <border>
      <left style="none">
        <color rgb="FF000000"/>
      </left>
      <right style="none">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border>
        </ext>
      </extLst>
    </border>
    <border>
      <left style="none">
        <color rgb="FF000000"/>
      </left>
      <right style="none">
        <color rgb="FF000000"/>
      </right>
      <top style="thin">
        <color rgb="FF000000"/>
      </top>
      <bottom style="none">
        <color rgb="FF000000"/>
      </bottom>
      <extLst>
        <ext uri="smNativeData">
          <pm:border xmlns:pm="smNativeData" id="1696920958">
            <pm:line position="top" type="1" style="0" width="20" dist="20" width2="20" rgb="000000"/>
          </pm:border>
        </ext>
      </extLst>
    </border>
    <border>
      <left style="thin">
        <color rgb="FF000000"/>
      </left>
      <right style="thin">
        <color rgb="FF000000"/>
      </right>
      <top style="thin">
        <color rgb="FF000000"/>
      </top>
      <bottom style="none">
        <color rgb="FF000000"/>
      </bottom>
      <extLst>
        <ext uri="smNativeData">
          <pm:border xmlns:pm="smNativeData" id="1696920958">
            <pm:line position="top" type="1" style="0" width="20" dist="20" width2="20" rgb="000000"/>
            <pm:line position="left" type="1" style="0" width="20" dist="20" width2="20" rgb="000000"/>
            <pm:line position="right" type="1" style="0" width="20" dist="20" width2="20" rgb="000000"/>
          </pm:border>
        </ext>
      </extLst>
    </border>
    <border>
      <left style="none">
        <color rgb="FF000000"/>
      </left>
      <right style="none">
        <color rgb="FF000000"/>
      </right>
      <top style="none">
        <color rgb="FF000000"/>
      </top>
      <bottom style="thin">
        <color rgb="FF000000"/>
      </bottom>
      <extLst>
        <ext uri="smNativeData">
          <pm:border xmlns:pm="smNativeData" id="1696920958">
            <pm:line position="bottom" type="1" style="0" width="20" dist="20" width2="20" rgb="000000"/>
          </pm:border>
        </ext>
      </extLst>
    </border>
    <border>
      <left style="none">
        <color rgb="FF000000"/>
      </left>
      <right style="none">
        <color rgb="FF000000"/>
      </right>
      <top style="hair">
        <color rgb="FF000000"/>
      </top>
      <bottom style="none">
        <color rgb="FF000000"/>
      </bottom>
      <extLst>
        <ext uri="smNativeData">
          <pm:border xmlns:pm="smNativeData" id="1696920958">
            <pm:line position="top" type="1" style="0" width="1" dist="20" width2="20" rgb="000000"/>
          </pm:border>
        </ext>
      </extLst>
    </border>
    <border>
      <left style="none">
        <color rgb="FF000000"/>
      </left>
      <right style="thin">
        <color rgb="FF000000"/>
      </right>
      <top style="thin">
        <color rgb="FF000000"/>
      </top>
      <bottom style="medium">
        <color rgb="FF000000"/>
      </bottom>
      <extLst>
        <ext uri="smNativeData">
          <pm:border xmlns:pm="smNativeData" id="1696920958">
            <pm:line position="top" type="1" style="0" width="20" dist="20" width2="20" rgb="000000"/>
            <pm:line position="bottom" type="1" style="0" width="30" dist="20" width2="20" rgb="000000"/>
            <pm:line position="right" type="1" style="0" width="20" dist="20" width2="20" rgb="000000"/>
          </pm:border>
        </ext>
      </extLst>
    </border>
    <border>
      <left style="thin">
        <color rgb="FF000000"/>
      </left>
      <right style="none">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line position="left" type="1" style="0" width="20" dist="20" width2="20" rgb="000000"/>
          </pm:border>
        </ext>
      </extLst>
    </border>
    <border>
      <left style="thin">
        <color rgb="FF000000"/>
      </left>
      <right style="thin">
        <color rgb="FF000000"/>
      </right>
      <top style="thin">
        <color rgb="FF000000"/>
      </top>
      <bottom style="thin">
        <color rgb="FF000000"/>
      </bottom>
      <extLst>
        <ext uri="smNativeData">
          <pm:border xmlns:pm="smNativeData" id="1696920958">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thin">
        <color rgb="FF000000"/>
      </left>
      <right style="thin">
        <color rgb="FF000000"/>
      </right>
      <top style="none">
        <color rgb="FF000000"/>
      </top>
      <bottom style="thin">
        <color rgb="FF000000"/>
      </bottom>
      <extLst>
        <ext uri="smNativeData">
          <pm:border xmlns:pm="smNativeData" id="1696920958">
            <pm:line position="bottom" type="1" style="0" width="20" dist="20" width2="20" rgb="000000"/>
            <pm:line position="left" type="1" style="0" width="20" dist="20" width2="20" rgb="000000"/>
            <pm:line position="right" type="1" style="0" width="20" dist="20" width2="20" rgb="000000"/>
          </pm:border>
        </ext>
      </extLst>
    </border>
    <border>
      <left style="none">
        <color rgb="FF000000"/>
      </left>
      <right style="thin">
        <color rgb="FF000000"/>
      </right>
      <top style="thin">
        <color rgb="FF000000"/>
      </top>
      <bottom style="none">
        <color rgb="FF000000"/>
      </bottom>
      <extLst>
        <ext uri="smNativeData">
          <pm:border xmlns:pm="smNativeData" id="1696920958">
            <pm:line position="top" type="1" style="0" width="20" dist="20" width2="20" rgb="000000"/>
            <pm:line position="right" type="1" style="0" width="20" dist="20" width2="20" rgb="000000"/>
          </pm:border>
        </ext>
      </extLst>
    </border>
    <border>
      <left style="none">
        <color rgb="FF000000"/>
      </left>
      <right style="thin">
        <color rgb="FF000000"/>
      </right>
      <top style="none">
        <color rgb="FF000000"/>
      </top>
      <bottom style="none">
        <color rgb="FF000000"/>
      </bottom>
      <extLst>
        <ext uri="smNativeData">
          <pm:border xmlns:pm="smNativeData" id="1696920958">
            <pm:line position="right" type="1" style="0" width="20" dist="20" width2="20" rgb="000000"/>
          </pm:border>
        </ext>
      </extLst>
    </border>
    <border>
      <left style="thin">
        <color rgb="FF000000"/>
      </left>
      <right style="thin">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line position="left" type="1" style="0" width="20" dist="20" width2="20" rgb="000000"/>
            <pm:line position="right" type="1" style="0" width="20" dist="20" width2="20" rgb="000000"/>
          </pm:border>
        </ext>
      </extLst>
    </border>
    <border>
      <left style="thin">
        <color rgb="FF000000"/>
      </left>
      <right style="thin">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line position="left" type="1" style="0" width="20" dist="20" width2="20" rgb="000000"/>
            <pm:line position="right" type="1" style="0" width="20" dist="20" width2="20" rgb="000000"/>
          </pm:border>
        </ext>
      </extLst>
    </border>
    <border>
      <left style="medium">
        <color rgb="FF000000"/>
      </left>
      <right style="thin">
        <color rgb="FF000000"/>
      </right>
      <top style="none">
        <color rgb="FF000000"/>
      </top>
      <bottom style="none">
        <color rgb="FF000000"/>
      </bottom>
      <extLst>
        <ext uri="smNativeData">
          <pm:border xmlns:pm="smNativeData" id="1696920958">
            <pm:line position="left" type="1" style="0" width="30" dist="20" width2="20" rgb="000000"/>
            <pm:line position="right" type="1" style="0" width="20" dist="20" width2="20" rgb="000000"/>
          </pm:border>
        </ext>
      </extLst>
    </border>
    <border>
      <left style="medium">
        <color rgb="FF000000"/>
      </left>
      <right style="thin">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line position="left" type="1" style="0" width="30" dist="20" width2="20" rgb="000000"/>
            <pm:line position="right" type="1" style="0" width="20" dist="20" width2="20" rgb="000000"/>
          </pm:border>
        </ext>
      </extLst>
    </border>
    <border>
      <left style="thin">
        <color rgb="FF000000"/>
      </left>
      <right style="medium">
        <color rgb="FF000000"/>
      </right>
      <top style="thin">
        <color rgb="FF000000"/>
      </top>
      <bottom style="hair">
        <color rgb="FF000000"/>
      </bottom>
      <extLst>
        <ext uri="smNativeData">
          <pm:border xmlns:pm="smNativeData" id="1696920958">
            <pm:line position="top" type="1" style="0" width="20" dist="20" width2="20" rgb="000000"/>
            <pm:line position="bottom" type="1" style="0" width="1" dist="20" width2="20" rgb="000000"/>
            <pm:line position="left" type="1" style="0" width="20" dist="20" width2="20" rgb="000000"/>
            <pm:line position="right" type="1" style="0" width="30" dist="20" width2="20" rgb="000000"/>
          </pm:border>
        </ext>
      </extLst>
    </border>
    <border>
      <left style="medium">
        <color rgb="FF000000"/>
      </left>
      <right style="thin">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line position="left" type="1" style="0" width="30" dist="20" width2="20" rgb="000000"/>
            <pm:line position="right" type="1" style="0" width="20" dist="20" width2="20" rgb="000000"/>
          </pm:border>
        </ext>
      </extLst>
    </border>
    <border>
      <left style="medium">
        <color rgb="FF000000"/>
      </left>
      <right style="thin">
        <color rgb="FF000000"/>
      </right>
      <top style="hair">
        <color rgb="FF000000"/>
      </top>
      <bottom style="none">
        <color rgb="FF000000"/>
      </bottom>
      <extLst>
        <ext uri="smNativeData">
          <pm:border xmlns:pm="smNativeData" id="1696920958">
            <pm:line position="top" type="1" style="0" width="1" dist="20" width2="20" rgb="000000"/>
            <pm:line position="left" type="1" style="0" width="30" dist="20" width2="20" rgb="000000"/>
            <pm:line position="right" type="1" style="0" width="20" dist="20" width2="20" rgb="000000"/>
          </pm:border>
        </ext>
      </extLst>
    </border>
    <border>
      <left style="thin">
        <color rgb="FF000000"/>
      </left>
      <right style="medium">
        <color rgb="FF000000"/>
      </right>
      <top style="hair">
        <color rgb="FF000000"/>
      </top>
      <bottom style="none">
        <color rgb="FF000000"/>
      </bottom>
      <extLst>
        <ext uri="smNativeData">
          <pm:border xmlns:pm="smNativeData" id="1696920958">
            <pm:line position="top" type="1" style="0" width="1" dist="20" width2="20" rgb="000000"/>
            <pm:line position="left" type="1" style="0" width="20" dist="20" width2="20" rgb="000000"/>
            <pm:line position="right" type="1" style="0" width="30" dist="20" width2="20" rgb="000000"/>
          </pm:border>
        </ext>
      </extLst>
    </border>
    <border>
      <left style="thin">
        <color rgb="FF000000"/>
      </left>
      <right style="medium">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line position="left" type="1" style="0" width="20" dist="20" width2="20" rgb="000000"/>
            <pm:line position="right" type="1" style="0" width="30" dist="20" width2="20" rgb="000000"/>
          </pm:border>
        </ext>
      </extLst>
    </border>
    <border>
      <left style="thin">
        <color rgb="FF000000"/>
      </left>
      <right style="medium">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20" dist="20" width2="20" rgb="000000"/>
            <pm:line position="right" type="1" style="0" width="30" dist="20" width2="20" rgb="000000"/>
          </pm:border>
        </ext>
      </extLst>
    </border>
    <border>
      <left style="medium">
        <color rgb="FF000000"/>
      </left>
      <right style="thin">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30" dist="20" width2="20" rgb="000000"/>
            <pm:line position="right" type="1" style="0" width="20" dist="20" width2="20" rgb="000000"/>
          </pm:border>
        </ext>
      </extLst>
    </border>
    <border>
      <left style="medium">
        <color rgb="FF000000"/>
      </left>
      <right style="hair">
        <color rgb="FF000000"/>
      </right>
      <top style="hair">
        <color rgb="FF000000"/>
      </top>
      <bottom style="none">
        <color rgb="FF000000"/>
      </bottom>
      <extLst>
        <ext uri="smNativeData">
          <pm:border xmlns:pm="smNativeData" id="1696920958">
            <pm:line position="top" type="1" style="0" width="1" dist="20" width2="20" rgb="000000"/>
            <pm:line position="left" type="1" style="0" width="30" dist="20" width2="20" rgb="000000"/>
            <pm:line position="right" type="1" style="0" width="1" dist="20" width2="20" rgb="000000"/>
          </pm:border>
        </ext>
      </extLst>
    </border>
    <border>
      <left style="hair">
        <color rgb="FF000000"/>
      </left>
      <right style="hair">
        <color rgb="FF000000"/>
      </right>
      <top style="hair">
        <color rgb="FF000000"/>
      </top>
      <bottom style="none">
        <color rgb="FF000000"/>
      </bottom>
      <extLst>
        <ext uri="smNativeData">
          <pm:border xmlns:pm="smNativeData" id="1696920958">
            <pm:line position="top" type="1" style="0" width="1" dist="20" width2="20" rgb="000000"/>
            <pm:line position="left" type="1" style="0" width="1" dist="20" width2="20" rgb="000000"/>
            <pm:line position="right" type="1" style="0" width="1" dist="20" width2="20" rgb="000000"/>
          </pm:border>
        </ext>
      </extLst>
    </border>
    <border>
      <left style="hair">
        <color rgb="FF000000"/>
      </left>
      <right style="hair">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1" dist="20" width2="20" rgb="000000"/>
            <pm:line position="right" type="1" style="0" width="1" dist="20" width2="20" rgb="000000"/>
          </pm:border>
        </ext>
      </extLst>
    </border>
    <border>
      <left style="hair">
        <color rgb="FF000000"/>
      </left>
      <right style="thin">
        <color rgb="FF000000"/>
      </right>
      <top style="hair">
        <color rgb="FF000000"/>
      </top>
      <bottom style="none">
        <color rgb="FF000000"/>
      </bottom>
      <extLst>
        <ext uri="smNativeData">
          <pm:border xmlns:pm="smNativeData" id="1696920958">
            <pm:line position="top" type="1" style="0" width="1" dist="20" width2="20" rgb="000000"/>
            <pm:line position="left" type="1" style="0" width="1" dist="20" width2="20" rgb="000000"/>
            <pm:line position="right" type="1" style="0" width="20" dist="20" width2="20" rgb="000000"/>
          </pm:border>
        </ext>
      </extLst>
    </border>
    <border>
      <left style="medium">
        <color rgb="FF000000"/>
      </left>
      <right style="medium">
        <color rgb="FF000000"/>
      </right>
      <top style="medium">
        <color rgb="FF000000"/>
      </top>
      <bottom style="hair">
        <color rgb="FF000000"/>
      </bottom>
      <extLst>
        <ext uri="smNativeData">
          <pm:border xmlns:pm="smNativeData" id="1696920958">
            <pm:line position="top" type="1" style="0" width="30" dist="20" width2="20" rgb="000000"/>
            <pm:line position="bottom" type="1" style="0" width="1" dist="20" width2="20" rgb="000000"/>
            <pm:line position="left" type="1" style="0" width="30" dist="20" width2="20" rgb="000000"/>
            <pm:line position="right" type="1" style="0" width="30" dist="20" width2="20" rgb="000000"/>
          </pm:border>
        </ext>
      </extLst>
    </border>
    <border>
      <left style="medium">
        <color rgb="FF000000"/>
      </left>
      <right style="medium">
        <color rgb="FF000000"/>
      </right>
      <top style="hair">
        <color rgb="FF000000"/>
      </top>
      <bottom style="none">
        <color rgb="FF000000"/>
      </bottom>
      <extLst>
        <ext uri="smNativeData">
          <pm:border xmlns:pm="smNativeData" id="1696920958">
            <pm:line position="top" type="1" style="0" width="1" dist="20" width2="20" rgb="000000"/>
            <pm:line position="left" type="1" style="0" width="30" dist="20" width2="20" rgb="000000"/>
            <pm:line position="right" type="1" style="0" width="30" dist="20" width2="20" rgb="000000"/>
          </pm:border>
        </ext>
      </extLst>
    </border>
    <border>
      <left style="medium">
        <color rgb="FF000000"/>
      </left>
      <right style="medium">
        <color rgb="FF000000"/>
      </right>
      <top style="hair">
        <color rgb="FF000000"/>
      </top>
      <bottom style="hair">
        <color rgb="FF000000"/>
      </bottom>
      <extLst>
        <ext uri="smNativeData">
          <pm:border xmlns:pm="smNativeData" id="1696920958">
            <pm:line position="top" type="1" style="0" width="1" dist="20" width2="20" rgb="000000"/>
            <pm:line position="bottom" type="1" style="0" width="1" dist="20" width2="20" rgb="000000"/>
            <pm:line position="left" type="1" style="0" width="30" dist="20" width2="20" rgb="000000"/>
            <pm:line position="right" type="1" style="0" width="30" dist="20" width2="20" rgb="000000"/>
          </pm:border>
        </ext>
      </extLst>
    </border>
    <border>
      <left style="medium">
        <color rgb="FF000000"/>
      </left>
      <right style="medium">
        <color rgb="FF000000"/>
      </right>
      <top style="none">
        <color rgb="FF000000"/>
      </top>
      <bottom style="hair">
        <color rgb="FF000000"/>
      </bottom>
      <extLst>
        <ext uri="smNativeData">
          <pm:border xmlns:pm="smNativeData" id="1696920958">
            <pm:line position="bottom" type="1" style="0" width="1" dist="20" width2="20" rgb="000000"/>
            <pm:line position="left" type="1" style="0" width="30" dist="20" width2="20" rgb="000000"/>
            <pm:line position="right" type="1" style="0" width="30" dist="20" width2="20" rgb="000000"/>
          </pm:border>
        </ext>
      </extLst>
    </border>
    <border>
      <left style="none">
        <color rgb="FF000000"/>
      </left>
      <right style="hair">
        <color rgb="FF000000"/>
      </right>
      <top style="none">
        <color rgb="FF000000"/>
      </top>
      <bottom style="none">
        <color rgb="FF000000"/>
      </bottom>
      <extLst>
        <ext uri="smNativeData">
          <pm:border xmlns:pm="smNativeData" id="1696920958">
            <pm:line position="right" type="1" style="0" width="1" dist="20" width2="20" rgb="000000"/>
          </pm:border>
        </ext>
      </extLst>
    </border>
    <border>
      <left style="medium">
        <color rgb="FF000000"/>
      </left>
      <right style="medium">
        <color rgb="FF000000"/>
      </right>
      <top style="hair">
        <color rgb="FF000000"/>
      </top>
      <bottom style="medium">
        <color rgb="FF000000"/>
      </bottom>
      <extLst>
        <ext uri="smNativeData">
          <pm:border xmlns:pm="smNativeData" id="1696920958">
            <pm:line position="top" type="1" style="0" width="1" dist="20" width2="20" rgb="000000"/>
            <pm:line position="bottom" type="1" style="0" width="30" dist="20" width2="20" rgb="000000"/>
            <pm:line position="left" type="1" style="0" width="30" dist="20" width2="20" rgb="000000"/>
            <pm:line position="right" type="1" style="0" width="30" dist="20" width2="20" rgb="000000"/>
          </pm:border>
        </ext>
      </extLst>
    </border>
    <border>
      <left style="thin">
        <color rgb="FF000000"/>
      </left>
      <right style="none">
        <color rgb="FF000000"/>
      </right>
      <top style="hair">
        <color rgb="FF000000"/>
      </top>
      <bottom style="none">
        <color rgb="FF000000"/>
      </bottom>
      <extLst>
        <ext uri="smNativeData">
          <pm:border xmlns:pm="smNativeData" id="1696920958">
            <pm:line position="top" type="1" style="0" width="1" dist="20" width2="20" rgb="000000"/>
            <pm:line position="left" type="1" style="0" width="20" dist="20" width2="20" rgb="000000"/>
          </pm:border>
        </ext>
      </extLst>
    </border>
    <border>
      <left style="thin">
        <color rgb="FF000000"/>
      </left>
      <right style="none">
        <color rgb="FF000000"/>
      </right>
      <top style="none">
        <color rgb="FF000000"/>
      </top>
      <bottom style="thin">
        <color rgb="FF000000"/>
      </bottom>
      <extLst>
        <ext uri="smNativeData">
          <pm:border xmlns:pm="smNativeData" id="1696920958">
            <pm:line position="bottom" type="1" style="0" width="20" dist="20" width2="20" rgb="000000"/>
            <pm:line position="left" type="1" style="0" width="20" dist="20" width2="20" rgb="000000"/>
          </pm:border>
        </ext>
      </extLst>
    </border>
    <border>
      <left style="none">
        <color rgb="FF000000"/>
      </left>
      <right style="thin">
        <color rgb="FF000000"/>
      </right>
      <top style="none">
        <color rgb="FF000000"/>
      </top>
      <bottom style="thin">
        <color rgb="FF000000"/>
      </bottom>
      <extLst>
        <ext uri="smNativeData">
          <pm:border xmlns:pm="smNativeData" id="1696920958">
            <pm:line position="bottom" type="1" style="0" width="20" dist="20" width2="20" rgb="000000"/>
            <pm:line position="right" type="1" style="0" width="20" dist="20" width2="20" rgb="000000"/>
          </pm:border>
        </ext>
      </extLst>
    </border>
    <border>
      <left style="medium">
        <color rgb="FF000000"/>
      </left>
      <right style="none">
        <color rgb="FF000000"/>
      </right>
      <top style="none">
        <color rgb="FF000000"/>
      </top>
      <bottom style="none">
        <color rgb="FF000000"/>
      </bottom>
      <extLst>
        <ext uri="smNativeData">
          <pm:border xmlns:pm="smNativeData" id="1696920958">
            <pm:line position="left" type="1" style="0" width="30" dist="20" width2="20" rgb="000000"/>
          </pm:border>
        </ext>
      </extLst>
    </border>
    <border>
      <left style="medium">
        <color rgb="FF000000"/>
      </left>
      <right style="none">
        <color rgb="FF000000"/>
      </right>
      <top style="medium">
        <color rgb="FF000000"/>
      </top>
      <bottom style="thin">
        <color rgb="FF000000"/>
      </bottom>
      <extLst>
        <ext uri="smNativeData">
          <pm:border xmlns:pm="smNativeData" id="1696920958">
            <pm:line position="top" type="1" style="0" width="30" dist="20" width2="20" rgb="000000"/>
            <pm:line position="bottom" type="1" style="0" width="20" dist="20" width2="20" rgb="000000"/>
            <pm:line position="left" type="1" style="0" width="30" dist="20" width2="20" rgb="000000"/>
          </pm:border>
        </ext>
      </extLst>
    </border>
    <border>
      <left style="none">
        <color rgb="FF000000"/>
      </left>
      <right style="none">
        <color rgb="FF000000"/>
      </right>
      <top style="medium">
        <color rgb="FF000000"/>
      </top>
      <bottom style="thin">
        <color rgb="FF000000"/>
      </bottom>
      <extLst>
        <ext uri="smNativeData">
          <pm:border xmlns:pm="smNativeData" id="1696920958">
            <pm:line position="top" type="1" style="0" width="30" dist="20" width2="20" rgb="000000"/>
            <pm:line position="bottom" type="1" style="0" width="20" dist="20" width2="20" rgb="000000"/>
          </pm:border>
        </ext>
      </extLst>
    </border>
    <border>
      <left style="none">
        <color rgb="FF000000"/>
      </left>
      <right style="medium">
        <color rgb="FF000000"/>
      </right>
      <top style="medium">
        <color rgb="FF000000"/>
      </top>
      <bottom style="thin">
        <color rgb="FF000000"/>
      </bottom>
      <extLst>
        <ext uri="smNativeData">
          <pm:border xmlns:pm="smNativeData" id="1696920958">
            <pm:line position="top" type="1" style="0" width="30" dist="20" width2="20" rgb="000000"/>
            <pm:line position="bottom" type="1" style="0" width="20" dist="20" width2="20" rgb="000000"/>
            <pm:line position="right" type="1" style="0" width="30" dist="20" width2="20" rgb="000000"/>
          </pm:border>
        </ext>
      </extLst>
    </border>
    <border>
      <left style="medium">
        <color rgb="FF000000"/>
      </left>
      <right style="none">
        <color rgb="FF000000"/>
      </right>
      <top style="none">
        <color rgb="FF000000"/>
      </top>
      <bottom style="medium">
        <color rgb="FF000000"/>
      </bottom>
      <extLst>
        <ext uri="smNativeData">
          <pm:border xmlns:pm="smNativeData" id="1696920958">
            <pm:line position="bottom" type="1" style="0" width="30" dist="20" width2="20" rgb="000000"/>
            <pm:line position="left" type="1" style="0" width="30" dist="20" width2="20" rgb="000000"/>
          </pm:border>
        </ext>
      </extLst>
    </border>
    <border>
      <left style="medium">
        <color rgb="FF000000"/>
      </left>
      <right style="thin">
        <color rgb="FF000000"/>
      </right>
      <top style="thin">
        <color rgb="FF000000"/>
      </top>
      <bottom style="none">
        <color rgb="FF000000"/>
      </bottom>
      <extLst>
        <ext uri="smNativeData">
          <pm:border xmlns:pm="smNativeData" id="1696920958">
            <pm:line position="top" type="1" style="0" width="20" dist="20" width2="20" rgb="000000"/>
            <pm:line position="left" type="1" style="0" width="30" dist="20" width2="20" rgb="000000"/>
            <pm:line position="right" type="1" style="0" width="20" dist="20" width2="20" rgb="000000"/>
          </pm:border>
        </ext>
      </extLst>
    </border>
    <border>
      <left style="medium">
        <color rgb="FF000000"/>
      </left>
      <right style="thin">
        <color rgb="FF000000"/>
      </right>
      <top style="none">
        <color rgb="FF000000"/>
      </top>
      <bottom style="thin">
        <color rgb="FF000000"/>
      </bottom>
      <extLst>
        <ext uri="smNativeData">
          <pm:border xmlns:pm="smNativeData" id="1696920958">
            <pm:line position="bottom" type="1" style="0" width="20" dist="20" width2="20" rgb="000000"/>
            <pm:line position="left" type="1" style="0" width="30" dist="20" width2="20" rgb="000000"/>
            <pm:line position="right" type="1" style="0" width="20" dist="20" width2="20" rgb="000000"/>
          </pm:border>
        </ext>
      </extLst>
    </border>
    <border>
      <left style="thin">
        <color rgb="FF000000"/>
      </left>
      <right style="medium">
        <color rgb="FF000000"/>
      </right>
      <top style="thin">
        <color rgb="FF000000"/>
      </top>
      <bottom style="none">
        <color rgb="FF000000"/>
      </bottom>
      <extLst>
        <ext uri="smNativeData">
          <pm:border xmlns:pm="smNativeData" id="1696920958">
            <pm:line position="top" type="1" style="0" width="20" dist="20" width2="20" rgb="000000"/>
            <pm:line position="left" type="1" style="0" width="20" dist="20" width2="20" rgb="000000"/>
            <pm:line position="right" type="1" style="0" width="30" dist="20" width2="20" rgb="000000"/>
          </pm:border>
        </ext>
      </extLst>
    </border>
    <border>
      <left style="thin">
        <color rgb="FF000000"/>
      </left>
      <right style="medium">
        <color rgb="FF000000"/>
      </right>
      <top style="none">
        <color rgb="FF000000"/>
      </top>
      <bottom style="thin">
        <color rgb="FF000000"/>
      </bottom>
      <extLst>
        <ext uri="smNativeData">
          <pm:border xmlns:pm="smNativeData" id="1696920958">
            <pm:line position="bottom" type="1" style="0" width="20" dist="20" width2="20" rgb="000000"/>
            <pm:line position="left" type="1" style="0" width="20" dist="20" width2="20" rgb="000000"/>
            <pm:line position="right" type="1" style="0" width="30" dist="20" width2="20" rgb="000000"/>
          </pm:border>
        </ext>
      </extLst>
    </border>
    <border>
      <left style="medium">
        <color rgb="FF000000"/>
      </left>
      <right style="none">
        <color rgb="FF000000"/>
      </right>
      <top style="medium">
        <color rgb="FF000000"/>
      </top>
      <bottom style="medium">
        <color rgb="FF000000"/>
      </bottom>
      <extLst>
        <ext uri="smNativeData">
          <pm:border xmlns:pm="smNativeData" id="1696920958">
            <pm:line position="top" type="1" style="0" width="30" dist="20" width2="20" rgb="000000"/>
            <pm:line position="bottom" type="1" style="0" width="30" dist="20" width2="20" rgb="000000"/>
            <pm:line position="left" type="1" style="0" width="30" dist="20" width2="20" rgb="000000"/>
          </pm:border>
        </ext>
      </extLst>
    </border>
    <border>
      <left style="none">
        <color rgb="FF000000"/>
      </left>
      <right style="none">
        <color rgb="FF000000"/>
      </right>
      <top style="medium">
        <color rgb="FF000000"/>
      </top>
      <bottom style="medium">
        <color rgb="FF000000"/>
      </bottom>
      <extLst>
        <ext uri="smNativeData">
          <pm:border xmlns:pm="smNativeData" id="1696920958">
            <pm:line position="top" type="1" style="0" width="30" dist="20" width2="20" rgb="000000"/>
            <pm:line position="bottom" type="1" style="0" width="30" dist="20" width2="20" rgb="000000"/>
          </pm:border>
        </ext>
      </extLst>
    </border>
    <border>
      <left style="thin">
        <color rgb="FF000000"/>
      </left>
      <right style="none">
        <color rgb="FF000000"/>
      </right>
      <top style="thin">
        <color rgb="FF000000"/>
      </top>
      <bottom style="none">
        <color rgb="FF000000"/>
      </bottom>
      <extLst>
        <ext uri="smNativeData">
          <pm:border xmlns:pm="smNativeData" id="1696920958">
            <pm:line position="top" type="1" style="0" width="20" dist="20" width2="20" rgb="000000"/>
            <pm:line position="left" type="1" style="0" width="20" dist="20" width2="20" rgb="000000"/>
          </pm:border>
        </ext>
      </extLst>
    </border>
    <border>
      <left style="thin">
        <color rgb="FF000000"/>
      </left>
      <right style="none">
        <color rgb="FF000000"/>
      </right>
      <top style="none">
        <color rgb="FF000000"/>
      </top>
      <bottom style="none">
        <color rgb="FF000000"/>
      </bottom>
      <extLst>
        <ext uri="smNativeData">
          <pm:border xmlns:pm="smNativeData" id="1696920958">
            <pm:line position="left" type="1" style="0" width="20" dist="20" width2="20" rgb="000000"/>
          </pm:border>
        </ext>
      </extLst>
    </border>
    <border>
      <left style="thin">
        <color rgb="FF000000"/>
      </left>
      <right style="none">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line position="left" type="1" style="0" width="20" dist="20" width2="20" rgb="000000"/>
          </pm:border>
        </ext>
      </extLst>
    </border>
    <border>
      <left style="none">
        <color rgb="FF000000"/>
      </left>
      <right style="none">
        <color rgb="FF000000"/>
      </right>
      <top style="hair">
        <color rgb="FF000000"/>
      </top>
      <bottom style="thin">
        <color rgb="FF000000"/>
      </bottom>
      <extLst>
        <ext uri="smNativeData">
          <pm:border xmlns:pm="smNativeData" id="1696920958">
            <pm:line position="top" type="1" style="0" width="1" dist="20" width2="20" rgb="000000"/>
            <pm:line position="bottom" type="1" style="0" width="20" dist="20" width2="20" rgb="000000"/>
          </pm:border>
        </ext>
      </extLst>
    </border>
    <border>
      <left style="none">
        <color rgb="FF000000"/>
      </left>
      <right style="none">
        <color rgb="FF000000"/>
      </right>
      <top style="none">
        <color rgb="FF000000"/>
      </top>
      <bottom style="none">
        <color rgb="FF000000"/>
      </bottom>
      <extLst>
        <ext uri="smNativeData">
          <pm:border xmlns:pm="smNativeData" id="1696920958"/>
        </ext>
      </extLst>
    </border>
  </borders>
  <cellStyleXfs count="6">
    <xf numFmtId="0" fontId="0" fillId="0" borderId="0" applyNumberFormat="1" applyFont="1" applyFill="1" applyBorder="1" applyAlignment="1" applyProtection="1"/>
    <xf numFmtId="165" fontId="0" fillId="0" borderId="0" applyNumberFormat="1" applyFont="0" applyFill="0" applyBorder="0" applyAlignment="0" applyProtection="0"/>
    <xf numFmtId="9" fontId="0" fillId="0" borderId="0" applyNumberFormat="1" applyFont="0" applyFill="0" applyBorder="0" applyAlignment="0" applyProtection="0"/>
    <xf numFmtId="167" fontId="0" fillId="0" borderId="0" applyNumberFormat="1" applyFont="0" applyFill="0" applyBorder="0" applyAlignment="0" applyProtection="0"/>
    <xf numFmtId="3" fontId="1" fillId="0" borderId="0" applyNumberFormat="1" applyFont="0" applyFill="0" applyBorder="0" applyAlignment="0" applyProtection="0"/>
    <xf numFmtId="164" fontId="0" fillId="0" borderId="0" applyNumberFormat="1" applyFont="0" applyFill="0" applyBorder="0" applyAlignment="0" applyProtection="0"/>
  </cellStyleXfs>
  <cellXfs count="554">
    <xf numFmtId="0" fontId="0" fillId="0" borderId="0" xfId="0"/>
    <xf numFmtId="165" fontId="0" fillId="0" borderId="0" xfId="1"/>
    <xf numFmtId="9" fontId="0" fillId="0" borderId="0" xfId="2"/>
    <xf numFmtId="167" fontId="0" fillId="0" borderId="0" xfId="3"/>
    <xf numFmtId="3" fontId="1" fillId="0" borderId="0" xfId="4"/>
    <xf numFmtId="164" fontId="0" fillId="0" borderId="0" xfId="5"/>
    <xf numFmtId="0" fontId="4" fillId="2" borderId="1" xfId="0" applyFont="1" applyFill="1" applyBorder="1" applyAlignment="1">
      <alignment horizontal="center"/>
    </xf>
    <xf numFmtId="0" fontId="6" fillId="3" borderId="2" xfId="0" applyFont="1" applyFill="1" applyBorder="1" applyAlignment="1">
      <alignment horizontal="center"/>
    </xf>
    <xf numFmtId="0" fontId="6" fillId="3" borderId="2" xfId="0" applyFont="1" applyFill="1" applyBorder="1" applyAlignment="1">
      <alignment horizontal="left" wrapText="1"/>
    </xf>
    <xf numFmtId="2" fontId="6" fillId="4" borderId="3" xfId="1" applyNumberFormat="1" applyFont="1" applyFill="1" applyBorder="1" applyAlignment="1">
      <alignment horizontal="center"/>
    </xf>
    <xf numFmtId="165" fontId="6" fillId="4" borderId="3" xfId="1" applyFont="1" applyFill="1" applyBorder="1" applyAlignment="1">
      <alignment horizontal="left"/>
    </xf>
    <xf numFmtId="0" fontId="6" fillId="5" borderId="4" xfId="0" applyFont="1" applyFill="1" applyBorder="1" applyAlignment="1">
      <alignment horizontal="center"/>
    </xf>
    <xf numFmtId="0" fontId="6" fillId="5" borderId="4" xfId="0" applyFont="1" applyFill="1" applyBorder="1" applyAlignment="1">
      <alignment horizontal="left" wrapText="1"/>
    </xf>
    <xf numFmtId="0" fontId="4" fillId="5" borderId="4" xfId="0" applyFont="1" applyFill="1" applyBorder="1" applyAlignment="1">
      <alignment horizontal="center"/>
    </xf>
    <xf numFmtId="2" fontId="4" fillId="2" borderId="1" xfId="1" applyNumberFormat="1" applyFont="1" applyFill="1" applyBorder="1" applyAlignment="1">
      <alignment horizontal="center"/>
    </xf>
    <xf numFmtId="165" fontId="4" fillId="2" borderId="1" xfId="1" applyFont="1" applyFill="1" applyBorder="1" applyAlignment="1">
      <alignment horizontal="left"/>
    </xf>
    <xf numFmtId="0" fontId="4" fillId="0" borderId="5" xfId="0" applyFont="1" applyBorder="1" applyAlignment="1">
      <alignment horizontal="left" wrapText="1"/>
    </xf>
    <xf numFmtId="0" fontId="4" fillId="0" borderId="5" xfId="0" applyFont="1" applyBorder="1" applyAlignment="1">
      <alignment horizontal="center"/>
    </xf>
    <xf numFmtId="2" fontId="4" fillId="5" borderId="4" xfId="1" applyNumberFormat="1" applyFont="1" applyFill="1" applyBorder="1" applyAlignment="1">
      <alignment horizontal="center"/>
    </xf>
    <xf numFmtId="0" fontId="4" fillId="5" borderId="4" xfId="0" applyFont="1" applyFill="1" applyBorder="1" applyAlignment="1">
      <alignment horizontal="left" wrapText="1"/>
    </xf>
    <xf numFmtId="0" fontId="4" fillId="0" borderId="6" xfId="0" applyFont="1" applyBorder="1" applyAlignment="1">
      <alignment horizontal="center"/>
    </xf>
    <xf numFmtId="0" fontId="4" fillId="0" borderId="6" xfId="0" applyFont="1" applyBorder="1" applyAlignment="1">
      <alignment horizontal="left" wrapText="1"/>
    </xf>
    <xf numFmtId="0" fontId="6" fillId="8" borderId="7" xfId="0" applyFont="1" applyFill="1" applyBorder="1" applyAlignment="1">
      <alignment horizontal="center"/>
    </xf>
    <xf numFmtId="0" fontId="6" fillId="8" borderId="7" xfId="0" applyFont="1" applyFill="1" applyBorder="1" applyAlignment="1">
      <alignment wrapText="1"/>
    </xf>
    <xf numFmtId="0" fontId="6" fillId="8" borderId="7" xfId="0" applyFont="1" applyFill="1" applyBorder="1"/>
    <xf numFmtId="2" fontId="6" fillId="8" borderId="7" xfId="0" applyNumberFormat="1" applyFont="1" applyFill="1" applyBorder="1" applyAlignment="1">
      <alignment horizontal="center"/>
    </xf>
    <xf numFmtId="0" fontId="4" fillId="9" borderId="8" xfId="0" applyFont="1" applyFill="1" applyBorder="1" applyAlignment="1">
      <alignment horizontal="center"/>
    </xf>
    <xf numFmtId="0" fontId="4" fillId="10" borderId="9" xfId="0" applyFont="1" applyFill="1" applyBorder="1" applyAlignment="1">
      <alignment horizontal="center"/>
    </xf>
    <xf numFmtId="2" fontId="4" fillId="9" borderId="8" xfId="1" applyNumberFormat="1" applyFont="1" applyFill="1" applyBorder="1" applyAlignment="1">
      <alignment horizontal="center"/>
    </xf>
    <xf numFmtId="165" fontId="4" fillId="10" borderId="9" xfId="1" applyFont="1" applyFill="1" applyBorder="1" applyAlignment="1">
      <alignment horizontal="left"/>
    </xf>
    <xf numFmtId="169" fontId="0" fillId="0" borderId="0" xfId="2" applyNumberFormat="1"/>
    <xf numFmtId="165" fontId="1" fillId="0" borderId="6" xfId="1" applyFont="1" applyBorder="1"/>
    <xf numFmtId="165" fontId="1" fillId="0" borderId="10" xfId="1" applyFont="1" applyBorder="1"/>
    <xf numFmtId="0" fontId="3" fillId="0" borderId="11" xfId="0" applyFont="1" applyBorder="1" applyAlignment="1">
      <alignment horizontal="center"/>
    </xf>
    <xf numFmtId="0" fontId="3" fillId="0" borderId="11" xfId="0" applyFont="1" applyBorder="1" applyAlignment="1">
      <alignment horizontal="left" wrapText="1"/>
    </xf>
    <xf numFmtId="168" fontId="3" fillId="0" borderId="11" xfId="1" applyNumberFormat="1" applyFont="1" applyBorder="1" applyAlignment="1">
      <alignment horizontal="center" wrapText="1"/>
    </xf>
    <xf numFmtId="165" fontId="3" fillId="0" borderId="11" xfId="1" applyFont="1" applyBorder="1" applyAlignment="1">
      <alignment horizontal="center"/>
    </xf>
    <xf numFmtId="165" fontId="3" fillId="0" borderId="11" xfId="1" applyFont="1" applyBorder="1" applyAlignment="1">
      <alignment horizontal="center" wrapText="1"/>
    </xf>
    <xf numFmtId="49" fontId="6" fillId="0" borderId="12" xfId="3" applyNumberFormat="1" applyFont="1" applyBorder="1" applyAlignment="1">
      <alignment horizontal="center" wrapText="1"/>
    </xf>
    <xf numFmtId="167" fontId="6" fillId="0" borderId="12" xfId="3" applyFont="1" applyBorder="1" applyAlignment="1">
      <alignment horizontal="center" wrapText="1"/>
    </xf>
    <xf numFmtId="0" fontId="6" fillId="0" borderId="12" xfId="3" applyNumberFormat="1" applyFont="1" applyBorder="1" applyAlignment="1">
      <alignment horizontal="left"/>
    </xf>
    <xf numFmtId="167" fontId="4" fillId="0" borderId="12" xfId="3" applyFont="1" applyBorder="1" applyAlignment="1" applyProtection="1">
      <alignment horizontal="center"/>
      <protection locked="0" hidden="0"/>
    </xf>
    <xf numFmtId="167" fontId="6" fillId="0" borderId="12" xfId="3" applyFont="1" applyBorder="1" applyAlignment="1" applyProtection="1">
      <alignment horizontal="right" wrapText="1"/>
      <protection locked="0" hidden="0"/>
    </xf>
    <xf numFmtId="49" fontId="6" fillId="0" borderId="6" xfId="3" applyNumberFormat="1" applyFont="1" applyBorder="1" applyAlignment="1">
      <alignment horizontal="center" wrapText="1"/>
    </xf>
    <xf numFmtId="167" fontId="4" fillId="0" borderId="6" xfId="3" applyFont="1" applyBorder="1" applyAlignment="1">
      <alignment horizontal="center" wrapText="1"/>
    </xf>
    <xf numFmtId="0" fontId="6" fillId="0" borderId="6" xfId="3" applyNumberFormat="1" applyFont="1" applyBorder="1" applyAlignment="1">
      <alignment horizontal="left"/>
    </xf>
    <xf numFmtId="167" fontId="4" fillId="0" borderId="6" xfId="3" applyFont="1" applyBorder="1" applyAlignment="1" applyProtection="1">
      <alignment horizontal="center"/>
      <protection locked="0" hidden="0"/>
    </xf>
    <xf numFmtId="49" fontId="4" fillId="0" borderId="6" xfId="3" applyNumberFormat="1" applyFont="1" applyBorder="1" applyAlignment="1">
      <alignment horizontal="center" wrapText="1"/>
    </xf>
    <xf numFmtId="0" fontId="4" fillId="0" borderId="6" xfId="3" applyNumberFormat="1" applyFont="1" applyBorder="1" applyAlignment="1">
      <alignment horizontal="left" wrapText="1"/>
    </xf>
    <xf numFmtId="167" fontId="4" fillId="0" borderId="6" xfId="3" applyFont="1" applyBorder="1" applyAlignment="1" applyProtection="1">
      <alignment horizontal="right" wrapText="1"/>
      <protection locked="0" hidden="0"/>
    </xf>
    <xf numFmtId="0" fontId="6" fillId="0" borderId="6" xfId="3" applyNumberFormat="1" applyFont="1" applyBorder="1" applyAlignment="1">
      <alignment horizontal="left" wrapText="1"/>
    </xf>
    <xf numFmtId="165" fontId="4" fillId="0" borderId="6" xfId="1" applyFont="1" applyBorder="1" applyAlignment="1">
      <alignment horizontal="right" wrapText="1"/>
    </xf>
    <xf numFmtId="0" fontId="4" fillId="0" borderId="6" xfId="0" applyFont="1" applyBorder="1" applyAlignment="1">
      <alignment horizontal="center" wrapText="1"/>
    </xf>
    <xf numFmtId="2" fontId="4" fillId="0" borderId="6" xfId="1" applyNumberFormat="1" applyFont="1" applyBorder="1" applyAlignment="1">
      <alignment horizontal="center" wrapText="1"/>
    </xf>
    <xf numFmtId="2" fontId="4" fillId="0" borderId="6" xfId="1" applyNumberFormat="1" applyFont="1" applyBorder="1" applyAlignment="1">
      <alignment horizontal="center"/>
    </xf>
    <xf numFmtId="165" fontId="4" fillId="0" borderId="6" xfId="1" applyFont="1" applyBorder="1" applyAlignment="1">
      <alignment horizontal="left"/>
    </xf>
    <xf numFmtId="0" fontId="6" fillId="0" borderId="11" xfId="0" applyFont="1" applyBorder="1"/>
    <xf numFmtId="0" fontId="6" fillId="0" borderId="6" xfId="0" applyFont="1" applyBorder="1" applyAlignment="1">
      <alignment horizontal="center"/>
    </xf>
    <xf numFmtId="0" fontId="6" fillId="0" borderId="6" xfId="0" applyFont="1" applyBorder="1" applyAlignment="1">
      <alignment horizontal="left" wrapText="1"/>
    </xf>
    <xf numFmtId="165" fontId="4" fillId="0" borderId="6" xfId="1" applyFont="1" applyBorder="1" applyAlignment="1" applyProtection="1">
      <alignment horizontal="left"/>
      <protection locked="0" hidden="0"/>
    </xf>
    <xf numFmtId="165" fontId="4" fillId="0" borderId="6" xfId="1" applyFont="1" applyBorder="1" applyAlignment="1">
      <alignment horizontal="center" wrapText="1"/>
    </xf>
    <xf numFmtId="0" fontId="5" fillId="0" borderId="6" xfId="0" applyFont="1" applyBorder="1" applyAlignment="1">
      <alignment horizontal="left" wrapText="1"/>
    </xf>
    <xf numFmtId="0" fontId="4" fillId="0" borderId="6" xfId="0" applyFont="1" applyBorder="1" applyAlignment="1">
      <alignment horizontal="center"/>
    </xf>
    <xf numFmtId="0" fontId="4" fillId="0" borderId="13" xfId="0" applyFont="1" applyBorder="1" applyAlignment="1">
      <alignment horizontal="center"/>
    </xf>
    <xf numFmtId="0" fontId="4" fillId="0" borderId="13" xfId="0" applyFont="1" applyBorder="1" applyAlignment="1">
      <alignment wrapText="1"/>
    </xf>
    <xf numFmtId="0" fontId="4" fillId="0" borderId="13" xfId="0" applyFont="1" applyBorder="1"/>
    <xf numFmtId="2" fontId="4" fillId="0" borderId="13" xfId="0" applyNumberFormat="1" applyFont="1" applyBorder="1" applyAlignment="1">
      <alignment horizontal="center"/>
    </xf>
    <xf numFmtId="165" fontId="4" fillId="0" borderId="14" xfId="1" applyFont="1" applyBorder="1"/>
    <xf numFmtId="165" fontId="6" fillId="0" borderId="12" xfId="1" applyFont="1" applyBorder="1" applyAlignment="1" applyProtection="1">
      <alignment horizontal="center" wrapText="1"/>
      <protection locked="0" hidden="0"/>
    </xf>
    <xf numFmtId="165" fontId="4" fillId="0" borderId="12" xfId="1" applyFont="1" applyBorder="1" applyAlignment="1">
      <alignment horizontal="center" wrapText="1"/>
    </xf>
    <xf numFmtId="1" fontId="6" fillId="0" borderId="12" xfId="1" applyNumberFormat="1" applyFont="1" applyBorder="1" applyAlignment="1">
      <alignment horizontal="center" wrapText="1"/>
    </xf>
    <xf numFmtId="167" fontId="4" fillId="0" borderId="6" xfId="1" applyNumberFormat="1" applyFont="1" applyBorder="1" applyAlignment="1">
      <alignment horizontal="center" wrapText="1"/>
    </xf>
    <xf numFmtId="0" fontId="6" fillId="0" borderId="12" xfId="1" applyNumberFormat="1" applyFont="1" applyBorder="1" applyAlignment="1">
      <alignment horizontal="left" wrapText="1"/>
    </xf>
    <xf numFmtId="167" fontId="6" fillId="0" borderId="12" xfId="1" applyNumberFormat="1" applyFont="1" applyBorder="1" applyAlignment="1">
      <alignment horizontal="center" wrapText="1"/>
    </xf>
    <xf numFmtId="2" fontId="6" fillId="0" borderId="12" xfId="1" applyNumberFormat="1" applyFont="1" applyBorder="1" applyAlignment="1">
      <alignment horizontal="center" wrapText="1"/>
    </xf>
    <xf numFmtId="0" fontId="6" fillId="0" borderId="10" xfId="1" applyNumberFormat="1" applyFont="1" applyBorder="1" applyAlignment="1">
      <alignment horizontal="center" wrapText="1"/>
    </xf>
    <xf numFmtId="0" fontId="6" fillId="0" borderId="10" xfId="1" applyNumberFormat="1" applyFont="1" applyBorder="1" applyAlignment="1">
      <alignment horizontal="left" wrapText="1"/>
    </xf>
    <xf numFmtId="167" fontId="6" fillId="0" borderId="10" xfId="1" applyNumberFormat="1" applyFont="1" applyBorder="1" applyAlignment="1">
      <alignment horizontal="center" wrapText="1"/>
    </xf>
    <xf numFmtId="2" fontId="6" fillId="0" borderId="10" xfId="1" applyNumberFormat="1" applyFont="1" applyBorder="1" applyAlignment="1">
      <alignment horizontal="center" wrapText="1"/>
    </xf>
    <xf numFmtId="165" fontId="6" fillId="0" borderId="10" xfId="1" applyFont="1" applyBorder="1" applyAlignment="1" applyProtection="1">
      <alignment horizontal="center" wrapText="1"/>
      <protection locked="0" hidden="0"/>
    </xf>
    <xf numFmtId="165" fontId="4" fillId="0" borderId="10" xfId="1" applyFont="1" applyBorder="1" applyAlignment="1">
      <alignment horizontal="center" wrapText="1"/>
    </xf>
    <xf numFmtId="0" fontId="4" fillId="0" borderId="10" xfId="1" applyNumberFormat="1" applyFont="1" applyBorder="1" applyAlignment="1">
      <alignment horizontal="center" wrapText="1"/>
    </xf>
    <xf numFmtId="0" fontId="4" fillId="0" borderId="10" xfId="1" applyNumberFormat="1" applyFont="1" applyBorder="1" applyAlignment="1">
      <alignment horizontal="left" vertical="justify" wrapText="1"/>
    </xf>
    <xf numFmtId="167" fontId="4" fillId="0" borderId="10" xfId="1" applyNumberFormat="1" applyFont="1" applyBorder="1" applyAlignment="1">
      <alignment horizontal="center" wrapText="1"/>
    </xf>
    <xf numFmtId="2" fontId="4" fillId="0" borderId="10" xfId="1" applyNumberFormat="1" applyFont="1" applyBorder="1" applyAlignment="1">
      <alignment horizontal="center" wrapText="1"/>
    </xf>
    <xf numFmtId="165" fontId="4" fillId="0" borderId="10" xfId="1" applyFont="1" applyBorder="1" applyAlignment="1" applyProtection="1">
      <alignment horizontal="center" wrapText="1"/>
      <protection locked="0" hidden="0"/>
    </xf>
    <xf numFmtId="0" fontId="4" fillId="0" borderId="6" xfId="1" applyNumberFormat="1" applyFont="1" applyBorder="1" applyAlignment="1">
      <alignment horizontal="center" wrapText="1"/>
    </xf>
    <xf numFmtId="0" fontId="4" fillId="0" borderId="6" xfId="1" applyNumberFormat="1" applyFont="1" applyBorder="1" applyAlignment="1">
      <alignment horizontal="left" wrapText="1"/>
    </xf>
    <xf numFmtId="165" fontId="4" fillId="0" borderId="6" xfId="1" applyFont="1" applyBorder="1" applyAlignment="1" applyProtection="1">
      <alignment horizontal="center" wrapText="1"/>
      <protection locked="0" hidden="0"/>
    </xf>
    <xf numFmtId="0" fontId="5" fillId="0" borderId="6" xfId="1" applyNumberFormat="1" applyFont="1" applyBorder="1" applyAlignment="1">
      <alignment horizontal="left" wrapText="1"/>
    </xf>
    <xf numFmtId="0" fontId="6" fillId="0" borderId="15" xfId="0" applyFont="1" applyBorder="1" applyAlignment="1">
      <alignment horizontal="left"/>
    </xf>
    <xf numFmtId="0" fontId="6" fillId="0" borderId="10" xfId="0" applyFont="1" applyBorder="1" applyAlignment="1">
      <alignment horizontal="left"/>
    </xf>
    <xf numFmtId="0" fontId="6" fillId="0" borderId="16" xfId="0" applyFont="1" applyBorder="1" applyAlignment="1">
      <alignment horizontal="left"/>
    </xf>
    <xf numFmtId="0" fontId="6" fillId="0" borderId="10" xfId="0" applyFont="1" applyBorder="1" applyAlignment="1">
      <alignment wrapText="1"/>
    </xf>
    <xf numFmtId="2" fontId="6" fillId="0" borderId="16" xfId="0" applyNumberFormat="1" applyFont="1" applyBorder="1" applyAlignment="1">
      <alignment horizontal="center" wrapText="1"/>
    </xf>
    <xf numFmtId="165" fontId="6" fillId="0" borderId="10" xfId="1" applyFont="1" applyBorder="1" applyAlignment="1" applyProtection="1">
      <alignment wrapText="1"/>
      <protection locked="0" hidden="0"/>
    </xf>
    <xf numFmtId="165" fontId="6" fillId="0" borderId="10" xfId="1" applyFont="1" applyBorder="1" applyAlignment="1">
      <alignment wrapText="1"/>
    </xf>
    <xf numFmtId="0" fontId="4" fillId="0" borderId="6" xfId="0" applyFont="1" applyBorder="1" applyAlignment="1">
      <alignment horizontal="left"/>
    </xf>
    <xf numFmtId="0" fontId="4" fillId="0" borderId="5" xfId="0" applyFont="1" applyBorder="1" applyAlignment="1">
      <alignment wrapText="1"/>
    </xf>
    <xf numFmtId="2" fontId="4" fillId="0" borderId="17" xfId="1" applyNumberFormat="1" applyFont="1" applyBorder="1" applyAlignment="1">
      <alignment horizontal="center"/>
    </xf>
    <xf numFmtId="165" fontId="4" fillId="0" borderId="5" xfId="1" applyFont="1" applyBorder="1" applyProtection="1">
      <protection locked="0" hidden="0"/>
    </xf>
    <xf numFmtId="165" fontId="4" fillId="0" borderId="6" xfId="1" applyFont="1" applyBorder="1"/>
    <xf numFmtId="166" fontId="4" fillId="0" borderId="6" xfId="0" applyNumberFormat="1" applyFont="1" applyBorder="1" applyAlignment="1">
      <alignment horizontal="left" wrapText="1"/>
    </xf>
    <xf numFmtId="165" fontId="4" fillId="0" borderId="6" xfId="1" applyFont="1" applyBorder="1" applyProtection="1">
      <protection locked="0" hidden="0"/>
    </xf>
    <xf numFmtId="0" fontId="4" fillId="0" borderId="6" xfId="0" applyFont="1" applyBorder="1" applyAlignment="1">
      <alignment wrapText="1"/>
    </xf>
    <xf numFmtId="0" fontId="6" fillId="0" borderId="6" xfId="0" applyFont="1" applyBorder="1" applyAlignment="1">
      <alignment horizontal="left"/>
    </xf>
    <xf numFmtId="0" fontId="6" fillId="0" borderId="6" xfId="0" applyFont="1" applyBorder="1" applyAlignment="1">
      <alignment wrapText="1"/>
    </xf>
    <xf numFmtId="0" fontId="5" fillId="0" borderId="6" xfId="0" applyFont="1" applyBorder="1" applyAlignment="1">
      <alignment wrapText="1"/>
    </xf>
    <xf numFmtId="0" fontId="6" fillId="0" borderId="6" xfId="0" applyFont="1" applyBorder="1" applyAlignment="1">
      <alignment horizontal="center" wrapText="1"/>
    </xf>
    <xf numFmtId="165" fontId="4" fillId="0" borderId="6" xfId="1" applyFont="1" applyBorder="1" applyAlignment="1">
      <alignment horizontal="right"/>
    </xf>
    <xf numFmtId="0" fontId="4" fillId="0" borderId="18" xfId="0" applyFont="1" applyBorder="1" applyAlignment="1">
      <alignment horizontal="left"/>
    </xf>
    <xf numFmtId="0" fontId="4" fillId="0" borderId="18" xfId="0" applyFont="1" applyBorder="1" applyAlignment="1">
      <alignment horizontal="center"/>
    </xf>
    <xf numFmtId="0" fontId="4" fillId="0" borderId="18" xfId="0" applyFont="1" applyBorder="1" applyAlignment="1">
      <alignment wrapText="1"/>
    </xf>
    <xf numFmtId="2" fontId="4" fillId="0" borderId="18" xfId="1" applyNumberFormat="1" applyFont="1" applyBorder="1" applyAlignment="1">
      <alignment horizontal="center"/>
    </xf>
    <xf numFmtId="0" fontId="3" fillId="0" borderId="12" xfId="0" applyFont="1" applyBorder="1" applyAlignment="1" applyProtection="1">
      <alignment horizontal="left"/>
      <protection locked="0" hidden="0"/>
    </xf>
    <xf numFmtId="0" fontId="3" fillId="0" borderId="12" xfId="0" applyFont="1" applyBorder="1" applyAlignment="1">
      <alignment horizontal="center"/>
    </xf>
    <xf numFmtId="0" fontId="3" fillId="0" borderId="12" xfId="0" applyFont="1" applyBorder="1" applyAlignment="1">
      <alignment horizontal="left"/>
    </xf>
    <xf numFmtId="0" fontId="3" fillId="0" borderId="12" xfId="0" applyFont="1" applyBorder="1" applyAlignment="1" applyProtection="1">
      <alignment wrapText="1"/>
      <protection locked="0" hidden="0"/>
    </xf>
    <xf numFmtId="165" fontId="3" fillId="0" borderId="12" xfId="1" applyFont="1" applyBorder="1" applyAlignment="1" applyProtection="1">
      <alignment horizontal="center" wrapText="1"/>
      <protection locked="0" hidden="0"/>
    </xf>
    <xf numFmtId="165" fontId="3" fillId="0" borderId="12" xfId="1" applyFont="1" applyBorder="1" applyAlignment="1" applyProtection="1">
      <alignment wrapText="1"/>
      <protection locked="0" hidden="0"/>
    </xf>
    <xf numFmtId="0" fontId="3" fillId="0" borderId="12" xfId="0" applyFont="1" applyBorder="1" applyAlignment="1" applyProtection="1">
      <alignment horizontal="right" wrapText="1"/>
      <protection locked="0" hidden="0"/>
    </xf>
    <xf numFmtId="0" fontId="3" fillId="0" borderId="6" xfId="0" applyFont="1" applyBorder="1" applyAlignment="1">
      <alignment horizontal="left"/>
    </xf>
    <xf numFmtId="0" fontId="1" fillId="0" borderId="6" xfId="0" applyFont="1" applyBorder="1" applyAlignment="1">
      <alignment horizontal="left" wrapText="1"/>
    </xf>
    <xf numFmtId="0" fontId="3" fillId="0" borderId="6" xfId="0" applyFont="1" applyBorder="1" applyAlignment="1">
      <alignment wrapText="1"/>
    </xf>
    <xf numFmtId="0" fontId="1" fillId="0" borderId="6" xfId="0" applyFont="1" applyBorder="1" applyAlignment="1">
      <alignment horizontal="center"/>
    </xf>
    <xf numFmtId="165" fontId="1" fillId="0" borderId="6" xfId="1" applyFont="1" applyBorder="1" applyAlignment="1">
      <alignment horizontal="center"/>
    </xf>
    <xf numFmtId="168" fontId="1" fillId="0" borderId="6" xfId="1" applyNumberFormat="1" applyFont="1" applyBorder="1" applyAlignment="1">
      <alignment horizontal="center"/>
    </xf>
    <xf numFmtId="165" fontId="1" fillId="0" borderId="6" xfId="1" applyFont="1" applyBorder="1"/>
    <xf numFmtId="0" fontId="1" fillId="0" borderId="6" xfId="0" applyFont="1" applyBorder="1" applyAlignment="1">
      <alignment horizontal="left"/>
    </xf>
    <xf numFmtId="0" fontId="1" fillId="0" borderId="6" xfId="0" applyFont="1" applyBorder="1" applyAlignment="1">
      <alignment wrapText="1"/>
    </xf>
    <xf numFmtId="0" fontId="1" fillId="0" borderId="6" xfId="0" applyFont="1" applyBorder="1" applyAlignment="1" applyProtection="1">
      <alignment horizontal="center"/>
      <protection locked="0" hidden="0"/>
    </xf>
    <xf numFmtId="165" fontId="1" fillId="0" borderId="6" xfId="1" applyFont="1" applyBorder="1" applyAlignment="1" applyProtection="1">
      <alignment horizontal="center"/>
      <protection locked="0" hidden="0"/>
    </xf>
    <xf numFmtId="165" fontId="1" fillId="0" borderId="6" xfId="1" applyFont="1" applyBorder="1" applyProtection="1">
      <protection locked="0" hidden="0"/>
    </xf>
    <xf numFmtId="165" fontId="1" fillId="0" borderId="6" xfId="1" applyFont="1" applyBorder="1" applyAlignment="1" applyProtection="1">
      <alignment horizontal="right"/>
      <protection locked="0" hidden="0"/>
    </xf>
    <xf numFmtId="0" fontId="1" fillId="0" borderId="6" xfId="0" applyFont="1" applyBorder="1" applyAlignment="1">
      <alignment horizontal="center" wrapText="1"/>
    </xf>
    <xf numFmtId="0" fontId="3" fillId="0" borderId="6" xfId="0" applyFont="1" applyBorder="1"/>
    <xf numFmtId="168" fontId="1" fillId="0" borderId="6" xfId="1" applyNumberFormat="1" applyFont="1" applyBorder="1" applyAlignment="1" applyProtection="1">
      <alignment horizontal="center"/>
      <protection locked="0" hidden="0"/>
    </xf>
    <xf numFmtId="0" fontId="3" fillId="0" borderId="6" xfId="0" applyFont="1" applyBorder="1" applyAlignment="1">
      <alignment horizontal="center"/>
    </xf>
    <xf numFmtId="0" fontId="3" fillId="0" borderId="19" xfId="0" applyFont="1" applyBorder="1"/>
    <xf numFmtId="0" fontId="3" fillId="0" borderId="13" xfId="0" applyFont="1" applyBorder="1"/>
    <xf numFmtId="0" fontId="3" fillId="0" borderId="13" xfId="0" applyFont="1" applyBorder="1" applyAlignment="1">
      <alignment horizontal="center"/>
    </xf>
    <xf numFmtId="165" fontId="3" fillId="0" borderId="14" xfId="1" applyFont="1" applyBorder="1"/>
    <xf numFmtId="0" fontId="3" fillId="0" borderId="12" xfId="0" applyFont="1" applyBorder="1" applyAlignment="1">
      <alignment horizontal="center" wrapText="1"/>
    </xf>
    <xf numFmtId="0" fontId="3" fillId="0" borderId="12" xfId="0" applyFont="1" applyBorder="1" applyAlignment="1">
      <alignment horizontal="left" wrapText="1"/>
    </xf>
    <xf numFmtId="165" fontId="3" fillId="0" borderId="12" xfId="1" applyFont="1" applyBorder="1" applyAlignment="1">
      <alignment horizontal="center" wrapText="1"/>
    </xf>
    <xf numFmtId="0" fontId="3" fillId="0" borderId="6" xfId="0" applyFont="1" applyBorder="1" applyAlignment="1">
      <alignment horizontal="center" wrapText="1"/>
    </xf>
    <xf numFmtId="0" fontId="3" fillId="0" borderId="20" xfId="0" applyFont="1" applyBorder="1" applyAlignment="1">
      <alignment horizontal="left"/>
    </xf>
    <xf numFmtId="0" fontId="1" fillId="0" borderId="20" xfId="0" applyFont="1" applyBorder="1" applyAlignment="1">
      <alignment horizontal="center"/>
    </xf>
    <xf numFmtId="0" fontId="3" fillId="0" borderId="20" xfId="0" applyFont="1" applyBorder="1" applyAlignment="1">
      <alignment wrapText="1"/>
    </xf>
    <xf numFmtId="0" fontId="1" fillId="0" borderId="20" xfId="0" applyFont="1" applyBorder="1" applyAlignment="1">
      <alignment horizontal="left"/>
    </xf>
    <xf numFmtId="0" fontId="1" fillId="0" borderId="20" xfId="0" applyFont="1" applyBorder="1" applyAlignment="1">
      <alignment wrapText="1"/>
    </xf>
    <xf numFmtId="165" fontId="1" fillId="0" borderId="6" xfId="1" applyFont="1" applyBorder="1"/>
    <xf numFmtId="0" fontId="3" fillId="0" borderId="13" xfId="0" applyFont="1" applyBorder="1" applyAlignment="1">
      <alignment wrapText="1"/>
    </xf>
    <xf numFmtId="165" fontId="3" fillId="0" borderId="14" xfId="1" applyFont="1" applyBorder="1" applyAlignment="1">
      <alignment wrapText="1"/>
    </xf>
    <xf numFmtId="165" fontId="3" fillId="0" borderId="11" xfId="1" applyFont="1" applyBorder="1"/>
    <xf numFmtId="0" fontId="6" fillId="0" borderId="12" xfId="0" applyFont="1" applyBorder="1" applyAlignment="1">
      <alignment horizontal="center"/>
    </xf>
    <xf numFmtId="0" fontId="4" fillId="3" borderId="2" xfId="0" applyFont="1" applyFill="1" applyBorder="1" applyAlignment="1">
      <alignment horizontal="center"/>
    </xf>
    <xf numFmtId="0" fontId="4" fillId="4" borderId="3" xfId="0" applyFont="1" applyFill="1" applyBorder="1" applyAlignment="1">
      <alignment horizontal="center"/>
    </xf>
    <xf numFmtId="2" fontId="4" fillId="3" borderId="2" xfId="1" applyNumberFormat="1" applyFont="1" applyFill="1" applyBorder="1" applyAlignment="1">
      <alignment horizontal="center"/>
    </xf>
    <xf numFmtId="165" fontId="4" fillId="4" borderId="3" xfId="1" applyFont="1" applyFill="1" applyBorder="1" applyAlignment="1">
      <alignment horizontal="left"/>
    </xf>
    <xf numFmtId="0" fontId="4" fillId="0" borderId="10" xfId="0" applyFont="1" applyBorder="1" applyAlignment="1">
      <alignment horizontal="center"/>
    </xf>
    <xf numFmtId="0" fontId="4" fillId="9" borderId="8" xfId="0" applyFont="1" applyFill="1" applyBorder="1" applyAlignment="1">
      <alignment horizontal="left" wrapText="1"/>
    </xf>
    <xf numFmtId="165" fontId="4" fillId="10" borderId="9" xfId="1" applyFont="1" applyFill="1" applyBorder="1" applyAlignment="1">
      <alignment horizontal="center"/>
    </xf>
    <xf numFmtId="9" fontId="4" fillId="0" borderId="6" xfId="2" applyFont="1" applyBorder="1" applyAlignment="1" applyProtection="1">
      <alignment horizontal="center"/>
      <protection locked="0" hidden="0"/>
    </xf>
    <xf numFmtId="165" fontId="4" fillId="0" borderId="18" xfId="1" applyFont="1" applyBorder="1" applyProtection="1">
      <protection locked="0" hidden="0"/>
    </xf>
    <xf numFmtId="165" fontId="6" fillId="0" borderId="12" xfId="1" applyFont="1" applyBorder="1" applyAlignment="1">
      <alignment horizontal="left"/>
    </xf>
    <xf numFmtId="165" fontId="6" fillId="0" borderId="14" xfId="1" applyFont="1" applyBorder="1"/>
    <xf numFmtId="165" fontId="4" fillId="0" borderId="12" xfId="1" applyFont="1" applyBorder="1" applyAlignment="1">
      <alignment horizontal="left"/>
    </xf>
    <xf numFmtId="165" fontId="4" fillId="0" borderId="10" xfId="1" applyFont="1" applyBorder="1" applyAlignment="1">
      <alignment horizontal="left"/>
    </xf>
    <xf numFmtId="0" fontId="7" fillId="0" borderId="0" xfId="0" applyFont="1" applyAlignment="1">
      <alignment vertical="top"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1" fillId="0" borderId="24" xfId="0" applyFont="1" applyBorder="1" applyAlignment="1">
      <alignment vertical="center" wrapText="1"/>
    </xf>
    <xf numFmtId="0" fontId="3" fillId="0" borderId="25" xfId="0" applyFont="1" applyBorder="1" applyAlignment="1">
      <alignment horizontal="center" vertical="center" wrapText="1"/>
    </xf>
    <xf numFmtId="0" fontId="1" fillId="0" borderId="26" xfId="0" applyFont="1" applyBorder="1" applyAlignment="1">
      <alignment vertical="center" wrapText="1"/>
    </xf>
    <xf numFmtId="0" fontId="1" fillId="0" borderId="25" xfId="0" applyFont="1" applyBorder="1" applyAlignment="1">
      <alignment vertical="center"/>
    </xf>
    <xf numFmtId="0" fontId="1" fillId="0" borderId="26" xfId="0" applyFont="1" applyBorder="1" applyAlignment="1">
      <alignment horizontal="center" vertical="center"/>
    </xf>
    <xf numFmtId="0" fontId="1" fillId="0" borderId="26" xfId="0" applyFont="1" applyBorder="1" applyAlignment="1">
      <alignment vertical="center"/>
    </xf>
    <xf numFmtId="0" fontId="7" fillId="0" borderId="26" xfId="0" applyFont="1" applyBorder="1" applyAlignment="1">
      <alignment wrapText="1"/>
    </xf>
    <xf numFmtId="4" fontId="1" fillId="0" borderId="26" xfId="0" applyNumberFormat="1" applyFont="1" applyBorder="1" applyAlignment="1">
      <alignment vertical="center" wrapText="1"/>
    </xf>
    <xf numFmtId="4" fontId="1" fillId="0" borderId="26" xfId="0" applyNumberFormat="1" applyFont="1" applyBorder="1" applyAlignment="1">
      <alignment vertical="center"/>
    </xf>
    <xf numFmtId="0" fontId="3" fillId="0" borderId="26" xfId="0" applyFont="1" applyBorder="1" applyAlignment="1">
      <alignment vertical="center" wrapText="1"/>
    </xf>
    <xf numFmtId="4" fontId="3" fillId="0" borderId="27" xfId="0" applyNumberFormat="1"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1" fillId="0" borderId="25" xfId="0" applyFont="1" applyBorder="1" applyAlignment="1">
      <alignment horizontal="center" vertical="center"/>
    </xf>
    <xf numFmtId="0" fontId="1" fillId="0" borderId="0" xfId="0" applyFont="1" applyAlignment="1">
      <alignment vertical="center" wrapTex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1"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1" fillId="0" borderId="25" xfId="0" applyFont="1" applyBorder="1" applyAlignment="1">
      <alignment vertical="center" wrapText="1"/>
    </xf>
    <xf numFmtId="0" fontId="1" fillId="0" borderId="21" xfId="0" applyFont="1" applyBorder="1" applyAlignment="1">
      <alignment vertical="center"/>
    </xf>
    <xf numFmtId="0" fontId="1" fillId="0" borderId="28" xfId="0" applyFont="1" applyBorder="1" applyAlignment="1">
      <alignment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4" fontId="1" fillId="0" borderId="22" xfId="0" applyNumberFormat="1" applyFont="1" applyBorder="1" applyAlignment="1">
      <alignment vertical="center"/>
    </xf>
    <xf numFmtId="0" fontId="1" fillId="0" borderId="23" xfId="0" applyFont="1" applyBorder="1" applyAlignment="1">
      <alignment vertical="center"/>
    </xf>
    <xf numFmtId="0" fontId="1" fillId="0" borderId="29" xfId="0" applyFont="1" applyBorder="1" applyAlignment="1">
      <alignment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wrapText="1"/>
    </xf>
    <xf numFmtId="4" fontId="1" fillId="0" borderId="24" xfId="0" applyNumberFormat="1" applyFont="1" applyBorder="1" applyAlignment="1">
      <alignment vertical="center"/>
    </xf>
    <xf numFmtId="4" fontId="3" fillId="0" borderId="22" xfId="0" applyNumberFormat="1" applyFont="1" applyBorder="1" applyAlignment="1">
      <alignment horizontal="center" vertical="center" wrapText="1"/>
    </xf>
    <xf numFmtId="4" fontId="1" fillId="0" borderId="24" xfId="0" applyNumberFormat="1" applyFont="1" applyBorder="1" applyAlignment="1">
      <alignment vertical="center" wrapText="1"/>
    </xf>
    <xf numFmtId="4" fontId="3" fillId="0" borderId="24" xfId="0" applyNumberFormat="1" applyFont="1" applyBorder="1" applyAlignment="1">
      <alignment vertical="center" wrapText="1"/>
    </xf>
    <xf numFmtId="0" fontId="7" fillId="0" borderId="0" xfId="0" applyFont="1" applyAlignment="1">
      <alignment wrapText="1"/>
    </xf>
    <xf numFmtId="0" fontId="1" fillId="0" borderId="30" xfId="0" applyFont="1" applyBorder="1" applyAlignment="1">
      <alignment horizontal="left" wrapText="1"/>
    </xf>
    <xf numFmtId="0" fontId="1" fillId="0" borderId="31" xfId="0" applyFont="1" applyBorder="1" applyAlignment="1">
      <alignment horizontal="left" wrapText="1"/>
    </xf>
    <xf numFmtId="167" fontId="4" fillId="0" borderId="6" xfId="3" applyFont="1" applyBorder="1" applyAlignment="1">
      <alignment horizontal="left" wrapText="1"/>
    </xf>
    <xf numFmtId="0" fontId="1" fillId="0" borderId="29" xfId="0" applyFont="1" applyBorder="1" applyAlignment="1">
      <alignment vertical="center"/>
    </xf>
    <xf numFmtId="0" fontId="1" fillId="0" borderId="30" xfId="0" applyFont="1" applyBorder="1" applyAlignment="1">
      <alignment wrapText="1"/>
    </xf>
    <xf numFmtId="0" fontId="6" fillId="9" borderId="8" xfId="0" applyFont="1" applyFill="1" applyBorder="1" applyAlignment="1">
      <alignment horizontal="left" wrapText="1"/>
    </xf>
    <xf numFmtId="0" fontId="1" fillId="0" borderId="5" xfId="0" applyFont="1" applyBorder="1" applyAlignment="1">
      <alignment vertical="center"/>
    </xf>
    <xf numFmtId="0" fontId="1" fillId="0" borderId="5" xfId="0" applyFont="1" applyBorder="1" applyAlignment="1">
      <alignment horizontal="left" vertical="center"/>
    </xf>
    <xf numFmtId="0" fontId="1" fillId="0" borderId="15" xfId="0" applyFont="1" applyBorder="1" applyAlignment="1">
      <alignment vertical="center"/>
    </xf>
    <xf numFmtId="0" fontId="1" fillId="0" borderId="16" xfId="0" applyFont="1" applyBorder="1" applyAlignment="1">
      <alignment wrapText="1"/>
    </xf>
    <xf numFmtId="0" fontId="1" fillId="0" borderId="32" xfId="0" applyFont="1" applyBorder="1" applyAlignment="1">
      <alignment horizontal="left" wrapText="1"/>
    </xf>
    <xf numFmtId="0" fontId="1" fillId="0" borderId="33" xfId="0" applyFont="1" applyBorder="1" applyAlignment="1">
      <alignment horizontal="left" wrapText="1"/>
    </xf>
    <xf numFmtId="165" fontId="1" fillId="0" borderId="33" xfId="1" applyFont="1" applyBorder="1"/>
    <xf numFmtId="0" fontId="1" fillId="0" borderId="0" xfId="0" applyFont="1" applyAlignment="1">
      <alignment horizontal="left" wrapText="1"/>
    </xf>
    <xf numFmtId="165" fontId="1" fillId="0" borderId="18" xfId="1" applyFont="1" applyBorder="1"/>
    <xf numFmtId="0" fontId="1" fillId="0" borderId="34" xfId="0" applyFont="1" applyBorder="1" applyAlignment="1">
      <alignment horizontal="left"/>
    </xf>
    <xf numFmtId="0" fontId="1" fillId="0" borderId="32" xfId="0" applyFont="1" applyBorder="1" applyAlignment="1">
      <alignment horizontal="left"/>
    </xf>
    <xf numFmtId="0" fontId="1" fillId="0" borderId="0" xfId="0" applyFont="1" applyAlignment="1">
      <alignment wrapText="1"/>
    </xf>
    <xf numFmtId="0" fontId="1" fillId="0" borderId="10" xfId="0" applyFont="1" applyBorder="1" applyAlignment="1">
      <alignment horizontal="center" vertical="center" wrapText="1"/>
    </xf>
    <xf numFmtId="0" fontId="1" fillId="0" borderId="35" xfId="0" applyFont="1" applyBorder="1"/>
    <xf numFmtId="0" fontId="3" fillId="0" borderId="13" xfId="0" applyFont="1" applyBorder="1" applyAlignment="1">
      <alignment vertical="center"/>
    </xf>
    <xf numFmtId="165" fontId="3" fillId="0" borderId="11" xfId="0" applyNumberFormat="1" applyFont="1" applyBorder="1" applyAlignment="1">
      <alignment vertical="center"/>
    </xf>
    <xf numFmtId="0" fontId="7" fillId="0" borderId="36" xfId="0" applyFont="1" applyBorder="1" applyAlignment="1">
      <alignment vertical="top" wrapText="1"/>
    </xf>
    <xf numFmtId="0" fontId="4" fillId="0" borderId="6" xfId="3" applyNumberFormat="1" applyFont="1" applyBorder="1" applyAlignment="1">
      <alignment horizontal="left" vertical="center" wrapText="1"/>
    </xf>
    <xf numFmtId="0" fontId="4" fillId="0" borderId="6" xfId="0" applyFont="1" applyBorder="1" applyAlignment="1">
      <alignment horizontal="center" vertical="top" wrapText="1"/>
    </xf>
    <xf numFmtId="0" fontId="4" fillId="0" borderId="6" xfId="0" applyFont="1" applyBorder="1" applyAlignment="1">
      <alignment horizontal="center" vertical="top"/>
    </xf>
    <xf numFmtId="0" fontId="4" fillId="0" borderId="6" xfId="0" applyFont="1" applyBorder="1" applyAlignment="1">
      <alignment horizontal="left" vertical="top" wrapText="1"/>
    </xf>
    <xf numFmtId="0" fontId="4" fillId="0" borderId="6" xfId="0" applyFont="1" applyBorder="1" applyAlignment="1">
      <alignment horizontal="left" vertical="center" wrapText="1"/>
    </xf>
    <xf numFmtId="0" fontId="6" fillId="0" borderId="19" xfId="0" applyFont="1" applyBorder="1" applyAlignment="1">
      <alignment horizontal="left" vertical="center"/>
    </xf>
    <xf numFmtId="165" fontId="6" fillId="0" borderId="11" xfId="1" applyFont="1" applyBorder="1" applyAlignment="1">
      <alignment horizontal="right" vertical="center"/>
    </xf>
    <xf numFmtId="0" fontId="6" fillId="0" borderId="11" xfId="0" applyFont="1" applyBorder="1" applyAlignment="1">
      <alignment vertical="center"/>
    </xf>
    <xf numFmtId="165" fontId="6" fillId="0" borderId="11" xfId="1" applyFont="1" applyBorder="1" applyAlignment="1">
      <alignment horizontal="left" vertical="center"/>
    </xf>
    <xf numFmtId="0" fontId="3" fillId="0" borderId="19" xfId="0" applyFont="1" applyBorder="1" applyAlignment="1">
      <alignment vertical="center"/>
    </xf>
    <xf numFmtId="165" fontId="3" fillId="0" borderId="11" xfId="1" applyFont="1" applyBorder="1" applyAlignment="1">
      <alignment horizontal="right" vertical="center"/>
    </xf>
    <xf numFmtId="0" fontId="6" fillId="38" borderId="37" xfId="0" applyFont="1" applyFill="1" applyBorder="1" applyAlignment="1">
      <alignment horizontal="left" vertical="center"/>
    </xf>
    <xf numFmtId="165" fontId="6" fillId="39" borderId="38" xfId="1" applyFont="1" applyFill="1" applyBorder="1" applyAlignment="1">
      <alignment horizontal="left" vertical="center"/>
    </xf>
    <xf numFmtId="167" fontId="4" fillId="0" borderId="6" xfId="3" applyFont="1" applyBorder="1" applyAlignment="1" applyProtection="1">
      <alignment horizontal="center" vertical="center"/>
      <protection locked="0" hidden="0"/>
    </xf>
    <xf numFmtId="0" fontId="1" fillId="0" borderId="6" xfId="0" applyFont="1" applyBorder="1" applyAlignment="1">
      <alignment horizontal="center" vertical="top" wrapText="1"/>
    </xf>
    <xf numFmtId="0" fontId="1" fillId="0" borderId="33"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left"/>
    </xf>
    <xf numFmtId="0" fontId="1" fillId="0" borderId="41" xfId="0" applyFont="1" applyBorder="1" applyAlignment="1">
      <alignment horizontal="left"/>
    </xf>
    <xf numFmtId="0" fontId="1" fillId="0" borderId="42" xfId="0" applyFont="1" applyBorder="1" applyAlignment="1">
      <alignment horizontal="center"/>
    </xf>
    <xf numFmtId="165" fontId="1" fillId="0" borderId="20" xfId="1" applyFont="1" applyBorder="1"/>
    <xf numFmtId="165" fontId="1" fillId="0" borderId="20" xfId="1" applyFont="1" applyBorder="1" applyAlignment="1">
      <alignment horizontal="center"/>
    </xf>
    <xf numFmtId="0" fontId="1" fillId="0" borderId="12" xfId="0" applyFont="1" applyBorder="1" applyAlignment="1">
      <alignment wrapText="1"/>
    </xf>
    <xf numFmtId="0" fontId="1" fillId="0" borderId="42" xfId="0" applyFont="1" applyBorder="1" applyAlignment="1">
      <alignment wrapText="1"/>
    </xf>
    <xf numFmtId="0" fontId="1" fillId="0" borderId="20" xfId="0" applyFont="1" applyBorder="1" applyAlignment="1">
      <alignment horizontal="left" wrapText="1"/>
    </xf>
    <xf numFmtId="170" fontId="6" fillId="0" borderId="6" xfId="3" applyNumberFormat="1" applyFont="1" applyBorder="1" applyAlignment="1" applyProtection="1">
      <alignment horizontal="right" wrapText="1"/>
      <protection locked="0" hidden="0"/>
    </xf>
    <xf numFmtId="170" fontId="4" fillId="0" borderId="6" xfId="3" applyNumberFormat="1" applyFont="1" applyBorder="1" applyAlignment="1" applyProtection="1">
      <alignment horizontal="right" wrapText="1"/>
      <protection locked="0" hidden="0"/>
    </xf>
    <xf numFmtId="170" fontId="3" fillId="0" borderId="11" xfId="0" applyNumberFormat="1" applyFont="1" applyBorder="1" applyAlignment="1">
      <alignment horizontal="right"/>
    </xf>
    <xf numFmtId="170" fontId="1" fillId="0" borderId="6" xfId="1" applyNumberFormat="1" applyFont="1" applyBorder="1"/>
    <xf numFmtId="170" fontId="1" fillId="0" borderId="6" xfId="1" applyNumberFormat="1" applyFont="1" applyBorder="1" applyAlignment="1">
      <alignment horizontal="center"/>
    </xf>
    <xf numFmtId="170" fontId="1" fillId="0" borderId="20" xfId="1" applyNumberFormat="1" applyFont="1" applyBorder="1"/>
    <xf numFmtId="170" fontId="4" fillId="0" borderId="20" xfId="3" applyNumberFormat="1" applyFont="1" applyBorder="1" applyAlignment="1" applyProtection="1">
      <alignment horizontal="right" wrapText="1"/>
      <protection locked="0" hidden="0"/>
    </xf>
    <xf numFmtId="170" fontId="1" fillId="0" borderId="12" xfId="0" applyNumberFormat="1" applyFont="1" applyBorder="1" applyAlignment="1">
      <alignment wrapText="1"/>
    </xf>
    <xf numFmtId="170" fontId="1" fillId="0" borderId="6" xfId="0" applyNumberFormat="1" applyFont="1" applyBorder="1" applyAlignment="1">
      <alignment wrapText="1"/>
    </xf>
    <xf numFmtId="170" fontId="1" fillId="0" borderId="42" xfId="0" applyNumberFormat="1" applyFont="1" applyBorder="1" applyAlignment="1">
      <alignment wrapText="1"/>
    </xf>
    <xf numFmtId="170" fontId="3" fillId="0" borderId="11" xfId="1" applyNumberFormat="1" applyFont="1" applyBorder="1" applyAlignment="1">
      <alignment vertical="center"/>
    </xf>
    <xf numFmtId="167" fontId="4" fillId="0" borderId="18" xfId="3" applyFont="1" applyBorder="1" applyAlignment="1" applyProtection="1">
      <alignment horizontal="right" wrapText="1"/>
      <protection locked="0" hidden="0"/>
    </xf>
    <xf numFmtId="167" fontId="4" fillId="0" borderId="39" xfId="3" applyFont="1" applyBorder="1" applyAlignment="1" applyProtection="1">
      <alignment horizontal="right" wrapText="1"/>
      <protection locked="0" hidden="0"/>
    </xf>
    <xf numFmtId="0" fontId="1" fillId="0" borderId="42" xfId="0" applyFont="1" applyBorder="1" applyAlignment="1">
      <alignment horizontal="left"/>
    </xf>
    <xf numFmtId="165" fontId="1" fillId="0" borderId="42" xfId="1" applyFont="1" applyBorder="1"/>
    <xf numFmtId="167" fontId="4" fillId="0" borderId="42" xfId="3" applyFont="1" applyBorder="1" applyAlignment="1" applyProtection="1">
      <alignment horizontal="right" wrapText="1"/>
      <protection locked="0" hidden="0"/>
    </xf>
    <xf numFmtId="165" fontId="1" fillId="0" borderId="42" xfId="1" applyFont="1" applyBorder="1"/>
    <xf numFmtId="0" fontId="1" fillId="0" borderId="42" xfId="0" applyFont="1" applyBorder="1" applyAlignment="1" applyProtection="1">
      <alignment horizontal="center"/>
      <protection locked="0" hidden="0"/>
    </xf>
    <xf numFmtId="165" fontId="1" fillId="0" borderId="42" xfId="1" applyFont="1" applyBorder="1" applyAlignment="1" applyProtection="1">
      <alignment horizontal="center"/>
      <protection locked="0" hidden="0"/>
    </xf>
    <xf numFmtId="165" fontId="1" fillId="0" borderId="42" xfId="1" applyFont="1" applyBorder="1" applyProtection="1">
      <protection locked="0" hidden="0"/>
    </xf>
    <xf numFmtId="0" fontId="1" fillId="0" borderId="6" xfId="0" applyFont="1" applyBorder="1" applyAlignment="1">
      <alignment horizontal="center" vertical="top"/>
    </xf>
    <xf numFmtId="0" fontId="4" fillId="0" borderId="39" xfId="0" applyFont="1" applyBorder="1" applyAlignment="1">
      <alignment horizontal="center"/>
    </xf>
    <xf numFmtId="0" fontId="4" fillId="0" borderId="39" xfId="0" applyFont="1" applyBorder="1" applyAlignment="1">
      <alignment horizontal="center" wrapText="1"/>
    </xf>
    <xf numFmtId="0" fontId="4" fillId="0" borderId="39" xfId="0" applyFont="1" applyBorder="1" applyAlignment="1">
      <alignment horizontal="left" wrapText="1"/>
    </xf>
    <xf numFmtId="2" fontId="4" fillId="0" borderId="39" xfId="1" applyNumberFormat="1" applyFont="1" applyBorder="1" applyAlignment="1">
      <alignment horizontal="center"/>
    </xf>
    <xf numFmtId="165" fontId="4" fillId="0" borderId="39" xfId="1" applyFont="1" applyBorder="1" applyAlignment="1" applyProtection="1">
      <alignment horizontal="left"/>
      <protection locked="0" hidden="0"/>
    </xf>
    <xf numFmtId="0" fontId="4" fillId="44" borderId="43" xfId="0" applyFont="1" applyFill="1" applyBorder="1" applyAlignment="1">
      <alignment horizontal="center"/>
    </xf>
    <xf numFmtId="0" fontId="4" fillId="0" borderId="42" xfId="0" applyFont="1" applyBorder="1" applyAlignment="1">
      <alignment horizontal="left" wrapText="1"/>
    </xf>
    <xf numFmtId="0" fontId="4" fillId="0" borderId="42" xfId="0" applyFont="1" applyBorder="1" applyAlignment="1">
      <alignment horizontal="center"/>
    </xf>
    <xf numFmtId="2" fontId="4" fillId="44" borderId="43" xfId="1" applyNumberFormat="1" applyFont="1" applyFill="1" applyBorder="1" applyAlignment="1">
      <alignment horizontal="center"/>
    </xf>
    <xf numFmtId="165" fontId="4" fillId="0" borderId="42" xfId="1" applyFont="1" applyBorder="1" applyAlignment="1">
      <alignment horizontal="left"/>
    </xf>
    <xf numFmtId="0" fontId="1" fillId="0" borderId="28" xfId="0" applyFont="1" applyBorder="1" applyAlignment="1">
      <alignment vertical="center"/>
    </xf>
    <xf numFmtId="0" fontId="1" fillId="0" borderId="28" xfId="0" applyFont="1" applyBorder="1" applyAlignment="1">
      <alignment horizontal="center" vertical="center"/>
    </xf>
    <xf numFmtId="0" fontId="1" fillId="0" borderId="28" xfId="0" applyFont="1" applyBorder="1" applyAlignment="1">
      <alignment horizontal="center" vertical="center" wrapText="1"/>
    </xf>
    <xf numFmtId="4" fontId="1" fillId="0" borderId="28" xfId="0" applyNumberFormat="1" applyFont="1" applyBorder="1" applyAlignment="1">
      <alignment vertical="center"/>
    </xf>
    <xf numFmtId="0" fontId="1" fillId="0" borderId="29" xfId="0" applyFont="1" applyBorder="1" applyAlignment="1">
      <alignment horizontal="center" vertical="center"/>
    </xf>
    <xf numFmtId="0" fontId="1" fillId="0" borderId="29" xfId="0" applyFont="1" applyBorder="1" applyAlignment="1">
      <alignment horizontal="center" vertical="center" wrapText="1"/>
    </xf>
    <xf numFmtId="4" fontId="1" fillId="0" borderId="29" xfId="0" applyNumberFormat="1" applyFont="1" applyBorder="1" applyAlignment="1">
      <alignment vertical="center"/>
    </xf>
    <xf numFmtId="0" fontId="4" fillId="0" borderId="5" xfId="0" applyFont="1" applyBorder="1" applyAlignment="1">
      <alignment horizontal="left" vertical="center" wrapText="1"/>
    </xf>
    <xf numFmtId="0" fontId="4" fillId="5" borderId="4" xfId="0" applyFont="1" applyFill="1" applyBorder="1" applyAlignment="1">
      <alignment horizontal="left" vertical="center" wrapText="1"/>
    </xf>
    <xf numFmtId="49" fontId="4" fillId="0" borderId="20" xfId="3" applyNumberFormat="1" applyFont="1" applyBorder="1" applyAlignment="1">
      <alignment horizontal="center" wrapText="1"/>
    </xf>
    <xf numFmtId="167" fontId="4" fillId="0" borderId="20" xfId="3" applyFont="1" applyBorder="1" applyAlignment="1">
      <alignment horizontal="center" wrapText="1"/>
    </xf>
    <xf numFmtId="0" fontId="4" fillId="0" borderId="20" xfId="3" applyNumberFormat="1" applyFont="1" applyBorder="1" applyAlignment="1">
      <alignment horizontal="left" vertical="center" wrapText="1"/>
    </xf>
    <xf numFmtId="9" fontId="4" fillId="0" borderId="20" xfId="2" applyFont="1" applyBorder="1" applyAlignment="1" applyProtection="1">
      <alignment horizontal="center"/>
      <protection locked="0" hidden="0"/>
    </xf>
    <xf numFmtId="0" fontId="1" fillId="0" borderId="6" xfId="0" applyFont="1" applyBorder="1" applyAlignment="1">
      <alignment vertical="top" wrapText="1"/>
    </xf>
    <xf numFmtId="167" fontId="1" fillId="0" borderId="6" xfId="3" applyFont="1" applyBorder="1" applyAlignment="1" applyProtection="1">
      <alignment horizontal="right" wrapText="1"/>
      <protection locked="0" hidden="0"/>
    </xf>
    <xf numFmtId="165" fontId="4" fillId="0" borderId="10" xfId="1" applyFont="1" applyBorder="1" applyAlignment="1">
      <alignment horizontal="right" wrapText="1"/>
    </xf>
    <xf numFmtId="165" fontId="4" fillId="10" borderId="9" xfId="1" applyFont="1" applyFill="1" applyBorder="1" applyAlignment="1">
      <alignment horizontal="right"/>
    </xf>
    <xf numFmtId="164" fontId="0" fillId="0" borderId="0" xfId="5"/>
    <xf numFmtId="0" fontId="3" fillId="0" borderId="6" xfId="0" applyFont="1" applyBorder="1" applyAlignment="1">
      <alignment horizontal="center" vertical="center" wrapText="1"/>
    </xf>
    <xf numFmtId="0" fontId="4" fillId="0" borderId="6" xfId="0" applyFont="1" applyBorder="1" applyAlignment="1">
      <alignment horizontal="center" vertical="center"/>
    </xf>
    <xf numFmtId="2" fontId="4" fillId="0" borderId="6" xfId="1" applyNumberFormat="1" applyFont="1" applyBorder="1" applyAlignment="1">
      <alignment horizontal="center" vertical="center"/>
    </xf>
    <xf numFmtId="0" fontId="0" fillId="0" borderId="0" xfId="0" applyAlignment="1">
      <alignment vertical="center"/>
    </xf>
    <xf numFmtId="0" fontId="4" fillId="2" borderId="1" xfId="0" applyFont="1" applyFill="1" applyBorder="1" applyAlignment="1">
      <alignment horizontal="center" vertical="center"/>
    </xf>
    <xf numFmtId="0" fontId="4" fillId="5" borderId="4" xfId="0" applyFont="1" applyFill="1" applyBorder="1" applyAlignment="1">
      <alignment horizontal="center" vertical="center"/>
    </xf>
    <xf numFmtId="2" fontId="4" fillId="5" borderId="4" xfId="1" applyNumberFormat="1" applyFont="1" applyFill="1" applyBorder="1" applyAlignment="1">
      <alignment horizontal="center" vertical="center"/>
    </xf>
    <xf numFmtId="2" fontId="4" fillId="5" borderId="4" xfId="2" applyNumberFormat="1" applyFont="1" applyFill="1" applyBorder="1" applyAlignment="1">
      <alignment horizontal="center" vertical="center"/>
    </xf>
    <xf numFmtId="167" fontId="4" fillId="0" borderId="6" xfId="3" applyFont="1" applyBorder="1" applyAlignment="1" applyProtection="1">
      <alignment horizontal="right" vertical="center" wrapText="1"/>
      <protection locked="0" hidden="0"/>
    </xf>
    <xf numFmtId="0" fontId="6" fillId="5" borderId="4" xfId="0" applyFont="1" applyFill="1" applyBorder="1" applyAlignment="1">
      <alignment horizontal="center" vertical="center"/>
    </xf>
    <xf numFmtId="0" fontId="4" fillId="0" borderId="5" xfId="0" applyFont="1" applyBorder="1" applyAlignment="1">
      <alignment horizontal="center" vertical="center"/>
    </xf>
    <xf numFmtId="165" fontId="4" fillId="5" borderId="4" xfId="2" applyNumberFormat="1" applyFont="1" applyFill="1" applyBorder="1" applyAlignment="1">
      <alignment horizontal="center" vertical="center"/>
    </xf>
    <xf numFmtId="0" fontId="4" fillId="0" borderId="6" xfId="0" applyFont="1" applyBorder="1" applyAlignment="1">
      <alignment horizontal="center" vertical="center" wrapText="1"/>
    </xf>
    <xf numFmtId="2" fontId="4" fillId="0" borderId="6" xfId="1" applyNumberFormat="1" applyFont="1" applyBorder="1" applyAlignment="1">
      <alignment horizontal="center" vertical="center" wrapText="1"/>
    </xf>
    <xf numFmtId="165" fontId="4" fillId="0" borderId="6" xfId="1" applyFont="1" applyBorder="1" applyAlignment="1" applyProtection="1">
      <alignment horizontal="left" vertical="center"/>
      <protection locked="0" hidden="0"/>
    </xf>
    <xf numFmtId="171" fontId="4" fillId="0" borderId="6" xfId="3" applyNumberFormat="1" applyFont="1" applyBorder="1" applyAlignment="1" applyProtection="1">
      <alignment horizontal="right" wrapText="1"/>
      <protection locked="0" hidden="0"/>
    </xf>
    <xf numFmtId="171" fontId="4" fillId="0" borderId="6" xfId="1" applyNumberFormat="1" applyFont="1" applyBorder="1" applyAlignment="1">
      <alignment horizontal="center" wrapText="1"/>
    </xf>
    <xf numFmtId="172" fontId="4" fillId="0" borderId="6" xfId="1" applyNumberFormat="1" applyFont="1" applyBorder="1" applyAlignment="1" applyProtection="1">
      <alignment horizontal="center"/>
      <protection locked="0" hidden="0"/>
    </xf>
    <xf numFmtId="49" fontId="4" fillId="0" borderId="6" xfId="3" applyNumberFormat="1" applyFont="1" applyBorder="1" applyAlignment="1">
      <alignment horizontal="center" vertical="center" wrapText="1"/>
    </xf>
    <xf numFmtId="167" fontId="4" fillId="0" borderId="6" xfId="3" applyFont="1" applyBorder="1" applyAlignment="1">
      <alignment horizontal="center" vertical="center" wrapText="1"/>
    </xf>
    <xf numFmtId="172" fontId="4" fillId="0" borderId="6" xfId="3" applyNumberFormat="1" applyFont="1" applyBorder="1" applyAlignment="1">
      <alignment horizontal="center" wrapText="1"/>
    </xf>
    <xf numFmtId="172" fontId="4" fillId="0" borderId="6" xfId="3" applyNumberFormat="1" applyFont="1" applyBorder="1" applyAlignment="1" applyProtection="1">
      <alignment horizontal="right" wrapText="1"/>
      <protection locked="0" hidden="0"/>
    </xf>
    <xf numFmtId="172" fontId="4" fillId="0" borderId="6" xfId="3" applyNumberFormat="1" applyFont="1" applyBorder="1" applyAlignment="1" applyProtection="1">
      <alignment horizontal="center"/>
      <protection locked="0" hidden="0"/>
    </xf>
    <xf numFmtId="172" fontId="4" fillId="0" borderId="6" xfId="3" applyNumberFormat="1" applyFont="1" applyBorder="1" applyAlignment="1" applyProtection="1">
      <alignment horizontal="center" vertical="center"/>
      <protection locked="0" hidden="0"/>
    </xf>
    <xf numFmtId="172" fontId="4" fillId="0" borderId="6" xfId="3" applyNumberFormat="1" applyFont="1" applyBorder="1" applyAlignment="1" applyProtection="1">
      <alignment horizontal="right" vertical="center" wrapText="1"/>
      <protection locked="0" hidden="0"/>
    </xf>
    <xf numFmtId="0" fontId="4" fillId="0" borderId="20" xfId="0" applyFont="1" applyBorder="1" applyAlignment="1">
      <alignment horizontal="center" vertical="center" wrapText="1"/>
    </xf>
    <xf numFmtId="0" fontId="4" fillId="0" borderId="20" xfId="0" applyFont="1" applyBorder="1" applyAlignment="1">
      <alignment horizontal="left" vertical="center" wrapText="1"/>
    </xf>
    <xf numFmtId="0" fontId="4" fillId="0" borderId="20" xfId="0" applyFont="1" applyBorder="1" applyAlignment="1">
      <alignment horizontal="center" vertical="center"/>
    </xf>
    <xf numFmtId="2" fontId="4" fillId="0" borderId="20" xfId="1" applyNumberFormat="1" applyFont="1" applyBorder="1" applyAlignment="1">
      <alignment horizontal="center" vertical="center"/>
    </xf>
    <xf numFmtId="172" fontId="4" fillId="0" borderId="20" xfId="1" applyNumberFormat="1" applyFont="1" applyBorder="1" applyAlignment="1" applyProtection="1">
      <alignment horizontal="center" vertical="center"/>
      <protection locked="0" hidden="0"/>
    </xf>
    <xf numFmtId="171" fontId="4" fillId="0" borderId="6" xfId="3" applyNumberFormat="1" applyFont="1" applyBorder="1" applyAlignment="1" applyProtection="1">
      <alignment horizontal="right" vertical="center" wrapText="1"/>
      <protection locked="0" hidden="0"/>
    </xf>
    <xf numFmtId="172" fontId="4" fillId="0" borderId="6" xfId="1" applyNumberFormat="1" applyFont="1" applyBorder="1" applyAlignment="1" applyProtection="1">
      <alignment horizontal="center" vertical="center"/>
      <protection locked="0" hidden="0"/>
    </xf>
    <xf numFmtId="0" fontId="4" fillId="0" borderId="6" xfId="0" applyFont="1" applyBorder="1" applyAlignment="1">
      <alignment horizontal="center" vertical="center"/>
    </xf>
    <xf numFmtId="172" fontId="4" fillId="2" borderId="1" xfId="1" applyNumberFormat="1" applyFont="1" applyFill="1" applyBorder="1" applyAlignment="1">
      <alignment horizontal="left" vertical="center"/>
    </xf>
    <xf numFmtId="172" fontId="4" fillId="0" borderId="6" xfId="2" applyNumberFormat="1" applyFont="1" applyBorder="1" applyAlignment="1">
      <alignment horizontal="center" vertical="center"/>
    </xf>
    <xf numFmtId="172" fontId="4" fillId="2" borderId="1" xfId="1" applyNumberFormat="1" applyFont="1" applyFill="1" applyBorder="1" applyAlignment="1">
      <alignment horizontal="left"/>
    </xf>
    <xf numFmtId="172" fontId="4" fillId="0" borderId="6" xfId="1" applyNumberFormat="1" applyFont="1" applyBorder="1" applyAlignment="1">
      <alignment horizontal="left"/>
    </xf>
    <xf numFmtId="172" fontId="4" fillId="2" borderId="1" xfId="1" applyNumberFormat="1" applyFont="1" applyFill="1" applyBorder="1" applyAlignment="1">
      <alignment horizontal="right" vertical="center"/>
    </xf>
    <xf numFmtId="172" fontId="4" fillId="0" borderId="6" xfId="1" applyNumberFormat="1" applyFont="1" applyBorder="1" applyAlignment="1">
      <alignment horizontal="center" vertical="center"/>
    </xf>
    <xf numFmtId="172" fontId="4" fillId="0" borderId="6" xfId="1" applyNumberFormat="1" applyFont="1" applyBorder="1" applyAlignment="1">
      <alignment horizontal="center" vertical="center" wrapText="1"/>
    </xf>
    <xf numFmtId="165" fontId="4" fillId="0" borderId="6" xfId="1" applyFont="1" applyBorder="1" applyAlignment="1">
      <alignment horizontal="center" vertical="center"/>
    </xf>
    <xf numFmtId="172" fontId="4" fillId="0" borderId="6" xfId="1" applyNumberFormat="1" applyFont="1" applyBorder="1" applyAlignment="1">
      <alignment horizontal="right" vertical="center"/>
    </xf>
    <xf numFmtId="0" fontId="1" fillId="0" borderId="40" xfId="0" applyFont="1" applyBorder="1" applyAlignment="1">
      <alignment vertical="center"/>
    </xf>
    <xf numFmtId="0" fontId="8" fillId="0" borderId="33" xfId="0" applyFont="1" applyBorder="1" applyAlignment="1">
      <alignment vertical="center" wrapText="1"/>
    </xf>
    <xf numFmtId="0" fontId="1" fillId="0" borderId="18" xfId="0" applyFont="1" applyBorder="1" applyAlignment="1">
      <alignment vertical="center" wrapText="1"/>
    </xf>
    <xf numFmtId="0" fontId="1" fillId="0" borderId="18" xfId="0" applyFont="1" applyBorder="1" applyAlignment="1">
      <alignment vertical="center"/>
    </xf>
    <xf numFmtId="0" fontId="3" fillId="0" borderId="18" xfId="0" applyFont="1" applyBorder="1" applyAlignment="1">
      <alignment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3" fillId="0" borderId="41" xfId="0" applyFont="1" applyBorder="1" applyAlignment="1">
      <alignment vertical="center" wrapText="1"/>
    </xf>
    <xf numFmtId="4" fontId="1" fillId="0" borderId="41" xfId="0" applyNumberFormat="1" applyFont="1" applyBorder="1" applyAlignment="1">
      <alignment vertical="center" wrapText="1"/>
    </xf>
    <xf numFmtId="4" fontId="1" fillId="0" borderId="41" xfId="0" applyNumberFormat="1" applyFont="1" applyBorder="1" applyAlignment="1">
      <alignment vertical="center"/>
    </xf>
    <xf numFmtId="0" fontId="2" fillId="0" borderId="0" xfId="0" applyFont="1"/>
    <xf numFmtId="0" fontId="7" fillId="0" borderId="26" xfId="0" applyFont="1" applyBorder="1" applyAlignment="1">
      <alignment vertical="top" wrapText="1"/>
    </xf>
    <xf numFmtId="0" fontId="1" fillId="0" borderId="44" xfId="0" applyFont="1" applyBorder="1" applyAlignment="1">
      <alignment vertical="center"/>
    </xf>
    <xf numFmtId="0" fontId="3" fillId="0" borderId="44" xfId="0" applyFont="1" applyBorder="1" applyAlignment="1">
      <alignment horizontal="center" vertical="center" wrapText="1"/>
    </xf>
    <xf numFmtId="0" fontId="0" fillId="0" borderId="34" xfId="0" applyBorder="1"/>
    <xf numFmtId="0" fontId="0" fillId="0" borderId="31" xfId="0" applyBorder="1"/>
    <xf numFmtId="0" fontId="1" fillId="0" borderId="45" xfId="0" applyFont="1" applyBorder="1" applyAlignment="1">
      <alignment vertical="center"/>
    </xf>
    <xf numFmtId="0" fontId="1" fillId="0" borderId="42" xfId="0" applyFont="1" applyBorder="1" applyAlignment="1">
      <alignment horizontal="center" vertical="center"/>
    </xf>
    <xf numFmtId="0" fontId="1" fillId="0" borderId="42" xfId="0" applyFont="1" applyBorder="1" applyAlignment="1">
      <alignment vertical="center"/>
    </xf>
    <xf numFmtId="0" fontId="1" fillId="0" borderId="46" xfId="0" applyFont="1" applyBorder="1" applyAlignment="1">
      <alignment vertical="center"/>
    </xf>
    <xf numFmtId="0" fontId="1" fillId="0" borderId="20" xfId="0" applyFont="1" applyBorder="1" applyAlignment="1">
      <alignment vertical="center"/>
    </xf>
    <xf numFmtId="0" fontId="1" fillId="0" borderId="20" xfId="0" applyFont="1" applyBorder="1" applyAlignment="1">
      <alignment horizontal="center" vertical="center"/>
    </xf>
    <xf numFmtId="0" fontId="7" fillId="0" borderId="20" xfId="0" applyFont="1" applyBorder="1" applyAlignment="1">
      <alignment wrapText="1"/>
    </xf>
    <xf numFmtId="0" fontId="1" fillId="0" borderId="47" xfId="0" applyFont="1" applyBorder="1" applyAlignment="1">
      <alignment vertical="center"/>
    </xf>
    <xf numFmtId="0" fontId="1" fillId="0" borderId="48" xfId="0" applyFont="1" applyBorder="1" applyAlignment="1">
      <alignment vertical="center"/>
    </xf>
    <xf numFmtId="0" fontId="1" fillId="0" borderId="20" xfId="0" applyFont="1" applyBorder="1" applyAlignment="1">
      <alignment vertical="center" wrapText="1"/>
    </xf>
    <xf numFmtId="4" fontId="1" fillId="0" borderId="20" xfId="0" applyNumberFormat="1" applyFont="1" applyBorder="1" applyAlignment="1">
      <alignment vertical="center" wrapText="1"/>
    </xf>
    <xf numFmtId="4" fontId="1" fillId="0" borderId="42" xfId="0" applyNumberFormat="1" applyFont="1" applyBorder="1" applyAlignment="1">
      <alignment vertical="center"/>
    </xf>
    <xf numFmtId="4" fontId="1" fillId="0" borderId="20" xfId="0" applyNumberFormat="1" applyFont="1" applyBorder="1" applyAlignment="1">
      <alignment vertical="center"/>
    </xf>
    <xf numFmtId="4" fontId="1" fillId="0" borderId="49" xfId="0" applyNumberFormat="1" applyFont="1" applyBorder="1" applyAlignment="1">
      <alignment vertical="center" wrapText="1"/>
    </xf>
    <xf numFmtId="4" fontId="1" fillId="0" borderId="50" xfId="0" applyNumberFormat="1" applyFont="1" applyBorder="1" applyAlignment="1">
      <alignment vertical="center"/>
    </xf>
    <xf numFmtId="4" fontId="1" fillId="0" borderId="51" xfId="0" applyNumberFormat="1" applyFont="1" applyBorder="1" applyAlignment="1">
      <alignment vertical="center"/>
    </xf>
    <xf numFmtId="0" fontId="1" fillId="0" borderId="52" xfId="0" applyFont="1" applyBorder="1" applyAlignment="1">
      <alignment vertical="center"/>
    </xf>
    <xf numFmtId="0" fontId="1" fillId="0" borderId="53" xfId="0" applyFont="1" applyBorder="1" applyAlignment="1">
      <alignment vertical="center"/>
    </xf>
    <xf numFmtId="0" fontId="1" fillId="0" borderId="6" xfId="0" applyFont="1" applyBorder="1" applyAlignment="1">
      <alignment vertical="center"/>
    </xf>
    <xf numFmtId="0" fontId="1" fillId="0" borderId="6" xfId="0" applyFont="1" applyBorder="1" applyAlignment="1">
      <alignment vertical="center" wrapText="1"/>
    </xf>
    <xf numFmtId="0" fontId="3" fillId="0" borderId="6" xfId="0" applyFont="1" applyBorder="1" applyAlignment="1">
      <alignment vertical="center" wrapText="1"/>
    </xf>
    <xf numFmtId="0" fontId="8" fillId="0" borderId="54" xfId="0" applyFont="1" applyBorder="1" applyAlignment="1">
      <alignment vertical="center" wrapText="1"/>
    </xf>
    <xf numFmtId="0" fontId="1" fillId="0" borderId="55" xfId="0" applyFont="1" applyBorder="1" applyAlignment="1">
      <alignment horizontal="center" vertical="center"/>
    </xf>
    <xf numFmtId="0" fontId="8" fillId="0" borderId="6" xfId="0" applyFont="1" applyBorder="1" applyAlignment="1">
      <alignment vertical="center" wrapText="1"/>
    </xf>
    <xf numFmtId="0" fontId="9" fillId="0" borderId="6" xfId="0" applyFont="1" applyBorder="1" applyAlignment="1">
      <alignment vertical="center"/>
    </xf>
    <xf numFmtId="0" fontId="9" fillId="0" borderId="20" xfId="0" applyFont="1" applyBorder="1" applyAlignment="1">
      <alignment vertical="center" wrapText="1"/>
    </xf>
    <xf numFmtId="0" fontId="7" fillId="0" borderId="6" xfId="0" applyFont="1" applyBorder="1" applyAlignment="1">
      <alignment wrapText="1"/>
    </xf>
    <xf numFmtId="4" fontId="1" fillId="0" borderId="49" xfId="0" applyNumberFormat="1" applyFont="1" applyBorder="1" applyAlignment="1">
      <alignment vertical="center"/>
    </xf>
    <xf numFmtId="0" fontId="1" fillId="0" borderId="6" xfId="0" applyFont="1" applyBorder="1" applyAlignment="1">
      <alignment horizontal="center" vertical="center"/>
    </xf>
    <xf numFmtId="4" fontId="1" fillId="0" borderId="51" xfId="0" applyNumberFormat="1" applyFont="1" applyBorder="1" applyAlignment="1">
      <alignment vertical="center" wrapText="1"/>
    </xf>
    <xf numFmtId="4" fontId="1" fillId="0" borderId="6" xfId="0" applyNumberFormat="1" applyFont="1" applyBorder="1" applyAlignment="1">
      <alignment vertical="center" wrapText="1"/>
    </xf>
    <xf numFmtId="4" fontId="1" fillId="0" borderId="6" xfId="0" applyNumberFormat="1" applyFont="1" applyBorder="1" applyAlignment="1">
      <alignment vertical="center"/>
    </xf>
    <xf numFmtId="0" fontId="1" fillId="0" borderId="56" xfId="0" applyFont="1" applyBorder="1" applyAlignment="1">
      <alignment horizontal="center" vertical="center"/>
    </xf>
    <xf numFmtId="0" fontId="3" fillId="0" borderId="20" xfId="0" applyFont="1" applyBorder="1" applyAlignment="1">
      <alignment vertical="center" wrapText="1"/>
    </xf>
    <xf numFmtId="4" fontId="3" fillId="0" borderId="20" xfId="0" applyNumberFormat="1" applyFont="1" applyBorder="1" applyAlignment="1">
      <alignment horizontal="right" vertical="center" wrapText="1"/>
    </xf>
    <xf numFmtId="0" fontId="1" fillId="0" borderId="10" xfId="0" applyFont="1" applyBorder="1" applyAlignment="1">
      <alignment horizontal="center" vertical="center"/>
    </xf>
    <xf numFmtId="0" fontId="1" fillId="0" borderId="57" xfId="0" applyFont="1" applyBorder="1" applyAlignment="1">
      <alignment vertical="center" wrapText="1"/>
    </xf>
    <xf numFmtId="0" fontId="1" fillId="0" borderId="58" xfId="0" applyFont="1" applyBorder="1" applyAlignment="1">
      <alignment vertical="center"/>
    </xf>
    <xf numFmtId="0" fontId="1" fillId="0" borderId="59" xfId="0" applyFont="1" applyBorder="1" applyAlignment="1">
      <alignment vertical="center"/>
    </xf>
    <xf numFmtId="0" fontId="1" fillId="0" borderId="59" xfId="0" applyFont="1" applyBorder="1" applyAlignment="1">
      <alignment horizontal="center" vertical="center"/>
    </xf>
    <xf numFmtId="0" fontId="8" fillId="0" borderId="59" xfId="0" applyFont="1" applyBorder="1" applyAlignment="1">
      <alignment vertical="center" wrapText="1"/>
    </xf>
    <xf numFmtId="0" fontId="1" fillId="0" borderId="58" xfId="0" applyFont="1" applyBorder="1" applyAlignment="1">
      <alignment vertical="center" wrapText="1"/>
    </xf>
    <xf numFmtId="0" fontId="3" fillId="0" borderId="59" xfId="0" applyFont="1" applyBorder="1" applyAlignment="1">
      <alignment vertical="center"/>
    </xf>
    <xf numFmtId="0" fontId="1" fillId="0" borderId="58" xfId="0" applyFont="1" applyBorder="1" applyAlignment="1">
      <alignment horizontal="center" vertical="center"/>
    </xf>
    <xf numFmtId="0" fontId="3" fillId="0" borderId="58" xfId="0" applyFont="1" applyBorder="1" applyAlignment="1">
      <alignment horizontal="center" vertical="center"/>
    </xf>
    <xf numFmtId="4" fontId="1" fillId="0" borderId="60" xfId="0" applyNumberFormat="1" applyFont="1" applyBorder="1" applyAlignment="1">
      <alignment vertical="center"/>
    </xf>
    <xf numFmtId="4" fontId="1" fillId="0" borderId="59" xfId="0" applyNumberFormat="1" applyFont="1" applyBorder="1" applyAlignment="1">
      <alignment vertical="center"/>
    </xf>
    <xf numFmtId="4" fontId="1" fillId="0" borderId="59" xfId="0" applyNumberFormat="1" applyFont="1" applyBorder="1" applyAlignment="1">
      <alignment vertical="center" wrapText="1"/>
    </xf>
    <xf numFmtId="4" fontId="1" fillId="0" borderId="58" xfId="0" applyNumberFormat="1" applyFont="1" applyBorder="1" applyAlignment="1">
      <alignment vertical="center"/>
    </xf>
    <xf numFmtId="0" fontId="0" fillId="0" borderId="61" xfId="0" applyBorder="1"/>
    <xf numFmtId="0" fontId="1" fillId="0" borderId="62" xfId="0" applyFont="1" applyBorder="1" applyAlignment="1">
      <alignment vertical="center"/>
    </xf>
    <xf numFmtId="0" fontId="1" fillId="0" borderId="62" xfId="0" applyFont="1" applyBorder="1" applyAlignment="1">
      <alignment vertical="center" wrapText="1"/>
    </xf>
    <xf numFmtId="0" fontId="1" fillId="0" borderId="60" xfId="0" applyFont="1" applyBorder="1" applyAlignment="1">
      <alignment vertical="center" wrapText="1"/>
    </xf>
    <xf numFmtId="0" fontId="8" fillId="0" borderId="60" xfId="0" applyFont="1" applyBorder="1" applyAlignment="1">
      <alignment vertical="center" wrapText="1"/>
    </xf>
    <xf numFmtId="0" fontId="1" fillId="0" borderId="59" xfId="0" applyFont="1" applyBorder="1" applyAlignment="1">
      <alignment vertical="center" wrapText="1"/>
    </xf>
    <xf numFmtId="0" fontId="9" fillId="0" borderId="59" xfId="0" applyFont="1" applyBorder="1" applyAlignment="1">
      <alignment vertical="center" wrapText="1"/>
    </xf>
    <xf numFmtId="0" fontId="9" fillId="0" borderId="60" xfId="0" applyFont="1" applyBorder="1" applyAlignment="1">
      <alignment vertical="center" wrapText="1"/>
    </xf>
    <xf numFmtId="4" fontId="1" fillId="0" borderId="58" xfId="0" applyNumberFormat="1" applyFont="1" applyBorder="1" applyAlignment="1">
      <alignment horizontal="right" vertical="center"/>
    </xf>
    <xf numFmtId="0" fontId="1" fillId="0" borderId="62" xfId="0" applyFont="1" applyBorder="1" applyAlignment="1">
      <alignment horizontal="center" vertical="center"/>
    </xf>
    <xf numFmtId="4" fontId="1" fillId="0" borderId="62" xfId="0" applyNumberFormat="1" applyFont="1" applyBorder="1" applyAlignment="1">
      <alignment vertical="center"/>
    </xf>
    <xf numFmtId="0" fontId="9" fillId="0" borderId="58" xfId="0" applyFont="1" applyBorder="1" applyAlignment="1">
      <alignment vertical="center" wrapText="1"/>
    </xf>
    <xf numFmtId="4" fontId="1" fillId="0" borderId="57" xfId="0" applyNumberFormat="1" applyFont="1" applyBorder="1" applyAlignment="1">
      <alignment vertical="center"/>
    </xf>
    <xf numFmtId="4" fontId="1" fillId="0" borderId="58" xfId="0" applyNumberFormat="1" applyFont="1" applyBorder="1" applyAlignment="1">
      <alignment vertical="center" wrapText="1"/>
    </xf>
    <xf numFmtId="0" fontId="7" fillId="0" borderId="59" xfId="0" applyFont="1" applyBorder="1"/>
    <xf numFmtId="0" fontId="1" fillId="0" borderId="60" xfId="0" applyFont="1" applyBorder="1" applyAlignment="1">
      <alignment vertical="center"/>
    </xf>
    <xf numFmtId="0" fontId="1" fillId="0" borderId="30" xfId="0" applyFont="1" applyBorder="1" applyAlignment="1">
      <alignment horizontal="left" vertical="center"/>
    </xf>
    <xf numFmtId="0" fontId="1" fillId="0" borderId="6" xfId="0" applyFont="1" applyBorder="1" applyAlignment="1">
      <alignment horizontal="left" vertical="center"/>
    </xf>
    <xf numFmtId="165" fontId="1" fillId="0" borderId="6" xfId="1" applyFont="1" applyBorder="1" applyAlignment="1">
      <alignment vertical="center"/>
    </xf>
    <xf numFmtId="165" fontId="1" fillId="0" borderId="6" xfId="1" applyFont="1" applyBorder="1" applyAlignment="1">
      <alignment horizontal="center" vertical="center"/>
    </xf>
    <xf numFmtId="170" fontId="4" fillId="0" borderId="6" xfId="3" applyNumberFormat="1" applyFont="1" applyBorder="1" applyAlignment="1" applyProtection="1">
      <alignment horizontal="right" vertical="center" wrapText="1"/>
      <protection locked="0" hidden="0"/>
    </xf>
    <xf numFmtId="0" fontId="1" fillId="0" borderId="20" xfId="0" applyFont="1" applyBorder="1" applyAlignment="1">
      <alignment horizontal="left" vertical="center"/>
    </xf>
    <xf numFmtId="165" fontId="1" fillId="0" borderId="20" xfId="1" applyFont="1" applyBorder="1" applyAlignment="1">
      <alignment vertical="center"/>
    </xf>
    <xf numFmtId="167" fontId="1" fillId="0" borderId="20" xfId="3" applyFont="1" applyBorder="1" applyAlignment="1" applyProtection="1">
      <alignment horizontal="right" vertical="center" wrapText="1"/>
      <protection locked="0" hidden="0"/>
    </xf>
    <xf numFmtId="165" fontId="1" fillId="0" borderId="6" xfId="1" applyFont="1" applyBorder="1" applyAlignment="1" applyProtection="1">
      <alignment horizontal="center" vertical="center"/>
      <protection locked="0" hidden="0"/>
    </xf>
    <xf numFmtId="165" fontId="1" fillId="0" borderId="6" xfId="1" applyFont="1" applyBorder="1" applyAlignment="1" applyProtection="1">
      <alignment vertical="center"/>
      <protection locked="0" hidden="0"/>
    </xf>
    <xf numFmtId="0" fontId="1" fillId="0" borderId="6" xfId="0" applyFont="1" applyBorder="1" applyAlignment="1" applyProtection="1">
      <alignment horizontal="center" vertical="center"/>
      <protection locked="0" hidden="0"/>
    </xf>
    <xf numFmtId="168" fontId="1" fillId="0" borderId="6" xfId="1" applyNumberFormat="1" applyFont="1" applyBorder="1" applyAlignment="1" applyProtection="1">
      <alignment horizontal="center" vertical="center"/>
      <protection locked="0" hidden="0"/>
    </xf>
    <xf numFmtId="0" fontId="4" fillId="0" borderId="10" xfId="1" applyNumberFormat="1" applyFont="1" applyBorder="1" applyAlignment="1">
      <alignment horizontal="center" vertical="center" wrapText="1"/>
    </xf>
    <xf numFmtId="167" fontId="4" fillId="0" borderId="6" xfId="1" applyNumberFormat="1" applyFont="1" applyBorder="1" applyAlignment="1">
      <alignment horizontal="center" vertical="center" wrapText="1"/>
    </xf>
    <xf numFmtId="0" fontId="4" fillId="0" borderId="10" xfId="1" applyNumberFormat="1" applyFont="1" applyBorder="1" applyAlignment="1">
      <alignment horizontal="left" vertical="center" wrapText="1"/>
    </xf>
    <xf numFmtId="167" fontId="4" fillId="0" borderId="10" xfId="1" applyNumberFormat="1" applyFont="1" applyBorder="1" applyAlignment="1">
      <alignment horizontal="center" vertical="center" wrapText="1"/>
    </xf>
    <xf numFmtId="2" fontId="4" fillId="0" borderId="10" xfId="1" applyNumberFormat="1" applyFont="1" applyBorder="1" applyAlignment="1">
      <alignment horizontal="center" vertical="center" wrapText="1"/>
    </xf>
    <xf numFmtId="165" fontId="4" fillId="0" borderId="10" xfId="1" applyFont="1" applyBorder="1" applyAlignment="1" applyProtection="1">
      <alignment horizontal="center" vertical="center" wrapText="1"/>
      <protection locked="0" hidden="0"/>
    </xf>
    <xf numFmtId="0" fontId="4" fillId="0" borderId="6" xfId="1" applyNumberFormat="1" applyFont="1" applyBorder="1" applyAlignment="1">
      <alignment horizontal="center" vertical="center" wrapText="1"/>
    </xf>
    <xf numFmtId="0" fontId="4" fillId="0" borderId="6" xfId="1" applyNumberFormat="1" applyFont="1" applyBorder="1" applyAlignment="1">
      <alignment horizontal="left" vertical="center" wrapText="1"/>
    </xf>
    <xf numFmtId="165" fontId="4" fillId="0" borderId="6" xfId="1" applyFont="1" applyBorder="1" applyAlignment="1" applyProtection="1">
      <alignment horizontal="center" vertical="center" wrapText="1"/>
      <protection locked="0" hidden="0"/>
    </xf>
    <xf numFmtId="0" fontId="4" fillId="0" borderId="6" xfId="0" applyFont="1" applyBorder="1" applyAlignment="1">
      <alignment horizontal="left" vertical="center"/>
    </xf>
    <xf numFmtId="0" fontId="4" fillId="0" borderId="6" xfId="0" applyFont="1" applyBorder="1" applyAlignment="1">
      <alignment vertical="center" wrapText="1"/>
    </xf>
    <xf numFmtId="165" fontId="4" fillId="0" borderId="6" xfId="1" applyFont="1" applyBorder="1" applyAlignment="1" applyProtection="1">
      <alignment vertical="center"/>
      <protection locked="0" hidden="0"/>
    </xf>
    <xf numFmtId="0" fontId="4" fillId="0" borderId="18" xfId="0" applyFont="1" applyBorder="1" applyAlignment="1">
      <alignment horizontal="left" vertical="center"/>
    </xf>
    <xf numFmtId="0" fontId="4" fillId="0" borderId="18" xfId="0" applyFont="1" applyBorder="1" applyAlignment="1">
      <alignment horizontal="center" vertical="center"/>
    </xf>
    <xf numFmtId="0" fontId="4" fillId="0" borderId="18" xfId="0" applyFont="1" applyBorder="1" applyAlignment="1">
      <alignment vertical="center" wrapText="1"/>
    </xf>
    <xf numFmtId="2" fontId="4" fillId="0" borderId="18" xfId="1" applyNumberFormat="1" applyFont="1" applyBorder="1" applyAlignment="1">
      <alignment horizontal="center" vertical="center"/>
    </xf>
    <xf numFmtId="165" fontId="4" fillId="0" borderId="18" xfId="1" applyFont="1" applyBorder="1" applyAlignment="1" applyProtection="1">
      <alignment vertical="center"/>
      <protection locked="0" hidden="0"/>
    </xf>
    <xf numFmtId="4" fontId="1" fillId="0" borderId="5" xfId="0" applyNumberFormat="1" applyFont="1" applyBorder="1" applyAlignment="1">
      <alignment vertical="center"/>
    </xf>
    <xf numFmtId="4" fontId="1" fillId="0" borderId="0" xfId="0" applyNumberFormat="1" applyFont="1" applyAlignment="1">
      <alignment vertical="center" wrapText="1"/>
    </xf>
    <xf numFmtId="4" fontId="1" fillId="0" borderId="63" xfId="0" applyNumberFormat="1" applyFont="1" applyBorder="1" applyAlignment="1">
      <alignment vertical="center" wrapText="1"/>
    </xf>
    <xf numFmtId="4" fontId="1" fillId="0" borderId="5" xfId="0" applyNumberFormat="1" applyFont="1" applyBorder="1" applyAlignment="1">
      <alignment vertical="center" wrapText="1"/>
    </xf>
    <xf numFmtId="4" fontId="1" fillId="0" borderId="63" xfId="0" applyNumberFormat="1" applyFont="1" applyBorder="1" applyAlignment="1">
      <alignment vertical="center"/>
    </xf>
    <xf numFmtId="4" fontId="1" fillId="0" borderId="0" xfId="0" applyNumberFormat="1" applyFont="1" applyAlignment="1">
      <alignment vertical="center"/>
    </xf>
    <xf numFmtId="4" fontId="3" fillId="0" borderId="63" xfId="0" applyNumberFormat="1" applyFont="1" applyBorder="1" applyAlignment="1">
      <alignment vertical="center" wrapText="1"/>
    </xf>
    <xf numFmtId="0" fontId="0" fillId="0" borderId="19" xfId="0" applyBorder="1"/>
    <xf numFmtId="0" fontId="0" fillId="0" borderId="13" xfId="0" applyBorder="1"/>
    <xf numFmtId="0" fontId="0" fillId="0" borderId="14" xfId="0" applyBorder="1"/>
    <xf numFmtId="0" fontId="0" fillId="0" borderId="64" xfId="0" applyBorder="1"/>
    <xf numFmtId="0" fontId="0" fillId="0" borderId="65" xfId="0" applyBorder="1"/>
    <xf numFmtId="4" fontId="1" fillId="0" borderId="25" xfId="0" applyNumberFormat="1" applyFont="1" applyBorder="1" applyAlignment="1">
      <alignment vertical="center"/>
    </xf>
    <xf numFmtId="4" fontId="1" fillId="0" borderId="23" xfId="0" applyNumberFormat="1" applyFont="1" applyBorder="1" applyAlignment="1">
      <alignment vertical="center"/>
    </xf>
    <xf numFmtId="0" fontId="3" fillId="0" borderId="25" xfId="0" applyFont="1" applyBorder="1" applyAlignment="1">
      <alignment vertical="center" wrapText="1"/>
    </xf>
    <xf numFmtId="0" fontId="3" fillId="0" borderId="23" xfId="0" applyFont="1" applyBorder="1" applyAlignment="1">
      <alignment vertical="center" wrapText="1"/>
    </xf>
    <xf numFmtId="0" fontId="1" fillId="0" borderId="23"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4" xfId="0" applyFont="1" applyBorder="1" applyAlignment="1">
      <alignment horizontal="left"/>
    </xf>
    <xf numFmtId="0" fontId="1" fillId="0" borderId="32" xfId="0" applyFont="1" applyBorder="1" applyAlignment="1">
      <alignment horizontal="center"/>
    </xf>
    <xf numFmtId="0" fontId="1" fillId="0" borderId="34" xfId="0" applyFont="1" applyBorder="1" applyAlignment="1">
      <alignment horizontal="center"/>
    </xf>
    <xf numFmtId="0" fontId="1" fillId="0" borderId="66" xfId="0" applyFont="1" applyBorder="1" applyAlignment="1">
      <alignment vertical="center"/>
    </xf>
    <xf numFmtId="0" fontId="1" fillId="0" borderId="0" xfId="0" applyFont="1" applyAlignment="1">
      <alignment vertical="center"/>
    </xf>
    <xf numFmtId="0" fontId="2" fillId="0" borderId="67" xfId="0" applyFont="1" applyBorder="1" applyAlignment="1">
      <alignment horizontal="left" vertical="center"/>
    </xf>
    <xf numFmtId="0" fontId="2" fillId="0" borderId="68" xfId="0" applyFont="1" applyBorder="1" applyAlignment="1">
      <alignment horizontal="left" vertical="center"/>
    </xf>
    <xf numFmtId="0" fontId="2" fillId="0" borderId="69" xfId="0" applyFont="1" applyBorder="1" applyAlignment="1">
      <alignment horizontal="left" vertical="center"/>
    </xf>
    <xf numFmtId="0" fontId="3" fillId="0" borderId="70" xfId="0" applyFont="1" applyBorder="1" applyAlignment="1">
      <alignment horizontal="left" vertical="center"/>
    </xf>
    <xf numFmtId="0" fontId="3" fillId="0" borderId="29" xfId="0" applyFont="1" applyBorder="1" applyAlignment="1">
      <alignment horizontal="left" vertical="center"/>
    </xf>
    <xf numFmtId="0" fontId="3" fillId="0" borderId="24" xfId="0" applyFont="1" applyBorder="1" applyAlignment="1">
      <alignment horizontal="left" vertical="center"/>
    </xf>
    <xf numFmtId="0" fontId="3" fillId="0" borderId="71"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5" xfId="0" applyFont="1" applyBorder="1" applyAlignment="1">
      <alignment horizontal="left" vertical="center"/>
    </xf>
    <xf numFmtId="0" fontId="3" fillId="0" borderId="76" xfId="0" applyFont="1" applyBorder="1" applyAlignment="1">
      <alignment horizontal="left" vertical="center"/>
    </xf>
    <xf numFmtId="0" fontId="3" fillId="0" borderId="27" xfId="0" applyFont="1" applyBorder="1" applyAlignment="1">
      <alignment horizontal="left" vertical="center"/>
    </xf>
    <xf numFmtId="0" fontId="10" fillId="0" borderId="19"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 fillId="0" borderId="77" xfId="0" applyFont="1" applyBorder="1" applyAlignment="1">
      <alignment horizontal="left" vertical="center" wrapText="1"/>
    </xf>
    <xf numFmtId="0" fontId="1" fillId="0" borderId="32" xfId="0" applyFont="1" applyBorder="1" applyAlignment="1">
      <alignment horizontal="left" vertical="center" wrapText="1"/>
    </xf>
    <xf numFmtId="0" fontId="1" fillId="0" borderId="78" xfId="0" applyFont="1" applyBorder="1" applyAlignment="1">
      <alignment horizontal="left" vertical="center" wrapText="1"/>
    </xf>
    <xf numFmtId="0" fontId="1" fillId="0" borderId="0" xfId="0" applyFont="1" applyAlignment="1">
      <alignment horizontal="left" vertical="center" wrapText="1"/>
    </xf>
    <xf numFmtId="0" fontId="1" fillId="0" borderId="64" xfId="0" applyFont="1" applyBorder="1" applyAlignment="1">
      <alignment horizontal="left" vertical="center" wrapText="1"/>
    </xf>
    <xf numFmtId="0" fontId="1" fillId="0" borderId="34" xfId="0" applyFont="1" applyBorder="1" applyAlignment="1">
      <alignment horizontal="left" vertical="center" wrapText="1"/>
    </xf>
    <xf numFmtId="0" fontId="1" fillId="0" borderId="33"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9" xfId="0" applyFont="1" applyBorder="1" applyAlignment="1">
      <alignment horizontal="center" vertical="center" wrapText="1"/>
    </xf>
    <xf numFmtId="165" fontId="1" fillId="0" borderId="33" xfId="0" applyNumberFormat="1" applyFont="1" applyBorder="1" applyAlignment="1">
      <alignment horizontal="center"/>
    </xf>
    <xf numFmtId="165" fontId="1" fillId="0" borderId="18" xfId="0" applyNumberFormat="1" applyFont="1" applyBorder="1" applyAlignment="1">
      <alignment horizontal="center"/>
    </xf>
    <xf numFmtId="165" fontId="1" fillId="0" borderId="39" xfId="0" applyNumberFormat="1" applyFont="1" applyBorder="1" applyAlignment="1">
      <alignment horizontal="center"/>
    </xf>
    <xf numFmtId="0" fontId="1" fillId="0" borderId="77" xfId="0" applyFont="1" applyBorder="1" applyAlignment="1">
      <alignment horizontal="left" vertical="center"/>
    </xf>
    <xf numFmtId="0" fontId="1" fillId="0" borderId="32" xfId="0" applyFont="1" applyBorder="1" applyAlignment="1">
      <alignment horizontal="left" vertical="center"/>
    </xf>
    <xf numFmtId="0" fontId="1" fillId="0" borderId="78" xfId="0" applyFont="1" applyBorder="1" applyAlignment="1">
      <alignment horizontal="left" vertical="center"/>
    </xf>
    <xf numFmtId="0" fontId="1" fillId="0" borderId="0" xfId="0" applyFont="1" applyAlignment="1">
      <alignment horizontal="left" vertical="center"/>
    </xf>
    <xf numFmtId="0" fontId="1" fillId="0" borderId="64" xfId="0" applyFont="1" applyBorder="1" applyAlignment="1">
      <alignment horizontal="left" vertical="center"/>
    </xf>
    <xf numFmtId="0" fontId="1" fillId="0" borderId="34" xfId="0" applyFont="1" applyBorder="1" applyAlignment="1">
      <alignment horizontal="left" vertical="center"/>
    </xf>
    <xf numFmtId="165" fontId="1" fillId="0" borderId="33" xfId="1" applyFont="1" applyBorder="1" applyAlignment="1">
      <alignment horizontal="center"/>
    </xf>
    <xf numFmtId="165" fontId="1" fillId="0" borderId="18" xfId="1" applyFont="1" applyBorder="1" applyAlignment="1">
      <alignment horizontal="center"/>
    </xf>
    <xf numFmtId="165" fontId="1" fillId="0" borderId="39" xfId="1" applyFont="1" applyBorder="1" applyAlignment="1">
      <alignment horizontal="center"/>
    </xf>
    <xf numFmtId="165" fontId="1" fillId="0" borderId="10" xfId="1" applyFont="1" applyBorder="1" applyAlignment="1">
      <alignment horizont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3" fillId="0" borderId="19"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0" fontId="1" fillId="0" borderId="77" xfId="0" applyFont="1" applyBorder="1" applyAlignment="1">
      <alignment horizontal="center" vertical="center"/>
    </xf>
    <xf numFmtId="0" fontId="1" fillId="0" borderId="32" xfId="0" applyFont="1" applyBorder="1" applyAlignment="1">
      <alignment horizontal="center" vertical="center"/>
    </xf>
    <xf numFmtId="2" fontId="4" fillId="0" borderId="12" xfId="3" applyNumberFormat="1" applyFont="1" applyBorder="1" applyAlignment="1">
      <alignment horizontal="center" wrapText="1"/>
    </xf>
    <xf numFmtId="2" fontId="4" fillId="0" borderId="6" xfId="3" applyNumberFormat="1" applyFont="1" applyBorder="1" applyAlignment="1">
      <alignment horizontal="center" wrapText="1"/>
    </xf>
    <xf numFmtId="2" fontId="4" fillId="0" borderId="6" xfId="3" applyNumberFormat="1" applyFont="1" applyBorder="1" applyAlignment="1">
      <alignment horizontal="center" vertical="center" wrapText="1"/>
    </xf>
    <xf numFmtId="165" fontId="4" fillId="0" borderId="6" xfId="1" applyFont="1" applyBorder="1" applyAlignment="1">
      <alignment horizontal="center" vertical="center" wrapText="1"/>
    </xf>
    <xf numFmtId="165" fontId="4" fillId="0" borderId="20" xfId="1" applyFont="1" applyBorder="1" applyAlignment="1">
      <alignment horizontal="center" wrapText="1"/>
    </xf>
    <xf numFmtId="0" fontId="0" fillId="0" borderId="0" xfId="0" applyAlignment="1">
      <alignment horizontal="center"/>
    </xf>
    <xf numFmtId="172" fontId="0" fillId="0" borderId="0" xfId="0" applyNumberFormat="1"/>
    <xf numFmtId="173" fontId="4" fillId="0" borderId="6" xfId="3" applyNumberFormat="1" applyFont="1" applyBorder="1" applyAlignment="1" applyProtection="1">
      <alignment horizontal="center" vertical="center" wrapText="1"/>
      <protection locked="0" hidden="0"/>
    </xf>
    <xf numFmtId="165" fontId="1" fillId="0" borderId="20" xfId="1" applyFont="1" applyBorder="1" applyAlignment="1">
      <alignment horizontal="center" vertical="center"/>
    </xf>
    <xf numFmtId="168" fontId="3" fillId="0" borderId="11" xfId="1" applyNumberFormat="1" applyFont="1" applyBorder="1" applyAlignment="1">
      <alignment horizontal="center" vertical="center" wrapText="1"/>
    </xf>
    <xf numFmtId="0" fontId="3"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2" xfId="0" applyFont="1" applyBorder="1" applyAlignment="1">
      <alignment horizontal="center" vertical="center" wrapText="1"/>
    </xf>
    <xf numFmtId="165" fontId="1" fillId="0" borderId="42" xfId="1" applyFont="1" applyBorder="1" applyAlignment="1">
      <alignment horizontal="center" vertical="center"/>
    </xf>
    <xf numFmtId="0" fontId="3" fillId="0" borderId="13" xfId="0" applyFont="1" applyBorder="1" applyAlignment="1">
      <alignment horizontal="center" vertical="center" wrapText="1"/>
    </xf>
    <xf numFmtId="0" fontId="0" fillId="0" borderId="0" xfId="0" applyAlignment="1">
      <alignment horizontal="center" vertical="center"/>
    </xf>
    <xf numFmtId="174" fontId="1" fillId="0" borderId="25" xfId="0" applyNumberFormat="1" applyFont="1" applyBorder="1" applyAlignment="1">
      <alignment horizontal="center" vertical="center"/>
    </xf>
    <xf numFmtId="3" fontId="1" fillId="0" borderId="25" xfId="0" applyNumberFormat="1" applyFont="1" applyBorder="1" applyAlignment="1">
      <alignment horizontal="center" vertical="center"/>
    </xf>
    <xf numFmtId="167" fontId="4" fillId="0" borderId="10" xfId="3" applyFont="1" applyBorder="1" applyAlignment="1" applyProtection="1">
      <alignment horizontal="right" vertical="center" wrapText="1"/>
      <protection locked="0" hidden="0"/>
    </xf>
    <xf numFmtId="0" fontId="4" fillId="0" borderId="6" xfId="0" applyFont="1" applyBorder="1" applyAlignment="1" quotePrefix="1">
      <alignment horizontal="center"/>
    </xf>
    <xf numFmtId="2" fontId="4" fillId="0" borderId="6" xfId="0" applyNumberFormat="1" applyFont="1" applyBorder="1" applyAlignment="1" quotePrefix="1">
      <alignment horizontal="center"/>
    </xf>
    <xf numFmtId="0" fontId="4" fillId="0" borderId="6" xfId="0" applyFont="1" applyBorder="1" applyAlignment="1" quotePrefix="1">
      <alignment horizontal="center" vertical="center"/>
    </xf>
  </cellXfs>
  <cellStyles count="6">
    <cellStyle name="Normal" xfId="0" builtinId="0" customBuiltin="1"/>
    <cellStyle name="Comma" xfId="1" builtinId="3" customBuiltin="1"/>
    <cellStyle name="Percent" xfId="2" builtinId="5" customBuiltin="1"/>
    <cellStyle name="Comma 2" xfId="3"/>
    <cellStyle name="Comma0" xfId="4"/>
    <cellStyle name="Currency" xfId="5" builtinId="4" customBuiltin="1"/>
  </cellStyles>
  <dxfs count="3">
    <dxf/>
    <dxf/>
    <dxf/>
  </dxfs>
  <tableStyles count="0"/>
  <extLst>
    <ext uri="smNativeData">
      <pm:charStyles xmlns:pm="smNativeData" id="1696920958" count="1">
        <pm:charStyle name="Normal" fontId="0" Id="1"/>
      </pm:charStyles>
    </ext>
  </extLst>
</styleSheet>
</file>

<file path=xl/_rels/workbook.xml.rels><?xml version="1.0" encoding="UTF-8" standalone="yes" ?>
<Relationships xmlns="http://schemas.openxmlformats.org/package/2006/relationships"><Relationship Id="rId1" Type="http://schemas.openxmlformats.org/officeDocument/2006/relationships/theme" Target="theme/them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4.xml.rels><?xml version="1.0" encoding="UTF-8" standalone="yes" ?>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64"/>
  <sheetViews>
    <sheetView tabSelected="1" view="normal" workbookViewId="0">
      <selection activeCell="J10" sqref="J10"/>
    </sheetView>
  </sheetViews>
  <sheetFormatPr defaultRowHeight="15.40"/>
  <cols>
    <col min="1" max="1" width="6.883929" customWidth="1"/>
    <col min="2" max="2" width="12.553571" customWidth="1"/>
    <col min="3" max="3" width="48.660714" customWidth="1"/>
    <col min="4" max="4" width="10.000000" customWidth="1"/>
    <col min="5" max="5" width="11.437500" customWidth="1" style="537"/>
    <col min="6" max="6" width="13.330357" customWidth="1"/>
    <col min="7" max="7" width="17.107143" customWidth="1"/>
    <col min="10" max="10" width="9.107143"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38" t="n">
        <v>1</v>
      </c>
      <c r="B3" s="39"/>
      <c r="C3" s="40" t="s">
        <v>8</v>
      </c>
      <c r="D3" s="39"/>
      <c r="E3" s="532"/>
      <c r="F3" s="41"/>
      <c r="G3" s="42"/>
    </row>
    <row r="4" spans="1:7">
      <c r="A4" s="43" t="s">
        <v>9</v>
      </c>
      <c r="B4" s="44" t="s">
        <v>10</v>
      </c>
      <c r="C4" s="45" t="s">
        <v>11</v>
      </c>
      <c r="D4" s="44"/>
      <c r="E4" s="533"/>
      <c r="F4" s="46"/>
      <c r="G4" s="255"/>
    </row>
    <row r="5" spans="1:7" ht="19.20" customHeight="1">
      <c r="A5" s="47" t="s">
        <v>12</v>
      </c>
      <c r="B5" s="44" t="s">
        <v>13</v>
      </c>
      <c r="C5" s="48" t="s">
        <v>14</v>
      </c>
      <c r="D5" s="44" t="s">
        <v>15</v>
      </c>
      <c r="E5" s="533" t="n">
        <v>1</v>
      </c>
      <c r="F5" s="243"/>
      <c r="G5" s="256"/>
    </row>
    <row r="6" spans="1:7" ht="26.25" customHeight="1">
      <c r="A6" s="47"/>
      <c r="B6" s="44" t="s">
        <v>16</v>
      </c>
      <c r="C6" s="48" t="s">
        <v>17</v>
      </c>
      <c r="D6" s="44"/>
      <c r="E6" s="533"/>
      <c r="F6" s="46"/>
      <c r="G6" s="256"/>
    </row>
    <row r="7" spans="1:7">
      <c r="A7" s="47"/>
      <c r="B7" s="44" t="s">
        <v>18</v>
      </c>
      <c r="C7" s="48" t="s">
        <v>19</v>
      </c>
      <c r="D7" s="44"/>
      <c r="E7" s="533"/>
      <c r="F7" s="46"/>
      <c r="G7" s="256"/>
    </row>
    <row r="8" spans="1:7" ht="36.60" customHeight="1">
      <c r="A8" s="322" t="s">
        <v>20</v>
      </c>
      <c r="B8" s="323" t="s">
        <v>21</v>
      </c>
      <c r="C8" s="230" t="s">
        <v>22</v>
      </c>
      <c r="D8" s="323" t="s">
        <v>15</v>
      </c>
      <c r="E8" s="534" t="n">
        <v>1</v>
      </c>
      <c r="F8" s="243"/>
      <c r="G8" s="431"/>
    </row>
    <row r="9" spans="1:7">
      <c r="A9" s="47" t="s">
        <v>23</v>
      </c>
      <c r="B9" s="44" t="s">
        <v>24</v>
      </c>
      <c r="C9" s="48" t="s">
        <v>25</v>
      </c>
      <c r="D9" s="44" t="s">
        <v>15</v>
      </c>
      <c r="E9" s="533" t="n">
        <v>1</v>
      </c>
      <c r="F9" s="46"/>
      <c r="G9" s="256"/>
    </row>
    <row r="10" spans="1:10">
      <c r="A10" s="47" t="s">
        <v>26</v>
      </c>
      <c r="B10" s="44"/>
      <c r="C10" s="48" t="s">
        <v>27</v>
      </c>
      <c r="D10" s="44" t="s">
        <v>28</v>
      </c>
      <c r="E10" s="533" t="n">
        <v>1</v>
      </c>
      <c r="F10" s="324" t="n">
        <v>80000</v>
      </c>
      <c r="G10" s="325">
        <f>E10*F10</f>
        <v>80000</v>
      </c>
      <c r="J10" s="538"/>
    </row>
    <row r="11" spans="1:7" ht="16.95" customHeight="1">
      <c r="A11" s="47" t="s">
        <v>29</v>
      </c>
      <c r="B11" s="44"/>
      <c r="C11" s="48" t="s">
        <v>30</v>
      </c>
      <c r="D11" s="44" t="s">
        <v>28</v>
      </c>
      <c r="E11" s="533" t="n">
        <v>1</v>
      </c>
      <c r="F11" s="324" t="n">
        <v>15000</v>
      </c>
      <c r="G11" s="325">
        <f>E11*F11</f>
        <v>15000</v>
      </c>
    </row>
    <row r="12" spans="1:7">
      <c r="A12" s="47" t="s">
        <v>31</v>
      </c>
      <c r="B12" s="44"/>
      <c r="C12" s="48" t="s">
        <v>32</v>
      </c>
      <c r="D12" s="44" t="s">
        <v>28</v>
      </c>
      <c r="E12" s="533" t="n">
        <v>1</v>
      </c>
      <c r="F12" s="324" t="n">
        <v>25000</v>
      </c>
      <c r="G12" s="325">
        <f>E12*F12</f>
        <v>25000</v>
      </c>
    </row>
    <row r="13" spans="1:7">
      <c r="A13" s="47" t="s">
        <v>33</v>
      </c>
      <c r="B13" s="44"/>
      <c r="C13" s="48" t="s">
        <v>34</v>
      </c>
      <c r="D13" s="44" t="s">
        <v>15</v>
      </c>
      <c r="E13" s="533" t="n">
        <v>1</v>
      </c>
      <c r="F13" s="46"/>
      <c r="G13" s="256"/>
    </row>
    <row r="14" spans="1:7" ht="15.60" customHeight="1">
      <c r="A14" s="47"/>
      <c r="B14" s="44" t="s">
        <v>35</v>
      </c>
      <c r="C14" s="48" t="s">
        <v>36</v>
      </c>
      <c r="D14" s="44"/>
      <c r="E14" s="533"/>
      <c r="F14" s="46"/>
      <c r="G14" s="256"/>
    </row>
    <row r="15" spans="1:7" ht="27.60" customHeight="1">
      <c r="A15" s="322" t="s">
        <v>37</v>
      </c>
      <c r="B15" s="323"/>
      <c r="C15" s="230" t="s">
        <v>38</v>
      </c>
      <c r="D15" s="323" t="s">
        <v>15</v>
      </c>
      <c r="E15" s="534" t="n">
        <v>1</v>
      </c>
      <c r="F15" s="243"/>
      <c r="G15" s="431"/>
    </row>
    <row r="16" spans="1:7" ht="27.60" customHeight="1">
      <c r="A16" s="322" t="s">
        <v>39</v>
      </c>
      <c r="B16" s="323"/>
      <c r="C16" s="230" t="s">
        <v>40</v>
      </c>
      <c r="D16" s="323" t="s">
        <v>15</v>
      </c>
      <c r="E16" s="534" t="n">
        <v>1</v>
      </c>
      <c r="F16" s="243"/>
      <c r="G16" s="256"/>
    </row>
    <row r="17" spans="1:7">
      <c r="A17" s="322" t="s">
        <v>41</v>
      </c>
      <c r="B17" s="323" t="s">
        <v>42</v>
      </c>
      <c r="C17" s="230" t="s">
        <v>43</v>
      </c>
      <c r="D17" s="323" t="s">
        <v>15</v>
      </c>
      <c r="E17" s="534" t="n">
        <v>1</v>
      </c>
      <c r="F17" s="46"/>
      <c r="G17" s="256"/>
    </row>
    <row r="18" spans="1:7">
      <c r="A18" s="47" t="s">
        <v>44</v>
      </c>
      <c r="B18" s="44" t="s">
        <v>45</v>
      </c>
      <c r="C18" s="48" t="s">
        <v>46</v>
      </c>
      <c r="D18" s="44"/>
      <c r="E18" s="533"/>
      <c r="F18" s="46"/>
      <c r="G18" s="256"/>
    </row>
    <row r="19" spans="1:7">
      <c r="A19" s="47"/>
      <c r="B19" s="44"/>
      <c r="C19" s="48" t="s">
        <v>47</v>
      </c>
      <c r="D19" s="44" t="s">
        <v>15</v>
      </c>
      <c r="E19" s="533" t="n">
        <v>1</v>
      </c>
      <c r="F19" s="46"/>
      <c r="G19" s="256"/>
    </row>
    <row r="20" spans="1:7">
      <c r="A20" s="47"/>
      <c r="B20" s="44"/>
      <c r="C20" s="48" t="s">
        <v>48</v>
      </c>
      <c r="D20" s="44" t="s">
        <v>15</v>
      </c>
      <c r="E20" s="533" t="n">
        <v>1</v>
      </c>
      <c r="F20" s="46"/>
      <c r="G20" s="256"/>
    </row>
    <row r="21" spans="1:7">
      <c r="A21" s="47"/>
      <c r="B21" s="44"/>
      <c r="C21" s="48" t="s">
        <v>49</v>
      </c>
      <c r="D21" s="44" t="s">
        <v>15</v>
      </c>
      <c r="E21" s="533" t="n">
        <v>1</v>
      </c>
      <c r="F21" s="46"/>
      <c r="G21" s="256"/>
    </row>
    <row r="22" spans="1:7">
      <c r="A22" s="47"/>
      <c r="B22" s="44"/>
      <c r="C22" s="48" t="s">
        <v>50</v>
      </c>
      <c r="D22" s="44" t="s">
        <v>15</v>
      </c>
      <c r="E22" s="533" t="n">
        <v>1</v>
      </c>
      <c r="F22" s="46"/>
      <c r="G22" s="256"/>
    </row>
    <row r="23" spans="1:7">
      <c r="A23" s="47"/>
      <c r="B23" s="44"/>
      <c r="C23" s="48" t="s">
        <v>51</v>
      </c>
      <c r="D23" s="44" t="s">
        <v>15</v>
      </c>
      <c r="E23" s="533" t="n">
        <v>1</v>
      </c>
      <c r="F23" s="46"/>
      <c r="G23" s="256"/>
    </row>
    <row r="24" spans="1:7">
      <c r="A24" s="47" t="s">
        <v>52</v>
      </c>
      <c r="B24" s="44" t="s">
        <v>53</v>
      </c>
      <c r="C24" s="48" t="s">
        <v>54</v>
      </c>
      <c r="D24" s="44" t="s">
        <v>15</v>
      </c>
      <c r="E24" s="533" t="n">
        <v>1</v>
      </c>
      <c r="F24" s="46"/>
      <c r="G24" s="256"/>
    </row>
    <row r="25" spans="1:7">
      <c r="A25" s="47" t="s">
        <v>55</v>
      </c>
      <c r="B25" s="44"/>
      <c r="C25" s="48" t="s">
        <v>56</v>
      </c>
      <c r="D25" s="44" t="s">
        <v>15</v>
      </c>
      <c r="E25" s="533" t="n">
        <v>1</v>
      </c>
      <c r="F25" s="46"/>
      <c r="G25" s="256"/>
    </row>
    <row r="26" spans="1:7">
      <c r="A26" s="47" t="s">
        <v>57</v>
      </c>
      <c r="B26" s="44"/>
      <c r="C26" s="48" t="s">
        <v>58</v>
      </c>
      <c r="D26" s="44" t="s">
        <v>28</v>
      </c>
      <c r="E26" s="533" t="n">
        <v>1</v>
      </c>
      <c r="F26" s="326" t="n">
        <v>60000</v>
      </c>
      <c r="G26" s="325">
        <f>E26*F26</f>
        <v>60000</v>
      </c>
    </row>
    <row r="27" spans="1:7">
      <c r="A27" s="43" t="s">
        <v>59</v>
      </c>
      <c r="B27" s="209" t="n">
        <v>8.40000000000000036</v>
      </c>
      <c r="C27" s="50" t="s">
        <v>60</v>
      </c>
      <c r="D27" s="44"/>
      <c r="E27" s="533"/>
      <c r="F27" s="46"/>
      <c r="G27" s="256"/>
    </row>
    <row r="28" spans="1:7">
      <c r="A28" s="47" t="s">
        <v>61</v>
      </c>
      <c r="B28" s="44" t="s">
        <v>62</v>
      </c>
      <c r="C28" s="48" t="s">
        <v>14</v>
      </c>
      <c r="D28" s="44" t="s">
        <v>15</v>
      </c>
      <c r="E28" s="533" t="n">
        <v>1</v>
      </c>
      <c r="F28" s="46"/>
      <c r="G28" s="256"/>
    </row>
    <row r="29" spans="1:7">
      <c r="A29" s="47"/>
      <c r="B29" s="44" t="s">
        <v>63</v>
      </c>
      <c r="C29" s="48" t="s">
        <v>64</v>
      </c>
      <c r="D29" s="44"/>
      <c r="E29" s="533"/>
      <c r="F29" s="46"/>
      <c r="G29" s="256"/>
    </row>
    <row r="30" spans="1:7" ht="25.95" customHeight="1">
      <c r="A30" s="47"/>
      <c r="B30" s="44" t="s">
        <v>65</v>
      </c>
      <c r="C30" s="48" t="s">
        <v>66</v>
      </c>
      <c r="D30" s="44"/>
      <c r="E30" s="533"/>
      <c r="F30" s="46"/>
      <c r="G30" s="256"/>
    </row>
    <row r="31" spans="1:7">
      <c r="A31" s="322" t="s">
        <v>67</v>
      </c>
      <c r="B31" s="323" t="s">
        <v>68</v>
      </c>
      <c r="C31" s="230" t="s">
        <v>69</v>
      </c>
      <c r="D31" s="323" t="s">
        <v>15</v>
      </c>
      <c r="E31" s="534" t="n">
        <v>1</v>
      </c>
      <c r="F31" s="243"/>
      <c r="G31" s="256"/>
    </row>
    <row r="32" spans="1:7">
      <c r="A32" s="47" t="s">
        <v>70</v>
      </c>
      <c r="B32" s="44" t="s">
        <v>71</v>
      </c>
      <c r="C32" s="48" t="s">
        <v>72</v>
      </c>
      <c r="D32" s="44" t="s">
        <v>15</v>
      </c>
      <c r="E32" s="533" t="n">
        <v>1</v>
      </c>
      <c r="F32" s="46"/>
      <c r="G32" s="256"/>
    </row>
    <row r="33" spans="1:7">
      <c r="A33" s="47" t="s">
        <v>73</v>
      </c>
      <c r="B33" s="44" t="s">
        <v>71</v>
      </c>
      <c r="C33" s="48" t="s">
        <v>34</v>
      </c>
      <c r="D33" s="44" t="s">
        <v>15</v>
      </c>
      <c r="E33" s="533" t="n">
        <v>1</v>
      </c>
      <c r="F33" s="46"/>
      <c r="G33" s="256"/>
    </row>
    <row r="34" spans="1:7">
      <c r="A34" s="47"/>
      <c r="B34" s="44" t="s">
        <v>74</v>
      </c>
      <c r="C34" s="48" t="s">
        <v>75</v>
      </c>
      <c r="D34" s="44"/>
      <c r="E34" s="533"/>
      <c r="F34" s="46"/>
      <c r="G34" s="256"/>
    </row>
    <row r="35" spans="1:7" ht="27" customHeight="1">
      <c r="A35" s="322" t="s">
        <v>76</v>
      </c>
      <c r="B35" s="323"/>
      <c r="C35" s="230" t="s">
        <v>77</v>
      </c>
      <c r="D35" s="323" t="s">
        <v>15</v>
      </c>
      <c r="E35" s="534" t="n">
        <v>1</v>
      </c>
      <c r="F35" s="243"/>
      <c r="G35" s="256"/>
    </row>
    <row r="36" spans="1:7" ht="26.40" customHeight="1">
      <c r="A36" s="322" t="s">
        <v>78</v>
      </c>
      <c r="B36" s="323"/>
      <c r="C36" s="230" t="s">
        <v>40</v>
      </c>
      <c r="D36" s="323" t="s">
        <v>15</v>
      </c>
      <c r="E36" s="534" t="n">
        <v>1</v>
      </c>
      <c r="F36" s="243"/>
      <c r="G36" s="256"/>
    </row>
    <row r="37" spans="1:7" ht="25.95" customHeight="1">
      <c r="A37" s="322" t="s">
        <v>79</v>
      </c>
      <c r="B37" s="323" t="s">
        <v>80</v>
      </c>
      <c r="C37" s="230" t="s">
        <v>81</v>
      </c>
      <c r="D37" s="323" t="s">
        <v>15</v>
      </c>
      <c r="E37" s="534" t="n">
        <v>1</v>
      </c>
      <c r="F37" s="46"/>
      <c r="G37" s="256"/>
    </row>
    <row r="38" spans="1:7">
      <c r="A38" s="322" t="s">
        <v>82</v>
      </c>
      <c r="B38" s="323" t="s">
        <v>83</v>
      </c>
      <c r="C38" s="230" t="s">
        <v>84</v>
      </c>
      <c r="D38" s="323" t="s">
        <v>15</v>
      </c>
      <c r="E38" s="534" t="n">
        <v>1</v>
      </c>
      <c r="F38" s="46"/>
      <c r="G38" s="256"/>
    </row>
    <row r="39" spans="1:7">
      <c r="A39" s="322" t="s">
        <v>85</v>
      </c>
      <c r="B39" s="323" t="s">
        <v>42</v>
      </c>
      <c r="C39" s="230" t="s">
        <v>43</v>
      </c>
      <c r="D39" s="323" t="s">
        <v>15</v>
      </c>
      <c r="E39" s="534" t="n">
        <v>1</v>
      </c>
      <c r="F39" s="46"/>
      <c r="G39" s="256"/>
    </row>
    <row r="40" spans="1:7">
      <c r="A40" s="47"/>
      <c r="B40" s="44"/>
      <c r="C40" s="48"/>
      <c r="D40" s="44"/>
      <c r="E40" s="533"/>
      <c r="F40" s="46"/>
      <c r="G40" s="256"/>
    </row>
    <row r="41" spans="1:7">
      <c r="A41" s="322" t="s">
        <v>86</v>
      </c>
      <c r="B41" s="323"/>
      <c r="C41" s="230" t="s">
        <v>87</v>
      </c>
      <c r="D41" s="323" t="s">
        <v>15</v>
      </c>
      <c r="E41" s="534" t="n">
        <v>1</v>
      </c>
      <c r="F41" s="44"/>
      <c r="G41" s="256"/>
    </row>
    <row r="42" spans="1:7">
      <c r="A42" s="47" t="s">
        <v>88</v>
      </c>
      <c r="B42" s="44"/>
      <c r="C42" s="48" t="s">
        <v>58</v>
      </c>
      <c r="D42" s="44" t="s">
        <v>28</v>
      </c>
      <c r="E42" s="533" t="n">
        <v>1</v>
      </c>
      <c r="F42" s="324" t="n">
        <v>10000</v>
      </c>
      <c r="G42" s="325">
        <f>E42*F42</f>
        <v>10000</v>
      </c>
    </row>
    <row r="43" spans="1:7">
      <c r="A43" s="47" t="s">
        <v>89</v>
      </c>
      <c r="B43" s="44"/>
      <c r="C43" s="48" t="s">
        <v>90</v>
      </c>
      <c r="D43" s="44" t="s">
        <v>91</v>
      </c>
      <c r="E43" s="533"/>
      <c r="F43" s="324" t="n">
        <v>7500</v>
      </c>
      <c r="G43" s="325"/>
    </row>
    <row r="44" spans="1:7">
      <c r="A44" s="43" t="s">
        <v>92</v>
      </c>
      <c r="B44" s="44"/>
      <c r="C44" s="50" t="s">
        <v>93</v>
      </c>
      <c r="D44" s="44"/>
      <c r="E44" s="533"/>
      <c r="F44" s="326"/>
      <c r="G44" s="325"/>
    </row>
    <row r="45" spans="1:7">
      <c r="A45" s="47" t="s">
        <v>94</v>
      </c>
      <c r="B45" s="323" t="s">
        <v>95</v>
      </c>
      <c r="C45" s="230" t="s">
        <v>96</v>
      </c>
      <c r="D45" s="323" t="s">
        <v>15</v>
      </c>
      <c r="E45" s="534"/>
      <c r="F45" s="46"/>
      <c r="G45" s="256"/>
    </row>
    <row r="46" spans="1:7">
      <c r="A46" s="43" t="s">
        <v>97</v>
      </c>
      <c r="B46" s="44"/>
      <c r="C46" s="50" t="s">
        <v>98</v>
      </c>
      <c r="D46" s="44"/>
      <c r="E46" s="533"/>
      <c r="F46" s="46"/>
      <c r="G46" s="256"/>
    </row>
    <row r="47" spans="1:7" s="307" customFormat="1" ht="28.95" customHeight="1">
      <c r="A47" s="322" t="s">
        <v>99</v>
      </c>
      <c r="B47" s="323"/>
      <c r="C47" s="230" t="s">
        <v>100</v>
      </c>
      <c r="D47" s="323" t="s">
        <v>28</v>
      </c>
      <c r="E47" s="534" t="n">
        <v>1</v>
      </c>
      <c r="F47" s="327" t="n">
        <v>50000</v>
      </c>
      <c r="G47" s="328">
        <f>E47*F47</f>
        <v>50000</v>
      </c>
    </row>
    <row r="48" spans="1:7">
      <c r="A48" s="322" t="s">
        <v>101</v>
      </c>
      <c r="B48" s="323"/>
      <c r="C48" s="230" t="s">
        <v>102</v>
      </c>
      <c r="D48" s="323" t="s">
        <v>103</v>
      </c>
      <c r="E48" s="535">
        <f>G47</f>
        <v>50000</v>
      </c>
      <c r="F48" s="163"/>
      <c r="G48" s="256"/>
    </row>
    <row r="49" spans="1:7">
      <c r="A49" s="295"/>
      <c r="B49" s="296"/>
      <c r="C49" s="297"/>
      <c r="D49" s="296"/>
      <c r="E49" s="536"/>
      <c r="F49" s="298"/>
      <c r="G49" s="261"/>
    </row>
    <row r="50" spans="1:7" ht="18" customHeight="1">
      <c r="A50" s="475" t="s">
        <v>104</v>
      </c>
      <c r="B50" s="476"/>
      <c r="C50" s="476"/>
      <c r="D50" s="476"/>
      <c r="E50" s="476"/>
      <c r="F50" s="477"/>
      <c r="G50" s="257"/>
    </row>
    <row r="64" spans="1:1" ht="2.40" customHeight="1"/>
  </sheetData>
  <mergeCells count="2">
    <mergeCell ref="A1:G1"/>
    <mergeCell ref="A50:F50"/>
  </mergeCells>
  <printOptions>
    <extLst>
      <ext uri="smNativeData">
        <pm:pageFlags xmlns:pm="smNativeData" id="1696920958" printRowHead="0" printColHead="0" printHeadLine="0" printFootLine="0" autoHeightHeader="0" autoHeightFooter="0" fitToPageBoth="0"/>
      </ext>
    </extLst>
  </printOptions>
  <pageMargins left="0.708333" right="0.708333" top="0.747917" bottom="0.747917" header="0.315278" footer="0.315278"/>
  <pageSetup paperSize="9" scale="72"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I92"/>
  <sheetViews>
    <sheetView view="normal" workbookViewId="0">
      <selection activeCell="G67" sqref="G67"/>
    </sheetView>
  </sheetViews>
  <sheetFormatPr defaultRowHeight="15.40"/>
  <cols>
    <col min="1" max="1" width="7.883929" customWidth="1"/>
    <col min="2" max="2" width="12.000000" customWidth="1"/>
    <col min="3" max="3" width="49.107143" customWidth="1"/>
    <col min="4" max="4" width="9.660714" customWidth="1"/>
    <col min="5" max="5" width="12.107143" customWidth="1"/>
    <col min="6" max="6" width="13.437500" customWidth="1"/>
    <col min="7" max="7" width="19.883929" customWidth="1"/>
    <col min="9" max="9" width="12.107143"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114" t="n">
        <v>2</v>
      </c>
      <c r="B3" s="142"/>
      <c r="C3" s="116" t="s">
        <v>105</v>
      </c>
      <c r="D3" s="143"/>
      <c r="E3" s="143"/>
      <c r="F3" s="144"/>
      <c r="G3" s="143"/>
    </row>
    <row r="4" spans="1:7">
      <c r="A4" s="121" t="s">
        <v>106</v>
      </c>
      <c r="B4" s="145" t="s">
        <v>107</v>
      </c>
      <c r="C4" s="123" t="s">
        <v>108</v>
      </c>
      <c r="D4" s="124"/>
      <c r="E4" s="127"/>
      <c r="F4" s="125"/>
      <c r="G4" s="127"/>
    </row>
    <row r="5" spans="1:7" s="307" customFormat="1" ht="31.95" customHeight="1">
      <c r="A5" s="428" t="s">
        <v>109</v>
      </c>
      <c r="B5" s="390" t="s">
        <v>110</v>
      </c>
      <c r="C5" s="381" t="s">
        <v>111</v>
      </c>
      <c r="D5" s="390" t="s">
        <v>112</v>
      </c>
      <c r="E5" s="429" t="n">
        <v>4200</v>
      </c>
      <c r="F5" s="430"/>
      <c r="G5" s="431"/>
    </row>
    <row r="6" spans="1:7" ht="18" customHeight="1">
      <c r="A6" s="128"/>
      <c r="B6" s="124" t="s">
        <v>113</v>
      </c>
      <c r="C6" s="129" t="s">
        <v>114</v>
      </c>
      <c r="D6" s="124"/>
      <c r="E6" s="127"/>
      <c r="F6" s="125"/>
      <c r="G6" s="258"/>
    </row>
    <row r="7" spans="1:7" ht="19.95" customHeight="1">
      <c r="A7" s="128" t="s">
        <v>115</v>
      </c>
      <c r="B7" s="124"/>
      <c r="C7" s="129" t="s">
        <v>116</v>
      </c>
      <c r="D7" s="124" t="s">
        <v>117</v>
      </c>
      <c r="E7" s="127" t="n">
        <v>18</v>
      </c>
      <c r="F7" s="125"/>
      <c r="G7" s="256"/>
    </row>
    <row r="8" spans="1:7" ht="18.60" customHeight="1">
      <c r="A8" s="128" t="s">
        <v>118</v>
      </c>
      <c r="B8" s="124"/>
      <c r="C8" s="129" t="s">
        <v>119</v>
      </c>
      <c r="D8" s="124" t="s">
        <v>117</v>
      </c>
      <c r="E8" s="127" t="n">
        <v>10</v>
      </c>
      <c r="F8" s="125"/>
      <c r="G8" s="256"/>
    </row>
    <row r="9" spans="1:7" ht="19.95" customHeight="1">
      <c r="A9" s="128" t="s">
        <v>120</v>
      </c>
      <c r="B9" s="124"/>
      <c r="C9" s="129" t="s">
        <v>121</v>
      </c>
      <c r="D9" s="124" t="s">
        <v>117</v>
      </c>
      <c r="E9" s="127" t="n">
        <v>12</v>
      </c>
      <c r="F9" s="125"/>
      <c r="G9" s="256"/>
    </row>
    <row r="10" spans="1:7" ht="27.75" customHeight="1">
      <c r="A10" s="428" t="s">
        <v>122</v>
      </c>
      <c r="B10" s="124"/>
      <c r="C10" s="129" t="s">
        <v>123</v>
      </c>
      <c r="D10" s="390" t="s">
        <v>28</v>
      </c>
      <c r="E10" s="429" t="n">
        <v>1</v>
      </c>
      <c r="F10" s="125"/>
      <c r="G10" s="256"/>
    </row>
    <row r="11" spans="1:7" ht="18" customHeight="1">
      <c r="A11" s="128"/>
      <c r="B11" s="124"/>
      <c r="C11" s="129"/>
      <c r="D11" s="124"/>
      <c r="E11" s="127"/>
      <c r="F11" s="125"/>
      <c r="G11" s="256"/>
    </row>
    <row r="12" spans="1:7">
      <c r="A12" s="121" t="s">
        <v>124</v>
      </c>
      <c r="B12" s="145" t="s">
        <v>125</v>
      </c>
      <c r="C12" s="123" t="s">
        <v>126</v>
      </c>
      <c r="D12" s="124"/>
      <c r="E12" s="127"/>
      <c r="F12" s="125"/>
      <c r="G12" s="258"/>
    </row>
    <row r="13" spans="1:7" ht="55.50" customHeight="1">
      <c r="A13" s="128" t="s">
        <v>127</v>
      </c>
      <c r="B13" s="244" t="s">
        <v>128</v>
      </c>
      <c r="C13" s="129" t="s">
        <v>129</v>
      </c>
      <c r="D13" s="124"/>
      <c r="E13" s="127"/>
      <c r="F13" s="125"/>
      <c r="G13" s="258"/>
    </row>
    <row r="14" spans="1:7">
      <c r="A14" s="128"/>
      <c r="B14" s="124"/>
      <c r="C14" s="129" t="s">
        <v>130</v>
      </c>
      <c r="D14" s="124"/>
      <c r="E14" s="127"/>
      <c r="F14" s="125"/>
      <c r="G14" s="258"/>
    </row>
    <row r="15" spans="1:7">
      <c r="A15" s="128" t="s">
        <v>131</v>
      </c>
      <c r="B15" s="124"/>
      <c r="C15" s="129" t="s">
        <v>132</v>
      </c>
      <c r="D15" s="124" t="s">
        <v>112</v>
      </c>
      <c r="E15" s="127" t="n">
        <v>362</v>
      </c>
      <c r="F15" s="125"/>
      <c r="G15" s="256"/>
    </row>
    <row r="16" spans="1:7">
      <c r="A16" s="128" t="s">
        <v>133</v>
      </c>
      <c r="B16" s="124"/>
      <c r="C16" s="129" t="s">
        <v>134</v>
      </c>
      <c r="D16" s="124" t="s">
        <v>112</v>
      </c>
      <c r="E16" s="127" t="n">
        <v>904</v>
      </c>
      <c r="F16" s="125"/>
      <c r="G16" s="256"/>
    </row>
    <row r="17" spans="1:7">
      <c r="A17" s="128" t="s">
        <v>135</v>
      </c>
      <c r="B17" s="124"/>
      <c r="C17" s="129" t="s">
        <v>136</v>
      </c>
      <c r="D17" s="124" t="s">
        <v>112</v>
      </c>
      <c r="E17" s="127" t="n">
        <v>1085</v>
      </c>
      <c r="F17" s="125"/>
      <c r="G17" s="256"/>
    </row>
    <row r="18" spans="1:7">
      <c r="A18" s="128" t="s">
        <v>137</v>
      </c>
      <c r="B18" s="124"/>
      <c r="C18" s="129" t="s">
        <v>138</v>
      </c>
      <c r="D18" s="124" t="s">
        <v>112</v>
      </c>
      <c r="E18" s="127" t="n">
        <v>543</v>
      </c>
      <c r="F18" s="125"/>
      <c r="G18" s="256"/>
    </row>
    <row r="19" spans="1:7">
      <c r="A19" s="128" t="s">
        <v>139</v>
      </c>
      <c r="B19" s="124"/>
      <c r="C19" s="129" t="s">
        <v>140</v>
      </c>
      <c r="D19" s="124" t="s">
        <v>112</v>
      </c>
      <c r="E19" s="127" t="n">
        <v>462</v>
      </c>
      <c r="F19" s="125"/>
      <c r="G19" s="256"/>
    </row>
    <row r="20" spans="1:7">
      <c r="A20" s="128" t="s">
        <v>141</v>
      </c>
      <c r="B20" s="124"/>
      <c r="C20" s="129" t="s">
        <v>142</v>
      </c>
      <c r="D20" s="124" t="s">
        <v>112</v>
      </c>
      <c r="E20" s="127" t="n">
        <v>181</v>
      </c>
      <c r="F20" s="125"/>
      <c r="G20" s="256"/>
    </row>
    <row r="21" spans="1:7">
      <c r="A21" s="128" t="s">
        <v>143</v>
      </c>
      <c r="B21" s="124"/>
      <c r="C21" s="129" t="s">
        <v>144</v>
      </c>
      <c r="D21" s="124" t="s">
        <v>112</v>
      </c>
      <c r="E21" s="127" t="n">
        <v>181</v>
      </c>
      <c r="F21" s="125"/>
      <c r="G21" s="256"/>
    </row>
    <row r="22" spans="1:7">
      <c r="A22" s="128" t="s">
        <v>145</v>
      </c>
      <c r="B22" s="124"/>
      <c r="C22" s="129" t="s">
        <v>146</v>
      </c>
      <c r="D22" s="124" t="s">
        <v>112</v>
      </c>
      <c r="E22" s="127" t="n">
        <v>0</v>
      </c>
      <c r="F22" s="125"/>
      <c r="G22" s="259" t="s">
        <v>147</v>
      </c>
    </row>
    <row r="23" spans="1:7" ht="18.60" customHeight="1">
      <c r="A23" s="128" t="s">
        <v>148</v>
      </c>
      <c r="B23" s="124" t="s">
        <v>149</v>
      </c>
      <c r="C23" s="129" t="s">
        <v>150</v>
      </c>
      <c r="D23" s="124"/>
      <c r="E23" s="127"/>
      <c r="F23" s="125"/>
      <c r="G23" s="258"/>
    </row>
    <row r="24" spans="1:9">
      <c r="A24" s="128" t="s">
        <v>151</v>
      </c>
      <c r="B24" s="124" t="s">
        <v>152</v>
      </c>
      <c r="C24" s="129" t="s">
        <v>153</v>
      </c>
      <c r="D24" s="124" t="s">
        <v>154</v>
      </c>
      <c r="E24" s="127" t="n">
        <v>1500</v>
      </c>
      <c r="F24" s="125"/>
      <c r="G24" s="256"/>
      <c r="I24" s="303"/>
    </row>
    <row r="25" spans="1:7">
      <c r="A25" s="128" t="s">
        <v>155</v>
      </c>
      <c r="B25" s="124" t="s">
        <v>156</v>
      </c>
      <c r="C25" s="129" t="s">
        <v>157</v>
      </c>
      <c r="D25" s="124" t="s">
        <v>154</v>
      </c>
      <c r="E25" s="127" t="n">
        <v>449</v>
      </c>
      <c r="F25" s="125"/>
      <c r="G25" s="256"/>
    </row>
    <row r="26" spans="1:7" ht="19.95" customHeight="1">
      <c r="A26" s="128" t="s">
        <v>158</v>
      </c>
      <c r="B26" s="124" t="s">
        <v>156</v>
      </c>
      <c r="C26" s="129" t="s">
        <v>159</v>
      </c>
      <c r="D26" s="124" t="s">
        <v>154</v>
      </c>
      <c r="E26" s="127" t="n">
        <v>1500</v>
      </c>
      <c r="F26" s="125"/>
      <c r="G26" s="256"/>
    </row>
    <row r="27" spans="1:7" ht="31.20" customHeight="1">
      <c r="A27" s="428" t="s">
        <v>160</v>
      </c>
      <c r="B27" s="390" t="s">
        <v>161</v>
      </c>
      <c r="C27" s="474" t="s">
        <v>162</v>
      </c>
      <c r="D27" s="390" t="s">
        <v>154</v>
      </c>
      <c r="E27" s="429" t="n">
        <v>449</v>
      </c>
      <c r="F27" s="125"/>
      <c r="G27" s="256"/>
    </row>
    <row r="28" spans="1:7" ht="57.60" customHeight="1">
      <c r="A28" s="128" t="s">
        <v>163</v>
      </c>
      <c r="B28" s="134" t="s">
        <v>164</v>
      </c>
      <c r="C28" s="129" t="s">
        <v>165</v>
      </c>
      <c r="D28" s="124"/>
      <c r="E28" s="127"/>
      <c r="F28" s="125"/>
      <c r="G28" s="258"/>
    </row>
    <row r="29" spans="1:7">
      <c r="A29" s="128"/>
      <c r="B29" s="124"/>
      <c r="C29" s="129" t="s">
        <v>130</v>
      </c>
      <c r="D29" s="124"/>
      <c r="E29" s="127"/>
      <c r="F29" s="125"/>
      <c r="G29" s="258"/>
    </row>
    <row r="30" spans="1:7">
      <c r="A30" s="128" t="s">
        <v>166</v>
      </c>
      <c r="B30" s="124"/>
      <c r="C30" s="129" t="s">
        <v>167</v>
      </c>
      <c r="D30" s="124" t="s">
        <v>112</v>
      </c>
      <c r="E30" s="127" t="n">
        <v>0</v>
      </c>
      <c r="F30" s="125"/>
      <c r="G30" s="259" t="s">
        <v>147</v>
      </c>
    </row>
    <row r="31" spans="1:7">
      <c r="A31" s="128"/>
      <c r="B31" s="134" t="s">
        <v>168</v>
      </c>
      <c r="C31" s="129" t="s">
        <v>169</v>
      </c>
      <c r="D31" s="124"/>
      <c r="E31" s="127"/>
      <c r="F31" s="125"/>
      <c r="G31" s="258"/>
    </row>
    <row r="32" spans="1:7">
      <c r="A32" s="128" t="s">
        <v>170</v>
      </c>
      <c r="B32" s="124" t="s">
        <v>152</v>
      </c>
      <c r="C32" s="129" t="s">
        <v>153</v>
      </c>
      <c r="D32" s="124" t="s">
        <v>154</v>
      </c>
      <c r="E32" s="127" t="n">
        <v>0</v>
      </c>
      <c r="F32" s="125"/>
      <c r="G32" s="259" t="s">
        <v>147</v>
      </c>
    </row>
    <row r="33" spans="1:7">
      <c r="A33" s="128" t="s">
        <v>171</v>
      </c>
      <c r="B33" s="124" t="s">
        <v>152</v>
      </c>
      <c r="C33" s="129" t="s">
        <v>157</v>
      </c>
      <c r="D33" s="124" t="s">
        <v>154</v>
      </c>
      <c r="E33" s="127" t="n">
        <v>0</v>
      </c>
      <c r="F33" s="125"/>
      <c r="G33" s="259" t="s">
        <v>147</v>
      </c>
    </row>
    <row r="34" spans="1:7" ht="29.25" customHeight="1">
      <c r="A34" s="428" t="s">
        <v>172</v>
      </c>
      <c r="B34" s="473" t="s">
        <v>173</v>
      </c>
      <c r="C34" s="381" t="s">
        <v>174</v>
      </c>
      <c r="D34" s="390" t="s">
        <v>112</v>
      </c>
      <c r="E34" s="429" t="n">
        <v>4200</v>
      </c>
      <c r="F34" s="125"/>
      <c r="G34" s="256"/>
    </row>
    <row r="35" spans="1:7" s="307" customFormat="1" ht="42" customHeight="1">
      <c r="A35" s="428" t="s">
        <v>175</v>
      </c>
      <c r="B35" s="390" t="s">
        <v>176</v>
      </c>
      <c r="C35" s="381" t="s">
        <v>177</v>
      </c>
      <c r="D35" s="390" t="s">
        <v>154</v>
      </c>
      <c r="E35" s="429" t="n">
        <v>44</v>
      </c>
      <c r="F35" s="430"/>
      <c r="G35" s="431"/>
    </row>
    <row r="36" spans="1:7" s="307" customFormat="1" ht="39.75" customHeight="1">
      <c r="A36" s="428" t="s">
        <v>178</v>
      </c>
      <c r="B36" s="390"/>
      <c r="C36" s="381" t="s">
        <v>179</v>
      </c>
      <c r="D36" s="390" t="s">
        <v>15</v>
      </c>
      <c r="E36" s="429" t="n">
        <v>1</v>
      </c>
      <c r="F36" s="430"/>
      <c r="G36" s="431"/>
    </row>
    <row r="37" spans="1:7" ht="17.40" customHeight="1">
      <c r="A37" s="128"/>
      <c r="B37" s="124"/>
      <c r="C37" s="129"/>
      <c r="D37" s="124"/>
      <c r="E37" s="127"/>
      <c r="F37" s="125"/>
      <c r="G37" s="256"/>
    </row>
    <row r="38" spans="1:7" ht="28.50" customHeight="1">
      <c r="A38" s="121" t="s">
        <v>180</v>
      </c>
      <c r="B38" s="145" t="s">
        <v>181</v>
      </c>
      <c r="C38" s="123" t="s">
        <v>182</v>
      </c>
      <c r="D38" s="124"/>
      <c r="E38" s="127"/>
      <c r="F38" s="125"/>
      <c r="G38" s="258"/>
    </row>
    <row r="39" spans="1:7">
      <c r="A39" s="128"/>
      <c r="B39" s="124" t="s">
        <v>183</v>
      </c>
      <c r="C39" s="129" t="s">
        <v>184</v>
      </c>
      <c r="D39" s="124"/>
      <c r="E39" s="127"/>
      <c r="F39" s="125"/>
      <c r="G39" s="258"/>
    </row>
    <row r="40" spans="1:7">
      <c r="A40" s="128" t="s">
        <v>185</v>
      </c>
      <c r="B40" s="124"/>
      <c r="C40" s="129" t="s">
        <v>186</v>
      </c>
      <c r="D40" s="124" t="s">
        <v>154</v>
      </c>
      <c r="E40" s="127" t="n">
        <v>850</v>
      </c>
      <c r="F40" s="125"/>
      <c r="G40" s="256"/>
    </row>
    <row r="41" spans="1:7">
      <c r="A41" s="128" t="s">
        <v>187</v>
      </c>
      <c r="B41" s="124" t="s">
        <v>188</v>
      </c>
      <c r="C41" s="129" t="s">
        <v>189</v>
      </c>
      <c r="D41" s="124" t="s">
        <v>154</v>
      </c>
      <c r="E41" s="127" t="n">
        <v>600</v>
      </c>
      <c r="F41" s="125"/>
      <c r="G41" s="256"/>
    </row>
    <row r="42" spans="1:7">
      <c r="A42" s="128"/>
      <c r="B42" s="124" t="s">
        <v>183</v>
      </c>
      <c r="C42" s="129" t="s">
        <v>190</v>
      </c>
      <c r="D42" s="124"/>
      <c r="E42" s="127"/>
      <c r="F42" s="125"/>
      <c r="G42" s="258"/>
    </row>
    <row r="43" spans="1:7">
      <c r="A43" s="128" t="s">
        <v>191</v>
      </c>
      <c r="B43" s="124"/>
      <c r="C43" s="129" t="s">
        <v>186</v>
      </c>
      <c r="D43" s="124" t="s">
        <v>154</v>
      </c>
      <c r="E43" s="127" t="n">
        <v>500</v>
      </c>
      <c r="F43" s="125"/>
      <c r="G43" s="256"/>
    </row>
    <row r="44" spans="1:7">
      <c r="A44" s="128" t="s">
        <v>192</v>
      </c>
      <c r="B44" s="124" t="s">
        <v>188</v>
      </c>
      <c r="C44" s="129" t="s">
        <v>189</v>
      </c>
      <c r="D44" s="124" t="s">
        <v>154</v>
      </c>
      <c r="E44" s="127" t="n">
        <v>600</v>
      </c>
      <c r="F44" s="125"/>
      <c r="G44" s="256"/>
    </row>
    <row r="45" spans="1:7" s="307" customFormat="1">
      <c r="A45" s="428" t="s">
        <v>193</v>
      </c>
      <c r="B45" s="390" t="s">
        <v>194</v>
      </c>
      <c r="C45" s="381" t="s">
        <v>195</v>
      </c>
      <c r="D45" s="390" t="s">
        <v>154</v>
      </c>
      <c r="E45" s="429" t="n">
        <v>113</v>
      </c>
      <c r="F45" s="430"/>
      <c r="G45" s="431"/>
    </row>
    <row r="46" spans="1:7">
      <c r="A46" s="128"/>
      <c r="B46" s="124"/>
      <c r="C46" s="129"/>
      <c r="D46" s="124"/>
      <c r="E46" s="127"/>
      <c r="F46" s="125"/>
      <c r="G46" s="256"/>
    </row>
    <row r="47" spans="1:7">
      <c r="A47" s="121" t="s">
        <v>196</v>
      </c>
      <c r="B47" s="145" t="s">
        <v>197</v>
      </c>
      <c r="C47" s="123" t="s">
        <v>198</v>
      </c>
      <c r="D47" s="124"/>
      <c r="E47" s="127"/>
      <c r="F47" s="125"/>
      <c r="G47" s="258"/>
    </row>
    <row r="48" spans="1:7">
      <c r="A48" s="128" t="s">
        <v>199</v>
      </c>
      <c r="B48" s="124" t="s">
        <v>200</v>
      </c>
      <c r="C48" s="129" t="s">
        <v>201</v>
      </c>
      <c r="D48" s="124"/>
      <c r="E48" s="127"/>
      <c r="F48" s="125"/>
      <c r="G48" s="258"/>
    </row>
    <row r="49" spans="1:7">
      <c r="A49" s="128"/>
      <c r="B49" s="124"/>
      <c r="C49" s="122" t="s">
        <v>202</v>
      </c>
      <c r="D49" s="124"/>
      <c r="E49" s="127"/>
      <c r="F49" s="125"/>
      <c r="G49" s="258"/>
    </row>
    <row r="50" spans="1:7">
      <c r="A50" s="124"/>
      <c r="B50" s="248" t="s">
        <v>203</v>
      </c>
      <c r="C50" s="129"/>
      <c r="D50" s="129"/>
      <c r="E50" s="129"/>
      <c r="F50" s="129"/>
      <c r="G50" s="263"/>
    </row>
    <row r="51" spans="1:7">
      <c r="A51" s="479"/>
      <c r="B51" s="479"/>
      <c r="C51" s="479"/>
      <c r="D51" s="479"/>
      <c r="E51" s="479"/>
      <c r="F51" s="479"/>
      <c r="G51" s="479"/>
    </row>
    <row r="52" spans="1:7">
      <c r="A52" s="480"/>
      <c r="B52" s="480"/>
      <c r="C52" s="480"/>
      <c r="D52" s="480"/>
      <c r="E52" s="480"/>
      <c r="F52" s="480"/>
      <c r="G52" s="480"/>
    </row>
    <row r="53" spans="1:7">
      <c r="A53" s="33" t="s">
        <v>1</v>
      </c>
      <c r="B53" s="33" t="s">
        <v>2</v>
      </c>
      <c r="C53" s="34" t="s">
        <v>3</v>
      </c>
      <c r="D53" s="33" t="s">
        <v>4</v>
      </c>
      <c r="E53" s="35" t="s">
        <v>5</v>
      </c>
      <c r="F53" s="36" t="s">
        <v>6</v>
      </c>
      <c r="G53" s="37" t="s">
        <v>7</v>
      </c>
    </row>
    <row r="54" spans="1:7">
      <c r="A54" s="245"/>
      <c r="B54" s="247"/>
      <c r="C54" s="252"/>
      <c r="D54" s="252"/>
      <c r="E54" s="252"/>
      <c r="F54" s="252"/>
      <c r="G54" s="262"/>
    </row>
    <row r="55" spans="1:7">
      <c r="A55" s="124"/>
      <c r="B55" s="248" t="s">
        <v>204</v>
      </c>
      <c r="C55" s="129"/>
      <c r="D55" s="129"/>
      <c r="E55" s="129"/>
      <c r="F55" s="129"/>
      <c r="G55" s="263"/>
    </row>
    <row r="56" spans="1:7">
      <c r="A56" s="246"/>
      <c r="B56" s="249"/>
      <c r="C56" s="253"/>
      <c r="D56" s="253"/>
      <c r="E56" s="253"/>
      <c r="F56" s="253"/>
      <c r="G56" s="264"/>
    </row>
    <row r="57" spans="1:7">
      <c r="A57" s="128" t="s">
        <v>205</v>
      </c>
      <c r="B57" s="124"/>
      <c r="C57" s="129" t="s">
        <v>206</v>
      </c>
      <c r="D57" s="124" t="s">
        <v>112</v>
      </c>
      <c r="E57" s="127" t="n">
        <v>501</v>
      </c>
      <c r="F57" s="125"/>
      <c r="G57" s="256"/>
    </row>
    <row r="58" spans="1:7">
      <c r="A58" s="128" t="s">
        <v>207</v>
      </c>
      <c r="B58" s="124"/>
      <c r="C58" s="129" t="s">
        <v>208</v>
      </c>
      <c r="D58" s="124" t="s">
        <v>112</v>
      </c>
      <c r="E58" s="127" t="n">
        <v>1050</v>
      </c>
      <c r="F58" s="125"/>
      <c r="G58" s="256"/>
    </row>
    <row r="59" spans="1:7">
      <c r="A59" s="128" t="s">
        <v>209</v>
      </c>
      <c r="B59" s="124"/>
      <c r="C59" s="129" t="s">
        <v>210</v>
      </c>
      <c r="D59" s="124" t="s">
        <v>112</v>
      </c>
      <c r="E59" s="127" t="n">
        <v>1875</v>
      </c>
      <c r="F59" s="125"/>
      <c r="G59" s="256"/>
    </row>
    <row r="60" spans="1:7">
      <c r="A60" s="128" t="s">
        <v>211</v>
      </c>
      <c r="B60" s="124"/>
      <c r="C60" s="129" t="s">
        <v>212</v>
      </c>
      <c r="D60" s="124" t="s">
        <v>112</v>
      </c>
      <c r="E60" s="127" t="n">
        <v>190</v>
      </c>
      <c r="F60" s="125"/>
      <c r="G60" s="256"/>
    </row>
    <row r="61" spans="1:7">
      <c r="A61" s="128" t="s">
        <v>213</v>
      </c>
      <c r="B61" s="124" t="s">
        <v>214</v>
      </c>
      <c r="C61" s="129" t="s">
        <v>215</v>
      </c>
      <c r="D61" s="124"/>
      <c r="E61" s="127"/>
      <c r="F61" s="125"/>
      <c r="G61" s="258"/>
    </row>
    <row r="62" spans="1:7" ht="77.25" customHeight="1">
      <c r="A62" s="128"/>
      <c r="B62" s="124"/>
      <c r="C62" s="129" t="s">
        <v>216</v>
      </c>
      <c r="D62" s="124"/>
      <c r="E62" s="127"/>
      <c r="F62" s="125"/>
      <c r="G62" s="258"/>
    </row>
    <row r="63" spans="1:7">
      <c r="A63" s="128" t="s">
        <v>217</v>
      </c>
      <c r="B63" s="124" t="s">
        <v>218</v>
      </c>
      <c r="C63" s="129" t="s">
        <v>219</v>
      </c>
      <c r="D63" s="124" t="s">
        <v>117</v>
      </c>
      <c r="E63" s="127" t="n">
        <v>12</v>
      </c>
      <c r="F63" s="125"/>
      <c r="G63" s="256"/>
    </row>
    <row r="64" spans="1:7">
      <c r="A64" s="128" t="s">
        <v>220</v>
      </c>
      <c r="B64" s="124"/>
      <c r="C64" s="129" t="s">
        <v>221</v>
      </c>
      <c r="D64" s="124" t="s">
        <v>117</v>
      </c>
      <c r="E64" s="127" t="n">
        <v>20</v>
      </c>
      <c r="F64" s="125"/>
      <c r="G64" s="256"/>
    </row>
    <row r="65" spans="1:7">
      <c r="A65" s="128" t="s">
        <v>222</v>
      </c>
      <c r="B65" s="124"/>
      <c r="C65" s="129" t="s">
        <v>223</v>
      </c>
      <c r="D65" s="124" t="s">
        <v>117</v>
      </c>
      <c r="E65" s="127" t="n">
        <v>20</v>
      </c>
      <c r="F65" s="125"/>
      <c r="G65" s="256"/>
    </row>
    <row r="66" spans="1:7">
      <c r="A66" s="128" t="s">
        <v>224</v>
      </c>
      <c r="B66" s="124"/>
      <c r="C66" s="129" t="s">
        <v>225</v>
      </c>
      <c r="D66" s="124" t="s">
        <v>117</v>
      </c>
      <c r="E66" s="127" t="n">
        <v>20</v>
      </c>
      <c r="F66" s="125"/>
      <c r="G66" s="256"/>
    </row>
    <row r="67" spans="1:7">
      <c r="A67" s="128" t="s">
        <v>226</v>
      </c>
      <c r="B67" s="124"/>
      <c r="C67" s="129" t="s">
        <v>227</v>
      </c>
      <c r="D67" s="124" t="s">
        <v>117</v>
      </c>
      <c r="E67" s="127" t="n">
        <v>8</v>
      </c>
      <c r="F67" s="125"/>
      <c r="G67" s="256"/>
    </row>
    <row r="68" spans="1:7">
      <c r="A68" s="128" t="s">
        <v>228</v>
      </c>
      <c r="B68" s="124"/>
      <c r="C68" s="129" t="s">
        <v>229</v>
      </c>
      <c r="D68" s="124" t="s">
        <v>117</v>
      </c>
      <c r="E68" s="127" t="n">
        <v>4</v>
      </c>
      <c r="F68" s="125"/>
      <c r="G68" s="256"/>
    </row>
    <row r="69" spans="1:7">
      <c r="A69" s="128" t="s">
        <v>230</v>
      </c>
      <c r="B69" s="124"/>
      <c r="C69" s="129" t="s">
        <v>231</v>
      </c>
      <c r="D69" s="124" t="s">
        <v>117</v>
      </c>
      <c r="E69" s="127" t="n">
        <v>0</v>
      </c>
      <c r="F69" s="125"/>
      <c r="G69" s="256"/>
    </row>
    <row r="70" spans="1:7">
      <c r="A70" s="128" t="s">
        <v>232</v>
      </c>
      <c r="B70" s="124"/>
      <c r="C70" s="129" t="s">
        <v>233</v>
      </c>
      <c r="D70" s="124" t="s">
        <v>117</v>
      </c>
      <c r="E70" s="127" t="n">
        <v>0</v>
      </c>
      <c r="F70" s="125"/>
      <c r="G70" s="256"/>
    </row>
    <row r="71" spans="1:7">
      <c r="A71" s="128" t="s">
        <v>234</v>
      </c>
      <c r="B71" s="124"/>
      <c r="C71" s="129" t="s">
        <v>235</v>
      </c>
      <c r="D71" s="124" t="s">
        <v>117</v>
      </c>
      <c r="E71" s="127" t="n">
        <v>0</v>
      </c>
      <c r="F71" s="125"/>
      <c r="G71" s="256"/>
    </row>
    <row r="72" spans="1:7">
      <c r="A72" s="128" t="s">
        <v>236</v>
      </c>
      <c r="B72" s="124" t="s">
        <v>237</v>
      </c>
      <c r="C72" s="129" t="s">
        <v>238</v>
      </c>
      <c r="D72" s="124"/>
      <c r="E72" s="127"/>
      <c r="F72" s="125"/>
      <c r="G72" s="258"/>
    </row>
    <row r="73" spans="1:7" s="307" customFormat="1" ht="40.95" customHeight="1">
      <c r="A73" s="428" t="s">
        <v>239</v>
      </c>
      <c r="B73" s="390"/>
      <c r="C73" s="381" t="s">
        <v>240</v>
      </c>
      <c r="D73" s="390" t="s">
        <v>117</v>
      </c>
      <c r="E73" s="429" t="n">
        <v>61</v>
      </c>
      <c r="F73" s="430"/>
      <c r="G73" s="431"/>
    </row>
    <row r="74" spans="1:7" s="307" customFormat="1" ht="54" customHeight="1">
      <c r="A74" s="428" t="s">
        <v>241</v>
      </c>
      <c r="B74" s="390"/>
      <c r="C74" s="381" t="s">
        <v>242</v>
      </c>
      <c r="D74" s="390" t="s">
        <v>112</v>
      </c>
      <c r="E74" s="429" t="n">
        <v>40</v>
      </c>
      <c r="F74" s="430"/>
      <c r="G74" s="431"/>
    </row>
    <row r="75" spans="1:7" s="307" customFormat="1" ht="42.60" customHeight="1">
      <c r="A75" s="428" t="s">
        <v>243</v>
      </c>
      <c r="B75" s="390" t="s">
        <v>244</v>
      </c>
      <c r="C75" s="381" t="s">
        <v>245</v>
      </c>
      <c r="D75" s="390" t="s">
        <v>117</v>
      </c>
      <c r="E75" s="429" t="n">
        <v>13</v>
      </c>
      <c r="F75" s="430"/>
      <c r="G75" s="431"/>
    </row>
    <row r="76" spans="1:7" ht="27.75" customHeight="1">
      <c r="A76" s="128" t="s">
        <v>246</v>
      </c>
      <c r="B76" s="134" t="s">
        <v>247</v>
      </c>
      <c r="C76" s="129" t="s">
        <v>248</v>
      </c>
      <c r="D76" s="124"/>
      <c r="E76" s="127"/>
      <c r="F76" s="125"/>
      <c r="G76" s="258"/>
    </row>
    <row r="77" spans="1:7" ht="19.20" customHeight="1">
      <c r="A77" s="128"/>
      <c r="B77" s="124"/>
      <c r="C77" s="129" t="s">
        <v>249</v>
      </c>
      <c r="D77" s="124"/>
      <c r="E77" s="127"/>
      <c r="F77" s="125"/>
      <c r="G77" s="258"/>
    </row>
    <row r="78" spans="1:7">
      <c r="A78" s="128" t="s">
        <v>250</v>
      </c>
      <c r="B78" s="124"/>
      <c r="C78" s="129" t="s">
        <v>251</v>
      </c>
      <c r="D78" s="124" t="s">
        <v>117</v>
      </c>
      <c r="E78" s="127" t="n">
        <v>25</v>
      </c>
      <c r="F78" s="125"/>
      <c r="G78" s="256"/>
    </row>
    <row r="79" spans="1:7">
      <c r="A79" s="128" t="s">
        <v>252</v>
      </c>
      <c r="B79" s="124"/>
      <c r="C79" s="129" t="s">
        <v>138</v>
      </c>
      <c r="D79" s="124" t="s">
        <v>117</v>
      </c>
      <c r="E79" s="127" t="n">
        <v>1</v>
      </c>
      <c r="F79" s="125"/>
      <c r="G79" s="256"/>
    </row>
    <row r="80" spans="1:7">
      <c r="A80" s="128" t="s">
        <v>253</v>
      </c>
      <c r="B80" s="124"/>
      <c r="C80" s="129" t="s">
        <v>140</v>
      </c>
      <c r="D80" s="124" t="s">
        <v>117</v>
      </c>
      <c r="E80" s="127" t="n">
        <v>1</v>
      </c>
      <c r="F80" s="125"/>
      <c r="G80" s="256"/>
    </row>
    <row r="81" spans="1:7">
      <c r="A81" s="128" t="s">
        <v>254</v>
      </c>
      <c r="B81" s="124"/>
      <c r="C81" s="129" t="s">
        <v>255</v>
      </c>
      <c r="D81" s="124" t="s">
        <v>117</v>
      </c>
      <c r="E81" s="127" t="n">
        <v>1</v>
      </c>
      <c r="F81" s="125"/>
      <c r="G81" s="256"/>
    </row>
    <row r="82" spans="1:7">
      <c r="A82" s="128" t="s">
        <v>256</v>
      </c>
      <c r="B82" s="124"/>
      <c r="C82" s="129" t="s">
        <v>257</v>
      </c>
      <c r="D82" s="124" t="s">
        <v>117</v>
      </c>
      <c r="E82" s="127" t="n">
        <v>1</v>
      </c>
      <c r="F82" s="125"/>
      <c r="G82" s="256"/>
    </row>
    <row r="83" spans="1:7">
      <c r="A83" s="121" t="s">
        <v>258</v>
      </c>
      <c r="B83" s="137" t="s">
        <v>259</v>
      </c>
      <c r="C83" s="123" t="s">
        <v>260</v>
      </c>
      <c r="D83" s="124"/>
      <c r="E83" s="127"/>
      <c r="F83" s="125"/>
      <c r="G83" s="258"/>
    </row>
    <row r="84" spans="1:7" ht="43.20" customHeight="1">
      <c r="A84" s="128"/>
      <c r="B84" s="134" t="s">
        <v>261</v>
      </c>
      <c r="C84" s="129" t="s">
        <v>262</v>
      </c>
      <c r="D84" s="124"/>
      <c r="E84" s="127"/>
      <c r="F84" s="125"/>
      <c r="G84" s="258"/>
    </row>
    <row r="85" spans="1:7" s="307" customFormat="1">
      <c r="A85" s="428" t="s">
        <v>263</v>
      </c>
      <c r="B85" s="390" t="s">
        <v>264</v>
      </c>
      <c r="C85" s="381" t="s">
        <v>265</v>
      </c>
      <c r="D85" s="390" t="s">
        <v>112</v>
      </c>
      <c r="E85" s="429" t="n">
        <v>362</v>
      </c>
      <c r="F85" s="430"/>
      <c r="G85" s="431"/>
    </row>
    <row r="86" spans="1:7" ht="29.25" customHeight="1">
      <c r="A86" s="128"/>
      <c r="B86" s="124"/>
      <c r="C86" s="129" t="s">
        <v>266</v>
      </c>
      <c r="D86" s="124"/>
      <c r="E86" s="127"/>
      <c r="F86" s="125"/>
      <c r="G86" s="258"/>
    </row>
    <row r="87" spans="1:7">
      <c r="A87" s="128" t="s">
        <v>267</v>
      </c>
      <c r="B87" s="124" t="s">
        <v>268</v>
      </c>
      <c r="C87" s="129" t="s">
        <v>269</v>
      </c>
      <c r="D87" s="124" t="s">
        <v>112</v>
      </c>
      <c r="E87" s="127" t="n">
        <v>362</v>
      </c>
      <c r="F87" s="125"/>
      <c r="G87" s="256"/>
    </row>
    <row r="88" spans="1:7">
      <c r="A88" s="128" t="s">
        <v>270</v>
      </c>
      <c r="B88" s="124" t="s">
        <v>271</v>
      </c>
      <c r="C88" s="129" t="s">
        <v>272</v>
      </c>
      <c r="D88" s="124" t="s">
        <v>273</v>
      </c>
      <c r="E88" s="127" t="n">
        <v>634</v>
      </c>
      <c r="F88" s="125"/>
      <c r="G88" s="256"/>
    </row>
    <row r="89" spans="1:7">
      <c r="A89" s="128" t="s">
        <v>274</v>
      </c>
      <c r="B89" s="124" t="s">
        <v>275</v>
      </c>
      <c r="C89" s="129" t="s">
        <v>276</v>
      </c>
      <c r="D89" s="124" t="s">
        <v>154</v>
      </c>
      <c r="E89" s="127" t="n">
        <v>33</v>
      </c>
      <c r="F89" s="125"/>
      <c r="G89" s="256"/>
    </row>
    <row r="90" spans="1:7">
      <c r="A90" s="128" t="s">
        <v>277</v>
      </c>
      <c r="B90" s="124" t="s">
        <v>268</v>
      </c>
      <c r="C90" s="129" t="s">
        <v>278</v>
      </c>
      <c r="D90" s="124" t="s">
        <v>117</v>
      </c>
      <c r="E90" s="127" t="n">
        <v>3</v>
      </c>
      <c r="F90" s="125"/>
      <c r="G90" s="256"/>
    </row>
    <row r="91" spans="1:7">
      <c r="A91" s="128"/>
      <c r="B91" s="124"/>
      <c r="C91" s="254"/>
      <c r="D91" s="147"/>
      <c r="E91" s="250"/>
      <c r="F91" s="251"/>
      <c r="G91" s="260"/>
    </row>
    <row r="92" spans="1:7" ht="18.60" customHeight="1">
      <c r="A92" s="239" t="s">
        <v>279</v>
      </c>
      <c r="B92" s="152"/>
      <c r="C92" s="152"/>
      <c r="D92" s="152"/>
      <c r="E92" s="152"/>
      <c r="F92" s="153"/>
      <c r="G92" s="265"/>
    </row>
  </sheetData>
  <mergeCells count="3">
    <mergeCell ref="A1:G1"/>
    <mergeCell ref="A51:G51"/>
    <mergeCell ref="A52:G52"/>
  </mergeCells>
  <printOptions>
    <extLst>
      <ext uri="smNativeData">
        <pm:pageFlags xmlns:pm="smNativeData" id="1696920958" printRowHead="0" printColHead="0" printHeadLine="0" printFootLine="0" autoHeightHeader="0" autoHeightFooter="0" fitToPageBoth="0"/>
      </ext>
    </extLst>
  </printOptions>
  <pageMargins left="0.708333" right="0.708333" top="0.747917" bottom="0.747917" header="0.315278" footer="0.315278"/>
  <pageSetup paperSize="9" scale="62"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rowBreaks count="1" manualBreakCount="1">
    <brk id="51" man="1"/>
  </rowBreaks>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G103"/>
  <sheetViews>
    <sheetView view="normal" workbookViewId="0">
      <selection activeCell="C42" sqref="C42"/>
    </sheetView>
  </sheetViews>
  <sheetFormatPr defaultRowHeight="15.40"/>
  <cols>
    <col min="1" max="1" width="15.107143" customWidth="1"/>
    <col min="2" max="2" width="15.883929" customWidth="1"/>
    <col min="3" max="3" width="57.000000" customWidth="1"/>
    <col min="4" max="4" width="9.437500" customWidth="1"/>
    <col min="5" max="5" width="11.107143" customWidth="1" style="547"/>
    <col min="6" max="6" width="11.883929" customWidth="1"/>
    <col min="7" max="7" width="18.660714" customWidth="1"/>
  </cols>
  <sheetData>
    <row r="1" spans="1:7">
      <c r="A1" s="478" t="s">
        <v>0</v>
      </c>
      <c r="B1" s="478"/>
      <c r="C1" s="478"/>
      <c r="D1" s="478"/>
      <c r="E1" s="478"/>
      <c r="F1" s="478"/>
      <c r="G1" s="478"/>
    </row>
    <row r="2" spans="1:7">
      <c r="A2" s="33" t="s">
        <v>1</v>
      </c>
      <c r="B2" s="33" t="s">
        <v>2</v>
      </c>
      <c r="C2" s="34" t="s">
        <v>3</v>
      </c>
      <c r="D2" s="33" t="s">
        <v>4</v>
      </c>
      <c r="E2" s="541" t="s">
        <v>5</v>
      </c>
      <c r="F2" s="36" t="s">
        <v>6</v>
      </c>
      <c r="G2" s="37" t="s">
        <v>7</v>
      </c>
    </row>
    <row r="3" spans="1:7">
      <c r="A3" s="114" t="n">
        <v>3</v>
      </c>
      <c r="B3" s="142"/>
      <c r="C3" s="116" t="s">
        <v>280</v>
      </c>
      <c r="D3" s="143"/>
      <c r="E3" s="542"/>
      <c r="F3" s="144"/>
      <c r="G3" s="143"/>
    </row>
    <row r="4" spans="1:7">
      <c r="A4" s="121" t="s">
        <v>281</v>
      </c>
      <c r="B4" s="145" t="s">
        <v>282</v>
      </c>
      <c r="C4" s="123" t="s">
        <v>108</v>
      </c>
      <c r="D4" s="124"/>
      <c r="E4" s="430"/>
      <c r="F4" s="125"/>
      <c r="G4" s="127"/>
    </row>
    <row r="5" spans="1:7">
      <c r="A5" s="128" t="s">
        <v>283</v>
      </c>
      <c r="B5" s="124" t="s">
        <v>110</v>
      </c>
      <c r="C5" s="129" t="s">
        <v>111</v>
      </c>
      <c r="D5" s="124" t="s">
        <v>112</v>
      </c>
      <c r="E5" s="430" t="n">
        <v>1800</v>
      </c>
      <c r="F5" s="125"/>
      <c r="G5" s="49"/>
    </row>
    <row r="6" spans="1:7">
      <c r="A6" s="128"/>
      <c r="B6" s="124" t="s">
        <v>113</v>
      </c>
      <c r="C6" s="129" t="s">
        <v>114</v>
      </c>
      <c r="D6" s="124"/>
      <c r="E6" s="430"/>
      <c r="F6" s="125"/>
      <c r="G6" s="49"/>
    </row>
    <row r="7" spans="1:7">
      <c r="A7" s="128" t="s">
        <v>284</v>
      </c>
      <c r="B7" s="124"/>
      <c r="C7" s="129" t="s">
        <v>116</v>
      </c>
      <c r="D7" s="124" t="s">
        <v>117</v>
      </c>
      <c r="E7" s="430" t="n">
        <v>4</v>
      </c>
      <c r="F7" s="125"/>
      <c r="G7" s="49"/>
    </row>
    <row r="8" spans="1:7">
      <c r="A8" s="128" t="s">
        <v>285</v>
      </c>
      <c r="B8" s="124"/>
      <c r="C8" s="129" t="s">
        <v>119</v>
      </c>
      <c r="D8" s="124" t="s">
        <v>117</v>
      </c>
      <c r="E8" s="430" t="n">
        <v>2</v>
      </c>
      <c r="F8" s="125"/>
      <c r="G8" s="49"/>
    </row>
    <row r="9" spans="1:7">
      <c r="A9" s="128" t="s">
        <v>286</v>
      </c>
      <c r="B9" s="124"/>
      <c r="C9" s="129" t="s">
        <v>121</v>
      </c>
      <c r="D9" s="124" t="s">
        <v>117</v>
      </c>
      <c r="E9" s="430" t="n">
        <v>2</v>
      </c>
      <c r="F9" s="125"/>
      <c r="G9" s="49"/>
    </row>
    <row r="10" spans="1:7">
      <c r="A10" s="121" t="s">
        <v>287</v>
      </c>
      <c r="B10" s="145" t="s">
        <v>288</v>
      </c>
      <c r="C10" s="123" t="s">
        <v>289</v>
      </c>
      <c r="D10" s="124"/>
      <c r="E10" s="430"/>
      <c r="F10" s="125"/>
      <c r="G10" s="127"/>
    </row>
    <row r="11" spans="1:7" ht="41.25" customHeight="1">
      <c r="A11" s="428" t="s">
        <v>290</v>
      </c>
      <c r="B11" s="473" t="s">
        <v>291</v>
      </c>
      <c r="C11" s="129" t="s">
        <v>129</v>
      </c>
      <c r="D11" s="124"/>
      <c r="E11" s="430"/>
      <c r="F11" s="125"/>
      <c r="G11" s="127"/>
    </row>
    <row r="12" spans="1:7">
      <c r="A12" s="128"/>
      <c r="B12" s="124"/>
      <c r="C12" s="129" t="s">
        <v>130</v>
      </c>
      <c r="D12" s="124"/>
      <c r="E12" s="430"/>
      <c r="F12" s="125"/>
      <c r="G12" s="127"/>
    </row>
    <row r="13" spans="1:7">
      <c r="A13" s="128" t="s">
        <v>292</v>
      </c>
      <c r="B13" s="124"/>
      <c r="C13" s="129" t="s">
        <v>132</v>
      </c>
      <c r="D13" s="124" t="s">
        <v>112</v>
      </c>
      <c r="E13" s="430" t="n">
        <v>180</v>
      </c>
      <c r="F13" s="125"/>
      <c r="G13" s="49"/>
    </row>
    <row r="14" spans="1:7">
      <c r="A14" s="128" t="s">
        <v>293</v>
      </c>
      <c r="B14" s="124"/>
      <c r="C14" s="129" t="s">
        <v>134</v>
      </c>
      <c r="D14" s="124" t="s">
        <v>112</v>
      </c>
      <c r="E14" s="430" t="n">
        <v>450</v>
      </c>
      <c r="F14" s="125"/>
      <c r="G14" s="49"/>
    </row>
    <row r="15" spans="1:7">
      <c r="A15" s="128" t="s">
        <v>294</v>
      </c>
      <c r="B15" s="124"/>
      <c r="C15" s="129" t="s">
        <v>136</v>
      </c>
      <c r="D15" s="124" t="s">
        <v>112</v>
      </c>
      <c r="E15" s="430" t="n">
        <v>540</v>
      </c>
      <c r="F15" s="125"/>
      <c r="G15" s="49"/>
    </row>
    <row r="16" spans="1:7">
      <c r="A16" s="128" t="s">
        <v>295</v>
      </c>
      <c r="B16" s="124"/>
      <c r="C16" s="129" t="s">
        <v>138</v>
      </c>
      <c r="D16" s="124" t="s">
        <v>112</v>
      </c>
      <c r="E16" s="430" t="n">
        <v>270</v>
      </c>
      <c r="F16" s="125"/>
      <c r="G16" s="49"/>
    </row>
    <row r="17" spans="1:7">
      <c r="A17" s="128" t="s">
        <v>296</v>
      </c>
      <c r="B17" s="124"/>
      <c r="C17" s="129" t="s">
        <v>140</v>
      </c>
      <c r="D17" s="124" t="s">
        <v>112</v>
      </c>
      <c r="E17" s="430" t="n">
        <v>180</v>
      </c>
      <c r="F17" s="125"/>
      <c r="G17" s="49"/>
    </row>
    <row r="18" spans="1:7">
      <c r="A18" s="128" t="s">
        <v>297</v>
      </c>
      <c r="B18" s="124"/>
      <c r="C18" s="129" t="s">
        <v>142</v>
      </c>
      <c r="D18" s="124" t="s">
        <v>112</v>
      </c>
      <c r="E18" s="430" t="n">
        <v>90</v>
      </c>
      <c r="F18" s="125"/>
      <c r="G18" s="49"/>
    </row>
    <row r="19" spans="1:7">
      <c r="A19" s="128" t="s">
        <v>298</v>
      </c>
      <c r="B19" s="124"/>
      <c r="C19" s="129" t="s">
        <v>144</v>
      </c>
      <c r="D19" s="124" t="s">
        <v>112</v>
      </c>
      <c r="E19" s="430" t="n">
        <v>90</v>
      </c>
      <c r="F19" s="125"/>
      <c r="G19" s="49"/>
    </row>
    <row r="20" spans="1:7">
      <c r="A20" s="128" t="s">
        <v>299</v>
      </c>
      <c r="B20" s="124"/>
      <c r="C20" s="129" t="s">
        <v>146</v>
      </c>
      <c r="D20" s="124" t="s">
        <v>112</v>
      </c>
      <c r="E20" s="430" t="n">
        <v>0</v>
      </c>
      <c r="F20" s="125"/>
      <c r="G20" s="125" t="s">
        <v>147</v>
      </c>
    </row>
    <row r="21" spans="1:7">
      <c r="A21" s="128" t="s">
        <v>300</v>
      </c>
      <c r="B21" s="124" t="s">
        <v>149</v>
      </c>
      <c r="C21" s="129" t="s">
        <v>301</v>
      </c>
      <c r="D21" s="124"/>
      <c r="E21" s="430"/>
      <c r="F21" s="125"/>
      <c r="G21" s="127"/>
    </row>
    <row r="22" spans="1:7">
      <c r="A22" s="128" t="s">
        <v>302</v>
      </c>
      <c r="B22" s="124" t="s">
        <v>152</v>
      </c>
      <c r="C22" s="129" t="s">
        <v>153</v>
      </c>
      <c r="D22" s="124" t="s">
        <v>154</v>
      </c>
      <c r="E22" s="430" t="n">
        <v>2500</v>
      </c>
      <c r="F22" s="125"/>
      <c r="G22" s="49"/>
    </row>
    <row r="23" spans="1:7">
      <c r="A23" s="128" t="s">
        <v>303</v>
      </c>
      <c r="B23" s="124" t="s">
        <v>156</v>
      </c>
      <c r="C23" s="129" t="s">
        <v>157</v>
      </c>
      <c r="D23" s="124" t="s">
        <v>154</v>
      </c>
      <c r="E23" s="430" t="n">
        <v>800</v>
      </c>
      <c r="F23" s="125"/>
      <c r="G23" s="49"/>
    </row>
    <row r="24" spans="1:7">
      <c r="A24" s="128" t="s">
        <v>304</v>
      </c>
      <c r="B24" s="124" t="s">
        <v>156</v>
      </c>
      <c r="C24" s="129" t="s">
        <v>159</v>
      </c>
      <c r="D24" s="124" t="s">
        <v>154</v>
      </c>
      <c r="E24" s="430" t="n">
        <v>500</v>
      </c>
      <c r="F24" s="125"/>
      <c r="G24" s="49"/>
    </row>
    <row r="25" spans="1:7">
      <c r="A25" s="128" t="s">
        <v>305</v>
      </c>
      <c r="B25" s="124" t="s">
        <v>161</v>
      </c>
      <c r="C25" s="122" t="s">
        <v>162</v>
      </c>
      <c r="D25" s="124" t="s">
        <v>154</v>
      </c>
      <c r="E25" s="430" t="n">
        <v>104</v>
      </c>
      <c r="F25" s="125"/>
      <c r="G25" s="49"/>
    </row>
    <row r="26" spans="1:7">
      <c r="A26" s="128" t="s">
        <v>306</v>
      </c>
      <c r="B26" s="134" t="s">
        <v>164</v>
      </c>
      <c r="C26" s="129" t="s">
        <v>307</v>
      </c>
      <c r="D26" s="124"/>
      <c r="E26" s="430"/>
      <c r="F26" s="125"/>
      <c r="G26" s="127"/>
    </row>
    <row r="27" spans="1:7">
      <c r="A27" s="128" t="s">
        <v>308</v>
      </c>
      <c r="B27" s="124"/>
      <c r="C27" s="129" t="s">
        <v>167</v>
      </c>
      <c r="D27" s="124" t="s">
        <v>112</v>
      </c>
      <c r="E27" s="430" t="n">
        <v>0</v>
      </c>
      <c r="F27" s="125"/>
      <c r="G27" s="125" t="s">
        <v>147</v>
      </c>
    </row>
    <row r="28" spans="1:7">
      <c r="A28" s="128"/>
      <c r="B28" s="134" t="s">
        <v>168</v>
      </c>
      <c r="C28" s="129" t="s">
        <v>309</v>
      </c>
      <c r="D28" s="124"/>
      <c r="E28" s="430"/>
      <c r="F28" s="125"/>
      <c r="G28" s="127"/>
    </row>
    <row r="29" spans="1:7">
      <c r="A29" s="128" t="s">
        <v>310</v>
      </c>
      <c r="B29" s="124" t="s">
        <v>152</v>
      </c>
      <c r="C29" s="129" t="s">
        <v>153</v>
      </c>
      <c r="D29" s="124" t="s">
        <v>154</v>
      </c>
      <c r="E29" s="430" t="n">
        <v>0</v>
      </c>
      <c r="F29" s="125"/>
      <c r="G29" s="125" t="s">
        <v>147</v>
      </c>
    </row>
    <row r="30" spans="1:7">
      <c r="A30" s="128" t="s">
        <v>311</v>
      </c>
      <c r="B30" s="124" t="s">
        <v>152</v>
      </c>
      <c r="C30" s="129" t="s">
        <v>157</v>
      </c>
      <c r="D30" s="124" t="s">
        <v>154</v>
      </c>
      <c r="E30" s="430" t="n">
        <v>0</v>
      </c>
      <c r="F30" s="125"/>
      <c r="G30" s="125" t="s">
        <v>147</v>
      </c>
    </row>
    <row r="31" spans="1:7">
      <c r="A31" s="428" t="s">
        <v>312</v>
      </c>
      <c r="B31" s="473" t="s">
        <v>173</v>
      </c>
      <c r="C31" s="381" t="s">
        <v>174</v>
      </c>
      <c r="D31" s="390" t="s">
        <v>112</v>
      </c>
      <c r="E31" s="430" t="n">
        <v>1800</v>
      </c>
      <c r="F31" s="125"/>
      <c r="G31" s="49"/>
    </row>
    <row r="32" spans="1:7">
      <c r="A32" s="428" t="s">
        <v>313</v>
      </c>
      <c r="B32" s="390" t="s">
        <v>176</v>
      </c>
      <c r="C32" s="381" t="s">
        <v>177</v>
      </c>
      <c r="D32" s="390" t="s">
        <v>154</v>
      </c>
      <c r="E32" s="430" t="n">
        <v>22</v>
      </c>
      <c r="F32" s="125"/>
      <c r="G32" s="49"/>
    </row>
    <row r="33" spans="1:7">
      <c r="A33" s="428" t="s">
        <v>314</v>
      </c>
      <c r="B33" s="390"/>
      <c r="C33" s="381" t="s">
        <v>179</v>
      </c>
      <c r="D33" s="390" t="s">
        <v>15</v>
      </c>
      <c r="E33" s="430" t="n">
        <v>1</v>
      </c>
      <c r="F33" s="125"/>
      <c r="G33" s="49"/>
    </row>
    <row r="34" spans="1:7">
      <c r="A34" s="121" t="s">
        <v>315</v>
      </c>
      <c r="B34" s="145" t="s">
        <v>316</v>
      </c>
      <c r="C34" s="123" t="s">
        <v>182</v>
      </c>
      <c r="D34" s="124"/>
      <c r="E34" s="430"/>
      <c r="F34" s="125"/>
      <c r="G34" s="127"/>
    </row>
    <row r="35" spans="1:7">
      <c r="A35" s="128"/>
      <c r="B35" s="124" t="s">
        <v>183</v>
      </c>
      <c r="C35" s="129" t="s">
        <v>184</v>
      </c>
      <c r="D35" s="124"/>
      <c r="E35" s="430"/>
      <c r="F35" s="125"/>
      <c r="G35" s="127"/>
    </row>
    <row r="36" spans="1:7">
      <c r="A36" s="128" t="s">
        <v>317</v>
      </c>
      <c r="B36" s="124"/>
      <c r="C36" s="129" t="s">
        <v>186</v>
      </c>
      <c r="D36" s="124" t="s">
        <v>154</v>
      </c>
      <c r="E36" s="430" t="n">
        <v>283</v>
      </c>
      <c r="F36" s="125"/>
      <c r="G36" s="49"/>
    </row>
    <row r="37" spans="1:7">
      <c r="A37" s="128" t="s">
        <v>318</v>
      </c>
      <c r="B37" s="124" t="s">
        <v>188</v>
      </c>
      <c r="C37" s="129" t="s">
        <v>189</v>
      </c>
      <c r="D37" s="124" t="s">
        <v>154</v>
      </c>
      <c r="E37" s="430" t="n">
        <v>189</v>
      </c>
      <c r="F37" s="125"/>
      <c r="G37" s="49"/>
    </row>
    <row r="38" spans="1:7">
      <c r="A38" s="128"/>
      <c r="B38" s="124" t="s">
        <v>183</v>
      </c>
      <c r="C38" s="129" t="s">
        <v>190</v>
      </c>
      <c r="D38" s="124"/>
      <c r="E38" s="430"/>
      <c r="F38" s="125"/>
      <c r="G38" s="127"/>
    </row>
    <row r="39" spans="1:7">
      <c r="A39" s="128" t="s">
        <v>319</v>
      </c>
      <c r="B39" s="124"/>
      <c r="C39" s="129" t="s">
        <v>186</v>
      </c>
      <c r="D39" s="124" t="s">
        <v>154</v>
      </c>
      <c r="E39" s="430" t="n">
        <v>167</v>
      </c>
      <c r="F39" s="125"/>
      <c r="G39" s="49"/>
    </row>
    <row r="40" spans="1:7">
      <c r="A40" s="128" t="s">
        <v>320</v>
      </c>
      <c r="B40" s="124" t="s">
        <v>188</v>
      </c>
      <c r="C40" s="129" t="s">
        <v>189</v>
      </c>
      <c r="D40" s="124" t="s">
        <v>154</v>
      </c>
      <c r="E40" s="430" t="n">
        <v>111</v>
      </c>
      <c r="F40" s="125"/>
      <c r="G40" s="49"/>
    </row>
    <row r="41" spans="1:7">
      <c r="A41" s="428" t="s">
        <v>321</v>
      </c>
      <c r="B41" s="390" t="s">
        <v>194</v>
      </c>
      <c r="C41" s="381" t="s">
        <v>195</v>
      </c>
      <c r="D41" s="390" t="s">
        <v>154</v>
      </c>
      <c r="E41" s="430" t="n">
        <v>24</v>
      </c>
      <c r="F41" s="125"/>
      <c r="G41" s="49"/>
    </row>
    <row r="42" spans="1:7">
      <c r="A42" s="121" t="s">
        <v>322</v>
      </c>
      <c r="B42" s="145" t="s">
        <v>197</v>
      </c>
      <c r="C42" s="123" t="s">
        <v>198</v>
      </c>
      <c r="D42" s="124"/>
      <c r="E42" s="430"/>
      <c r="F42" s="125"/>
      <c r="G42" s="127"/>
    </row>
    <row r="43" spans="1:7">
      <c r="A43" s="128" t="s">
        <v>323</v>
      </c>
      <c r="B43" s="124" t="s">
        <v>200</v>
      </c>
      <c r="C43" s="129" t="s">
        <v>201</v>
      </c>
      <c r="D43" s="124"/>
      <c r="E43" s="430"/>
      <c r="F43" s="125"/>
      <c r="G43" s="127"/>
    </row>
    <row r="44" spans="1:7">
      <c r="A44" s="128"/>
      <c r="B44" s="124"/>
      <c r="C44" s="122" t="s">
        <v>202</v>
      </c>
      <c r="D44" s="124"/>
      <c r="E44" s="430"/>
      <c r="F44" s="125"/>
      <c r="G44" s="127"/>
    </row>
    <row r="45" spans="1:7">
      <c r="A45" s="128" t="s">
        <v>324</v>
      </c>
      <c r="B45" s="124"/>
      <c r="C45" s="129" t="s">
        <v>206</v>
      </c>
      <c r="D45" s="124" t="s">
        <v>112</v>
      </c>
      <c r="E45" s="430" t="n">
        <v>1200</v>
      </c>
      <c r="F45" s="125"/>
      <c r="G45" s="49"/>
    </row>
    <row r="46" spans="1:7">
      <c r="A46" s="128" t="s">
        <v>325</v>
      </c>
      <c r="B46" s="124"/>
      <c r="C46" s="129" t="s">
        <v>208</v>
      </c>
      <c r="D46" s="124" t="s">
        <v>112</v>
      </c>
      <c r="E46" s="430" t="n">
        <v>100</v>
      </c>
      <c r="F46" s="125"/>
      <c r="G46" s="49"/>
    </row>
    <row r="47" spans="1:7">
      <c r="A47" s="128" t="s">
        <v>326</v>
      </c>
      <c r="B47" s="124"/>
      <c r="C47" s="129" t="s">
        <v>210</v>
      </c>
      <c r="D47" s="124" t="s">
        <v>112</v>
      </c>
      <c r="E47" s="430" t="n">
        <v>100</v>
      </c>
      <c r="F47" s="125"/>
      <c r="G47" s="49"/>
    </row>
    <row r="48" spans="1:7">
      <c r="A48" s="428" t="s">
        <v>327</v>
      </c>
      <c r="B48" s="124"/>
      <c r="C48" s="129" t="s">
        <v>328</v>
      </c>
      <c r="D48" s="390" t="s">
        <v>329</v>
      </c>
      <c r="E48" s="430" t="n">
        <v>1</v>
      </c>
      <c r="F48" s="125"/>
      <c r="G48" s="539" t="n">
        <v>150000</v>
      </c>
    </row>
    <row r="49" spans="1:7">
      <c r="A49" s="128" t="s">
        <v>330</v>
      </c>
      <c r="B49" s="124" t="s">
        <v>214</v>
      </c>
      <c r="C49" s="129" t="s">
        <v>215</v>
      </c>
      <c r="D49" s="124"/>
      <c r="E49" s="430"/>
      <c r="F49" s="125"/>
      <c r="G49" s="127"/>
    </row>
    <row r="50" spans="1:7">
      <c r="A50" s="128"/>
      <c r="B50" s="124"/>
      <c r="C50" s="129" t="s">
        <v>216</v>
      </c>
      <c r="D50" s="124"/>
      <c r="E50" s="430"/>
      <c r="F50" s="125"/>
      <c r="G50" s="127"/>
    </row>
    <row r="51" spans="1:7">
      <c r="A51" s="128" t="s">
        <v>331</v>
      </c>
      <c r="B51" s="124" t="s">
        <v>218</v>
      </c>
      <c r="C51" s="129" t="s">
        <v>219</v>
      </c>
      <c r="D51" s="124" t="s">
        <v>117</v>
      </c>
      <c r="E51" s="430" t="n">
        <v>4</v>
      </c>
      <c r="F51" s="125"/>
      <c r="G51" s="49"/>
    </row>
    <row r="52" spans="1:7">
      <c r="A52" s="128" t="s">
        <v>332</v>
      </c>
      <c r="B52" s="124"/>
      <c r="C52" s="129" t="s">
        <v>221</v>
      </c>
      <c r="D52" s="124" t="s">
        <v>117</v>
      </c>
      <c r="E52" s="430" t="n">
        <v>10</v>
      </c>
      <c r="F52" s="125"/>
      <c r="G52" s="49"/>
    </row>
    <row r="53" spans="1:7">
      <c r="A53" s="128" t="s">
        <v>333</v>
      </c>
      <c r="B53" s="124"/>
      <c r="C53" s="129" t="s">
        <v>223</v>
      </c>
      <c r="D53" s="124" t="s">
        <v>117</v>
      </c>
      <c r="E53" s="430" t="n">
        <v>8</v>
      </c>
      <c r="F53" s="125"/>
      <c r="G53" s="49"/>
    </row>
    <row r="54" spans="1:7">
      <c r="A54" s="128" t="s">
        <v>334</v>
      </c>
      <c r="B54" s="124"/>
      <c r="C54" s="129" t="s">
        <v>225</v>
      </c>
      <c r="D54" s="124" t="s">
        <v>117</v>
      </c>
      <c r="E54" s="430" t="n">
        <v>8</v>
      </c>
      <c r="F54" s="125"/>
      <c r="G54" s="49"/>
    </row>
    <row r="55" spans="1:7">
      <c r="A55" s="128" t="s">
        <v>335</v>
      </c>
      <c r="B55" s="124"/>
      <c r="C55" s="129" t="s">
        <v>227</v>
      </c>
      <c r="D55" s="124" t="s">
        <v>117</v>
      </c>
      <c r="E55" s="430" t="n">
        <v>3</v>
      </c>
      <c r="F55" s="125"/>
      <c r="G55" s="49"/>
    </row>
    <row r="56" spans="1:7">
      <c r="A56" s="128" t="s">
        <v>336</v>
      </c>
      <c r="B56" s="124"/>
      <c r="C56" s="129" t="s">
        <v>229</v>
      </c>
      <c r="D56" s="124" t="s">
        <v>117</v>
      </c>
      <c r="E56" s="430" t="n">
        <v>2</v>
      </c>
      <c r="F56" s="125"/>
      <c r="G56" s="49"/>
    </row>
    <row r="57" spans="1:7">
      <c r="A57" s="128" t="s">
        <v>337</v>
      </c>
      <c r="B57" s="124"/>
      <c r="C57" s="129" t="s">
        <v>231</v>
      </c>
      <c r="D57" s="124" t="s">
        <v>117</v>
      </c>
      <c r="E57" s="430" t="n">
        <v>0</v>
      </c>
      <c r="F57" s="125"/>
      <c r="G57" s="125" t="s">
        <v>147</v>
      </c>
    </row>
    <row r="58" spans="1:7">
      <c r="A58" s="128" t="s">
        <v>338</v>
      </c>
      <c r="B58" s="124"/>
      <c r="C58" s="129" t="s">
        <v>233</v>
      </c>
      <c r="D58" s="124" t="s">
        <v>117</v>
      </c>
      <c r="E58" s="430" t="n">
        <v>0</v>
      </c>
      <c r="F58" s="125"/>
      <c r="G58" s="125" t="s">
        <v>147</v>
      </c>
    </row>
    <row r="59" spans="1:7">
      <c r="A59" s="245"/>
      <c r="B59" s="247"/>
      <c r="C59" s="252"/>
      <c r="D59" s="252"/>
      <c r="E59" s="543"/>
      <c r="F59" s="252"/>
      <c r="G59" s="262"/>
    </row>
    <row r="60" spans="1:7">
      <c r="A60" s="124"/>
      <c r="B60" s="248" t="s">
        <v>203</v>
      </c>
      <c r="C60" s="129"/>
      <c r="D60" s="129"/>
      <c r="E60" s="473"/>
      <c r="F60" s="129"/>
      <c r="G60" s="263"/>
    </row>
    <row r="61" spans="1:7">
      <c r="A61" s="479"/>
      <c r="B61" s="479"/>
      <c r="C61" s="479"/>
      <c r="D61" s="479"/>
      <c r="E61" s="479"/>
      <c r="F61" s="479"/>
      <c r="G61" s="479"/>
    </row>
    <row r="62" spans="1:7">
      <c r="A62" s="128"/>
      <c r="B62" s="134"/>
      <c r="C62" s="129"/>
      <c r="D62" s="124"/>
      <c r="E62" s="430"/>
      <c r="F62" s="125"/>
      <c r="G62" s="127"/>
    </row>
    <row r="63" spans="1:7">
      <c r="A63" s="33" t="s">
        <v>1</v>
      </c>
      <c r="B63" s="33" t="s">
        <v>2</v>
      </c>
      <c r="C63" s="34" t="s">
        <v>3</v>
      </c>
      <c r="D63" s="33" t="s">
        <v>4</v>
      </c>
      <c r="E63" s="541" t="s">
        <v>5</v>
      </c>
      <c r="F63" s="36" t="s">
        <v>6</v>
      </c>
      <c r="G63" s="37" t="s">
        <v>7</v>
      </c>
    </row>
    <row r="64" spans="1:7">
      <c r="A64" s="245"/>
      <c r="B64" s="247"/>
      <c r="C64" s="252"/>
      <c r="D64" s="252"/>
      <c r="E64" s="543"/>
      <c r="F64" s="252"/>
      <c r="G64" s="262"/>
    </row>
    <row r="65" spans="1:7">
      <c r="A65" s="124"/>
      <c r="B65" s="248" t="s">
        <v>204</v>
      </c>
      <c r="C65" s="129"/>
      <c r="D65" s="129"/>
      <c r="E65" s="473"/>
      <c r="F65" s="129"/>
      <c r="G65" s="263"/>
    </row>
    <row r="66" spans="1:7">
      <c r="A66" s="124"/>
      <c r="B66" s="248"/>
      <c r="C66" s="129"/>
      <c r="D66" s="129"/>
      <c r="E66" s="473"/>
      <c r="F66" s="129"/>
      <c r="G66" s="263"/>
    </row>
    <row r="67" spans="1:7">
      <c r="A67" s="128" t="s">
        <v>339</v>
      </c>
      <c r="B67" s="124" t="s">
        <v>237</v>
      </c>
      <c r="C67" s="129" t="s">
        <v>238</v>
      </c>
      <c r="D67" s="124"/>
      <c r="E67" s="430"/>
      <c r="F67" s="125"/>
      <c r="G67" s="127"/>
    </row>
    <row r="68" spans="1:7">
      <c r="A68" s="428" t="s">
        <v>340</v>
      </c>
      <c r="B68" s="390"/>
      <c r="C68" s="381" t="s">
        <v>240</v>
      </c>
      <c r="D68" s="390" t="s">
        <v>117</v>
      </c>
      <c r="E68" s="430" t="n">
        <v>30</v>
      </c>
      <c r="F68" s="125"/>
      <c r="G68" s="49"/>
    </row>
    <row r="69" spans="1:7">
      <c r="A69" s="428" t="s">
        <v>341</v>
      </c>
      <c r="B69" s="390"/>
      <c r="C69" s="381" t="s">
        <v>342</v>
      </c>
      <c r="D69" s="390" t="s">
        <v>112</v>
      </c>
      <c r="E69" s="430" t="n">
        <v>40</v>
      </c>
      <c r="F69" s="125"/>
      <c r="G69" s="49"/>
    </row>
    <row r="70" spans="1:7">
      <c r="A70" s="428" t="s">
        <v>343</v>
      </c>
      <c r="B70" s="390" t="s">
        <v>244</v>
      </c>
      <c r="C70" s="381" t="s">
        <v>245</v>
      </c>
      <c r="D70" s="390" t="s">
        <v>117</v>
      </c>
      <c r="E70" s="430" t="n">
        <v>6</v>
      </c>
      <c r="F70" s="125"/>
      <c r="G70" s="49"/>
    </row>
    <row r="71" spans="1:7">
      <c r="A71" s="246"/>
      <c r="B71" s="249"/>
      <c r="C71" s="253"/>
      <c r="D71" s="253"/>
      <c r="E71" s="544"/>
      <c r="F71" s="253"/>
      <c r="G71" s="264"/>
    </row>
    <row r="72" spans="1:7" ht="15" customHeight="1">
      <c r="A72" s="128" t="s">
        <v>344</v>
      </c>
      <c r="B72" s="134" t="s">
        <v>247</v>
      </c>
      <c r="C72" s="299" t="s">
        <v>248</v>
      </c>
      <c r="D72" s="124"/>
      <c r="E72" s="430"/>
      <c r="F72" s="125"/>
      <c r="G72" s="127"/>
    </row>
    <row r="73" spans="1:7">
      <c r="A73" s="128"/>
      <c r="B73" s="124"/>
      <c r="C73" s="129" t="s">
        <v>249</v>
      </c>
      <c r="D73" s="124"/>
      <c r="E73" s="430"/>
      <c r="F73" s="125"/>
      <c r="G73" s="127"/>
    </row>
    <row r="74" spans="1:7">
      <c r="A74" s="128" t="s">
        <v>345</v>
      </c>
      <c r="B74" s="124"/>
      <c r="C74" s="129" t="s">
        <v>251</v>
      </c>
      <c r="D74" s="124" t="s">
        <v>117</v>
      </c>
      <c r="E74" s="430" t="n">
        <v>25</v>
      </c>
      <c r="F74" s="125"/>
      <c r="G74" s="300"/>
    </row>
    <row r="75" spans="1:7">
      <c r="A75" s="128" t="s">
        <v>346</v>
      </c>
      <c r="B75" s="124"/>
      <c r="C75" s="129" t="s">
        <v>138</v>
      </c>
      <c r="D75" s="124" t="s">
        <v>117</v>
      </c>
      <c r="E75" s="430" t="n">
        <v>1</v>
      </c>
      <c r="F75" s="125"/>
      <c r="G75" s="300"/>
    </row>
    <row r="76" spans="1:7">
      <c r="A76" s="128" t="s">
        <v>347</v>
      </c>
      <c r="B76" s="124"/>
      <c r="C76" s="129" t="s">
        <v>140</v>
      </c>
      <c r="D76" s="124" t="s">
        <v>117</v>
      </c>
      <c r="E76" s="430" t="n">
        <v>1</v>
      </c>
      <c r="F76" s="125"/>
      <c r="G76" s="300"/>
    </row>
    <row r="77" spans="1:7">
      <c r="A77" s="128" t="s">
        <v>348</v>
      </c>
      <c r="B77" s="124"/>
      <c r="C77" s="129" t="s">
        <v>255</v>
      </c>
      <c r="D77" s="124" t="s">
        <v>117</v>
      </c>
      <c r="E77" s="430" t="n">
        <v>1</v>
      </c>
      <c r="F77" s="125"/>
      <c r="G77" s="300"/>
    </row>
    <row r="78" spans="1:7">
      <c r="A78" s="128" t="s">
        <v>349</v>
      </c>
      <c r="B78" s="124"/>
      <c r="C78" s="129" t="s">
        <v>257</v>
      </c>
      <c r="D78" s="124" t="s">
        <v>117</v>
      </c>
      <c r="E78" s="430" t="n">
        <v>1</v>
      </c>
      <c r="F78" s="125"/>
      <c r="G78" s="300"/>
    </row>
    <row r="79" spans="1:7">
      <c r="A79" s="121" t="s">
        <v>350</v>
      </c>
      <c r="B79" s="137" t="s">
        <v>259</v>
      </c>
      <c r="C79" s="123" t="s">
        <v>260</v>
      </c>
      <c r="D79" s="124"/>
      <c r="E79" s="430"/>
      <c r="F79" s="125"/>
      <c r="G79" s="127"/>
    </row>
    <row r="80" spans="1:7">
      <c r="A80" s="128"/>
      <c r="B80" s="134" t="s">
        <v>351</v>
      </c>
      <c r="C80" s="129" t="s">
        <v>262</v>
      </c>
      <c r="D80" s="124"/>
      <c r="E80" s="430"/>
      <c r="F80" s="125"/>
      <c r="G80" s="127"/>
    </row>
    <row r="81" spans="1:7">
      <c r="A81" s="128" t="s">
        <v>352</v>
      </c>
      <c r="B81" s="124" t="s">
        <v>264</v>
      </c>
      <c r="C81" s="129" t="s">
        <v>265</v>
      </c>
      <c r="D81" s="124" t="s">
        <v>112</v>
      </c>
      <c r="E81" s="430" t="n">
        <v>0</v>
      </c>
      <c r="F81" s="125"/>
      <c r="G81" s="125" t="s">
        <v>147</v>
      </c>
    </row>
    <row r="82" spans="1:7">
      <c r="A82" s="128"/>
      <c r="B82" s="124"/>
      <c r="C82" s="129" t="s">
        <v>266</v>
      </c>
      <c r="D82" s="124"/>
      <c r="E82" s="430"/>
      <c r="F82" s="125"/>
      <c r="G82" s="127"/>
    </row>
    <row r="83" spans="1:7">
      <c r="A83" s="128" t="s">
        <v>353</v>
      </c>
      <c r="B83" s="124" t="s">
        <v>268</v>
      </c>
      <c r="C83" s="129" t="s">
        <v>269</v>
      </c>
      <c r="D83" s="124" t="s">
        <v>112</v>
      </c>
      <c r="E83" s="430" t="n">
        <v>0</v>
      </c>
      <c r="F83" s="125"/>
      <c r="G83" s="125" t="s">
        <v>147</v>
      </c>
    </row>
    <row r="84" spans="1:7">
      <c r="A84" s="128" t="s">
        <v>354</v>
      </c>
      <c r="B84" s="124" t="s">
        <v>271</v>
      </c>
      <c r="C84" s="129" t="s">
        <v>272</v>
      </c>
      <c r="D84" s="124" t="s">
        <v>273</v>
      </c>
      <c r="E84" s="430" t="n">
        <v>0</v>
      </c>
      <c r="F84" s="125"/>
      <c r="G84" s="125" t="s">
        <v>147</v>
      </c>
    </row>
    <row r="85" spans="1:7">
      <c r="A85" s="128" t="s">
        <v>355</v>
      </c>
      <c r="B85" s="124" t="s">
        <v>275</v>
      </c>
      <c r="C85" s="129" t="s">
        <v>276</v>
      </c>
      <c r="D85" s="124" t="s">
        <v>154</v>
      </c>
      <c r="E85" s="430" t="n">
        <v>0</v>
      </c>
      <c r="F85" s="125"/>
      <c r="G85" s="125" t="s">
        <v>147</v>
      </c>
    </row>
    <row r="86" spans="1:7">
      <c r="A86" s="128" t="s">
        <v>356</v>
      </c>
      <c r="B86" s="124" t="s">
        <v>268</v>
      </c>
      <c r="C86" s="129" t="s">
        <v>278</v>
      </c>
      <c r="D86" s="124" t="s">
        <v>117</v>
      </c>
      <c r="E86" s="430" t="n">
        <v>0</v>
      </c>
      <c r="F86" s="125"/>
      <c r="G86" s="125" t="s">
        <v>147</v>
      </c>
    </row>
    <row r="87" spans="1:7">
      <c r="A87" s="146" t="n">
        <v>3.60000000000000009</v>
      </c>
      <c r="B87" s="147"/>
      <c r="C87" s="148" t="s">
        <v>357</v>
      </c>
      <c r="D87" s="147"/>
      <c r="E87" s="430"/>
      <c r="F87" s="125"/>
      <c r="G87" s="127"/>
    </row>
    <row r="88" spans="1:7">
      <c r="A88" s="149"/>
      <c r="B88" s="147"/>
      <c r="C88" s="150" t="s">
        <v>358</v>
      </c>
      <c r="D88" s="147"/>
      <c r="E88" s="430"/>
      <c r="F88" s="125"/>
      <c r="G88" s="127"/>
    </row>
    <row r="89" spans="1:7" s="307" customFormat="1">
      <c r="A89" s="432" t="s">
        <v>359</v>
      </c>
      <c r="B89" s="367"/>
      <c r="C89" s="371" t="s">
        <v>360</v>
      </c>
      <c r="D89" s="367" t="s">
        <v>361</v>
      </c>
      <c r="E89" s="540" t="n">
        <v>4</v>
      </c>
      <c r="F89" s="433"/>
      <c r="G89" s="434"/>
    </row>
    <row r="90" spans="1:7" s="307" customFormat="1" ht="34.80" customHeight="1">
      <c r="A90" s="428" t="s">
        <v>362</v>
      </c>
      <c r="B90" s="367"/>
      <c r="C90" s="371" t="s">
        <v>363</v>
      </c>
      <c r="D90" s="367" t="s">
        <v>112</v>
      </c>
      <c r="E90" s="540" t="n">
        <v>1800</v>
      </c>
      <c r="F90" s="433"/>
      <c r="G90" s="434"/>
    </row>
    <row r="91" spans="1:7" ht="28.80" customHeight="1">
      <c r="A91" s="428" t="s">
        <v>364</v>
      </c>
      <c r="B91" s="124"/>
      <c r="C91" s="129" t="s">
        <v>365</v>
      </c>
      <c r="D91" s="390" t="s">
        <v>329</v>
      </c>
      <c r="E91" s="430" t="n">
        <v>1</v>
      </c>
      <c r="F91" s="151"/>
      <c r="G91" s="539" t="n">
        <v>450000</v>
      </c>
    </row>
    <row r="92" spans="1:7">
      <c r="A92" s="128"/>
      <c r="B92" s="124"/>
      <c r="C92" s="129"/>
      <c r="D92" s="124"/>
      <c r="E92" s="430"/>
      <c r="F92" s="151"/>
      <c r="G92" s="300"/>
    </row>
    <row r="93" spans="1:7">
      <c r="A93" s="128"/>
      <c r="B93" s="124"/>
      <c r="C93" s="129"/>
      <c r="D93" s="124"/>
      <c r="E93" s="430"/>
      <c r="F93" s="151"/>
      <c r="G93" s="49"/>
    </row>
    <row r="94" spans="1:7">
      <c r="A94" s="128"/>
      <c r="B94" s="124"/>
      <c r="C94" s="129"/>
      <c r="D94" s="124"/>
      <c r="E94" s="430"/>
      <c r="F94" s="151"/>
      <c r="G94" s="49"/>
    </row>
    <row r="95" spans="1:7">
      <c r="A95" s="128"/>
      <c r="B95" s="124"/>
      <c r="C95" s="129"/>
      <c r="D95" s="124"/>
      <c r="E95" s="430"/>
      <c r="F95" s="151"/>
      <c r="G95" s="49"/>
    </row>
    <row r="96" spans="1:7">
      <c r="A96" s="128"/>
      <c r="B96" s="124"/>
      <c r="C96" s="129"/>
      <c r="D96" s="124"/>
      <c r="E96" s="430"/>
      <c r="F96" s="151"/>
      <c r="G96" s="49"/>
    </row>
    <row r="97" spans="1:7">
      <c r="A97" s="128"/>
      <c r="B97" s="124"/>
      <c r="C97" s="129"/>
      <c r="D97" s="124"/>
      <c r="E97" s="430"/>
      <c r="F97" s="151"/>
      <c r="G97" s="49"/>
    </row>
    <row r="98" spans="1:7">
      <c r="A98" s="128"/>
      <c r="B98" s="124"/>
      <c r="C98" s="129"/>
      <c r="D98" s="124"/>
      <c r="E98" s="430"/>
      <c r="F98" s="151"/>
      <c r="G98" s="49"/>
    </row>
    <row r="99" spans="1:7">
      <c r="A99" s="128"/>
      <c r="B99" s="124"/>
      <c r="C99" s="129"/>
      <c r="D99" s="124"/>
      <c r="E99" s="430"/>
      <c r="F99" s="151"/>
      <c r="G99" s="49"/>
    </row>
    <row r="100" spans="1:7">
      <c r="A100" s="128"/>
      <c r="B100" s="124"/>
      <c r="C100" s="129"/>
      <c r="D100" s="124"/>
      <c r="E100" s="430"/>
      <c r="F100" s="151"/>
      <c r="G100" s="49"/>
    </row>
    <row r="101" spans="1:7">
      <c r="A101" s="128"/>
      <c r="B101" s="124"/>
      <c r="C101" s="129"/>
      <c r="D101" s="124"/>
      <c r="E101" s="430"/>
      <c r="F101" s="151"/>
      <c r="G101" s="49"/>
    </row>
    <row r="102" spans="1:7">
      <c r="A102" s="268"/>
      <c r="B102" s="249"/>
      <c r="C102" s="253"/>
      <c r="D102" s="249"/>
      <c r="E102" s="545"/>
      <c r="F102" s="269"/>
      <c r="G102" s="270"/>
    </row>
    <row r="103" spans="1:7" ht="15" customHeight="1">
      <c r="A103" s="138" t="s">
        <v>366</v>
      </c>
      <c r="B103" s="152"/>
      <c r="C103" s="152"/>
      <c r="D103" s="152"/>
      <c r="E103" s="546"/>
      <c r="F103" s="153"/>
      <c r="G103" s="154"/>
    </row>
  </sheetData>
  <mergeCells count="2">
    <mergeCell ref="A1:G1"/>
    <mergeCell ref="A61:G61"/>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56"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rowBreaks count="1" manualBreakCount="1">
    <brk id="61" man="1"/>
  </rowBreaks>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dimension ref="A1:I85"/>
  <sheetViews>
    <sheetView view="normal" topLeftCell="A55" zoomScale="115" workbookViewId="0">
      <selection activeCell="H9" sqref="H9"/>
    </sheetView>
  </sheetViews>
  <sheetFormatPr defaultRowHeight="15.40"/>
  <cols>
    <col min="1" max="1" width="15.107143" customWidth="1"/>
    <col min="2" max="2" width="13.660714" customWidth="1"/>
    <col min="3" max="3" width="46.330357" customWidth="1"/>
    <col min="4" max="4" width="9.660714" customWidth="1"/>
    <col min="5" max="5" width="9.437500" customWidth="1"/>
    <col min="6" max="6" width="12.000000" customWidth="1"/>
    <col min="7" max="7" width="16.330357"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114" t="n">
        <v>4</v>
      </c>
      <c r="B3" s="115"/>
      <c r="C3" s="116" t="s">
        <v>367</v>
      </c>
      <c r="D3" s="117"/>
      <c r="E3" s="118"/>
      <c r="F3" s="119"/>
      <c r="G3" s="120"/>
    </row>
    <row r="4" spans="1:7">
      <c r="A4" s="121" t="s">
        <v>368</v>
      </c>
      <c r="B4" s="304" t="s">
        <v>282</v>
      </c>
      <c r="C4" s="123" t="s">
        <v>108</v>
      </c>
      <c r="D4" s="124"/>
      <c r="E4" s="125"/>
      <c r="F4" s="126"/>
      <c r="G4" s="127"/>
    </row>
    <row r="5" spans="1:7" s="307" customFormat="1" ht="30" customHeight="1">
      <c r="A5" s="428" t="s">
        <v>369</v>
      </c>
      <c r="B5" s="428" t="s">
        <v>110</v>
      </c>
      <c r="C5" s="381" t="s">
        <v>111</v>
      </c>
      <c r="D5" s="390" t="s">
        <v>112</v>
      </c>
      <c r="E5" s="430" t="n">
        <v>1200</v>
      </c>
      <c r="F5" s="430"/>
      <c r="G5" s="312"/>
    </row>
    <row r="6" spans="1:7">
      <c r="A6" s="128" t="s">
        <v>370</v>
      </c>
      <c r="B6" s="128"/>
      <c r="C6" s="129" t="s">
        <v>116</v>
      </c>
      <c r="D6" s="124" t="s">
        <v>117</v>
      </c>
      <c r="E6" s="125" t="n">
        <v>2</v>
      </c>
      <c r="F6" s="125"/>
      <c r="G6" s="49"/>
    </row>
    <row r="7" spans="1:7">
      <c r="A7" s="128" t="s">
        <v>371</v>
      </c>
      <c r="B7" s="128"/>
      <c r="C7" s="129" t="s">
        <v>119</v>
      </c>
      <c r="D7" s="124" t="s">
        <v>117</v>
      </c>
      <c r="E7" s="125" t="n">
        <v>1</v>
      </c>
      <c r="F7" s="125"/>
      <c r="G7" s="49"/>
    </row>
    <row r="8" spans="1:7">
      <c r="A8" s="128" t="s">
        <v>372</v>
      </c>
      <c r="B8" s="128"/>
      <c r="C8" s="129" t="s">
        <v>121</v>
      </c>
      <c r="D8" s="124" t="s">
        <v>117</v>
      </c>
      <c r="E8" s="125" t="n">
        <v>1</v>
      </c>
      <c r="F8" s="125"/>
      <c r="G8" s="49"/>
    </row>
    <row r="9" spans="1:7">
      <c r="A9" s="121" t="s">
        <v>373</v>
      </c>
      <c r="B9" s="304" t="s">
        <v>288</v>
      </c>
      <c r="C9" s="123" t="s">
        <v>289</v>
      </c>
      <c r="D9" s="130"/>
      <c r="E9" s="131"/>
      <c r="F9" s="132"/>
      <c r="G9" s="127"/>
    </row>
    <row r="10" spans="1:7" ht="60.60" customHeight="1">
      <c r="A10" s="128" t="s">
        <v>374</v>
      </c>
      <c r="B10" s="124"/>
      <c r="C10" s="129" t="s">
        <v>375</v>
      </c>
      <c r="D10" s="130"/>
      <c r="E10" s="131"/>
      <c r="F10" s="132"/>
      <c r="G10" s="127"/>
    </row>
    <row r="11" spans="1:7">
      <c r="A11" s="128"/>
      <c r="B11" s="124"/>
      <c r="C11" s="129" t="s">
        <v>130</v>
      </c>
      <c r="D11" s="130"/>
      <c r="E11" s="131"/>
      <c r="F11" s="132"/>
      <c r="G11" s="127"/>
    </row>
    <row r="12" spans="1:7">
      <c r="A12" s="128" t="s">
        <v>376</v>
      </c>
      <c r="B12" s="124" t="s">
        <v>264</v>
      </c>
      <c r="C12" s="129" t="s">
        <v>132</v>
      </c>
      <c r="D12" s="130" t="s">
        <v>112</v>
      </c>
      <c r="E12" s="131" t="n">
        <v>1200</v>
      </c>
      <c r="F12" s="132"/>
      <c r="G12" s="49"/>
    </row>
    <row r="13" spans="1:7">
      <c r="A13" s="128" t="s">
        <v>377</v>
      </c>
      <c r="B13" s="124"/>
      <c r="C13" s="129" t="s">
        <v>134</v>
      </c>
      <c r="D13" s="130" t="s">
        <v>112</v>
      </c>
      <c r="E13" s="131" t="n">
        <v>0</v>
      </c>
      <c r="F13" s="132"/>
      <c r="G13" s="131" t="s">
        <v>147</v>
      </c>
    </row>
    <row r="14" spans="1:7">
      <c r="A14" s="128" t="s">
        <v>378</v>
      </c>
      <c r="B14" s="124"/>
      <c r="C14" s="129" t="s">
        <v>136</v>
      </c>
      <c r="D14" s="130" t="s">
        <v>112</v>
      </c>
      <c r="E14" s="131" t="n">
        <v>0</v>
      </c>
      <c r="F14" s="132"/>
      <c r="G14" s="131" t="s">
        <v>147</v>
      </c>
    </row>
    <row r="15" spans="1:7">
      <c r="A15" s="128" t="s">
        <v>379</v>
      </c>
      <c r="B15" s="124"/>
      <c r="C15" s="129" t="s">
        <v>138</v>
      </c>
      <c r="D15" s="130" t="s">
        <v>112</v>
      </c>
      <c r="E15" s="131" t="n">
        <v>0</v>
      </c>
      <c r="F15" s="132"/>
      <c r="G15" s="131" t="s">
        <v>147</v>
      </c>
    </row>
    <row r="16" spans="1:7">
      <c r="A16" s="128"/>
      <c r="B16" s="124"/>
      <c r="C16" s="129" t="s">
        <v>380</v>
      </c>
      <c r="D16" s="130"/>
      <c r="E16" s="131"/>
      <c r="F16" s="132"/>
      <c r="G16" s="133"/>
    </row>
    <row r="17" spans="1:7">
      <c r="A17" s="128" t="s">
        <v>381</v>
      </c>
      <c r="B17" s="124" t="s">
        <v>149</v>
      </c>
      <c r="C17" s="129" t="s">
        <v>153</v>
      </c>
      <c r="D17" s="124" t="s">
        <v>154</v>
      </c>
      <c r="E17" s="131" t="n">
        <v>500</v>
      </c>
      <c r="F17" s="132"/>
      <c r="G17" s="49"/>
    </row>
    <row r="18" spans="1:7" s="307" customFormat="1">
      <c r="A18" s="428" t="s">
        <v>382</v>
      </c>
      <c r="B18" s="390" t="s">
        <v>161</v>
      </c>
      <c r="C18" s="381" t="s">
        <v>162</v>
      </c>
      <c r="D18" s="390" t="s">
        <v>154</v>
      </c>
      <c r="E18" s="435" t="n">
        <v>66</v>
      </c>
      <c r="F18" s="436"/>
      <c r="G18" s="312"/>
    </row>
    <row r="19" spans="1:7" ht="54" customHeight="1">
      <c r="A19" s="128" t="s">
        <v>383</v>
      </c>
      <c r="B19" s="124"/>
      <c r="C19" s="129" t="s">
        <v>384</v>
      </c>
      <c r="D19" s="130"/>
      <c r="E19" s="131"/>
      <c r="F19" s="132"/>
      <c r="G19" s="133"/>
    </row>
    <row r="20" spans="1:7">
      <c r="A20" s="128"/>
      <c r="B20" s="124"/>
      <c r="C20" s="129" t="s">
        <v>130</v>
      </c>
      <c r="D20" s="130"/>
      <c r="E20" s="131"/>
      <c r="F20" s="132"/>
      <c r="G20" s="133"/>
    </row>
    <row r="21" spans="1:7">
      <c r="A21" s="128" t="s">
        <v>385</v>
      </c>
      <c r="B21" s="124" t="s">
        <v>386</v>
      </c>
      <c r="C21" s="129" t="s">
        <v>387</v>
      </c>
      <c r="D21" s="130" t="s">
        <v>112</v>
      </c>
      <c r="E21" s="131" t="n">
        <v>0</v>
      </c>
      <c r="F21" s="132"/>
      <c r="G21" s="131" t="s">
        <v>147</v>
      </c>
    </row>
    <row r="22" spans="1:7">
      <c r="A22" s="128" t="s">
        <v>388</v>
      </c>
      <c r="B22" s="124" t="s">
        <v>386</v>
      </c>
      <c r="C22" s="129" t="s">
        <v>389</v>
      </c>
      <c r="D22" s="130" t="s">
        <v>112</v>
      </c>
      <c r="E22" s="131" t="n">
        <v>0</v>
      </c>
      <c r="F22" s="132"/>
      <c r="G22" s="131" t="s">
        <v>147</v>
      </c>
    </row>
    <row r="23" spans="1:7">
      <c r="A23" s="128"/>
      <c r="B23" s="124"/>
      <c r="C23" s="129" t="s">
        <v>390</v>
      </c>
      <c r="D23" s="130"/>
      <c r="E23" s="131"/>
      <c r="F23" s="132"/>
      <c r="G23" s="133"/>
    </row>
    <row r="24" spans="1:7">
      <c r="A24" s="128" t="s">
        <v>391</v>
      </c>
      <c r="B24" s="124" t="s">
        <v>386</v>
      </c>
      <c r="C24" s="129" t="s">
        <v>157</v>
      </c>
      <c r="D24" s="124" t="s">
        <v>154</v>
      </c>
      <c r="E24" s="131" t="n">
        <v>0</v>
      </c>
      <c r="F24" s="132"/>
      <c r="G24" s="131" t="s">
        <v>147</v>
      </c>
    </row>
    <row r="25" spans="1:7">
      <c r="A25" s="128" t="s">
        <v>392</v>
      </c>
      <c r="B25" s="124" t="s">
        <v>386</v>
      </c>
      <c r="C25" s="129" t="s">
        <v>393</v>
      </c>
      <c r="D25" s="124" t="s">
        <v>154</v>
      </c>
      <c r="E25" s="131" t="n">
        <v>0</v>
      </c>
      <c r="F25" s="132"/>
      <c r="G25" s="131" t="s">
        <v>147</v>
      </c>
    </row>
    <row r="26" spans="1:7" s="307" customFormat="1">
      <c r="A26" s="428" t="s">
        <v>394</v>
      </c>
      <c r="B26" s="390" t="s">
        <v>173</v>
      </c>
      <c r="C26" s="381" t="s">
        <v>174</v>
      </c>
      <c r="D26" s="437" t="s">
        <v>112</v>
      </c>
      <c r="E26" s="435" t="n">
        <v>1200</v>
      </c>
      <c r="F26" s="430"/>
      <c r="G26" s="312"/>
    </row>
    <row r="27" spans="1:7" s="307" customFormat="1" ht="43.20" customHeight="1">
      <c r="A27" s="428" t="s">
        <v>395</v>
      </c>
      <c r="B27" s="390" t="s">
        <v>176</v>
      </c>
      <c r="C27" s="381" t="s">
        <v>177</v>
      </c>
      <c r="D27" s="437" t="s">
        <v>154</v>
      </c>
      <c r="E27" s="435" t="n">
        <v>10</v>
      </c>
      <c r="F27" s="430"/>
      <c r="G27" s="312"/>
    </row>
    <row r="28" spans="1:7" s="307" customFormat="1" ht="45" customHeight="1">
      <c r="A28" s="428" t="s">
        <v>396</v>
      </c>
      <c r="B28" s="390" t="s">
        <v>176</v>
      </c>
      <c r="C28" s="381" t="s">
        <v>179</v>
      </c>
      <c r="D28" s="437" t="s">
        <v>15</v>
      </c>
      <c r="E28" s="435" t="n">
        <v>1</v>
      </c>
      <c r="F28" s="430"/>
      <c r="G28" s="312"/>
    </row>
    <row r="29" spans="1:7" ht="32.25" customHeight="1">
      <c r="A29" s="121" t="s">
        <v>397</v>
      </c>
      <c r="B29" s="145" t="s">
        <v>398</v>
      </c>
      <c r="C29" s="123" t="s">
        <v>182</v>
      </c>
      <c r="D29" s="130"/>
      <c r="E29" s="131"/>
      <c r="F29" s="132"/>
      <c r="G29" s="127"/>
    </row>
    <row r="30" spans="1:7" ht="34.20" customHeight="1">
      <c r="A30" s="128"/>
      <c r="B30" s="124"/>
      <c r="C30" s="129" t="s">
        <v>184</v>
      </c>
      <c r="D30" s="130"/>
      <c r="E30" s="131"/>
      <c r="F30" s="132"/>
      <c r="G30" s="127"/>
    </row>
    <row r="31" spans="1:7">
      <c r="A31" s="128" t="s">
        <v>399</v>
      </c>
      <c r="B31" s="124" t="s">
        <v>183</v>
      </c>
      <c r="C31" s="129" t="s">
        <v>186</v>
      </c>
      <c r="D31" s="130" t="s">
        <v>400</v>
      </c>
      <c r="E31" s="131" t="n">
        <v>300</v>
      </c>
      <c r="F31" s="125"/>
      <c r="G31" s="49"/>
    </row>
    <row r="32" spans="1:7">
      <c r="A32" s="128" t="s">
        <v>401</v>
      </c>
      <c r="B32" s="124" t="s">
        <v>188</v>
      </c>
      <c r="C32" s="129" t="s">
        <v>402</v>
      </c>
      <c r="D32" s="130" t="s">
        <v>400</v>
      </c>
      <c r="E32" s="131" t="n">
        <v>600</v>
      </c>
      <c r="F32" s="125"/>
      <c r="G32" s="49"/>
    </row>
    <row r="33" spans="1:7" ht="31.95" customHeight="1">
      <c r="A33" s="128"/>
      <c r="B33" s="124"/>
      <c r="C33" s="129" t="s">
        <v>403</v>
      </c>
      <c r="D33" s="130"/>
      <c r="E33" s="131"/>
      <c r="F33" s="125"/>
      <c r="G33" s="127"/>
    </row>
    <row r="34" spans="1:7">
      <c r="A34" s="128" t="s">
        <v>404</v>
      </c>
      <c r="B34" s="124" t="s">
        <v>183</v>
      </c>
      <c r="C34" s="129" t="s">
        <v>405</v>
      </c>
      <c r="D34" s="124" t="s">
        <v>154</v>
      </c>
      <c r="E34" s="131" t="n">
        <v>300</v>
      </c>
      <c r="F34" s="125"/>
      <c r="G34" s="49"/>
    </row>
    <row r="35" spans="1:7">
      <c r="A35" s="128" t="s">
        <v>406</v>
      </c>
      <c r="B35" s="124" t="s">
        <v>188</v>
      </c>
      <c r="C35" s="129" t="s">
        <v>402</v>
      </c>
      <c r="D35" s="124" t="s">
        <v>154</v>
      </c>
      <c r="E35" s="131" t="n">
        <v>600</v>
      </c>
      <c r="F35" s="125"/>
      <c r="G35" s="49"/>
    </row>
    <row r="36" spans="1:7" s="307" customFormat="1" ht="48.60" customHeight="1">
      <c r="A36" s="428" t="s">
        <v>407</v>
      </c>
      <c r="B36" s="390" t="s">
        <v>194</v>
      </c>
      <c r="C36" s="381" t="s">
        <v>195</v>
      </c>
      <c r="D36" s="390" t="s">
        <v>154</v>
      </c>
      <c r="E36" s="435" t="n">
        <v>16</v>
      </c>
      <c r="F36" s="430"/>
      <c r="G36" s="312"/>
    </row>
    <row r="37" spans="1:7" ht="27.75" customHeight="1">
      <c r="A37" s="121" t="s">
        <v>408</v>
      </c>
      <c r="B37" s="145" t="s">
        <v>409</v>
      </c>
      <c r="C37" s="123" t="s">
        <v>410</v>
      </c>
      <c r="D37" s="130"/>
      <c r="E37" s="131"/>
      <c r="F37" s="132"/>
      <c r="G37" s="127"/>
    </row>
    <row r="38" spans="1:7">
      <c r="A38" s="128" t="s">
        <v>411</v>
      </c>
      <c r="B38" s="124"/>
      <c r="C38" s="129" t="s">
        <v>412</v>
      </c>
      <c r="D38" s="130"/>
      <c r="E38" s="131"/>
      <c r="F38" s="132"/>
      <c r="G38" s="127"/>
    </row>
    <row r="39" spans="1:7" ht="39.60" customHeight="1">
      <c r="A39" s="128"/>
      <c r="B39" s="124" t="s">
        <v>183</v>
      </c>
      <c r="C39" s="129" t="s">
        <v>413</v>
      </c>
      <c r="D39" s="130"/>
      <c r="E39" s="131"/>
      <c r="F39" s="132"/>
      <c r="G39" s="127"/>
    </row>
    <row r="40" spans="1:7">
      <c r="A40" s="128" t="s">
        <v>414</v>
      </c>
      <c r="B40" s="124"/>
      <c r="C40" s="128" t="s">
        <v>415</v>
      </c>
      <c r="D40" s="130" t="s">
        <v>112</v>
      </c>
      <c r="E40" s="131" t="n">
        <v>1200</v>
      </c>
      <c r="F40" s="132"/>
      <c r="G40" s="49"/>
    </row>
    <row r="41" spans="1:9">
      <c r="A41" s="128"/>
      <c r="B41" s="124"/>
      <c r="C41" s="128"/>
      <c r="D41" s="130"/>
      <c r="E41" s="131"/>
      <c r="F41" s="132"/>
      <c r="G41" s="49"/>
      <c r="I41">
        <f>0.7*0.9*600</f>
        <v>378</v>
      </c>
    </row>
    <row r="42" spans="1:7">
      <c r="A42" s="245"/>
      <c r="B42" s="247"/>
      <c r="C42" s="252"/>
      <c r="D42" s="252"/>
      <c r="E42" s="252"/>
      <c r="F42" s="252"/>
      <c r="G42" s="262"/>
    </row>
    <row r="43" spans="1:7">
      <c r="A43" s="124"/>
      <c r="B43" s="248" t="s">
        <v>203</v>
      </c>
      <c r="C43" s="129"/>
      <c r="D43" s="129"/>
      <c r="E43" s="129"/>
      <c r="F43" s="129"/>
      <c r="G43" s="263"/>
    </row>
    <row r="44" spans="1:7">
      <c r="A44" s="246"/>
      <c r="B44" s="249"/>
      <c r="C44" s="253"/>
      <c r="D44" s="253"/>
      <c r="E44" s="253"/>
      <c r="F44" s="253"/>
      <c r="G44" s="264"/>
    </row>
    <row r="45" spans="1:7">
      <c r="A45" s="479"/>
      <c r="B45" s="479"/>
      <c r="C45" s="479"/>
      <c r="D45" s="479"/>
      <c r="E45" s="479"/>
      <c r="F45" s="479"/>
      <c r="G45" s="479"/>
    </row>
    <row r="46" spans="1:7">
      <c r="A46" s="128"/>
      <c r="B46" s="134"/>
      <c r="C46" s="129"/>
      <c r="D46" s="124"/>
      <c r="E46" s="127"/>
      <c r="F46" s="125"/>
      <c r="G46" s="127"/>
    </row>
    <row r="47" spans="1:7">
      <c r="A47" s="33" t="s">
        <v>1</v>
      </c>
      <c r="B47" s="33" t="s">
        <v>2</v>
      </c>
      <c r="C47" s="34" t="s">
        <v>3</v>
      </c>
      <c r="D47" s="33" t="s">
        <v>4</v>
      </c>
      <c r="E47" s="35" t="s">
        <v>5</v>
      </c>
      <c r="F47" s="36" t="s">
        <v>6</v>
      </c>
      <c r="G47" s="37" t="s">
        <v>7</v>
      </c>
    </row>
    <row r="48" spans="1:7">
      <c r="A48" s="245"/>
      <c r="B48" s="247"/>
      <c r="C48" s="252"/>
      <c r="D48" s="252"/>
      <c r="E48" s="252"/>
      <c r="F48" s="252"/>
      <c r="G48" s="262"/>
    </row>
    <row r="49" spans="1:7">
      <c r="A49" s="124"/>
      <c r="B49" s="248" t="s">
        <v>204</v>
      </c>
      <c r="C49" s="129"/>
      <c r="D49" s="129"/>
      <c r="E49" s="129"/>
      <c r="F49" s="129"/>
      <c r="G49" s="263"/>
    </row>
    <row r="50" spans="1:7">
      <c r="A50" s="246"/>
      <c r="B50" s="249"/>
      <c r="C50" s="253"/>
      <c r="D50" s="253"/>
      <c r="E50" s="253"/>
      <c r="F50" s="253"/>
      <c r="G50" s="264"/>
    </row>
    <row r="51" spans="1:7">
      <c r="A51" s="128"/>
      <c r="B51" s="124"/>
      <c r="C51" s="128"/>
      <c r="D51" s="130"/>
      <c r="E51" s="131"/>
      <c r="F51" s="132"/>
      <c r="G51" s="49"/>
    </row>
    <row r="52" spans="1:7">
      <c r="A52" s="121" t="s">
        <v>416</v>
      </c>
      <c r="B52" s="145" t="s">
        <v>417</v>
      </c>
      <c r="C52" s="135" t="s">
        <v>418</v>
      </c>
      <c r="D52" s="130"/>
      <c r="E52" s="131"/>
      <c r="F52" s="132"/>
      <c r="G52" s="127"/>
    </row>
    <row r="53" spans="1:7" ht="58.95" customHeight="1">
      <c r="A53" s="97"/>
      <c r="B53" s="275" t="s">
        <v>113</v>
      </c>
      <c r="C53" s="129" t="s">
        <v>419</v>
      </c>
      <c r="D53" s="130"/>
      <c r="E53" s="131"/>
      <c r="F53" s="132"/>
      <c r="G53" s="127"/>
    </row>
    <row r="54" spans="1:7" ht="21" customHeight="1">
      <c r="A54" s="128" t="s">
        <v>420</v>
      </c>
      <c r="B54" s="124"/>
      <c r="C54" s="129" t="s">
        <v>421</v>
      </c>
      <c r="D54" s="130"/>
      <c r="E54" s="131"/>
      <c r="F54" s="132"/>
      <c r="G54" s="127"/>
    </row>
    <row r="55" spans="1:7">
      <c r="A55" s="128" t="s">
        <v>422</v>
      </c>
      <c r="B55" s="124"/>
      <c r="C55" s="129" t="s">
        <v>423</v>
      </c>
      <c r="D55" s="130" t="s">
        <v>117</v>
      </c>
      <c r="E55" s="136" t="n">
        <v>6</v>
      </c>
      <c r="F55" s="132"/>
      <c r="G55" s="49"/>
    </row>
    <row r="56" spans="1:7">
      <c r="A56" s="128" t="s">
        <v>424</v>
      </c>
      <c r="B56" s="124"/>
      <c r="C56" s="129" t="s">
        <v>425</v>
      </c>
      <c r="D56" s="130" t="s">
        <v>117</v>
      </c>
      <c r="E56" s="136" t="n">
        <v>4</v>
      </c>
      <c r="F56" s="132"/>
      <c r="G56" s="49"/>
    </row>
    <row r="57" spans="1:7">
      <c r="A57" s="128" t="s">
        <v>426</v>
      </c>
      <c r="B57" s="124"/>
      <c r="C57" s="129" t="s">
        <v>427</v>
      </c>
      <c r="D57" s="130" t="s">
        <v>117</v>
      </c>
      <c r="E57" s="136" t="n">
        <v>4</v>
      </c>
      <c r="F57" s="132"/>
      <c r="G57" s="49"/>
    </row>
    <row r="58" spans="1:7">
      <c r="A58" s="128" t="s">
        <v>428</v>
      </c>
      <c r="B58" s="124"/>
      <c r="C58" s="129" t="s">
        <v>429</v>
      </c>
      <c r="D58" s="130" t="s">
        <v>117</v>
      </c>
      <c r="E58" s="136" t="n">
        <v>4</v>
      </c>
      <c r="F58" s="132"/>
      <c r="G58" s="49"/>
    </row>
    <row r="59" spans="1:7">
      <c r="A59" s="121" t="s">
        <v>430</v>
      </c>
      <c r="B59" s="124"/>
      <c r="C59" s="123" t="s">
        <v>431</v>
      </c>
      <c r="D59" s="130"/>
      <c r="E59" s="131"/>
      <c r="F59" s="132"/>
      <c r="G59" s="127"/>
    </row>
    <row r="60" spans="1:7">
      <c r="A60" s="128" t="s">
        <v>432</v>
      </c>
      <c r="B60" s="124"/>
      <c r="C60" s="129" t="s">
        <v>433</v>
      </c>
      <c r="D60" s="130"/>
      <c r="E60" s="131"/>
      <c r="F60" s="132"/>
      <c r="G60" s="127"/>
    </row>
    <row r="61" spans="1:7" s="307" customFormat="1">
      <c r="A61" s="428" t="s">
        <v>434</v>
      </c>
      <c r="B61" s="390" t="s">
        <v>435</v>
      </c>
      <c r="C61" s="381" t="s">
        <v>436</v>
      </c>
      <c r="D61" s="437" t="s">
        <v>437</v>
      </c>
      <c r="E61" s="438" t="n">
        <v>12</v>
      </c>
      <c r="F61" s="436"/>
      <c r="G61" s="312"/>
    </row>
    <row r="62" spans="1:7" ht="17.40" customHeight="1">
      <c r="A62" s="121" t="s">
        <v>438</v>
      </c>
      <c r="B62" s="137"/>
      <c r="C62" s="123" t="s">
        <v>439</v>
      </c>
      <c r="D62" s="130"/>
      <c r="E62" s="131"/>
      <c r="F62" s="132"/>
      <c r="G62" s="127"/>
    </row>
    <row r="63" spans="1:7" s="307" customFormat="1" ht="42.60" customHeight="1">
      <c r="A63" s="428" t="s">
        <v>440</v>
      </c>
      <c r="B63" s="390"/>
      <c r="C63" s="381" t="s">
        <v>441</v>
      </c>
      <c r="D63" s="437" t="s">
        <v>117</v>
      </c>
      <c r="E63" s="435" t="n">
        <v>12</v>
      </c>
      <c r="F63" s="436"/>
      <c r="G63" s="312"/>
    </row>
    <row r="64" spans="1:7">
      <c r="A64" s="121" t="s">
        <v>442</v>
      </c>
      <c r="B64" s="137"/>
      <c r="C64" s="123" t="s">
        <v>443</v>
      </c>
      <c r="D64" s="130"/>
      <c r="E64" s="131"/>
      <c r="F64" s="132"/>
      <c r="G64" s="127"/>
    </row>
    <row r="65" spans="1:7" s="307" customFormat="1" ht="53.40" customHeight="1">
      <c r="A65" s="428" t="s">
        <v>444</v>
      </c>
      <c r="B65" s="390"/>
      <c r="C65" s="381" t="s">
        <v>445</v>
      </c>
      <c r="D65" s="437" t="s">
        <v>28</v>
      </c>
      <c r="E65" s="435" t="n">
        <v>1</v>
      </c>
      <c r="F65" s="436"/>
      <c r="G65" s="429"/>
    </row>
    <row r="66" spans="1:7">
      <c r="A66" s="128"/>
      <c r="B66" s="124"/>
      <c r="C66" s="129"/>
      <c r="D66" s="130"/>
      <c r="E66" s="131"/>
      <c r="F66" s="132"/>
      <c r="G66" s="127"/>
    </row>
    <row r="67" spans="1:7">
      <c r="A67" s="128"/>
      <c r="B67" s="124"/>
      <c r="C67" s="129"/>
      <c r="D67" s="130"/>
      <c r="E67" s="131"/>
      <c r="F67" s="132"/>
      <c r="G67" s="127"/>
    </row>
    <row r="68" spans="1:7">
      <c r="A68" s="128"/>
      <c r="B68" s="124"/>
      <c r="C68" s="129"/>
      <c r="D68" s="130"/>
      <c r="E68" s="131"/>
      <c r="F68" s="132"/>
      <c r="G68" s="127"/>
    </row>
    <row r="69" spans="1:7">
      <c r="A69" s="128"/>
      <c r="B69" s="124"/>
      <c r="C69" s="129"/>
      <c r="D69" s="130"/>
      <c r="E69" s="131"/>
      <c r="F69" s="132"/>
      <c r="G69" s="127"/>
    </row>
    <row r="70" spans="1:7">
      <c r="A70" s="128"/>
      <c r="B70" s="124"/>
      <c r="C70" s="129"/>
      <c r="D70" s="130"/>
      <c r="E70" s="131"/>
      <c r="F70" s="132"/>
      <c r="G70" s="127"/>
    </row>
    <row r="71" spans="1:7">
      <c r="A71" s="128"/>
      <c r="B71" s="124"/>
      <c r="C71" s="129"/>
      <c r="D71" s="130"/>
      <c r="E71" s="131"/>
      <c r="F71" s="132"/>
      <c r="G71" s="127"/>
    </row>
    <row r="72" spans="1:7">
      <c r="A72" s="128"/>
      <c r="B72" s="124"/>
      <c r="C72" s="129"/>
      <c r="D72" s="130"/>
      <c r="E72" s="131"/>
      <c r="F72" s="132"/>
      <c r="G72" s="127"/>
    </row>
    <row r="73" spans="1:7">
      <c r="A73" s="128"/>
      <c r="B73" s="124"/>
      <c r="C73" s="129"/>
      <c r="D73" s="130"/>
      <c r="E73" s="131"/>
      <c r="F73" s="132"/>
      <c r="G73" s="127"/>
    </row>
    <row r="74" spans="1:7">
      <c r="A74" s="128"/>
      <c r="B74" s="124"/>
      <c r="C74" s="129"/>
      <c r="D74" s="130"/>
      <c r="E74" s="131"/>
      <c r="F74" s="132"/>
      <c r="G74" s="127"/>
    </row>
    <row r="75" spans="1:7">
      <c r="A75" s="128"/>
      <c r="B75" s="124"/>
      <c r="C75" s="129"/>
      <c r="D75" s="130"/>
      <c r="E75" s="131"/>
      <c r="F75" s="132"/>
      <c r="G75" s="127"/>
    </row>
    <row r="76" spans="1:7">
      <c r="A76" s="128"/>
      <c r="B76" s="124"/>
      <c r="C76" s="129"/>
      <c r="D76" s="130"/>
      <c r="E76" s="131"/>
      <c r="F76" s="132"/>
      <c r="G76" s="127"/>
    </row>
    <row r="77" spans="1:7">
      <c r="A77" s="128"/>
      <c r="B77" s="124"/>
      <c r="C77" s="129"/>
      <c r="D77" s="130"/>
      <c r="E77" s="131"/>
      <c r="F77" s="132"/>
      <c r="G77" s="127"/>
    </row>
    <row r="78" spans="1:7">
      <c r="A78" s="128"/>
      <c r="B78" s="124"/>
      <c r="C78" s="129"/>
      <c r="D78" s="130"/>
      <c r="E78" s="131"/>
      <c r="F78" s="132"/>
      <c r="G78" s="127"/>
    </row>
    <row r="79" spans="1:7">
      <c r="A79" s="128"/>
      <c r="B79" s="124"/>
      <c r="C79" s="129"/>
      <c r="D79" s="130"/>
      <c r="E79" s="131"/>
      <c r="F79" s="132"/>
      <c r="G79" s="127"/>
    </row>
    <row r="80" spans="1:7">
      <c r="A80" s="128"/>
      <c r="B80" s="124"/>
      <c r="C80" s="129"/>
      <c r="D80" s="130"/>
      <c r="E80" s="131"/>
      <c r="F80" s="132"/>
      <c r="G80" s="127"/>
    </row>
    <row r="81" spans="1:7">
      <c r="A81" s="128"/>
      <c r="B81" s="124"/>
      <c r="C81" s="129"/>
      <c r="D81" s="130"/>
      <c r="E81" s="131"/>
      <c r="F81" s="132"/>
      <c r="G81" s="127"/>
    </row>
    <row r="82" spans="1:7">
      <c r="A82" s="128"/>
      <c r="B82" s="124"/>
      <c r="C82" s="129"/>
      <c r="D82" s="130"/>
      <c r="E82" s="131"/>
      <c r="F82" s="132"/>
      <c r="G82" s="127"/>
    </row>
    <row r="83" spans="1:7">
      <c r="A83" s="128"/>
      <c r="B83" s="124"/>
      <c r="C83" s="129"/>
      <c r="D83" s="130"/>
      <c r="E83" s="131"/>
      <c r="F83" s="132"/>
      <c r="G83" s="127"/>
    </row>
    <row r="84" spans="1:7">
      <c r="A84" s="268"/>
      <c r="B84" s="249"/>
      <c r="C84" s="253"/>
      <c r="D84" s="272"/>
      <c r="E84" s="273"/>
      <c r="F84" s="274"/>
      <c r="G84" s="271"/>
    </row>
    <row r="85" spans="1:7" ht="19.20" customHeight="1">
      <c r="A85" s="239" t="s">
        <v>446</v>
      </c>
      <c r="B85" s="139"/>
      <c r="C85" s="139"/>
      <c r="D85" s="139"/>
      <c r="E85" s="140"/>
      <c r="F85" s="141"/>
      <c r="G85" s="240"/>
    </row>
  </sheetData>
  <mergeCells count="2">
    <mergeCell ref="A1:G1"/>
    <mergeCell ref="A45:G45"/>
  </mergeCells>
  <conditionalFormatting sqref="C40:C51">
    <cfRule type="expression" dxfId="0" priority="1">
      <formula>IF(OR($Z$53=0,$Z$53=""),"SELECT PIPE",0)</formula>
    </cfRule>
  </conditionalFormatting>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71"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rowBreaks count="1" manualBreakCount="1">
    <brk id="45" man="1"/>
  </rowBreaks>
  <legacyDrawing r:id="rId2"/>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G165"/>
  <sheetViews>
    <sheetView view="normal" topLeftCell="A70" workbookViewId="0">
      <selection activeCell="F87" sqref="F87"/>
    </sheetView>
  </sheetViews>
  <sheetFormatPr defaultRowHeight="15.40"/>
  <cols>
    <col min="1" max="2" width="13.660714" customWidth="1"/>
    <col min="3" max="3" width="43.330357" customWidth="1"/>
    <col min="4" max="4" width="9.330357" customWidth="1"/>
    <col min="5" max="5" width="9.553571" customWidth="1"/>
    <col min="6" max="6" width="15.883929" customWidth="1"/>
    <col min="7" max="7" width="18.437500"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70" t="n">
        <v>5</v>
      </c>
      <c r="B3" s="71"/>
      <c r="C3" s="72" t="s">
        <v>447</v>
      </c>
      <c r="D3" s="73"/>
      <c r="E3" s="74"/>
      <c r="F3" s="68"/>
      <c r="G3" s="69"/>
    </row>
    <row r="4" spans="1:7" ht="21.60" customHeight="1">
      <c r="A4" s="75" t="s">
        <v>448</v>
      </c>
      <c r="B4" s="71" t="s">
        <v>449</v>
      </c>
      <c r="C4" s="76" t="s">
        <v>289</v>
      </c>
      <c r="D4" s="77"/>
      <c r="E4" s="78"/>
      <c r="F4" s="79"/>
      <c r="G4" s="80"/>
    </row>
    <row r="5" spans="1:7" s="307" customFormat="1">
      <c r="A5" s="439" t="s">
        <v>450</v>
      </c>
      <c r="B5" s="440" t="s">
        <v>13</v>
      </c>
      <c r="C5" s="441" t="s">
        <v>451</v>
      </c>
      <c r="D5" s="442" t="s">
        <v>273</v>
      </c>
      <c r="E5" s="443" t="n">
        <v>2500</v>
      </c>
      <c r="F5" s="444"/>
      <c r="G5" s="312"/>
    </row>
    <row r="6" spans="1:7" s="307" customFormat="1">
      <c r="A6" s="439" t="s">
        <v>452</v>
      </c>
      <c r="B6" s="440"/>
      <c r="C6" s="441" t="s">
        <v>453</v>
      </c>
      <c r="D6" s="442" t="s">
        <v>154</v>
      </c>
      <c r="E6" s="443">
        <f>965+400</f>
        <v>1365</v>
      </c>
      <c r="F6" s="444"/>
      <c r="G6" s="312"/>
    </row>
    <row r="7" spans="1:7">
      <c r="A7" s="81" t="s">
        <v>454</v>
      </c>
      <c r="B7" s="71"/>
      <c r="C7" s="82" t="s">
        <v>455</v>
      </c>
      <c r="D7" s="77"/>
      <c r="E7" s="78"/>
      <c r="F7" s="79"/>
      <c r="G7" s="80"/>
    </row>
    <row r="8" spans="1:7">
      <c r="A8" s="81" t="s">
        <v>456</v>
      </c>
      <c r="B8" s="71"/>
      <c r="C8" s="82" t="s">
        <v>457</v>
      </c>
      <c r="D8" s="83" t="s">
        <v>154</v>
      </c>
      <c r="E8" s="84">
        <f>485+200</f>
        <v>685</v>
      </c>
      <c r="F8" s="85"/>
      <c r="G8" s="49"/>
    </row>
    <row r="9" spans="1:7">
      <c r="A9" s="81" t="s">
        <v>458</v>
      </c>
      <c r="B9" s="71"/>
      <c r="C9" s="82" t="s">
        <v>459</v>
      </c>
      <c r="D9" s="83" t="s">
        <v>154</v>
      </c>
      <c r="E9" s="84">
        <f>585+200</f>
        <v>785</v>
      </c>
      <c r="F9" s="85"/>
      <c r="G9" s="49"/>
    </row>
    <row r="10" spans="1:7">
      <c r="A10" s="81" t="s">
        <v>460</v>
      </c>
      <c r="B10" s="71"/>
      <c r="C10" s="82" t="s">
        <v>461</v>
      </c>
      <c r="D10" s="83" t="s">
        <v>154</v>
      </c>
      <c r="E10" s="84" t="n">
        <v>75</v>
      </c>
      <c r="F10" s="85"/>
      <c r="G10" s="49"/>
    </row>
    <row r="11" spans="1:7">
      <c r="A11" s="81" t="s">
        <v>462</v>
      </c>
      <c r="B11" s="71"/>
      <c r="C11" s="82" t="s">
        <v>463</v>
      </c>
      <c r="D11" s="83" t="s">
        <v>154</v>
      </c>
      <c r="E11" s="84" t="n">
        <v>150</v>
      </c>
      <c r="F11" s="85"/>
      <c r="G11" s="49"/>
    </row>
    <row r="12" spans="1:7">
      <c r="A12" s="81" t="s">
        <v>464</v>
      </c>
      <c r="B12" s="71" t="s">
        <v>156</v>
      </c>
      <c r="C12" s="82" t="s">
        <v>465</v>
      </c>
      <c r="D12" s="83"/>
      <c r="E12" s="78"/>
      <c r="F12" s="85"/>
      <c r="G12" s="80"/>
    </row>
    <row r="13" spans="1:7" s="307" customFormat="1">
      <c r="A13" s="439" t="s">
        <v>466</v>
      </c>
      <c r="B13" s="440"/>
      <c r="C13" s="441" t="s">
        <v>467</v>
      </c>
      <c r="D13" s="442" t="s">
        <v>154</v>
      </c>
      <c r="E13" s="443" t="n">
        <v>40</v>
      </c>
      <c r="F13" s="444"/>
      <c r="G13" s="312"/>
    </row>
    <row r="14" spans="1:7">
      <c r="A14" s="81" t="s">
        <v>468</v>
      </c>
      <c r="B14" s="71"/>
      <c r="C14" s="82" t="s">
        <v>469</v>
      </c>
      <c r="D14" s="77"/>
      <c r="E14" s="84"/>
      <c r="F14" s="85"/>
      <c r="G14" s="80"/>
    </row>
    <row r="15" spans="1:7">
      <c r="A15" s="81" t="s">
        <v>470</v>
      </c>
      <c r="B15" s="71"/>
      <c r="C15" s="82" t="s">
        <v>457</v>
      </c>
      <c r="D15" s="83" t="s">
        <v>154</v>
      </c>
      <c r="E15" s="84" t="n">
        <v>20</v>
      </c>
      <c r="F15" s="85"/>
      <c r="G15" s="49"/>
    </row>
    <row r="16" spans="1:7">
      <c r="A16" s="81" t="s">
        <v>471</v>
      </c>
      <c r="B16" s="71"/>
      <c r="C16" s="82" t="s">
        <v>459</v>
      </c>
      <c r="D16" s="83" t="s">
        <v>154</v>
      </c>
      <c r="E16" s="84" t="n">
        <v>50</v>
      </c>
      <c r="F16" s="85"/>
      <c r="G16" s="49"/>
    </row>
    <row r="17" spans="1:7">
      <c r="A17" s="81" t="s">
        <v>472</v>
      </c>
      <c r="B17" s="71" t="s">
        <v>45</v>
      </c>
      <c r="C17" s="82" t="s">
        <v>473</v>
      </c>
      <c r="D17" s="83"/>
      <c r="E17" s="84"/>
      <c r="F17" s="85"/>
      <c r="G17" s="80"/>
    </row>
    <row r="18" spans="1:7">
      <c r="A18" s="81" t="s">
        <v>474</v>
      </c>
      <c r="B18" s="71"/>
      <c r="C18" s="82" t="s">
        <v>475</v>
      </c>
      <c r="D18" s="83" t="s">
        <v>154</v>
      </c>
      <c r="E18" s="84" t="n">
        <v>0</v>
      </c>
      <c r="F18" s="85"/>
      <c r="G18" s="301" t="s">
        <v>147</v>
      </c>
    </row>
    <row r="19" spans="1:7">
      <c r="A19" s="81" t="s">
        <v>476</v>
      </c>
      <c r="B19" s="71"/>
      <c r="C19" s="82" t="s">
        <v>477</v>
      </c>
      <c r="D19" s="83" t="s">
        <v>478</v>
      </c>
      <c r="E19" s="84" t="n">
        <v>505</v>
      </c>
      <c r="F19" s="85"/>
      <c r="G19" s="49"/>
    </row>
    <row r="20" spans="1:7" ht="25.50" customHeight="1">
      <c r="A20" s="81" t="s">
        <v>479</v>
      </c>
      <c r="B20" s="71" t="s">
        <v>53</v>
      </c>
      <c r="C20" s="82" t="s">
        <v>480</v>
      </c>
      <c r="D20" s="83"/>
      <c r="E20" s="84"/>
      <c r="F20" s="85"/>
      <c r="G20" s="80"/>
    </row>
    <row r="21" spans="1:7" s="307" customFormat="1">
      <c r="A21" s="439" t="s">
        <v>481</v>
      </c>
      <c r="B21" s="440"/>
      <c r="C21" s="441" t="s">
        <v>482</v>
      </c>
      <c r="D21" s="442" t="s">
        <v>154</v>
      </c>
      <c r="E21" s="443" t="n">
        <v>200</v>
      </c>
      <c r="F21" s="444"/>
      <c r="G21" s="312"/>
    </row>
    <row r="22" spans="1:7" s="307" customFormat="1">
      <c r="A22" s="439" t="s">
        <v>483</v>
      </c>
      <c r="B22" s="440"/>
      <c r="C22" s="441" t="s">
        <v>484</v>
      </c>
      <c r="D22" s="442" t="s">
        <v>154</v>
      </c>
      <c r="E22" s="443" t="n">
        <v>200</v>
      </c>
      <c r="F22" s="444"/>
      <c r="G22" s="312"/>
    </row>
    <row r="23" spans="1:7">
      <c r="A23" s="81" t="s">
        <v>485</v>
      </c>
      <c r="B23" s="71" t="s">
        <v>486</v>
      </c>
      <c r="C23" s="82" t="s">
        <v>487</v>
      </c>
      <c r="D23" s="83" t="s">
        <v>273</v>
      </c>
      <c r="E23" s="84" t="n">
        <v>170</v>
      </c>
      <c r="F23" s="85"/>
      <c r="G23" s="49"/>
    </row>
    <row r="24" spans="1:7" ht="22.50" customHeight="1">
      <c r="A24" s="81" t="s">
        <v>488</v>
      </c>
      <c r="B24" s="71"/>
      <c r="C24" s="82" t="s">
        <v>489</v>
      </c>
      <c r="D24" s="83" t="s">
        <v>15</v>
      </c>
      <c r="E24" s="84" t="n">
        <v>1</v>
      </c>
      <c r="F24" s="85"/>
      <c r="G24" s="49"/>
    </row>
    <row r="25" spans="1:7" s="307" customFormat="1" ht="94.80" customHeight="1">
      <c r="A25" s="439" t="s">
        <v>490</v>
      </c>
      <c r="B25" s="440"/>
      <c r="C25" s="381" t="s">
        <v>491</v>
      </c>
      <c r="D25" s="390" t="s">
        <v>15</v>
      </c>
      <c r="E25" s="443" t="n">
        <v>1</v>
      </c>
      <c r="F25" s="444"/>
      <c r="G25" s="550"/>
    </row>
    <row r="26" spans="1:7" ht="17.40" customHeight="1">
      <c r="A26" s="75" t="s">
        <v>492</v>
      </c>
      <c r="B26" s="71" t="s">
        <v>493</v>
      </c>
      <c r="C26" s="76" t="s">
        <v>494</v>
      </c>
      <c r="D26" s="77"/>
      <c r="E26" s="78"/>
      <c r="F26" s="79"/>
      <c r="G26" s="80"/>
    </row>
    <row r="27" spans="1:7" ht="19.95" customHeight="1">
      <c r="A27" s="86" t="s">
        <v>495</v>
      </c>
      <c r="B27" s="86" t="s">
        <v>183</v>
      </c>
      <c r="C27" s="87" t="s">
        <v>496</v>
      </c>
      <c r="D27" s="71"/>
      <c r="E27" s="53"/>
      <c r="F27" s="88"/>
      <c r="G27" s="60"/>
    </row>
    <row r="28" spans="1:7">
      <c r="A28" s="86" t="s">
        <v>497</v>
      </c>
      <c r="B28" s="71"/>
      <c r="C28" s="89" t="s">
        <v>498</v>
      </c>
      <c r="D28" s="71" t="s">
        <v>273</v>
      </c>
      <c r="E28" s="53" t="n">
        <v>80</v>
      </c>
      <c r="F28" s="88"/>
      <c r="G28" s="49"/>
    </row>
    <row r="29" spans="1:7">
      <c r="A29" s="86" t="s">
        <v>499</v>
      </c>
      <c r="B29" s="71"/>
      <c r="C29" s="89" t="s">
        <v>500</v>
      </c>
      <c r="D29" s="71" t="s">
        <v>273</v>
      </c>
      <c r="E29" s="53" t="n">
        <v>150</v>
      </c>
      <c r="F29" s="88"/>
      <c r="G29" s="49"/>
    </row>
    <row r="30" spans="1:7">
      <c r="A30" s="86" t="s">
        <v>501</v>
      </c>
      <c r="B30" s="71"/>
      <c r="C30" s="89" t="s">
        <v>502</v>
      </c>
      <c r="D30" s="71" t="s">
        <v>273</v>
      </c>
      <c r="E30" s="53" t="n">
        <v>180</v>
      </c>
      <c r="F30" s="88"/>
      <c r="G30" s="49"/>
    </row>
    <row r="31" spans="1:7">
      <c r="A31" s="86" t="s">
        <v>503</v>
      </c>
      <c r="B31" s="71"/>
      <c r="C31" s="89" t="s">
        <v>504</v>
      </c>
      <c r="D31" s="71" t="s">
        <v>273</v>
      </c>
      <c r="E31" s="53" t="n">
        <v>20</v>
      </c>
      <c r="F31" s="88"/>
      <c r="G31" s="49"/>
    </row>
    <row r="32" spans="1:7" ht="15.75" customHeight="1">
      <c r="A32" s="86" t="s">
        <v>505</v>
      </c>
      <c r="B32" s="86"/>
      <c r="C32" s="87" t="s">
        <v>506</v>
      </c>
      <c r="D32" s="71"/>
      <c r="E32" s="53"/>
      <c r="F32" s="88"/>
      <c r="G32" s="60"/>
    </row>
    <row r="33" spans="1:7">
      <c r="A33" s="86" t="s">
        <v>507</v>
      </c>
      <c r="B33" s="71"/>
      <c r="C33" s="89" t="s">
        <v>508</v>
      </c>
      <c r="D33" s="71" t="s">
        <v>273</v>
      </c>
      <c r="E33" s="53" t="n">
        <v>0</v>
      </c>
      <c r="F33" s="88"/>
      <c r="G33" s="51" t="s">
        <v>147</v>
      </c>
    </row>
    <row r="34" spans="1:7" ht="17.40" customHeight="1">
      <c r="A34" s="86" t="s">
        <v>509</v>
      </c>
      <c r="B34" s="71"/>
      <c r="C34" s="87" t="s">
        <v>510</v>
      </c>
      <c r="D34" s="71"/>
      <c r="E34" s="53"/>
      <c r="F34" s="88"/>
      <c r="G34" s="51"/>
    </row>
    <row r="35" spans="1:7">
      <c r="A35" s="86" t="s">
        <v>511</v>
      </c>
      <c r="B35" s="71"/>
      <c r="C35" s="89" t="s">
        <v>508</v>
      </c>
      <c r="D35" s="71" t="s">
        <v>273</v>
      </c>
      <c r="E35" s="53" t="n">
        <v>0</v>
      </c>
      <c r="F35" s="88"/>
      <c r="G35" s="51" t="s">
        <v>147</v>
      </c>
    </row>
    <row r="36" spans="1:7" ht="15" customHeight="1">
      <c r="A36" s="86" t="s">
        <v>512</v>
      </c>
      <c r="B36" s="86" t="s">
        <v>113</v>
      </c>
      <c r="C36" s="87" t="s">
        <v>513</v>
      </c>
      <c r="D36" s="71"/>
      <c r="E36" s="53"/>
      <c r="F36" s="88"/>
      <c r="G36" s="60"/>
    </row>
    <row r="37" spans="1:7">
      <c r="A37" s="86" t="s">
        <v>514</v>
      </c>
      <c r="B37" s="71"/>
      <c r="C37" s="89" t="s">
        <v>498</v>
      </c>
      <c r="D37" s="71" t="s">
        <v>273</v>
      </c>
      <c r="E37" s="53" t="n">
        <v>30</v>
      </c>
      <c r="F37" s="88"/>
      <c r="G37" s="49"/>
    </row>
    <row r="38" spans="1:7">
      <c r="A38" s="86" t="s">
        <v>515</v>
      </c>
      <c r="B38" s="71"/>
      <c r="C38" s="89" t="s">
        <v>500</v>
      </c>
      <c r="D38" s="71" t="s">
        <v>273</v>
      </c>
      <c r="E38" s="53" t="n">
        <v>180</v>
      </c>
      <c r="F38" s="88"/>
      <c r="G38" s="49"/>
    </row>
    <row r="39" spans="1:7">
      <c r="A39" s="86" t="s">
        <v>516</v>
      </c>
      <c r="B39" s="71"/>
      <c r="C39" s="89" t="s">
        <v>502</v>
      </c>
      <c r="D39" s="71" t="s">
        <v>273</v>
      </c>
      <c r="E39" s="53" t="n">
        <v>160</v>
      </c>
      <c r="F39" s="88"/>
      <c r="G39" s="49"/>
    </row>
    <row r="40" spans="1:7">
      <c r="A40" s="86" t="s">
        <v>517</v>
      </c>
      <c r="B40" s="71"/>
      <c r="C40" s="89" t="s">
        <v>518</v>
      </c>
      <c r="D40" s="71" t="s">
        <v>273</v>
      </c>
      <c r="E40" s="53" t="n">
        <v>300</v>
      </c>
      <c r="F40" s="88"/>
      <c r="G40" s="49"/>
    </row>
    <row r="41" spans="1:7" ht="13.20" customHeight="1">
      <c r="A41" s="86" t="s">
        <v>519</v>
      </c>
      <c r="B41" s="86"/>
      <c r="C41" s="87" t="s">
        <v>520</v>
      </c>
      <c r="D41" s="71"/>
      <c r="E41" s="53"/>
      <c r="F41" s="88"/>
      <c r="G41" s="60"/>
    </row>
    <row r="42" spans="1:7">
      <c r="A42" s="86" t="s">
        <v>521</v>
      </c>
      <c r="B42" s="71"/>
      <c r="C42" s="89" t="s">
        <v>522</v>
      </c>
      <c r="D42" s="71" t="s">
        <v>273</v>
      </c>
      <c r="E42" s="53" t="n">
        <v>80</v>
      </c>
      <c r="F42" s="88"/>
      <c r="G42" s="49"/>
    </row>
    <row r="43" spans="1:7">
      <c r="A43" s="86" t="s">
        <v>523</v>
      </c>
      <c r="B43" s="71"/>
      <c r="C43" s="89" t="s">
        <v>524</v>
      </c>
      <c r="D43" s="71" t="s">
        <v>273</v>
      </c>
      <c r="E43" s="53" t="n">
        <v>0</v>
      </c>
      <c r="F43" s="88"/>
      <c r="G43" s="51" t="s">
        <v>147</v>
      </c>
    </row>
    <row r="44" spans="1:7">
      <c r="A44" s="86" t="s">
        <v>525</v>
      </c>
      <c r="B44" s="71"/>
      <c r="C44" s="89" t="s">
        <v>526</v>
      </c>
      <c r="D44" s="71" t="s">
        <v>273</v>
      </c>
      <c r="E44" s="53" t="n">
        <v>70</v>
      </c>
      <c r="F44" s="88"/>
      <c r="G44" s="49"/>
    </row>
    <row r="45" spans="1:7" ht="19.20" customHeight="1">
      <c r="A45" s="86" t="s">
        <v>527</v>
      </c>
      <c r="B45" s="71"/>
      <c r="C45" s="87" t="s">
        <v>528</v>
      </c>
      <c r="D45" s="71"/>
      <c r="E45" s="53"/>
      <c r="F45" s="88"/>
      <c r="G45" s="60"/>
    </row>
    <row r="46" spans="1:7">
      <c r="A46" s="86" t="s">
        <v>529</v>
      </c>
      <c r="B46" s="71"/>
      <c r="C46" s="89" t="s">
        <v>530</v>
      </c>
      <c r="D46" s="71" t="s">
        <v>273</v>
      </c>
      <c r="E46" s="53" t="n">
        <v>20</v>
      </c>
      <c r="F46" s="88"/>
      <c r="G46" s="49"/>
    </row>
    <row r="47" spans="1:7">
      <c r="A47" s="86" t="s">
        <v>531</v>
      </c>
      <c r="B47" s="71"/>
      <c r="C47" s="89" t="s">
        <v>532</v>
      </c>
      <c r="D47" s="71" t="s">
        <v>273</v>
      </c>
      <c r="E47" s="53" t="n">
        <v>10</v>
      </c>
      <c r="F47" s="88"/>
      <c r="G47" s="49"/>
    </row>
    <row r="48" spans="1:7">
      <c r="A48" s="86" t="s">
        <v>533</v>
      </c>
      <c r="B48" s="86" t="s">
        <v>534</v>
      </c>
      <c r="C48" s="87" t="s">
        <v>535</v>
      </c>
      <c r="D48" s="71"/>
      <c r="E48" s="53"/>
      <c r="F48" s="88"/>
      <c r="G48" s="60"/>
    </row>
    <row r="49" spans="1:7" s="307" customFormat="1" ht="28.95" customHeight="1">
      <c r="A49" s="445" t="s">
        <v>536</v>
      </c>
      <c r="B49" s="440"/>
      <c r="C49" s="446" t="s">
        <v>537</v>
      </c>
      <c r="D49" s="440" t="s">
        <v>117</v>
      </c>
      <c r="E49" s="317" t="n">
        <v>5</v>
      </c>
      <c r="F49" s="447"/>
      <c r="G49" s="312"/>
    </row>
    <row r="50" spans="1:7" s="307" customFormat="1">
      <c r="A50" s="445" t="s">
        <v>538</v>
      </c>
      <c r="B50" s="440"/>
      <c r="C50" s="446" t="s">
        <v>539</v>
      </c>
      <c r="D50" s="440" t="s">
        <v>117</v>
      </c>
      <c r="E50" s="317" t="n">
        <v>5</v>
      </c>
      <c r="F50" s="447"/>
      <c r="G50" s="312"/>
    </row>
    <row r="51" spans="1:7" s="307" customFormat="1">
      <c r="A51" s="445" t="s">
        <v>540</v>
      </c>
      <c r="B51" s="440"/>
      <c r="C51" s="446" t="s">
        <v>541</v>
      </c>
      <c r="D51" s="440" t="s">
        <v>117</v>
      </c>
      <c r="E51" s="317" t="n">
        <v>5</v>
      </c>
      <c r="F51" s="447"/>
      <c r="G51" s="312"/>
    </row>
    <row r="52" spans="1:7" s="307" customFormat="1">
      <c r="A52" s="445" t="s">
        <v>542</v>
      </c>
      <c r="B52" s="440"/>
      <c r="C52" s="446" t="s">
        <v>543</v>
      </c>
      <c r="D52" s="440" t="s">
        <v>117</v>
      </c>
      <c r="E52" s="317" t="n">
        <v>5</v>
      </c>
      <c r="F52" s="447"/>
      <c r="G52" s="312"/>
    </row>
    <row r="53" spans="1:7">
      <c r="A53" s="90" t="s">
        <v>544</v>
      </c>
      <c r="B53" s="91"/>
      <c r="C53" s="92" t="s">
        <v>545</v>
      </c>
      <c r="D53" s="93"/>
      <c r="E53" s="94"/>
      <c r="F53" s="95"/>
      <c r="G53" s="96"/>
    </row>
    <row r="54" spans="1:7">
      <c r="A54" s="97" t="s">
        <v>546</v>
      </c>
      <c r="B54" s="20" t="s">
        <v>13</v>
      </c>
      <c r="C54" s="98" t="s">
        <v>547</v>
      </c>
      <c r="D54" s="20"/>
      <c r="E54" s="99"/>
      <c r="F54" s="100"/>
      <c r="G54" s="101"/>
    </row>
    <row r="55" spans="1:7">
      <c r="A55" s="97" t="s">
        <v>548</v>
      </c>
      <c r="B55" s="20"/>
      <c r="C55" s="102" t="n">
        <v>8</v>
      </c>
      <c r="D55" s="71" t="s">
        <v>549</v>
      </c>
      <c r="E55" s="54" t="n">
        <v>0.55</v>
      </c>
      <c r="F55" s="88"/>
      <c r="G55" s="49"/>
    </row>
    <row r="56" spans="1:7">
      <c r="A56" s="97" t="s">
        <v>550</v>
      </c>
      <c r="B56" s="20"/>
      <c r="C56" s="102" t="n">
        <v>10</v>
      </c>
      <c r="D56" s="71" t="s">
        <v>549</v>
      </c>
      <c r="E56" s="54" t="n">
        <v>0.55</v>
      </c>
      <c r="F56" s="88"/>
      <c r="G56" s="49"/>
    </row>
    <row r="57" spans="1:7">
      <c r="A57" s="245"/>
      <c r="B57" s="247"/>
      <c r="C57" s="252"/>
      <c r="D57" s="252"/>
      <c r="E57" s="252"/>
      <c r="F57" s="252"/>
      <c r="G57" s="262"/>
    </row>
    <row r="58" spans="1:7">
      <c r="A58" s="124"/>
      <c r="B58" s="248" t="s">
        <v>203</v>
      </c>
      <c r="C58" s="129"/>
      <c r="D58" s="129"/>
      <c r="E58" s="129"/>
      <c r="F58" s="129"/>
      <c r="G58" s="263"/>
    </row>
    <row r="59" spans="1:7">
      <c r="A59" s="479"/>
      <c r="B59" s="479"/>
      <c r="C59" s="479"/>
      <c r="D59" s="479"/>
      <c r="E59" s="479"/>
      <c r="F59" s="479"/>
      <c r="G59" s="479"/>
    </row>
    <row r="60" spans="1:7">
      <c r="A60" s="128"/>
      <c r="B60" s="134"/>
      <c r="C60" s="129"/>
      <c r="D60" s="124"/>
      <c r="E60" s="127"/>
      <c r="F60" s="125"/>
      <c r="G60" s="127"/>
    </row>
    <row r="61" spans="1:7">
      <c r="A61" s="33" t="s">
        <v>1</v>
      </c>
      <c r="B61" s="33" t="s">
        <v>2</v>
      </c>
      <c r="C61" s="34" t="s">
        <v>3</v>
      </c>
      <c r="D61" s="33" t="s">
        <v>4</v>
      </c>
      <c r="E61" s="35" t="s">
        <v>5</v>
      </c>
      <c r="F61" s="36" t="s">
        <v>6</v>
      </c>
      <c r="G61" s="37" t="s">
        <v>7</v>
      </c>
    </row>
    <row r="62" spans="1:7">
      <c r="A62" s="245"/>
      <c r="B62" s="247"/>
      <c r="C62" s="252"/>
      <c r="D62" s="252"/>
      <c r="E62" s="252"/>
      <c r="F62" s="252"/>
      <c r="G62" s="262"/>
    </row>
    <row r="63" spans="1:7">
      <c r="A63" s="124"/>
      <c r="B63" s="248" t="s">
        <v>204</v>
      </c>
      <c r="C63" s="129"/>
      <c r="D63" s="129"/>
      <c r="E63" s="129"/>
      <c r="F63" s="129"/>
      <c r="G63" s="263"/>
    </row>
    <row r="64" spans="1:7">
      <c r="A64" s="246"/>
      <c r="B64" s="249"/>
      <c r="C64" s="253"/>
      <c r="D64" s="253"/>
      <c r="E64" s="253"/>
      <c r="F64" s="253"/>
      <c r="G64" s="264"/>
    </row>
    <row r="65" spans="1:7">
      <c r="A65" s="97"/>
      <c r="B65" s="20"/>
      <c r="C65" s="102"/>
      <c r="D65" s="71"/>
      <c r="E65" s="54"/>
      <c r="F65" s="88"/>
      <c r="G65" s="49"/>
    </row>
    <row r="66" spans="1:7">
      <c r="A66" s="97" t="s">
        <v>551</v>
      </c>
      <c r="B66" s="20" t="s">
        <v>13</v>
      </c>
      <c r="C66" s="104" t="s">
        <v>552</v>
      </c>
      <c r="D66" s="20"/>
      <c r="E66" s="54"/>
      <c r="F66" s="103"/>
      <c r="G66" s="60"/>
    </row>
    <row r="67" spans="1:7">
      <c r="A67" s="97" t="s">
        <v>553</v>
      </c>
      <c r="B67" s="20"/>
      <c r="C67" s="104" t="s">
        <v>554</v>
      </c>
      <c r="D67" s="71" t="s">
        <v>549</v>
      </c>
      <c r="E67" s="54" t="n">
        <v>1</v>
      </c>
      <c r="F67" s="88"/>
      <c r="G67" s="49"/>
    </row>
    <row r="68" spans="1:7">
      <c r="A68" s="97" t="s">
        <v>555</v>
      </c>
      <c r="B68" s="20"/>
      <c r="C68" s="104" t="s">
        <v>556</v>
      </c>
      <c r="D68" s="71" t="s">
        <v>549</v>
      </c>
      <c r="E68" s="54" t="n">
        <v>5.5</v>
      </c>
      <c r="F68" s="88"/>
      <c r="G68" s="49"/>
    </row>
    <row r="69" spans="1:7">
      <c r="A69" s="97" t="s">
        <v>557</v>
      </c>
      <c r="B69" s="20"/>
      <c r="C69" s="104" t="s">
        <v>558</v>
      </c>
      <c r="D69" s="71" t="s">
        <v>549</v>
      </c>
      <c r="E69" s="54" t="n">
        <v>4.29999999999999982</v>
      </c>
      <c r="F69" s="88"/>
      <c r="G69" s="49"/>
    </row>
    <row r="70" spans="1:7">
      <c r="A70" s="97" t="s">
        <v>559</v>
      </c>
      <c r="B70" s="20"/>
      <c r="C70" s="104" t="s">
        <v>560</v>
      </c>
      <c r="D70" s="71" t="s">
        <v>549</v>
      </c>
      <c r="E70" s="54" t="n">
        <v>6.5</v>
      </c>
      <c r="F70" s="88"/>
      <c r="G70" s="49"/>
    </row>
    <row r="71" spans="1:7">
      <c r="A71" s="97" t="s">
        <v>561</v>
      </c>
      <c r="B71" s="20"/>
      <c r="C71" s="104" t="s">
        <v>562</v>
      </c>
      <c r="D71" s="71" t="s">
        <v>549</v>
      </c>
      <c r="E71" s="54" t="n">
        <v>1.7</v>
      </c>
      <c r="F71" s="88"/>
      <c r="G71" s="49"/>
    </row>
    <row r="72" spans="1:7">
      <c r="A72" s="97" t="s">
        <v>563</v>
      </c>
      <c r="B72" s="20"/>
      <c r="C72" s="104" t="s">
        <v>564</v>
      </c>
      <c r="D72" s="71" t="s">
        <v>549</v>
      </c>
      <c r="E72" s="54" t="n">
        <v>1.7</v>
      </c>
      <c r="F72" s="88"/>
      <c r="G72" s="49"/>
    </row>
    <row r="73" spans="1:7">
      <c r="A73" s="97" t="s">
        <v>565</v>
      </c>
      <c r="B73" s="20" t="s">
        <v>156</v>
      </c>
      <c r="C73" s="104" t="s">
        <v>566</v>
      </c>
      <c r="D73" s="20"/>
      <c r="E73" s="54"/>
      <c r="F73" s="103"/>
      <c r="G73" s="101"/>
    </row>
    <row r="74" spans="1:7">
      <c r="A74" s="97" t="s">
        <v>567</v>
      </c>
      <c r="B74" s="20"/>
      <c r="C74" s="104" t="s">
        <v>568</v>
      </c>
      <c r="D74" s="71" t="s">
        <v>273</v>
      </c>
      <c r="E74" s="54" t="n">
        <v>0</v>
      </c>
      <c r="F74" s="88"/>
      <c r="G74" s="51" t="s">
        <v>147</v>
      </c>
    </row>
    <row r="75" spans="1:7">
      <c r="A75" s="97" t="s">
        <v>569</v>
      </c>
      <c r="B75" s="20"/>
      <c r="C75" s="104" t="s">
        <v>570</v>
      </c>
      <c r="D75" s="71" t="s">
        <v>273</v>
      </c>
      <c r="E75" s="54" t="n">
        <v>200</v>
      </c>
      <c r="F75" s="88"/>
      <c r="G75" s="51"/>
    </row>
    <row r="76" spans="1:7">
      <c r="A76" s="97" t="s">
        <v>571</v>
      </c>
      <c r="B76" s="20"/>
      <c r="C76" s="104" t="s">
        <v>572</v>
      </c>
      <c r="D76" s="71" t="s">
        <v>273</v>
      </c>
      <c r="E76" s="54" t="n">
        <v>0</v>
      </c>
      <c r="F76" s="88"/>
      <c r="G76" s="51" t="s">
        <v>147</v>
      </c>
    </row>
    <row r="77" spans="1:7">
      <c r="A77" s="105" t="s">
        <v>573</v>
      </c>
      <c r="B77" s="52"/>
      <c r="C77" s="106" t="s">
        <v>574</v>
      </c>
      <c r="D77" s="20"/>
      <c r="E77" s="54"/>
      <c r="F77" s="103"/>
      <c r="G77" s="101"/>
    </row>
    <row r="78" spans="1:7">
      <c r="A78" s="97" t="s">
        <v>575</v>
      </c>
      <c r="B78" s="20" t="s">
        <v>63</v>
      </c>
      <c r="C78" s="104" t="s">
        <v>576</v>
      </c>
      <c r="D78" s="20"/>
      <c r="E78" s="54"/>
      <c r="F78" s="103"/>
      <c r="G78" s="60"/>
    </row>
    <row r="79" spans="1:7" s="307" customFormat="1">
      <c r="A79" s="448" t="s">
        <v>577</v>
      </c>
      <c r="B79" s="305"/>
      <c r="C79" s="449" t="s">
        <v>578</v>
      </c>
      <c r="D79" s="305" t="s">
        <v>273</v>
      </c>
      <c r="E79" s="306" t="n">
        <v>120</v>
      </c>
      <c r="F79" s="447"/>
      <c r="G79" s="312"/>
    </row>
    <row r="80" spans="1:7">
      <c r="A80" s="97" t="s">
        <v>579</v>
      </c>
      <c r="B80" s="20"/>
      <c r="C80" s="104" t="s">
        <v>580</v>
      </c>
      <c r="D80" s="20"/>
      <c r="E80" s="54"/>
      <c r="F80" s="103"/>
      <c r="G80" s="60"/>
    </row>
    <row r="81" spans="1:7" s="307" customFormat="1">
      <c r="A81" s="448" t="s">
        <v>581</v>
      </c>
      <c r="B81" s="305"/>
      <c r="C81" s="449" t="s">
        <v>582</v>
      </c>
      <c r="D81" s="305" t="s">
        <v>154</v>
      </c>
      <c r="E81" s="306" t="n">
        <v>15</v>
      </c>
      <c r="F81" s="447"/>
      <c r="G81" s="312"/>
    </row>
    <row r="82" spans="1:7">
      <c r="A82" s="97" t="s">
        <v>583</v>
      </c>
      <c r="B82" s="20" t="s">
        <v>80</v>
      </c>
      <c r="C82" s="104" t="s">
        <v>584</v>
      </c>
      <c r="D82" s="20"/>
      <c r="E82" s="54"/>
      <c r="F82" s="103"/>
      <c r="G82" s="60"/>
    </row>
    <row r="83" spans="1:7">
      <c r="A83" s="97" t="s">
        <v>585</v>
      </c>
      <c r="B83" s="20"/>
      <c r="C83" s="107" t="s">
        <v>498</v>
      </c>
      <c r="D83" s="20" t="s">
        <v>154</v>
      </c>
      <c r="E83" s="54" t="n">
        <v>20</v>
      </c>
      <c r="F83" s="88"/>
      <c r="G83" s="49"/>
    </row>
    <row r="84" spans="1:7">
      <c r="A84" s="97" t="s">
        <v>586</v>
      </c>
      <c r="B84" s="20"/>
      <c r="C84" s="107" t="s">
        <v>500</v>
      </c>
      <c r="D84" s="20" t="s">
        <v>154</v>
      </c>
      <c r="E84" s="54" t="n">
        <v>75</v>
      </c>
      <c r="F84" s="88"/>
      <c r="G84" s="49"/>
    </row>
    <row r="85" spans="1:7">
      <c r="A85" s="97" t="s">
        <v>587</v>
      </c>
      <c r="B85" s="20"/>
      <c r="C85" s="107" t="s">
        <v>502</v>
      </c>
      <c r="D85" s="20" t="s">
        <v>154</v>
      </c>
      <c r="E85" s="54" t="n">
        <v>65</v>
      </c>
      <c r="F85" s="88"/>
      <c r="G85" s="49"/>
    </row>
    <row r="86" spans="1:7">
      <c r="A86" s="97" t="s">
        <v>588</v>
      </c>
      <c r="B86" s="20"/>
      <c r="C86" s="107" t="s">
        <v>589</v>
      </c>
      <c r="D86" s="20" t="s">
        <v>154</v>
      </c>
      <c r="E86" s="54" t="n">
        <v>70</v>
      </c>
      <c r="F86" s="88"/>
      <c r="G86" s="49"/>
    </row>
    <row r="87" spans="1:7">
      <c r="A87" s="97" t="s">
        <v>590</v>
      </c>
      <c r="B87" s="20" t="s">
        <v>83</v>
      </c>
      <c r="C87" s="104" t="s">
        <v>591</v>
      </c>
      <c r="D87" s="20"/>
      <c r="E87" s="54"/>
      <c r="F87" s="103"/>
      <c r="G87" s="60"/>
    </row>
    <row r="88" spans="1:7">
      <c r="A88" s="97" t="s">
        <v>592</v>
      </c>
      <c r="B88" s="20"/>
      <c r="C88" s="104" t="s">
        <v>593</v>
      </c>
      <c r="D88" s="20" t="s">
        <v>273</v>
      </c>
      <c r="E88" s="54" t="n">
        <v>100</v>
      </c>
      <c r="F88" s="103"/>
      <c r="G88" s="49"/>
    </row>
    <row r="89" spans="1:7">
      <c r="A89" s="97" t="s">
        <v>594</v>
      </c>
      <c r="B89" s="20"/>
      <c r="C89" s="104" t="s">
        <v>595</v>
      </c>
      <c r="D89" s="20" t="s">
        <v>273</v>
      </c>
      <c r="E89" s="54" t="n">
        <v>255</v>
      </c>
      <c r="F89" s="103"/>
      <c r="G89" s="49"/>
    </row>
    <row r="90" spans="1:7">
      <c r="A90" s="97" t="s">
        <v>596</v>
      </c>
      <c r="B90" s="20"/>
      <c r="C90" s="104" t="s">
        <v>597</v>
      </c>
      <c r="D90" s="20" t="s">
        <v>273</v>
      </c>
      <c r="E90" s="54" t="n">
        <v>85</v>
      </c>
      <c r="F90" s="103"/>
      <c r="G90" s="49"/>
    </row>
    <row r="91" spans="1:7">
      <c r="A91" s="105" t="s">
        <v>598</v>
      </c>
      <c r="B91" s="52"/>
      <c r="C91" s="106" t="s">
        <v>599</v>
      </c>
      <c r="D91" s="20"/>
      <c r="E91" s="54"/>
      <c r="F91" s="103"/>
      <c r="G91" s="60"/>
    </row>
    <row r="92" spans="1:7" ht="25.95" customHeight="1">
      <c r="A92" s="97"/>
      <c r="B92" s="52"/>
      <c r="C92" s="104" t="s">
        <v>600</v>
      </c>
      <c r="D92" s="20"/>
      <c r="E92" s="54"/>
      <c r="F92" s="103"/>
      <c r="G92" s="60"/>
    </row>
    <row r="93" spans="1:7" s="307" customFormat="1" ht="36.60" customHeight="1">
      <c r="A93" s="448" t="s">
        <v>601</v>
      </c>
      <c r="B93" s="316"/>
      <c r="C93" s="449" t="s">
        <v>602</v>
      </c>
      <c r="D93" s="305" t="s">
        <v>603</v>
      </c>
      <c r="E93" s="306" t="n">
        <v>180</v>
      </c>
      <c r="F93" s="450"/>
      <c r="G93" s="312"/>
    </row>
    <row r="94" spans="1:7" s="307" customFormat="1" ht="27" customHeight="1">
      <c r="A94" s="448" t="s">
        <v>604</v>
      </c>
      <c r="B94" s="316"/>
      <c r="C94" s="449" t="s">
        <v>605</v>
      </c>
      <c r="D94" s="305" t="s">
        <v>603</v>
      </c>
      <c r="E94" s="306" t="n">
        <v>180</v>
      </c>
      <c r="F94" s="450"/>
      <c r="G94" s="312"/>
    </row>
    <row r="95" spans="1:7" s="307" customFormat="1" ht="38.40" customHeight="1">
      <c r="A95" s="448" t="s">
        <v>606</v>
      </c>
      <c r="B95" s="316"/>
      <c r="C95" s="449" t="s">
        <v>607</v>
      </c>
      <c r="D95" s="305" t="s">
        <v>603</v>
      </c>
      <c r="E95" s="306" t="n">
        <v>50</v>
      </c>
      <c r="F95" s="450"/>
      <c r="G95" s="312"/>
    </row>
    <row r="96" spans="1:7" s="307" customFormat="1" ht="30" customHeight="1">
      <c r="A96" s="448" t="s">
        <v>608</v>
      </c>
      <c r="B96" s="316"/>
      <c r="C96" s="449" t="s">
        <v>609</v>
      </c>
      <c r="D96" s="305" t="s">
        <v>603</v>
      </c>
      <c r="E96" s="306" t="n">
        <v>40</v>
      </c>
      <c r="F96" s="450"/>
      <c r="G96" s="312"/>
    </row>
    <row r="97" spans="1:7">
      <c r="A97" s="97" t="s">
        <v>610</v>
      </c>
      <c r="B97" s="52"/>
      <c r="C97" s="104" t="s">
        <v>611</v>
      </c>
      <c r="D97" s="20" t="s">
        <v>112</v>
      </c>
      <c r="E97" s="54" t="n">
        <v>80</v>
      </c>
      <c r="F97" s="103"/>
      <c r="G97" s="49"/>
    </row>
    <row r="98" spans="1:7" s="307" customFormat="1" ht="39.60" customHeight="1">
      <c r="A98" s="448" t="s">
        <v>612</v>
      </c>
      <c r="B98" s="316"/>
      <c r="C98" s="449" t="s">
        <v>613</v>
      </c>
      <c r="D98" s="305" t="s">
        <v>112</v>
      </c>
      <c r="E98" s="306" t="n">
        <v>30</v>
      </c>
      <c r="F98" s="450"/>
      <c r="G98" s="312"/>
    </row>
    <row r="99" spans="1:7">
      <c r="A99" s="105" t="s">
        <v>614</v>
      </c>
      <c r="B99" s="108"/>
      <c r="C99" s="106" t="s">
        <v>615</v>
      </c>
      <c r="D99" s="20"/>
      <c r="E99" s="54"/>
      <c r="F99" s="103"/>
      <c r="G99" s="60"/>
    </row>
    <row r="100" spans="1:7" s="307" customFormat="1" ht="30.60" customHeight="1">
      <c r="A100" s="448" t="s">
        <v>616</v>
      </c>
      <c r="B100" s="316"/>
      <c r="C100" s="449" t="s">
        <v>617</v>
      </c>
      <c r="D100" s="305" t="s">
        <v>618</v>
      </c>
      <c r="E100" s="306" t="n">
        <v>30</v>
      </c>
      <c r="F100" s="450"/>
      <c r="G100" s="312"/>
    </row>
    <row r="101" spans="1:7" s="307" customFormat="1" ht="34.50" customHeight="1">
      <c r="A101" s="448" t="s">
        <v>619</v>
      </c>
      <c r="B101" s="316"/>
      <c r="C101" s="449" t="s">
        <v>620</v>
      </c>
      <c r="D101" s="305" t="s">
        <v>618</v>
      </c>
      <c r="E101" s="306" t="n">
        <v>30</v>
      </c>
      <c r="F101" s="450"/>
      <c r="G101" s="312"/>
    </row>
    <row r="102" spans="1:7" ht="17.40" customHeight="1">
      <c r="A102" s="105" t="s">
        <v>621</v>
      </c>
      <c r="B102" s="108"/>
      <c r="C102" s="106" t="s">
        <v>622</v>
      </c>
      <c r="D102" s="20"/>
      <c r="E102" s="54"/>
      <c r="F102" s="103"/>
      <c r="G102" s="60"/>
    </row>
    <row r="103" spans="1:7" s="307" customFormat="1" ht="51" customHeight="1">
      <c r="A103" s="448" t="s">
        <v>623</v>
      </c>
      <c r="B103" s="316"/>
      <c r="C103" s="449" t="s">
        <v>624</v>
      </c>
      <c r="D103" s="305" t="s">
        <v>15</v>
      </c>
      <c r="E103" s="306" t="n">
        <v>1</v>
      </c>
      <c r="F103" s="450"/>
      <c r="G103" s="312"/>
    </row>
    <row r="104" spans="1:7">
      <c r="A104" s="105" t="s">
        <v>621</v>
      </c>
      <c r="B104" s="52" t="s">
        <v>625</v>
      </c>
      <c r="C104" s="106" t="s">
        <v>626</v>
      </c>
      <c r="D104" s="20"/>
      <c r="E104" s="54"/>
      <c r="F104" s="103"/>
      <c r="G104" s="60"/>
    </row>
    <row r="105" spans="1:7">
      <c r="A105" s="97" t="s">
        <v>627</v>
      </c>
      <c r="B105" s="52" t="s">
        <v>625</v>
      </c>
      <c r="C105" s="104" t="s">
        <v>628</v>
      </c>
      <c r="D105" s="20"/>
      <c r="E105" s="54"/>
      <c r="F105" s="103"/>
      <c r="G105" s="60"/>
    </row>
    <row r="106" spans="1:7" s="307" customFormat="1">
      <c r="A106" s="448" t="s">
        <v>623</v>
      </c>
      <c r="B106" s="316"/>
      <c r="C106" s="449" t="s">
        <v>629</v>
      </c>
      <c r="D106" s="305" t="s">
        <v>273</v>
      </c>
      <c r="E106" s="306" t="n">
        <v>40</v>
      </c>
      <c r="F106" s="450"/>
      <c r="G106" s="312"/>
    </row>
    <row r="107" spans="1:7">
      <c r="A107" s="105" t="n">
        <v>5.79999999999999982</v>
      </c>
      <c r="B107" s="20"/>
      <c r="C107" s="106" t="s">
        <v>630</v>
      </c>
      <c r="D107" s="20"/>
      <c r="E107" s="54"/>
      <c r="F107" s="103"/>
      <c r="G107" s="109"/>
    </row>
    <row r="108" spans="1:7" s="307" customFormat="1" ht="31.95" customHeight="1">
      <c r="A108" s="451" t="s">
        <v>631</v>
      </c>
      <c r="B108" s="452" t="s">
        <v>632</v>
      </c>
      <c r="C108" s="453" t="s">
        <v>633</v>
      </c>
      <c r="D108" s="305" t="s">
        <v>117</v>
      </c>
      <c r="E108" s="454" t="n">
        <v>6</v>
      </c>
      <c r="F108" s="455"/>
      <c r="G108" s="312"/>
    </row>
    <row r="109" spans="1:7" s="307" customFormat="1">
      <c r="A109" s="448" t="s">
        <v>634</v>
      </c>
      <c r="B109" s="305" t="s">
        <v>632</v>
      </c>
      <c r="C109" s="449" t="s">
        <v>635</v>
      </c>
      <c r="D109" s="305" t="s">
        <v>117</v>
      </c>
      <c r="E109" s="306" t="n">
        <v>6</v>
      </c>
      <c r="F109" s="450"/>
      <c r="G109" s="312"/>
    </row>
    <row r="110" spans="1:7">
      <c r="A110" s="110"/>
      <c r="B110" s="111"/>
      <c r="C110" s="112"/>
      <c r="D110" s="111"/>
      <c r="E110" s="113"/>
      <c r="F110" s="164"/>
      <c r="G110" s="266"/>
    </row>
    <row r="111" spans="1:7" ht="19.20" customHeight="1">
      <c r="A111" s="237"/>
      <c r="B111" s="248" t="s">
        <v>203</v>
      </c>
      <c r="C111" s="56"/>
      <c r="D111" s="56"/>
      <c r="E111" s="56"/>
      <c r="F111" s="56"/>
      <c r="G111" s="238"/>
    </row>
    <row r="112" spans="1:7">
      <c r="A112" s="128"/>
      <c r="B112" s="134"/>
      <c r="C112" s="129"/>
      <c r="D112" s="124"/>
      <c r="E112" s="127"/>
      <c r="F112" s="125"/>
      <c r="G112" s="127"/>
    </row>
    <row r="113" spans="1:7">
      <c r="A113" s="33" t="s">
        <v>1</v>
      </c>
      <c r="B113" s="33" t="s">
        <v>2</v>
      </c>
      <c r="C113" s="34" t="s">
        <v>3</v>
      </c>
      <c r="D113" s="33" t="s">
        <v>4</v>
      </c>
      <c r="E113" s="35" t="s">
        <v>5</v>
      </c>
      <c r="F113" s="36" t="s">
        <v>6</v>
      </c>
      <c r="G113" s="37" t="s">
        <v>7</v>
      </c>
    </row>
    <row r="114" spans="1:7">
      <c r="A114" s="245"/>
      <c r="B114" s="247"/>
      <c r="C114" s="252"/>
      <c r="D114" s="252"/>
      <c r="E114" s="252"/>
      <c r="F114" s="252"/>
      <c r="G114" s="262"/>
    </row>
    <row r="115" spans="1:7">
      <c r="A115" s="124"/>
      <c r="B115" s="248" t="s">
        <v>204</v>
      </c>
      <c r="C115" s="129"/>
      <c r="D115" s="129"/>
      <c r="E115" s="129"/>
      <c r="F115" s="129"/>
      <c r="G115" s="263"/>
    </row>
    <row r="116" spans="1:7">
      <c r="A116" s="246"/>
      <c r="B116" s="249"/>
      <c r="C116" s="253"/>
      <c r="D116" s="253"/>
      <c r="E116" s="253"/>
      <c r="F116" s="253"/>
      <c r="G116" s="264"/>
    </row>
    <row r="117" spans="1:7">
      <c r="A117" s="97"/>
      <c r="B117" s="20"/>
      <c r="C117" s="102"/>
      <c r="D117" s="71"/>
      <c r="E117" s="54"/>
      <c r="F117" s="88"/>
      <c r="G117" s="49"/>
    </row>
    <row r="118" spans="1:7">
      <c r="A118" s="105" t="n">
        <v>5.90000000000000036</v>
      </c>
      <c r="B118" s="20"/>
      <c r="C118" s="106" t="s">
        <v>636</v>
      </c>
      <c r="D118" s="20"/>
      <c r="E118" s="54"/>
      <c r="F118" s="103"/>
      <c r="G118" s="60"/>
    </row>
    <row r="119" spans="1:7" ht="50.40" customHeight="1">
      <c r="A119" s="451" t="s">
        <v>631</v>
      </c>
      <c r="B119" s="452"/>
      <c r="C119" s="453" t="s">
        <v>637</v>
      </c>
      <c r="D119" s="305" t="s">
        <v>112</v>
      </c>
      <c r="E119" s="454" t="n">
        <v>400</v>
      </c>
      <c r="F119" s="88"/>
      <c r="G119" s="49"/>
    </row>
    <row r="120" spans="1:7" ht="21" customHeight="1">
      <c r="A120" s="451"/>
      <c r="B120" s="452"/>
      <c r="C120" s="106" t="s">
        <v>638</v>
      </c>
      <c r="D120" s="305"/>
      <c r="E120" s="454"/>
      <c r="F120" s="88"/>
      <c r="G120" s="49"/>
    </row>
    <row r="121" spans="1:7">
      <c r="A121" s="448" t="s">
        <v>634</v>
      </c>
      <c r="B121" s="305"/>
      <c r="C121" s="449" t="s">
        <v>639</v>
      </c>
      <c r="D121" s="305" t="s">
        <v>603</v>
      </c>
      <c r="E121" s="306" t="n">
        <v>3800</v>
      </c>
      <c r="F121" s="88"/>
      <c r="G121" s="49"/>
    </row>
    <row r="122" spans="1:7">
      <c r="A122" s="451" t="s">
        <v>640</v>
      </c>
      <c r="B122" s="20"/>
      <c r="C122" s="104" t="s">
        <v>641</v>
      </c>
      <c r="D122" s="305" t="s">
        <v>112</v>
      </c>
      <c r="E122" s="454" t="n">
        <v>140</v>
      </c>
      <c r="F122" s="88"/>
      <c r="G122" s="49"/>
    </row>
    <row r="123" spans="1:7">
      <c r="A123" s="451"/>
      <c r="B123" s="20"/>
      <c r="C123" s="104"/>
      <c r="D123" s="305"/>
      <c r="E123" s="454"/>
      <c r="F123" s="88"/>
      <c r="G123" s="49"/>
    </row>
    <row r="124" spans="1:7">
      <c r="A124" s="448" t="s">
        <v>642</v>
      </c>
      <c r="B124" s="20"/>
      <c r="C124" s="104" t="s">
        <v>643</v>
      </c>
      <c r="D124" s="305" t="s">
        <v>603</v>
      </c>
      <c r="E124" s="306">
        <f>50*50</f>
        <v>2500</v>
      </c>
      <c r="F124" s="88"/>
      <c r="G124" s="49"/>
    </row>
    <row r="125" spans="1:7">
      <c r="A125" s="97"/>
      <c r="B125" s="20"/>
      <c r="C125" s="104"/>
      <c r="D125" s="71"/>
      <c r="E125" s="54"/>
      <c r="F125" s="88"/>
      <c r="G125" s="49"/>
    </row>
    <row r="126" spans="1:7">
      <c r="A126" s="97"/>
      <c r="B126" s="20"/>
      <c r="C126" s="104"/>
      <c r="D126" s="71"/>
      <c r="E126" s="54"/>
      <c r="F126" s="88"/>
      <c r="G126" s="49"/>
    </row>
    <row r="127" spans="1:7">
      <c r="A127" s="97"/>
      <c r="B127" s="20"/>
      <c r="C127" s="104"/>
      <c r="D127" s="20"/>
      <c r="E127" s="54"/>
      <c r="F127" s="103"/>
      <c r="G127" s="101"/>
    </row>
    <row r="128" spans="1:7">
      <c r="A128" s="97"/>
      <c r="B128" s="20"/>
      <c r="C128" s="104"/>
      <c r="D128" s="71"/>
      <c r="E128" s="54"/>
      <c r="F128" s="88"/>
      <c r="G128" s="51"/>
    </row>
    <row r="129" spans="1:7">
      <c r="A129" s="97"/>
      <c r="B129" s="20"/>
      <c r="C129" s="104"/>
      <c r="D129" s="71"/>
      <c r="E129" s="54"/>
      <c r="F129" s="88"/>
      <c r="G129" s="51"/>
    </row>
    <row r="130" spans="1:7">
      <c r="A130" s="97"/>
      <c r="B130" s="20"/>
      <c r="C130" s="104"/>
      <c r="D130" s="71"/>
      <c r="E130" s="54"/>
      <c r="F130" s="88"/>
      <c r="G130" s="51"/>
    </row>
    <row r="131" spans="1:7">
      <c r="A131" s="105"/>
      <c r="B131" s="52"/>
      <c r="C131" s="106"/>
      <c r="D131" s="20"/>
      <c r="E131" s="54"/>
      <c r="F131" s="103"/>
      <c r="G131" s="101"/>
    </row>
    <row r="132" spans="1:7">
      <c r="A132" s="97"/>
      <c r="B132" s="20"/>
      <c r="C132" s="104"/>
      <c r="D132" s="20"/>
      <c r="E132" s="54"/>
      <c r="F132" s="103"/>
      <c r="G132" s="60"/>
    </row>
    <row r="133" spans="1:7">
      <c r="A133" s="448"/>
      <c r="B133" s="305"/>
      <c r="C133" s="449"/>
      <c r="D133" s="305"/>
      <c r="E133" s="306"/>
      <c r="F133" s="447"/>
      <c r="G133" s="312"/>
    </row>
    <row r="134" spans="1:7">
      <c r="A134" s="97"/>
      <c r="B134" s="20"/>
      <c r="C134" s="104"/>
      <c r="D134" s="20"/>
      <c r="E134" s="54"/>
      <c r="F134" s="103"/>
      <c r="G134" s="60"/>
    </row>
    <row r="135" spans="1:7">
      <c r="A135" s="448"/>
      <c r="B135" s="305"/>
      <c r="C135" s="449"/>
      <c r="D135" s="305"/>
      <c r="E135" s="306"/>
      <c r="F135" s="447"/>
      <c r="G135" s="312"/>
    </row>
    <row r="136" spans="1:7">
      <c r="A136" s="97"/>
      <c r="B136" s="20"/>
      <c r="C136" s="104"/>
      <c r="D136" s="20"/>
      <c r="E136" s="54"/>
      <c r="F136" s="103"/>
      <c r="G136" s="60"/>
    </row>
    <row r="137" spans="1:7">
      <c r="A137" s="97"/>
      <c r="B137" s="20"/>
      <c r="C137" s="107"/>
      <c r="D137" s="20"/>
      <c r="E137" s="54"/>
      <c r="F137" s="88"/>
      <c r="G137" s="49"/>
    </row>
    <row r="138" spans="1:7">
      <c r="A138" s="97"/>
      <c r="B138" s="20"/>
      <c r="C138" s="107"/>
      <c r="D138" s="20"/>
      <c r="E138" s="54"/>
      <c r="F138" s="88"/>
      <c r="G138" s="49"/>
    </row>
    <row r="139" spans="1:7">
      <c r="A139" s="97"/>
      <c r="B139" s="20"/>
      <c r="C139" s="107"/>
      <c r="D139" s="20"/>
      <c r="E139" s="54"/>
      <c r="F139" s="88"/>
      <c r="G139" s="49"/>
    </row>
    <row r="140" spans="1:7">
      <c r="A140" s="97"/>
      <c r="B140" s="20"/>
      <c r="C140" s="107"/>
      <c r="D140" s="20"/>
      <c r="E140" s="54"/>
      <c r="F140" s="88"/>
      <c r="G140" s="49"/>
    </row>
    <row r="141" spans="1:7">
      <c r="A141" s="97"/>
      <c r="B141" s="20"/>
      <c r="C141" s="104"/>
      <c r="D141" s="20"/>
      <c r="E141" s="54"/>
      <c r="F141" s="103"/>
      <c r="G141" s="60"/>
    </row>
    <row r="142" spans="1:7">
      <c r="A142" s="97"/>
      <c r="B142" s="20"/>
      <c r="C142" s="104"/>
      <c r="D142" s="20"/>
      <c r="E142" s="54"/>
      <c r="F142" s="103"/>
      <c r="G142" s="49"/>
    </row>
    <row r="143" spans="1:7">
      <c r="A143" s="97"/>
      <c r="B143" s="20"/>
      <c r="C143" s="104"/>
      <c r="D143" s="20"/>
      <c r="E143" s="54"/>
      <c r="F143" s="103"/>
      <c r="G143" s="49"/>
    </row>
    <row r="144" spans="1:7">
      <c r="A144" s="97"/>
      <c r="B144" s="20"/>
      <c r="C144" s="104"/>
      <c r="D144" s="20"/>
      <c r="E144" s="54"/>
      <c r="F144" s="103"/>
      <c r="G144" s="49"/>
    </row>
    <row r="145" spans="1:7">
      <c r="A145" s="105"/>
      <c r="B145" s="52"/>
      <c r="C145" s="106"/>
      <c r="D145" s="20"/>
      <c r="E145" s="54"/>
      <c r="F145" s="103"/>
      <c r="G145" s="60"/>
    </row>
    <row r="146" spans="1:7">
      <c r="A146" s="97"/>
      <c r="B146" s="52"/>
      <c r="C146" s="104"/>
      <c r="D146" s="20"/>
      <c r="E146" s="54"/>
      <c r="F146" s="103"/>
      <c r="G146" s="60"/>
    </row>
    <row r="147" spans="1:7">
      <c r="A147" s="448"/>
      <c r="B147" s="316"/>
      <c r="C147" s="449"/>
      <c r="D147" s="305"/>
      <c r="E147" s="306"/>
      <c r="F147" s="450"/>
      <c r="G147" s="312"/>
    </row>
    <row r="148" spans="1:7">
      <c r="A148" s="448"/>
      <c r="B148" s="316"/>
      <c r="C148" s="449"/>
      <c r="D148" s="305"/>
      <c r="E148" s="306"/>
      <c r="F148" s="450"/>
      <c r="G148" s="312"/>
    </row>
    <row r="149" spans="1:7">
      <c r="A149" s="448"/>
      <c r="B149" s="316"/>
      <c r="C149" s="449"/>
      <c r="D149" s="305"/>
      <c r="E149" s="306"/>
      <c r="F149" s="450"/>
      <c r="G149" s="312"/>
    </row>
    <row r="150" spans="1:7">
      <c r="A150" s="448"/>
      <c r="B150" s="316"/>
      <c r="C150" s="449"/>
      <c r="D150" s="305"/>
      <c r="E150" s="306"/>
      <c r="F150" s="450"/>
      <c r="G150" s="312"/>
    </row>
    <row r="151" spans="1:7">
      <c r="A151" s="97"/>
      <c r="B151" s="52"/>
      <c r="C151" s="104"/>
      <c r="D151" s="20"/>
      <c r="E151" s="54"/>
      <c r="F151" s="103"/>
      <c r="G151" s="49"/>
    </row>
    <row r="152" spans="1:7">
      <c r="A152" s="448"/>
      <c r="B152" s="316"/>
      <c r="C152" s="449"/>
      <c r="D152" s="305"/>
      <c r="E152" s="306"/>
      <c r="F152" s="450"/>
      <c r="G152" s="312"/>
    </row>
    <row r="153" spans="1:7">
      <c r="A153" s="105"/>
      <c r="B153" s="108"/>
      <c r="C153" s="106"/>
      <c r="D153" s="20"/>
      <c r="E153" s="54"/>
      <c r="F153" s="103"/>
      <c r="G153" s="60"/>
    </row>
    <row r="154" spans="1:7">
      <c r="A154" s="448"/>
      <c r="B154" s="316"/>
      <c r="C154" s="449"/>
      <c r="D154" s="305"/>
      <c r="E154" s="306"/>
      <c r="F154" s="450"/>
      <c r="G154" s="312"/>
    </row>
    <row r="155" spans="1:7">
      <c r="A155" s="448"/>
      <c r="B155" s="316"/>
      <c r="C155" s="449"/>
      <c r="D155" s="305"/>
      <c r="E155" s="306"/>
      <c r="F155" s="450"/>
      <c r="G155" s="312"/>
    </row>
    <row r="156" spans="1:7">
      <c r="A156" s="105"/>
      <c r="B156" s="108"/>
      <c r="C156" s="106"/>
      <c r="D156" s="20"/>
      <c r="E156" s="54"/>
      <c r="F156" s="103"/>
      <c r="G156" s="60"/>
    </row>
    <row r="157" spans="1:7">
      <c r="A157" s="448"/>
      <c r="B157" s="316"/>
      <c r="C157" s="449"/>
      <c r="D157" s="305"/>
      <c r="E157" s="306"/>
      <c r="F157" s="450"/>
      <c r="G157" s="312"/>
    </row>
    <row r="158" spans="1:7">
      <c r="A158" s="105"/>
      <c r="B158" s="52"/>
      <c r="C158" s="106"/>
      <c r="D158" s="20"/>
      <c r="E158" s="54"/>
      <c r="F158" s="103"/>
      <c r="G158" s="60"/>
    </row>
    <row r="159" spans="1:7">
      <c r="A159" s="97"/>
      <c r="B159" s="52"/>
      <c r="C159" s="104"/>
      <c r="D159" s="20"/>
      <c r="E159" s="54"/>
      <c r="F159" s="103"/>
      <c r="G159" s="60"/>
    </row>
    <row r="160" spans="1:7">
      <c r="A160" s="448"/>
      <c r="B160" s="316"/>
      <c r="C160" s="449"/>
      <c r="D160" s="305"/>
      <c r="E160" s="306"/>
      <c r="F160" s="450"/>
      <c r="G160" s="312"/>
    </row>
    <row r="161" spans="1:7">
      <c r="A161" s="105"/>
      <c r="B161" s="20"/>
      <c r="C161" s="106"/>
      <c r="D161" s="20"/>
      <c r="E161" s="54"/>
      <c r="F161" s="103"/>
      <c r="G161" s="109"/>
    </row>
    <row r="162" spans="1:7">
      <c r="A162" s="451"/>
      <c r="B162" s="452"/>
      <c r="C162" s="453"/>
      <c r="D162" s="305"/>
      <c r="E162" s="454"/>
      <c r="F162" s="455"/>
      <c r="G162" s="312"/>
    </row>
    <row r="163" spans="1:7">
      <c r="A163" s="448"/>
      <c r="B163" s="305"/>
      <c r="C163" s="449"/>
      <c r="D163" s="305"/>
      <c r="E163" s="306"/>
      <c r="F163" s="450"/>
      <c r="G163" s="312"/>
    </row>
    <row r="164" spans="1:7">
      <c r="A164" s="110"/>
      <c r="B164" s="111"/>
      <c r="C164" s="112"/>
      <c r="D164" s="111"/>
      <c r="E164" s="113"/>
      <c r="F164" s="164"/>
      <c r="G164" s="266"/>
    </row>
    <row r="165" spans="1:7">
      <c r="A165" s="237" t="s">
        <v>644</v>
      </c>
      <c r="B165" s="56"/>
      <c r="C165" s="56"/>
      <c r="D165" s="56"/>
      <c r="E165" s="56"/>
      <c r="F165" s="56"/>
      <c r="G165" s="238"/>
    </row>
  </sheetData>
  <mergeCells count="2">
    <mergeCell ref="A1:G1"/>
    <mergeCell ref="A59:G59"/>
  </mergeCells>
  <conditionalFormatting sqref="C112:C116">
    <cfRule type="expression" dxfId="1" priority="1">
      <formula>IF(OR($Z$54=0,$Z$54=""),"SELECT PIPE",0)</formula>
    </cfRule>
  </conditionalFormatting>
  <conditionalFormatting sqref="C57:C64">
    <cfRule type="expression" dxfId="2" priority="2">
      <formula>IF(OR($Z$54=0,$Z$54=""),"SELECT PIPE",0)</formula>
    </cfRule>
  </conditionalFormatting>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8"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rowBreaks count="2" manualBreakCount="2">
    <brk id="59" man="1"/>
    <brk id="111" man="1"/>
  </rowBreaks>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6.xml><?xml version="1.0" encoding="utf-8"?>
<worksheet xmlns="http://schemas.openxmlformats.org/spreadsheetml/2006/main" xmlns:r="http://schemas.openxmlformats.org/officeDocument/2006/relationships" xmlns:mc="http://schemas.openxmlformats.org/markup-compatibility/2006">
  <dimension ref="A1:G56"/>
  <sheetViews>
    <sheetView view="normal" topLeftCell="A46" workbookViewId="0">
      <selection activeCell="C40" sqref="C40"/>
    </sheetView>
  </sheetViews>
  <sheetFormatPr defaultRowHeight="15.40"/>
  <cols>
    <col min="1" max="1" width="15.553571" customWidth="1"/>
    <col min="2" max="2" width="12.883929" customWidth="1"/>
    <col min="3" max="3" width="55.553571" customWidth="1"/>
    <col min="4" max="4" width="8.660714" customWidth="1"/>
    <col min="5" max="5" width="11.000000" customWidth="1"/>
    <col min="6" max="6" width="13.107143" customWidth="1"/>
    <col min="7" max="7" width="17.660714"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57" t="n">
        <v>6</v>
      </c>
      <c r="B3" s="52" t="s">
        <v>645</v>
      </c>
      <c r="C3" s="58" t="s">
        <v>646</v>
      </c>
      <c r="D3" s="20"/>
      <c r="E3" s="54"/>
      <c r="F3" s="59"/>
      <c r="G3" s="60"/>
    </row>
    <row r="4" spans="1:7">
      <c r="A4" s="20" t="s">
        <v>647</v>
      </c>
      <c r="B4" s="52" t="s">
        <v>13</v>
      </c>
      <c r="C4" s="21" t="s">
        <v>648</v>
      </c>
      <c r="D4" s="20"/>
      <c r="E4" s="54"/>
      <c r="F4" s="59"/>
      <c r="G4" s="60"/>
    </row>
    <row r="5" spans="1:7" ht="15.60" customHeight="1">
      <c r="A5" s="232" t="s">
        <v>649</v>
      </c>
      <c r="B5" s="231" t="s">
        <v>650</v>
      </c>
      <c r="C5" s="21" t="s">
        <v>651</v>
      </c>
      <c r="D5" s="20" t="s">
        <v>15</v>
      </c>
      <c r="E5" s="54" t="n">
        <v>1</v>
      </c>
      <c r="F5" s="59"/>
      <c r="G5" s="49"/>
    </row>
    <row r="6" spans="1:7">
      <c r="A6" s="20" t="s">
        <v>652</v>
      </c>
      <c r="B6" s="52" t="s">
        <v>653</v>
      </c>
      <c r="C6" s="21" t="s">
        <v>654</v>
      </c>
      <c r="D6" s="20" t="s">
        <v>549</v>
      </c>
      <c r="E6" s="54" t="n">
        <v>0.804000000000000092</v>
      </c>
      <c r="F6" s="59"/>
      <c r="G6" s="49"/>
    </row>
    <row r="7" spans="1:7">
      <c r="A7" s="20" t="s">
        <v>655</v>
      </c>
      <c r="B7" s="52" t="s">
        <v>156</v>
      </c>
      <c r="C7" s="21" t="s">
        <v>656</v>
      </c>
      <c r="D7" s="20"/>
      <c r="E7" s="54"/>
      <c r="F7" s="59"/>
      <c r="G7" s="60"/>
    </row>
    <row r="8" spans="1:7">
      <c r="A8" s="20" t="s">
        <v>657</v>
      </c>
      <c r="B8" s="52" t="s">
        <v>18</v>
      </c>
      <c r="C8" s="21" t="s">
        <v>658</v>
      </c>
      <c r="D8" s="20" t="s">
        <v>549</v>
      </c>
      <c r="E8" s="54" t="n">
        <v>0.804000000000000092</v>
      </c>
      <c r="F8" s="59"/>
      <c r="G8" s="49"/>
    </row>
    <row r="9" spans="1:7">
      <c r="A9" s="20" t="s">
        <v>659</v>
      </c>
      <c r="B9" s="52" t="s">
        <v>45</v>
      </c>
      <c r="C9" s="21" t="s">
        <v>660</v>
      </c>
      <c r="D9" s="20"/>
      <c r="E9" s="54"/>
      <c r="F9" s="59"/>
      <c r="G9" s="60"/>
    </row>
    <row r="10" spans="1:7">
      <c r="A10" s="20" t="s">
        <v>661</v>
      </c>
      <c r="B10" s="52"/>
      <c r="C10" s="61" t="s">
        <v>662</v>
      </c>
      <c r="D10" s="20" t="s">
        <v>549</v>
      </c>
      <c r="E10" s="54" t="n">
        <v>0</v>
      </c>
      <c r="F10" s="59"/>
      <c r="G10" s="51" t="s">
        <v>147</v>
      </c>
    </row>
    <row r="11" spans="1:7">
      <c r="A11" s="20" t="s">
        <v>663</v>
      </c>
      <c r="B11" s="52"/>
      <c r="C11" s="61" t="s">
        <v>664</v>
      </c>
      <c r="D11" s="20" t="s">
        <v>549</v>
      </c>
      <c r="E11" s="54" t="n">
        <v>0.804000000000000092</v>
      </c>
      <c r="F11" s="59"/>
      <c r="G11" s="49"/>
    </row>
    <row r="12" spans="1:7">
      <c r="A12" s="20" t="s">
        <v>665</v>
      </c>
      <c r="B12" s="52"/>
      <c r="C12" s="61" t="s">
        <v>666</v>
      </c>
      <c r="D12" s="20" t="s">
        <v>549</v>
      </c>
      <c r="E12" s="54" t="n">
        <v>0</v>
      </c>
      <c r="F12" s="59"/>
      <c r="G12" s="51" t="s">
        <v>147</v>
      </c>
    </row>
    <row r="13" spans="1:7">
      <c r="A13" s="20" t="s">
        <v>667</v>
      </c>
      <c r="B13" s="52" t="s">
        <v>53</v>
      </c>
      <c r="C13" s="21" t="s">
        <v>668</v>
      </c>
      <c r="D13" s="20"/>
      <c r="E13" s="54"/>
      <c r="F13" s="59"/>
      <c r="G13" s="51"/>
    </row>
    <row r="14" spans="1:7">
      <c r="A14" s="20" t="s">
        <v>669</v>
      </c>
      <c r="B14" s="52"/>
      <c r="C14" s="21" t="s">
        <v>670</v>
      </c>
      <c r="D14" s="20" t="s">
        <v>117</v>
      </c>
      <c r="E14" s="54" t="n">
        <v>10</v>
      </c>
      <c r="F14" s="59"/>
      <c r="G14" s="49"/>
    </row>
    <row r="15" spans="1:7">
      <c r="A15" s="20" t="s">
        <v>671</v>
      </c>
      <c r="B15" s="52"/>
      <c r="C15" s="21" t="s">
        <v>672</v>
      </c>
      <c r="D15" s="20" t="s">
        <v>117</v>
      </c>
      <c r="E15" s="54" t="n">
        <v>10</v>
      </c>
      <c r="F15" s="59"/>
      <c r="G15" s="49"/>
    </row>
    <row r="16" spans="1:7">
      <c r="A16" s="20" t="s">
        <v>673</v>
      </c>
      <c r="B16" s="52"/>
      <c r="C16" s="21" t="s">
        <v>674</v>
      </c>
      <c r="D16" s="20" t="s">
        <v>117</v>
      </c>
      <c r="E16" s="54" t="n">
        <v>30</v>
      </c>
      <c r="F16" s="59"/>
      <c r="G16" s="49"/>
    </row>
    <row r="17" spans="1:7">
      <c r="A17" s="20" t="s">
        <v>675</v>
      </c>
      <c r="B17" s="52" t="s">
        <v>676</v>
      </c>
      <c r="C17" s="21" t="s">
        <v>677</v>
      </c>
      <c r="D17" s="20"/>
      <c r="E17" s="54"/>
      <c r="F17" s="59"/>
      <c r="G17" s="51"/>
    </row>
    <row r="18" spans="1:7">
      <c r="A18" s="20" t="s">
        <v>678</v>
      </c>
      <c r="B18" s="52"/>
      <c r="C18" s="21" t="s">
        <v>679</v>
      </c>
      <c r="D18" s="20" t="s">
        <v>112</v>
      </c>
      <c r="E18" s="54" t="n">
        <v>15</v>
      </c>
      <c r="F18" s="59"/>
      <c r="G18" s="49"/>
    </row>
    <row r="19" spans="1:7">
      <c r="A19" s="20" t="s">
        <v>680</v>
      </c>
      <c r="B19" s="52"/>
      <c r="C19" s="21" t="s">
        <v>681</v>
      </c>
      <c r="D19" s="20" t="s">
        <v>112</v>
      </c>
      <c r="E19" s="54" t="n">
        <v>0</v>
      </c>
      <c r="F19" s="59"/>
      <c r="G19" s="51" t="s">
        <v>147</v>
      </c>
    </row>
    <row r="20" spans="1:7">
      <c r="A20" s="20" t="s">
        <v>682</v>
      </c>
      <c r="B20" s="52"/>
      <c r="C20" s="21" t="s">
        <v>683</v>
      </c>
      <c r="D20" s="20" t="s">
        <v>112</v>
      </c>
      <c r="E20" s="54" t="n">
        <v>0</v>
      </c>
      <c r="F20" s="59"/>
      <c r="G20" s="51" t="s">
        <v>147</v>
      </c>
    </row>
    <row r="21" spans="1:7" ht="16.95" customHeight="1">
      <c r="A21" s="232" t="s">
        <v>684</v>
      </c>
      <c r="B21" s="231" t="s">
        <v>486</v>
      </c>
      <c r="C21" s="233" t="s">
        <v>685</v>
      </c>
      <c r="D21" s="20"/>
      <c r="E21" s="54"/>
      <c r="F21" s="59"/>
      <c r="G21" s="60"/>
    </row>
    <row r="22" spans="1:7">
      <c r="A22" s="20" t="s">
        <v>686</v>
      </c>
      <c r="B22" s="52"/>
      <c r="C22" s="21" t="s">
        <v>670</v>
      </c>
      <c r="D22" s="20" t="s">
        <v>117</v>
      </c>
      <c r="E22" s="54" t="n">
        <v>10</v>
      </c>
      <c r="F22" s="59"/>
      <c r="G22" s="49"/>
    </row>
    <row r="23" spans="1:7">
      <c r="A23" s="20" t="s">
        <v>687</v>
      </c>
      <c r="B23" s="52"/>
      <c r="C23" s="21" t="s">
        <v>672</v>
      </c>
      <c r="D23" s="20" t="s">
        <v>117</v>
      </c>
      <c r="E23" s="54" t="n">
        <v>8</v>
      </c>
      <c r="F23" s="59"/>
      <c r="G23" s="49"/>
    </row>
    <row r="24" spans="1:7">
      <c r="A24" s="20" t="s">
        <v>688</v>
      </c>
      <c r="B24" s="52"/>
      <c r="C24" s="21" t="s">
        <v>674</v>
      </c>
      <c r="D24" s="20" t="s">
        <v>117</v>
      </c>
      <c r="E24" s="54" t="n">
        <v>2</v>
      </c>
      <c r="F24" s="59"/>
      <c r="G24" s="49"/>
    </row>
    <row r="25" spans="1:7">
      <c r="A25" s="20" t="s">
        <v>689</v>
      </c>
      <c r="B25" s="52" t="s">
        <v>690</v>
      </c>
      <c r="C25" s="21" t="s">
        <v>691</v>
      </c>
      <c r="D25" s="20"/>
      <c r="E25" s="54"/>
      <c r="F25" s="59"/>
      <c r="G25" s="60"/>
    </row>
    <row r="26" spans="1:7" s="307" customFormat="1" ht="39" customHeight="1">
      <c r="A26" s="305" t="s">
        <v>692</v>
      </c>
      <c r="B26" s="316"/>
      <c r="C26" s="234" t="s">
        <v>693</v>
      </c>
      <c r="D26" s="305" t="s">
        <v>112</v>
      </c>
      <c r="E26" s="306" t="n">
        <v>45</v>
      </c>
      <c r="F26" s="318"/>
      <c r="G26" s="312"/>
    </row>
    <row r="27" spans="1:7">
      <c r="A27" s="20" t="s">
        <v>694</v>
      </c>
      <c r="B27" s="52" t="s">
        <v>695</v>
      </c>
      <c r="C27" s="21" t="s">
        <v>696</v>
      </c>
      <c r="D27" s="20"/>
      <c r="E27" s="54"/>
      <c r="F27" s="59"/>
      <c r="G27" s="60"/>
    </row>
    <row r="28" spans="1:7" ht="30.60" customHeight="1">
      <c r="A28" s="20"/>
      <c r="B28" s="52"/>
      <c r="C28" s="21" t="s">
        <v>697</v>
      </c>
      <c r="D28" s="20"/>
      <c r="E28" s="54"/>
      <c r="F28" s="59"/>
      <c r="G28" s="60"/>
    </row>
    <row r="29" spans="1:7">
      <c r="A29" s="20" t="s">
        <v>698</v>
      </c>
      <c r="B29" s="52"/>
      <c r="C29" s="21" t="s">
        <v>699</v>
      </c>
      <c r="D29" s="20" t="s">
        <v>28</v>
      </c>
      <c r="E29" s="54" t="n">
        <v>1</v>
      </c>
      <c r="F29" s="321"/>
      <c r="G29" s="319"/>
    </row>
    <row r="30" spans="1:7">
      <c r="A30" s="20" t="s">
        <v>700</v>
      </c>
      <c r="B30" s="52"/>
      <c r="C30" s="21" t="s">
        <v>701</v>
      </c>
      <c r="D30" s="20" t="s">
        <v>28</v>
      </c>
      <c r="E30" s="54" t="n">
        <v>1</v>
      </c>
      <c r="F30" s="321"/>
      <c r="G30" s="319"/>
    </row>
    <row r="31" spans="1:7">
      <c r="A31" s="551" t="s">
        <v>702</v>
      </c>
      <c r="B31" s="52"/>
      <c r="C31" s="21" t="s">
        <v>703</v>
      </c>
      <c r="D31" s="20"/>
      <c r="E31" s="54"/>
      <c r="F31" s="321"/>
      <c r="G31" s="320"/>
    </row>
    <row r="32" spans="1:7" s="307" customFormat="1" ht="32.40" customHeight="1">
      <c r="A32" s="305" t="s">
        <v>704</v>
      </c>
      <c r="B32" s="316"/>
      <c r="C32" s="234" t="s">
        <v>705</v>
      </c>
      <c r="D32" s="305" t="s">
        <v>28</v>
      </c>
      <c r="E32" s="306" t="n">
        <v>1</v>
      </c>
      <c r="F32" s="335"/>
      <c r="G32" s="334"/>
    </row>
    <row r="33" spans="1:7" s="307" customFormat="1" ht="30.60" customHeight="1">
      <c r="A33" s="305" t="s">
        <v>706</v>
      </c>
      <c r="B33" s="316"/>
      <c r="C33" s="234" t="s">
        <v>707</v>
      </c>
      <c r="D33" s="305" t="s">
        <v>28</v>
      </c>
      <c r="E33" s="306" t="n">
        <v>1</v>
      </c>
      <c r="F33" s="335"/>
      <c r="G33" s="334"/>
    </row>
    <row r="34" spans="1:7">
      <c r="A34" s="552" t="s">
        <v>647</v>
      </c>
      <c r="B34" s="52"/>
      <c r="C34" s="21" t="s">
        <v>708</v>
      </c>
      <c r="D34" s="20"/>
      <c r="E34" s="54"/>
      <c r="F34" s="321"/>
      <c r="G34" s="320"/>
    </row>
    <row r="35" spans="1:7" ht="27" customHeight="1">
      <c r="A35" s="551" t="s">
        <v>709</v>
      </c>
      <c r="B35" s="52"/>
      <c r="C35" s="21" t="s">
        <v>710</v>
      </c>
      <c r="D35" s="20"/>
      <c r="E35" s="54"/>
      <c r="F35" s="321"/>
      <c r="G35" s="320"/>
    </row>
    <row r="36" spans="1:7" s="307" customFormat="1" ht="27" customHeight="1">
      <c r="A36" s="553" t="s">
        <v>711</v>
      </c>
      <c r="B36" s="316"/>
      <c r="C36" s="234" t="s">
        <v>712</v>
      </c>
      <c r="D36" s="305" t="s">
        <v>28</v>
      </c>
      <c r="E36" s="306" t="n">
        <v>4</v>
      </c>
      <c r="F36" s="335"/>
      <c r="G36" s="334"/>
    </row>
    <row r="37" spans="1:7" s="307" customFormat="1" ht="27" customHeight="1">
      <c r="A37" s="553" t="s">
        <v>713</v>
      </c>
      <c r="B37" s="316"/>
      <c r="C37" s="234" t="s">
        <v>714</v>
      </c>
      <c r="D37" s="305" t="s">
        <v>28</v>
      </c>
      <c r="E37" s="306" t="n">
        <v>1</v>
      </c>
      <c r="F37" s="335"/>
      <c r="G37" s="334"/>
    </row>
    <row r="38" spans="1:7">
      <c r="A38" s="551" t="s">
        <v>715</v>
      </c>
      <c r="B38" s="52"/>
      <c r="C38" s="21" t="s">
        <v>716</v>
      </c>
      <c r="D38" s="20"/>
      <c r="E38" s="54"/>
      <c r="F38" s="321"/>
      <c r="G38" s="320"/>
    </row>
    <row r="39" spans="1:7" s="307" customFormat="1" ht="28.20" customHeight="1">
      <c r="A39" s="553" t="s">
        <v>717</v>
      </c>
      <c r="B39" s="316"/>
      <c r="C39" s="234" t="s">
        <v>718</v>
      </c>
      <c r="D39" s="305" t="s">
        <v>28</v>
      </c>
      <c r="E39" s="306" t="n">
        <v>1</v>
      </c>
      <c r="F39" s="335"/>
      <c r="G39" s="334"/>
    </row>
    <row r="40" spans="1:7" s="307" customFormat="1" ht="27.60" customHeight="1">
      <c r="A40" s="553" t="s">
        <v>719</v>
      </c>
      <c r="B40" s="316"/>
      <c r="C40" s="234" t="s">
        <v>720</v>
      </c>
      <c r="D40" s="305" t="s">
        <v>28</v>
      </c>
      <c r="E40" s="306" t="n">
        <v>1</v>
      </c>
      <c r="F40" s="335"/>
      <c r="G40" s="334"/>
    </row>
    <row r="41" spans="1:7">
      <c r="A41" s="62"/>
      <c r="B41" s="52"/>
      <c r="C41" s="234" t="s">
        <v>721</v>
      </c>
      <c r="D41" s="20"/>
      <c r="E41" s="54"/>
      <c r="F41" s="321"/>
      <c r="G41" s="320"/>
    </row>
    <row r="42" spans="1:7" s="307" customFormat="1" ht="40.95" customHeight="1">
      <c r="A42" s="336"/>
      <c r="B42" s="316"/>
      <c r="C42" s="234" t="s">
        <v>722</v>
      </c>
      <c r="D42" s="305" t="s">
        <v>28</v>
      </c>
      <c r="E42" s="306" t="n">
        <v>1</v>
      </c>
      <c r="F42" s="335"/>
      <c r="G42" s="334"/>
    </row>
    <row r="43" spans="1:7">
      <c r="A43" s="551" t="s">
        <v>723</v>
      </c>
      <c r="B43" s="52"/>
      <c r="C43" s="21" t="s">
        <v>724</v>
      </c>
      <c r="D43" s="20"/>
      <c r="E43" s="54"/>
      <c r="F43" s="321"/>
      <c r="G43" s="320"/>
    </row>
    <row r="44" spans="1:7" s="307" customFormat="1" ht="28.95" customHeight="1">
      <c r="A44" s="553" t="s">
        <v>725</v>
      </c>
      <c r="B44" s="316"/>
      <c r="C44" s="234" t="s">
        <v>726</v>
      </c>
      <c r="D44" s="305" t="s">
        <v>28</v>
      </c>
      <c r="E44" s="306" t="n">
        <v>1</v>
      </c>
      <c r="F44" s="335"/>
      <c r="G44" s="334"/>
    </row>
    <row r="45" spans="1:7" s="307" customFormat="1" ht="26.40" customHeight="1">
      <c r="A45" s="336"/>
      <c r="B45" s="316"/>
      <c r="C45" s="234" t="s">
        <v>727</v>
      </c>
      <c r="D45" s="305" t="s">
        <v>28</v>
      </c>
      <c r="E45" s="306" t="n">
        <v>1</v>
      </c>
      <c r="F45" s="335"/>
      <c r="G45" s="334"/>
    </row>
    <row r="46" spans="1:7">
      <c r="A46" s="551" t="s">
        <v>728</v>
      </c>
      <c r="B46" s="52"/>
      <c r="C46" s="21" t="s">
        <v>729</v>
      </c>
      <c r="D46" s="20"/>
      <c r="E46" s="54"/>
      <c r="F46" s="321"/>
      <c r="G46" s="320"/>
    </row>
    <row r="47" spans="1:7" s="307" customFormat="1">
      <c r="A47" s="553" t="s">
        <v>730</v>
      </c>
      <c r="B47" s="316"/>
      <c r="C47" s="234" t="s">
        <v>731</v>
      </c>
      <c r="D47" s="305" t="s">
        <v>28</v>
      </c>
      <c r="E47" s="306" t="n">
        <v>1</v>
      </c>
      <c r="F47" s="335"/>
      <c r="G47" s="334"/>
    </row>
    <row r="48" spans="1:7">
      <c r="A48" s="551" t="s">
        <v>732</v>
      </c>
      <c r="B48" s="52"/>
      <c r="C48" s="21" t="s">
        <v>733</v>
      </c>
      <c r="D48" s="20"/>
      <c r="E48" s="54"/>
      <c r="F48" s="321"/>
      <c r="G48" s="320"/>
    </row>
    <row r="49" spans="1:7" s="307" customFormat="1" ht="29.40" customHeight="1">
      <c r="A49" s="553" t="s">
        <v>734</v>
      </c>
      <c r="B49" s="316"/>
      <c r="C49" s="234" t="s">
        <v>735</v>
      </c>
      <c r="D49" s="305" t="s">
        <v>28</v>
      </c>
      <c r="E49" s="306" t="n">
        <v>1</v>
      </c>
      <c r="F49" s="335"/>
      <c r="G49" s="334"/>
    </row>
    <row r="50" spans="1:7">
      <c r="A50" s="551" t="s">
        <v>736</v>
      </c>
      <c r="B50" s="52" t="s">
        <v>737</v>
      </c>
      <c r="C50" s="21" t="s">
        <v>738</v>
      </c>
      <c r="D50" s="20"/>
      <c r="E50" s="54"/>
      <c r="F50" s="321"/>
      <c r="G50" s="320"/>
    </row>
    <row r="51" spans="1:7" s="307" customFormat="1" ht="27.60" customHeight="1">
      <c r="A51" s="305" t="s">
        <v>739</v>
      </c>
      <c r="B51" s="316"/>
      <c r="C51" s="234" t="s">
        <v>740</v>
      </c>
      <c r="D51" s="305" t="s">
        <v>28</v>
      </c>
      <c r="E51" s="306" t="n">
        <v>1</v>
      </c>
      <c r="F51" s="335"/>
      <c r="G51" s="334"/>
    </row>
    <row r="52" spans="1:7">
      <c r="A52" s="20" t="s">
        <v>741</v>
      </c>
      <c r="B52" s="52" t="s">
        <v>742</v>
      </c>
      <c r="C52" s="21" t="s">
        <v>743</v>
      </c>
      <c r="D52" s="20"/>
      <c r="E52" s="54"/>
      <c r="F52" s="321"/>
      <c r="G52" s="320"/>
    </row>
    <row r="53" spans="1:7">
      <c r="A53" s="20" t="s">
        <v>744</v>
      </c>
      <c r="B53" s="52"/>
      <c r="C53" s="21" t="s">
        <v>745</v>
      </c>
      <c r="D53" s="20" t="s">
        <v>28</v>
      </c>
      <c r="E53" s="54" t="n">
        <v>1</v>
      </c>
      <c r="F53" s="321"/>
      <c r="G53" s="319"/>
    </row>
    <row r="54" spans="1:7" s="307" customFormat="1" ht="24" customHeight="1">
      <c r="A54" s="305" t="s">
        <v>746</v>
      </c>
      <c r="B54" s="329"/>
      <c r="C54" s="330" t="s">
        <v>747</v>
      </c>
      <c r="D54" s="331" t="s">
        <v>28</v>
      </c>
      <c r="E54" s="332" t="n">
        <v>1</v>
      </c>
      <c r="F54" s="333"/>
      <c r="G54" s="334"/>
    </row>
    <row r="55" spans="1:7" ht="20.40" customHeight="1">
      <c r="A55" s="276"/>
      <c r="B55" s="277"/>
      <c r="C55" s="278"/>
      <c r="D55" s="276"/>
      <c r="E55" s="279"/>
      <c r="F55" s="280"/>
      <c r="G55" s="267"/>
    </row>
    <row r="56" spans="1:7" ht="20.40" customHeight="1">
      <c r="A56" s="235" t="s">
        <v>748</v>
      </c>
      <c r="B56" s="63"/>
      <c r="C56" s="64"/>
      <c r="D56" s="65"/>
      <c r="E56" s="66"/>
      <c r="F56" s="67" t="n">
        <v>0</v>
      </c>
      <c r="G56" s="236"/>
    </row>
  </sheetData>
  <mergeCells count="1">
    <mergeCell ref="A1:G1"/>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4"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7.xml><?xml version="1.0" encoding="utf-8"?>
<worksheet xmlns="http://schemas.openxmlformats.org/spreadsheetml/2006/main" xmlns:r="http://schemas.openxmlformats.org/officeDocument/2006/relationships" xmlns:mc="http://schemas.openxmlformats.org/markup-compatibility/2006">
  <dimension ref="A1:G41"/>
  <sheetViews>
    <sheetView view="normal" topLeftCell="A28" workbookViewId="0">
      <selection activeCell="C8" sqref="C8"/>
    </sheetView>
  </sheetViews>
  <sheetFormatPr defaultRowHeight="15.40"/>
  <cols>
    <col min="1" max="1" width="11.883929" customWidth="1"/>
    <col min="2" max="2" width="11.000000" customWidth="1"/>
    <col min="3" max="3" width="55.660714" customWidth="1"/>
    <col min="4" max="4" width="8.660714" customWidth="1"/>
    <col min="5" max="5" width="11.000000" customWidth="1"/>
    <col min="6" max="6" width="13.107143" customWidth="1"/>
    <col min="7" max="7" width="17.660714"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57" t="n">
        <v>7</v>
      </c>
      <c r="B3" s="7"/>
      <c r="C3" s="8" t="s">
        <v>749</v>
      </c>
      <c r="D3" s="7"/>
      <c r="E3" s="9"/>
      <c r="F3" s="165"/>
      <c r="G3" s="10"/>
    </row>
    <row r="4" spans="1:7">
      <c r="A4" s="6" t="s">
        <v>750</v>
      </c>
      <c r="B4" s="11"/>
      <c r="C4" s="12" t="s">
        <v>751</v>
      </c>
      <c r="D4" s="13"/>
      <c r="E4" s="14"/>
      <c r="F4" s="344"/>
      <c r="G4" s="15"/>
    </row>
    <row r="5" spans="1:7">
      <c r="A5" s="6" t="s">
        <v>752</v>
      </c>
      <c r="B5" s="11"/>
      <c r="C5" s="16" t="s">
        <v>753</v>
      </c>
      <c r="D5" s="17" t="s">
        <v>28</v>
      </c>
      <c r="E5" s="18" t="n">
        <v>1</v>
      </c>
      <c r="F5" s="342" t="n">
        <v>10000</v>
      </c>
      <c r="G5" s="325">
        <f>E5*F5</f>
        <v>10000</v>
      </c>
    </row>
    <row r="6" spans="1:7" s="307" customFormat="1" ht="24.60" customHeight="1">
      <c r="A6" s="308" t="s">
        <v>754</v>
      </c>
      <c r="B6" s="313"/>
      <c r="C6" s="293" t="s">
        <v>755</v>
      </c>
      <c r="D6" s="314" t="s">
        <v>28</v>
      </c>
      <c r="E6" s="310" t="n">
        <v>1</v>
      </c>
      <c r="F6" s="342" t="n">
        <v>10000</v>
      </c>
      <c r="G6" s="328">
        <f>E6*F6</f>
        <v>10000</v>
      </c>
    </row>
    <row r="7" spans="1:7" s="307" customFormat="1" ht="54.75" customHeight="1">
      <c r="A7" s="308" t="s">
        <v>756</v>
      </c>
      <c r="B7" s="313"/>
      <c r="C7" s="293" t="s">
        <v>757</v>
      </c>
      <c r="D7" s="314"/>
      <c r="E7" s="310"/>
      <c r="F7" s="342"/>
      <c r="G7" s="328"/>
    </row>
    <row r="8" spans="1:7" s="307" customFormat="1" ht="78" customHeight="1">
      <c r="A8" s="308" t="s">
        <v>758</v>
      </c>
      <c r="B8" s="309"/>
      <c r="C8" s="294" t="s">
        <v>759</v>
      </c>
      <c r="D8" s="308" t="s">
        <v>28</v>
      </c>
      <c r="E8" s="310" t="n">
        <v>1</v>
      </c>
      <c r="F8" s="342" t="n">
        <v>780000</v>
      </c>
      <c r="G8" s="341">
        <f>E8*F8</f>
        <v>780000</v>
      </c>
    </row>
    <row r="9" spans="1:7" s="307" customFormat="1">
      <c r="A9" s="308" t="s">
        <v>760</v>
      </c>
      <c r="B9" s="309"/>
      <c r="C9" s="294" t="s">
        <v>761</v>
      </c>
      <c r="D9" s="308" t="s">
        <v>103</v>
      </c>
      <c r="E9" s="315">
        <f>G8</f>
        <v>780000</v>
      </c>
      <c r="F9" s="338"/>
      <c r="G9" s="337"/>
    </row>
    <row r="10" spans="1:7" s="307" customFormat="1" ht="40.95" customHeight="1">
      <c r="A10" s="308" t="s">
        <v>762</v>
      </c>
      <c r="B10" s="309"/>
      <c r="C10" s="294" t="s">
        <v>763</v>
      </c>
      <c r="D10" s="308" t="s">
        <v>15</v>
      </c>
      <c r="E10" s="311" t="n">
        <v>1</v>
      </c>
      <c r="F10" s="342"/>
      <c r="G10" s="328"/>
    </row>
    <row r="11" spans="1:7">
      <c r="A11" s="6" t="s">
        <v>764</v>
      </c>
      <c r="B11" s="13"/>
      <c r="C11" s="19" t="s">
        <v>765</v>
      </c>
      <c r="D11" s="6" t="s">
        <v>15</v>
      </c>
      <c r="E11" s="18" t="n">
        <v>1</v>
      </c>
      <c r="F11" s="342"/>
      <c r="G11" s="325"/>
    </row>
    <row r="12" spans="1:7">
      <c r="A12" s="6" t="s">
        <v>766</v>
      </c>
      <c r="B12" s="6"/>
      <c r="C12" s="16" t="s">
        <v>767</v>
      </c>
      <c r="D12" s="6" t="s">
        <v>15</v>
      </c>
      <c r="E12" s="14" t="n">
        <v>1</v>
      </c>
      <c r="F12" s="342"/>
      <c r="G12" s="325"/>
    </row>
    <row r="13" spans="1:7" ht="39.60" customHeight="1">
      <c r="A13" s="6" t="s">
        <v>768</v>
      </c>
      <c r="B13" s="6"/>
      <c r="C13" s="16" t="s">
        <v>769</v>
      </c>
      <c r="D13" s="20"/>
      <c r="E13" s="14"/>
      <c r="F13" s="342"/>
      <c r="G13" s="339"/>
    </row>
    <row r="14" spans="1:7" s="307" customFormat="1" ht="30" customHeight="1">
      <c r="A14" s="316" t="s">
        <v>770</v>
      </c>
      <c r="B14" s="316"/>
      <c r="C14" s="293" t="s">
        <v>771</v>
      </c>
      <c r="D14" s="316" t="s">
        <v>28</v>
      </c>
      <c r="E14" s="317" t="n">
        <v>1</v>
      </c>
      <c r="F14" s="343" t="n">
        <v>10000</v>
      </c>
      <c r="G14" s="328">
        <f>E14*F14</f>
        <v>10000</v>
      </c>
    </row>
    <row r="15" spans="1:7" ht="20.40" customHeight="1">
      <c r="A15" s="52" t="s">
        <v>772</v>
      </c>
      <c r="B15" s="52"/>
      <c r="C15" s="293" t="s">
        <v>773</v>
      </c>
      <c r="D15" s="52" t="s">
        <v>28</v>
      </c>
      <c r="E15" s="53" t="n">
        <v>1</v>
      </c>
      <c r="F15" s="343" t="n">
        <v>10000</v>
      </c>
      <c r="G15" s="325">
        <f>E15*F15</f>
        <v>10000</v>
      </c>
    </row>
    <row r="16" spans="1:7" s="307" customFormat="1" ht="30.60" customHeight="1">
      <c r="A16" s="316" t="s">
        <v>774</v>
      </c>
      <c r="B16" s="316"/>
      <c r="C16" s="293" t="s">
        <v>775</v>
      </c>
      <c r="D16" s="316" t="s">
        <v>28</v>
      </c>
      <c r="E16" s="317" t="n">
        <v>1</v>
      </c>
      <c r="F16" s="343" t="n">
        <v>10000</v>
      </c>
      <c r="G16" s="328">
        <f>E16*F16</f>
        <v>10000</v>
      </c>
    </row>
    <row r="17" spans="1:7" ht="20.40" customHeight="1">
      <c r="A17" s="52" t="s">
        <v>776</v>
      </c>
      <c r="B17" s="52"/>
      <c r="C17" s="293" t="s">
        <v>777</v>
      </c>
      <c r="D17" s="52" t="s">
        <v>28</v>
      </c>
      <c r="E17" s="53" t="n">
        <v>1</v>
      </c>
      <c r="F17" s="343" t="n">
        <v>10000</v>
      </c>
      <c r="G17" s="325">
        <f>E17*F17</f>
        <v>10000</v>
      </c>
    </row>
    <row r="18" spans="1:7" s="307" customFormat="1" ht="27" customHeight="1">
      <c r="A18" s="316" t="s">
        <v>778</v>
      </c>
      <c r="B18" s="316"/>
      <c r="C18" s="293" t="s">
        <v>779</v>
      </c>
      <c r="D18" s="316" t="s">
        <v>28</v>
      </c>
      <c r="E18" s="317" t="n">
        <v>1</v>
      </c>
      <c r="F18" s="343" t="n">
        <v>10000</v>
      </c>
      <c r="G18" s="328">
        <f>E18*F18</f>
        <v>10000</v>
      </c>
    </row>
    <row r="19" spans="1:7" s="307" customFormat="1">
      <c r="A19" s="316" t="s">
        <v>780</v>
      </c>
      <c r="B19" s="316"/>
      <c r="C19" s="293" t="s">
        <v>781</v>
      </c>
      <c r="D19" s="316" t="s">
        <v>28</v>
      </c>
      <c r="E19" s="317" t="n">
        <v>1</v>
      </c>
      <c r="F19" s="343" t="n">
        <v>10000</v>
      </c>
      <c r="G19" s="328">
        <f>E19*F19</f>
        <v>10000</v>
      </c>
    </row>
    <row r="20" spans="1:7" s="307" customFormat="1">
      <c r="A20" s="316" t="s">
        <v>782</v>
      </c>
      <c r="B20" s="316"/>
      <c r="C20" s="293" t="s">
        <v>783</v>
      </c>
      <c r="D20" s="316" t="s">
        <v>28</v>
      </c>
      <c r="E20" s="317" t="n">
        <v>1</v>
      </c>
      <c r="F20" s="343" t="n">
        <v>10000</v>
      </c>
      <c r="G20" s="328">
        <f>E20*F20</f>
        <v>10000</v>
      </c>
    </row>
    <row r="21" spans="1:7" s="307" customFormat="1">
      <c r="A21" s="316" t="s">
        <v>784</v>
      </c>
      <c r="B21" s="316"/>
      <c r="C21" s="293" t="s">
        <v>785</v>
      </c>
      <c r="D21" s="316" t="s">
        <v>28</v>
      </c>
      <c r="E21" s="317" t="n">
        <v>1</v>
      </c>
      <c r="F21" s="343" t="n">
        <v>10000</v>
      </c>
      <c r="G21" s="328">
        <f>E21*F21</f>
        <v>10000</v>
      </c>
    </row>
    <row r="22" spans="1:7" s="307" customFormat="1">
      <c r="A22" s="316" t="s">
        <v>786</v>
      </c>
      <c r="B22" s="316"/>
      <c r="C22" s="293" t="s">
        <v>787</v>
      </c>
      <c r="D22" s="316" t="s">
        <v>28</v>
      </c>
      <c r="E22" s="317" t="n">
        <v>1</v>
      </c>
      <c r="F22" s="343" t="n">
        <v>10000</v>
      </c>
      <c r="G22" s="328">
        <f>E22*F22</f>
        <v>10000</v>
      </c>
    </row>
    <row r="23" spans="1:7" s="307" customFormat="1">
      <c r="A23" s="316" t="s">
        <v>788</v>
      </c>
      <c r="B23" s="316"/>
      <c r="C23" s="293" t="s">
        <v>789</v>
      </c>
      <c r="D23" s="316" t="s">
        <v>28</v>
      </c>
      <c r="E23" s="317" t="n">
        <v>1</v>
      </c>
      <c r="F23" s="343" t="n">
        <v>10000</v>
      </c>
      <c r="G23" s="328">
        <f>E23*F23</f>
        <v>10000</v>
      </c>
    </row>
    <row r="24" spans="1:7" s="307" customFormat="1">
      <c r="A24" s="316" t="s">
        <v>790</v>
      </c>
      <c r="B24" s="316"/>
      <c r="C24" s="293" t="s">
        <v>791</v>
      </c>
      <c r="D24" s="316" t="s">
        <v>28</v>
      </c>
      <c r="E24" s="317" t="n">
        <v>1</v>
      </c>
      <c r="F24" s="343" t="n">
        <v>10000</v>
      </c>
      <c r="G24" s="328">
        <f>E24*F24</f>
        <v>10000</v>
      </c>
    </row>
    <row r="25" spans="1:7" s="307" customFormat="1" ht="31.95" customHeight="1">
      <c r="A25" s="316" t="s">
        <v>792</v>
      </c>
      <c r="B25" s="316"/>
      <c r="C25" s="293" t="s">
        <v>793</v>
      </c>
      <c r="D25" s="316" t="s">
        <v>28</v>
      </c>
      <c r="E25" s="317" t="n">
        <v>1</v>
      </c>
      <c r="F25" s="343" t="n">
        <v>10000</v>
      </c>
      <c r="G25" s="328">
        <f>E25*F25</f>
        <v>10000</v>
      </c>
    </row>
    <row r="26" spans="1:7" s="307" customFormat="1">
      <c r="A26" s="316" t="s">
        <v>794</v>
      </c>
      <c r="B26" s="316"/>
      <c r="C26" s="293" t="s">
        <v>795</v>
      </c>
      <c r="D26" s="316" t="s">
        <v>28</v>
      </c>
      <c r="E26" s="317" t="n">
        <v>1</v>
      </c>
      <c r="F26" s="343" t="n">
        <v>10000</v>
      </c>
      <c r="G26" s="328">
        <f>E26*F26</f>
        <v>10000</v>
      </c>
    </row>
    <row r="27" spans="1:7" s="307" customFormat="1">
      <c r="A27" s="316" t="s">
        <v>796</v>
      </c>
      <c r="B27" s="316"/>
      <c r="C27" s="293" t="s">
        <v>797</v>
      </c>
      <c r="D27" s="316" t="s">
        <v>28</v>
      </c>
      <c r="E27" s="317" t="n">
        <v>1</v>
      </c>
      <c r="F27" s="343" t="n">
        <v>10000</v>
      </c>
      <c r="G27" s="328">
        <f>E27*F27</f>
        <v>10000</v>
      </c>
    </row>
    <row r="28" spans="1:7" s="307" customFormat="1">
      <c r="A28" s="316" t="s">
        <v>798</v>
      </c>
      <c r="B28" s="316"/>
      <c r="C28" s="293" t="s">
        <v>799</v>
      </c>
      <c r="D28" s="316" t="s">
        <v>28</v>
      </c>
      <c r="E28" s="317" t="n">
        <v>1</v>
      </c>
      <c r="F28" s="343" t="n">
        <v>10000</v>
      </c>
      <c r="G28" s="328">
        <f>E28*F28</f>
        <v>10000</v>
      </c>
    </row>
    <row r="29" spans="1:7" s="307" customFormat="1">
      <c r="A29" s="316" t="s">
        <v>800</v>
      </c>
      <c r="B29" s="316"/>
      <c r="C29" s="293" t="s">
        <v>801</v>
      </c>
      <c r="D29" s="316" t="s">
        <v>28</v>
      </c>
      <c r="E29" s="317" t="n">
        <v>1</v>
      </c>
      <c r="F29" s="343" t="n">
        <v>10000</v>
      </c>
      <c r="G29" s="328">
        <f>E29*F29</f>
        <v>10000</v>
      </c>
    </row>
    <row r="30" spans="1:7" s="307" customFormat="1">
      <c r="A30" s="316" t="s">
        <v>802</v>
      </c>
      <c r="B30" s="316"/>
      <c r="C30" s="293" t="s">
        <v>803</v>
      </c>
      <c r="D30" s="316" t="s">
        <v>28</v>
      </c>
      <c r="E30" s="317" t="n">
        <v>1</v>
      </c>
      <c r="F30" s="343" t="n">
        <v>10000</v>
      </c>
      <c r="G30" s="328">
        <f>E30*F30</f>
        <v>10000</v>
      </c>
    </row>
    <row r="31" spans="1:7" s="307" customFormat="1">
      <c r="A31" s="316" t="s">
        <v>804</v>
      </c>
      <c r="B31" s="316"/>
      <c r="C31" s="293" t="s">
        <v>805</v>
      </c>
      <c r="D31" s="316" t="s">
        <v>28</v>
      </c>
      <c r="E31" s="317" t="n">
        <v>1</v>
      </c>
      <c r="F31" s="343" t="n">
        <v>10000</v>
      </c>
      <c r="G31" s="328">
        <f>E31*F31</f>
        <v>10000</v>
      </c>
    </row>
    <row r="32" spans="1:7" s="307" customFormat="1">
      <c r="A32" s="316" t="s">
        <v>806</v>
      </c>
      <c r="B32" s="316"/>
      <c r="C32" s="293" t="s">
        <v>807</v>
      </c>
      <c r="D32" s="316" t="s">
        <v>28</v>
      </c>
      <c r="E32" s="317" t="n">
        <v>1</v>
      </c>
      <c r="F32" s="343" t="n">
        <v>10000</v>
      </c>
      <c r="G32" s="328">
        <f>E32*F32</f>
        <v>10000</v>
      </c>
    </row>
    <row r="33" spans="1:7" s="307" customFormat="1">
      <c r="A33" s="316" t="s">
        <v>808</v>
      </c>
      <c r="B33" s="316"/>
      <c r="C33" s="293" t="s">
        <v>809</v>
      </c>
      <c r="D33" s="316" t="s">
        <v>28</v>
      </c>
      <c r="E33" s="317" t="n">
        <v>1</v>
      </c>
      <c r="F33" s="343" t="n">
        <v>10000</v>
      </c>
      <c r="G33" s="328">
        <f>E33*F33</f>
        <v>10000</v>
      </c>
    </row>
    <row r="34" spans="1:7">
      <c r="A34" s="52" t="s">
        <v>810</v>
      </c>
      <c r="B34" s="52"/>
      <c r="C34" s="16" t="s">
        <v>811</v>
      </c>
      <c r="D34" s="52" t="s">
        <v>28</v>
      </c>
      <c r="E34" s="53" t="n">
        <v>1</v>
      </c>
      <c r="F34" s="343" t="n">
        <v>10000</v>
      </c>
      <c r="G34" s="325">
        <f>E34*F34</f>
        <v>10000</v>
      </c>
    </row>
    <row r="35" spans="1:7" s="307" customFormat="1">
      <c r="A35" s="316" t="s">
        <v>812</v>
      </c>
      <c r="B35" s="316"/>
      <c r="C35" s="293" t="s">
        <v>813</v>
      </c>
      <c r="D35" s="316" t="s">
        <v>28</v>
      </c>
      <c r="E35" s="317" t="n">
        <v>1</v>
      </c>
      <c r="F35" s="343" t="n">
        <v>10000</v>
      </c>
      <c r="G35" s="328">
        <f>E35*F35</f>
        <v>10000</v>
      </c>
    </row>
    <row r="36" spans="1:7">
      <c r="A36" s="20" t="s">
        <v>814</v>
      </c>
      <c r="B36" s="20"/>
      <c r="C36" s="16" t="s">
        <v>815</v>
      </c>
      <c r="D36" s="20" t="s">
        <v>28</v>
      </c>
      <c r="E36" s="54" t="n">
        <v>1</v>
      </c>
      <c r="F36" s="342" t="n">
        <v>10000</v>
      </c>
      <c r="G36" s="325">
        <f>E36*F36</f>
        <v>10000</v>
      </c>
    </row>
    <row r="37" spans="1:7">
      <c r="A37" s="57" t="s">
        <v>816</v>
      </c>
      <c r="B37" s="20"/>
      <c r="C37" s="58" t="s">
        <v>817</v>
      </c>
      <c r="D37" s="20"/>
      <c r="E37" s="54"/>
      <c r="F37" s="342"/>
      <c r="G37" s="340"/>
    </row>
    <row r="38" spans="1:7" s="307" customFormat="1" ht="31.95" customHeight="1">
      <c r="A38" s="305" t="s">
        <v>818</v>
      </c>
      <c r="B38" s="305"/>
      <c r="C38" s="234" t="s">
        <v>819</v>
      </c>
      <c r="D38" s="305" t="s">
        <v>28</v>
      </c>
      <c r="E38" s="306" t="n">
        <v>1</v>
      </c>
      <c r="F38" s="342">
        <f>241470*1.5</f>
        <v>362205</v>
      </c>
      <c r="G38" s="345">
        <f>E38*F38</f>
        <v>362205</v>
      </c>
    </row>
    <row r="39" spans="1:7">
      <c r="A39" s="6" t="s">
        <v>820</v>
      </c>
      <c r="B39" s="6"/>
      <c r="C39" s="16" t="s">
        <v>821</v>
      </c>
      <c r="D39" s="20" t="s">
        <v>822</v>
      </c>
      <c r="E39" s="14" t="n">
        <v>1</v>
      </c>
      <c r="F39" s="55"/>
      <c r="G39" s="55"/>
    </row>
    <row r="40" spans="1:7">
      <c r="A40" s="281"/>
      <c r="B40" s="281"/>
      <c r="C40" s="282"/>
      <c r="D40" s="283"/>
      <c r="E40" s="284"/>
      <c r="F40" s="285"/>
      <c r="G40" s="285"/>
    </row>
    <row r="41" spans="1:7" ht="19.20" customHeight="1">
      <c r="A41" s="241" t="s">
        <v>823</v>
      </c>
      <c r="B41" s="22"/>
      <c r="C41" s="23"/>
      <c r="D41" s="24"/>
      <c r="E41" s="25"/>
      <c r="F41" s="166"/>
      <c r="G41" s="242"/>
    </row>
  </sheetData>
  <mergeCells count="1">
    <mergeCell ref="A1:G1"/>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5"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8.xml><?xml version="1.0" encoding="utf-8"?>
<worksheet xmlns="http://schemas.openxmlformats.org/spreadsheetml/2006/main" xmlns:r="http://schemas.openxmlformats.org/officeDocument/2006/relationships" xmlns:mc="http://schemas.openxmlformats.org/markup-compatibility/2006">
  <dimension ref="A1:G45"/>
  <sheetViews>
    <sheetView view="normal" topLeftCell="A34" zoomScale="115" workbookViewId="0">
      <selection activeCell="A1" sqref="A1:G1"/>
    </sheetView>
  </sheetViews>
  <sheetFormatPr defaultRowHeight="15.40"/>
  <cols>
    <col min="2" max="2" width="9.883929" customWidth="1"/>
    <col min="3" max="3" width="49.437500" customWidth="1"/>
    <col min="4" max="5" width="7.553571" customWidth="1"/>
    <col min="6" max="6" width="12.000000" customWidth="1"/>
    <col min="7" max="7" width="17.000000" customWidth="1"/>
  </cols>
  <sheetData>
    <row r="1" spans="1:7">
      <c r="A1" s="478" t="s">
        <v>0</v>
      </c>
      <c r="B1" s="478"/>
      <c r="C1" s="478"/>
      <c r="D1" s="478"/>
      <c r="E1" s="478"/>
      <c r="F1" s="478"/>
      <c r="G1" s="478"/>
    </row>
    <row r="2" spans="1:7">
      <c r="A2" s="33" t="s">
        <v>1</v>
      </c>
      <c r="B2" s="33" t="s">
        <v>2</v>
      </c>
      <c r="C2" s="34" t="s">
        <v>3</v>
      </c>
      <c r="D2" s="33" t="s">
        <v>4</v>
      </c>
      <c r="E2" s="35" t="s">
        <v>5</v>
      </c>
      <c r="F2" s="36" t="s">
        <v>6</v>
      </c>
      <c r="G2" s="37" t="s">
        <v>7</v>
      </c>
    </row>
    <row r="3" spans="1:7">
      <c r="A3" s="155" t="n">
        <v>8</v>
      </c>
      <c r="B3" s="156"/>
      <c r="C3" s="8" t="s">
        <v>824</v>
      </c>
      <c r="D3" s="157"/>
      <c r="E3" s="158"/>
      <c r="F3" s="167"/>
      <c r="G3" s="159"/>
    </row>
    <row r="4" spans="1:7">
      <c r="A4" s="160" t="n">
        <v>8.09999999999999964</v>
      </c>
      <c r="B4" s="26"/>
      <c r="C4" s="212" t="s">
        <v>825</v>
      </c>
      <c r="D4" s="27"/>
      <c r="E4" s="28"/>
      <c r="F4" s="168"/>
      <c r="G4" s="29"/>
    </row>
    <row r="5" spans="1:7">
      <c r="A5" s="160" t="s">
        <v>826</v>
      </c>
      <c r="B5" s="26"/>
      <c r="C5" s="161" t="s">
        <v>827</v>
      </c>
      <c r="D5" s="27" t="s">
        <v>117</v>
      </c>
      <c r="E5" s="28" t="n">
        <v>1</v>
      </c>
      <c r="F5" s="168"/>
      <c r="G5" s="302" t="s">
        <v>147</v>
      </c>
    </row>
    <row r="6" spans="1:7">
      <c r="A6" s="160" t="s">
        <v>828</v>
      </c>
      <c r="B6" s="26"/>
      <c r="C6" s="161" t="s">
        <v>829</v>
      </c>
      <c r="D6" s="27" t="s">
        <v>400</v>
      </c>
      <c r="E6" s="28" t="n">
        <v>1</v>
      </c>
      <c r="F6" s="168"/>
      <c r="G6" s="302" t="s">
        <v>147</v>
      </c>
    </row>
    <row r="7" spans="1:7">
      <c r="A7" s="160" t="s">
        <v>830</v>
      </c>
      <c r="B7" s="26"/>
      <c r="C7" s="161" t="s">
        <v>831</v>
      </c>
      <c r="D7" s="27" t="s">
        <v>400</v>
      </c>
      <c r="E7" s="28" t="n">
        <v>1</v>
      </c>
      <c r="F7" s="168"/>
      <c r="G7" s="302" t="s">
        <v>147</v>
      </c>
    </row>
    <row r="8" spans="1:7">
      <c r="A8" s="160" t="s">
        <v>832</v>
      </c>
      <c r="B8" s="26"/>
      <c r="C8" s="161" t="s">
        <v>833</v>
      </c>
      <c r="D8" s="27" t="s">
        <v>400</v>
      </c>
      <c r="E8" s="28" t="n">
        <v>1</v>
      </c>
      <c r="F8" s="168"/>
      <c r="G8" s="302" t="s">
        <v>147</v>
      </c>
    </row>
    <row r="9" spans="1:7">
      <c r="A9" s="160" t="s">
        <v>834</v>
      </c>
      <c r="B9" s="26"/>
      <c r="C9" s="161" t="s">
        <v>835</v>
      </c>
      <c r="D9" s="27" t="s">
        <v>400</v>
      </c>
      <c r="E9" s="28" t="n">
        <v>1</v>
      </c>
      <c r="F9" s="168"/>
      <c r="G9" s="302" t="s">
        <v>147</v>
      </c>
    </row>
    <row r="10" spans="1:7">
      <c r="A10" s="160" t="s">
        <v>836</v>
      </c>
      <c r="B10" s="26"/>
      <c r="C10" s="161" t="s">
        <v>837</v>
      </c>
      <c r="D10" s="27" t="s">
        <v>117</v>
      </c>
      <c r="E10" s="28" t="n">
        <v>1</v>
      </c>
      <c r="F10" s="168"/>
      <c r="G10" s="302" t="s">
        <v>147</v>
      </c>
    </row>
    <row r="11" spans="1:7">
      <c r="A11" s="160" t="s">
        <v>838</v>
      </c>
      <c r="B11" s="26"/>
      <c r="C11" s="161" t="s">
        <v>839</v>
      </c>
      <c r="D11" s="27" t="s">
        <v>117</v>
      </c>
      <c r="E11" s="28" t="n">
        <v>1</v>
      </c>
      <c r="F11" s="168"/>
      <c r="G11" s="302" t="s">
        <v>147</v>
      </c>
    </row>
    <row r="12" spans="1:7">
      <c r="A12" s="160"/>
      <c r="B12" s="26"/>
      <c r="C12" s="161"/>
      <c r="D12" s="27"/>
      <c r="E12" s="28"/>
      <c r="F12" s="168"/>
      <c r="G12" s="302"/>
    </row>
    <row r="13" spans="1:7">
      <c r="A13" s="160" t="n">
        <v>8.19999999999999751</v>
      </c>
      <c r="B13" s="26"/>
      <c r="C13" s="212" t="s">
        <v>840</v>
      </c>
      <c r="D13" s="27"/>
      <c r="E13" s="28"/>
      <c r="F13" s="168"/>
      <c r="G13" s="302"/>
    </row>
    <row r="14" spans="1:7">
      <c r="A14" s="160" t="s">
        <v>183</v>
      </c>
      <c r="B14" s="26"/>
      <c r="C14" s="161" t="s">
        <v>841</v>
      </c>
      <c r="D14" s="27" t="s">
        <v>842</v>
      </c>
      <c r="E14" s="28" t="n">
        <v>1</v>
      </c>
      <c r="F14" s="168"/>
      <c r="G14" s="302" t="s">
        <v>147</v>
      </c>
    </row>
    <row r="15" spans="1:7">
      <c r="A15" s="160" t="s">
        <v>113</v>
      </c>
      <c r="B15" s="26"/>
      <c r="C15" s="161" t="s">
        <v>843</v>
      </c>
      <c r="D15" s="27" t="s">
        <v>842</v>
      </c>
      <c r="E15" s="28" t="n">
        <v>1</v>
      </c>
      <c r="F15" s="168"/>
      <c r="G15" s="302" t="s">
        <v>147</v>
      </c>
    </row>
    <row r="16" spans="1:7">
      <c r="A16" s="160" t="s">
        <v>214</v>
      </c>
      <c r="B16" s="26"/>
      <c r="C16" s="161" t="s">
        <v>844</v>
      </c>
      <c r="D16" s="27" t="s">
        <v>845</v>
      </c>
      <c r="E16" s="28" t="n">
        <v>1</v>
      </c>
      <c r="F16" s="168"/>
      <c r="G16" s="302" t="s">
        <v>147</v>
      </c>
    </row>
    <row r="17" spans="1:7">
      <c r="A17" s="160" t="s">
        <v>846</v>
      </c>
      <c r="B17" s="26"/>
      <c r="C17" s="161" t="s">
        <v>847</v>
      </c>
      <c r="D17" s="27" t="s">
        <v>845</v>
      </c>
      <c r="E17" s="28" t="n">
        <v>1</v>
      </c>
      <c r="F17" s="168"/>
      <c r="G17" s="302" t="s">
        <v>147</v>
      </c>
    </row>
    <row r="18" spans="1:7">
      <c r="A18" s="160" t="s">
        <v>848</v>
      </c>
      <c r="B18" s="26"/>
      <c r="C18" s="161" t="s">
        <v>849</v>
      </c>
      <c r="D18" s="27" t="s">
        <v>845</v>
      </c>
      <c r="E18" s="28" t="n">
        <v>1</v>
      </c>
      <c r="F18" s="168"/>
      <c r="G18" s="302" t="s">
        <v>147</v>
      </c>
    </row>
    <row r="19" spans="1:7">
      <c r="A19" s="160" t="s">
        <v>534</v>
      </c>
      <c r="B19" s="26"/>
      <c r="C19" s="161" t="s">
        <v>850</v>
      </c>
      <c r="D19" s="27" t="s">
        <v>845</v>
      </c>
      <c r="E19" s="28" t="n">
        <v>1</v>
      </c>
      <c r="F19" s="168"/>
      <c r="G19" s="302" t="s">
        <v>147</v>
      </c>
    </row>
    <row r="20" spans="1:7">
      <c r="A20" s="160" t="s">
        <v>851</v>
      </c>
      <c r="B20" s="26"/>
      <c r="C20" s="161" t="s">
        <v>852</v>
      </c>
      <c r="D20" s="27" t="s">
        <v>845</v>
      </c>
      <c r="E20" s="28" t="n">
        <v>1</v>
      </c>
      <c r="F20" s="168"/>
      <c r="G20" s="302" t="s">
        <v>147</v>
      </c>
    </row>
    <row r="21" spans="1:7">
      <c r="A21" s="160" t="s">
        <v>853</v>
      </c>
      <c r="B21" s="26"/>
      <c r="C21" s="161" t="s">
        <v>854</v>
      </c>
      <c r="D21" s="27" t="s">
        <v>855</v>
      </c>
      <c r="E21" s="28" t="n">
        <v>1</v>
      </c>
      <c r="F21" s="168"/>
      <c r="G21" s="302" t="s">
        <v>147</v>
      </c>
    </row>
    <row r="22" spans="1:7">
      <c r="A22" s="160" t="s">
        <v>856</v>
      </c>
      <c r="B22" s="26"/>
      <c r="C22" s="161" t="s">
        <v>857</v>
      </c>
      <c r="D22" s="27" t="s">
        <v>855</v>
      </c>
      <c r="E22" s="28" t="n">
        <v>1</v>
      </c>
      <c r="F22" s="168"/>
      <c r="G22" s="302" t="s">
        <v>147</v>
      </c>
    </row>
    <row r="23" spans="1:7">
      <c r="A23" s="160" t="s">
        <v>858</v>
      </c>
      <c r="B23" s="26"/>
      <c r="C23" s="161" t="s">
        <v>859</v>
      </c>
      <c r="D23" s="27" t="s">
        <v>855</v>
      </c>
      <c r="E23" s="28" t="n">
        <v>1</v>
      </c>
      <c r="F23" s="168"/>
      <c r="G23" s="302" t="s">
        <v>147</v>
      </c>
    </row>
    <row r="24" spans="1:7">
      <c r="A24" s="160"/>
      <c r="B24" s="26"/>
      <c r="C24" s="161"/>
      <c r="D24" s="27"/>
      <c r="E24" s="28"/>
      <c r="F24" s="168"/>
      <c r="G24" s="302"/>
    </row>
    <row r="25" spans="1:7">
      <c r="A25" s="160" t="n">
        <v>8.30000000000000071</v>
      </c>
      <c r="B25" s="26"/>
      <c r="C25" s="212" t="s">
        <v>860</v>
      </c>
      <c r="D25" s="27"/>
      <c r="E25" s="28"/>
      <c r="F25" s="168"/>
      <c r="G25" s="302"/>
    </row>
    <row r="26" spans="1:7">
      <c r="A26" s="160" t="s">
        <v>861</v>
      </c>
      <c r="B26" s="26"/>
      <c r="C26" s="161" t="s">
        <v>862</v>
      </c>
      <c r="D26" s="27" t="s">
        <v>863</v>
      </c>
      <c r="E26" s="28" t="n">
        <v>1</v>
      </c>
      <c r="F26" s="168"/>
      <c r="G26" s="302" t="s">
        <v>147</v>
      </c>
    </row>
    <row r="27" spans="1:7">
      <c r="A27" s="160" t="s">
        <v>864</v>
      </c>
      <c r="B27" s="26"/>
      <c r="C27" s="161" t="s">
        <v>865</v>
      </c>
      <c r="D27" s="27" t="s">
        <v>863</v>
      </c>
      <c r="E27" s="28" t="n">
        <v>1</v>
      </c>
      <c r="F27" s="168"/>
      <c r="G27" s="302" t="s">
        <v>147</v>
      </c>
    </row>
    <row r="28" spans="1:7">
      <c r="A28" s="160"/>
      <c r="B28" s="26"/>
      <c r="C28" s="161"/>
      <c r="D28" s="27"/>
      <c r="E28" s="28"/>
      <c r="F28" s="168"/>
      <c r="G28" s="302"/>
    </row>
    <row r="29" spans="1:7">
      <c r="A29" s="160" t="n">
        <v>7.40000000000000036</v>
      </c>
      <c r="B29" s="26"/>
      <c r="C29" s="212" t="s">
        <v>866</v>
      </c>
      <c r="D29" s="27"/>
      <c r="E29" s="28"/>
      <c r="F29" s="168"/>
      <c r="G29" s="302"/>
    </row>
    <row r="30" spans="1:7" ht="20.40" customHeight="1">
      <c r="A30" s="160" t="s">
        <v>867</v>
      </c>
      <c r="B30" s="26"/>
      <c r="C30" s="161" t="s">
        <v>868</v>
      </c>
      <c r="D30" s="27" t="s">
        <v>845</v>
      </c>
      <c r="E30" s="28" t="n">
        <v>1</v>
      </c>
      <c r="F30" s="168"/>
      <c r="G30" s="302" t="s">
        <v>147</v>
      </c>
    </row>
    <row r="31" spans="1:7" ht="23.40" customHeight="1">
      <c r="A31" s="160" t="s">
        <v>869</v>
      </c>
      <c r="B31" s="26"/>
      <c r="C31" s="161" t="s">
        <v>868</v>
      </c>
      <c r="D31" s="27" t="s">
        <v>845</v>
      </c>
      <c r="E31" s="28" t="n">
        <v>1</v>
      </c>
      <c r="F31" s="168"/>
      <c r="G31" s="302" t="s">
        <v>147</v>
      </c>
    </row>
    <row r="32" spans="1:7" ht="21.60" customHeight="1">
      <c r="A32" s="160" t="s">
        <v>870</v>
      </c>
      <c r="B32" s="26"/>
      <c r="C32" s="161" t="s">
        <v>868</v>
      </c>
      <c r="D32" s="27" t="s">
        <v>845</v>
      </c>
      <c r="E32" s="28" t="n">
        <v>1</v>
      </c>
      <c r="F32" s="168"/>
      <c r="G32" s="302" t="s">
        <v>147</v>
      </c>
    </row>
    <row r="33" spans="1:7" ht="22.20" customHeight="1">
      <c r="A33" s="160" t="s">
        <v>871</v>
      </c>
      <c r="B33" s="26"/>
      <c r="C33" s="161" t="s">
        <v>868</v>
      </c>
      <c r="D33" s="27" t="s">
        <v>845</v>
      </c>
      <c r="E33" s="28" t="n">
        <v>1</v>
      </c>
      <c r="F33" s="168"/>
      <c r="G33" s="302" t="s">
        <v>147</v>
      </c>
    </row>
    <row r="34" spans="1:7" ht="19.95" customHeight="1">
      <c r="A34" s="160" t="s">
        <v>872</v>
      </c>
      <c r="B34" s="26"/>
      <c r="C34" s="161" t="s">
        <v>873</v>
      </c>
      <c r="D34" s="27" t="s">
        <v>845</v>
      </c>
      <c r="E34" s="28" t="n">
        <v>1</v>
      </c>
      <c r="F34" s="168"/>
      <c r="G34" s="302" t="s">
        <v>147</v>
      </c>
    </row>
    <row r="35" spans="1:7" ht="22.95" customHeight="1">
      <c r="A35" s="160" t="s">
        <v>874</v>
      </c>
      <c r="B35" s="26"/>
      <c r="C35" s="161" t="s">
        <v>875</v>
      </c>
      <c r="D35" s="27" t="s">
        <v>845</v>
      </c>
      <c r="E35" s="28" t="n">
        <v>1</v>
      </c>
      <c r="F35" s="168"/>
      <c r="G35" s="302" t="s">
        <v>147</v>
      </c>
    </row>
    <row r="36" spans="1:7" ht="17.40" customHeight="1">
      <c r="A36" s="160" t="s">
        <v>876</v>
      </c>
      <c r="B36" s="26"/>
      <c r="C36" s="161" t="s">
        <v>877</v>
      </c>
      <c r="D36" s="27" t="s">
        <v>845</v>
      </c>
      <c r="E36" s="28" t="n">
        <v>1</v>
      </c>
      <c r="F36" s="168"/>
      <c r="G36" s="302" t="s">
        <v>147</v>
      </c>
    </row>
    <row r="37" spans="1:7" ht="23.40" customHeight="1">
      <c r="A37" s="160" t="s">
        <v>878</v>
      </c>
      <c r="B37" s="26"/>
      <c r="C37" s="161" t="s">
        <v>879</v>
      </c>
      <c r="D37" s="27" t="s">
        <v>845</v>
      </c>
      <c r="E37" s="28" t="n">
        <v>1</v>
      </c>
      <c r="F37" s="168"/>
      <c r="G37" s="302" t="s">
        <v>147</v>
      </c>
    </row>
    <row r="38" spans="1:7" ht="23.40" customHeight="1">
      <c r="A38" s="160" t="s">
        <v>880</v>
      </c>
      <c r="B38" s="26"/>
      <c r="C38" s="161" t="s">
        <v>881</v>
      </c>
      <c r="D38" s="27" t="s">
        <v>845</v>
      </c>
      <c r="E38" s="28" t="n">
        <v>1</v>
      </c>
      <c r="F38" s="168"/>
      <c r="G38" s="302" t="s">
        <v>147</v>
      </c>
    </row>
    <row r="39" spans="1:7" ht="22.95" customHeight="1">
      <c r="A39" s="160" t="s">
        <v>882</v>
      </c>
      <c r="B39" s="26"/>
      <c r="C39" s="161" t="s">
        <v>883</v>
      </c>
      <c r="D39" s="27" t="s">
        <v>845</v>
      </c>
      <c r="E39" s="28" t="n">
        <v>1</v>
      </c>
      <c r="F39" s="168"/>
      <c r="G39" s="302" t="s">
        <v>147</v>
      </c>
    </row>
    <row r="40" spans="1:7" ht="25.95" customHeight="1">
      <c r="A40" s="160" t="s">
        <v>884</v>
      </c>
      <c r="B40" s="26"/>
      <c r="C40" s="161" t="s">
        <v>883</v>
      </c>
      <c r="D40" s="27" t="s">
        <v>845</v>
      </c>
      <c r="E40" s="28" t="n">
        <v>1</v>
      </c>
      <c r="F40" s="168"/>
      <c r="G40" s="302" t="s">
        <v>147</v>
      </c>
    </row>
    <row r="41" spans="1:7" ht="20.40" customHeight="1">
      <c r="A41" s="160" t="s">
        <v>885</v>
      </c>
      <c r="B41" s="26"/>
      <c r="C41" s="161" t="s">
        <v>886</v>
      </c>
      <c r="D41" s="27" t="s">
        <v>845</v>
      </c>
      <c r="E41" s="28" t="n">
        <v>1</v>
      </c>
      <c r="F41" s="168"/>
      <c r="G41" s="302" t="s">
        <v>147</v>
      </c>
    </row>
    <row r="42" spans="1:7" ht="20.40" customHeight="1">
      <c r="A42" s="160"/>
      <c r="B42" s="26"/>
      <c r="C42" s="161"/>
      <c r="D42" s="27"/>
      <c r="E42" s="28"/>
      <c r="F42" s="168"/>
      <c r="G42" s="302"/>
    </row>
    <row r="43" spans="1:7" ht="20.40" customHeight="1">
      <c r="A43" s="160"/>
      <c r="B43" s="26"/>
      <c r="C43" s="161"/>
      <c r="D43" s="27"/>
      <c r="E43" s="28"/>
      <c r="F43" s="168"/>
      <c r="G43" s="302"/>
    </row>
    <row r="44" spans="1:7" ht="20.40" customHeight="1">
      <c r="A44" s="160"/>
      <c r="B44" s="26"/>
      <c r="C44" s="161"/>
      <c r="D44" s="27"/>
      <c r="E44" s="28"/>
      <c r="F44" s="168"/>
      <c r="G44" s="162"/>
    </row>
    <row r="45" spans="1:7" ht="19.95" customHeight="1">
      <c r="A45" s="241" t="s">
        <v>887</v>
      </c>
      <c r="B45" s="22"/>
      <c r="C45" s="23"/>
      <c r="D45" s="24"/>
      <c r="E45" s="25"/>
      <c r="F45" s="166"/>
      <c r="G45" s="242">
        <f>SUM(G5:G44)</f>
        <v>0</v>
      </c>
    </row>
  </sheetData>
  <mergeCells count="1">
    <mergeCell ref="A1:G1"/>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77"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BE64"/>
  <sheetViews>
    <sheetView view="normal" topLeftCell="A49" zoomScale="115" workbookViewId="0">
      <selection activeCell="A1" sqref="A1:F1"/>
    </sheetView>
  </sheetViews>
  <sheetFormatPr defaultRowHeight="15.40"/>
  <cols>
    <col min="2" max="2" width="51.107143" customWidth="1"/>
    <col min="3" max="3" width="11.883929" customWidth="1"/>
    <col min="4" max="4" width="12.553571" customWidth="1"/>
    <col min="5" max="5" width="15.330357" customWidth="1"/>
    <col min="6" max="6" width="17.107143" customWidth="1"/>
  </cols>
  <sheetData>
    <row r="1" spans="1:7" ht="17.40" customHeight="1">
      <c r="A1" s="483" t="s">
        <v>0</v>
      </c>
      <c r="B1" s="484"/>
      <c r="C1" s="484"/>
      <c r="D1" s="484"/>
      <c r="E1" s="484"/>
      <c r="F1" s="485"/>
      <c r="G1" s="356"/>
    </row>
    <row r="2" spans="1:6">
      <c r="A2" s="481" t="s">
        <v>888</v>
      </c>
      <c r="B2" s="482"/>
      <c r="C2" s="169"/>
      <c r="D2" s="169"/>
      <c r="E2" s="169"/>
      <c r="F2" s="357"/>
    </row>
    <row r="3" spans="1:6" ht="18.60" customHeight="1">
      <c r="A3" s="489" t="s">
        <v>889</v>
      </c>
      <c r="B3" s="491" t="s">
        <v>890</v>
      </c>
      <c r="C3" s="491" t="s">
        <v>891</v>
      </c>
      <c r="D3" s="491" t="s">
        <v>892</v>
      </c>
      <c r="E3" s="491" t="s">
        <v>893</v>
      </c>
      <c r="F3" s="493" t="s">
        <v>894</v>
      </c>
    </row>
    <row r="4" spans="1:6">
      <c r="A4" s="490"/>
      <c r="B4" s="492"/>
      <c r="C4" s="492"/>
      <c r="D4" s="492"/>
      <c r="E4" s="492"/>
      <c r="F4" s="494"/>
    </row>
    <row r="5" spans="1:6" s="360" customFormat="1" ht="15.75" customHeight="1">
      <c r="A5" s="362" t="s">
        <v>895</v>
      </c>
      <c r="B5" s="347" t="s">
        <v>896</v>
      </c>
      <c r="C5" s="351"/>
      <c r="D5" s="346"/>
      <c r="E5" s="346"/>
      <c r="F5" s="365"/>
    </row>
    <row r="6" spans="1:6" s="360" customFormat="1" ht="15.75" customHeight="1">
      <c r="A6" s="358"/>
      <c r="B6" s="368"/>
      <c r="C6" s="367"/>
      <c r="D6" s="366"/>
      <c r="E6" s="366"/>
      <c r="F6" s="178"/>
    </row>
    <row r="7" spans="1:6" s="360" customFormat="1" ht="26.25" customHeight="1">
      <c r="A7" s="370"/>
      <c r="B7" s="371" t="s">
        <v>897</v>
      </c>
      <c r="C7" s="367" t="s">
        <v>154</v>
      </c>
      <c r="D7" s="367" t="n">
        <v>20</v>
      </c>
      <c r="E7" s="372"/>
      <c r="F7" s="375"/>
    </row>
    <row r="8" spans="1:6" s="360" customFormat="1" ht="15.75" customHeight="1">
      <c r="A8" s="370"/>
      <c r="B8" s="367"/>
      <c r="C8" s="367"/>
      <c r="D8" s="366"/>
      <c r="E8" s="374"/>
      <c r="F8" s="377"/>
    </row>
    <row r="9" spans="1:6" s="360" customFormat="1" ht="28.50" customHeight="1">
      <c r="A9" s="370" t="s">
        <v>898</v>
      </c>
      <c r="B9" s="387" t="s">
        <v>899</v>
      </c>
      <c r="C9" s="367"/>
      <c r="D9" s="366"/>
      <c r="E9" s="374"/>
      <c r="F9" s="377"/>
    </row>
    <row r="10" spans="1:6" s="360" customFormat="1" ht="15.75" customHeight="1">
      <c r="A10" s="370"/>
      <c r="B10" s="388"/>
      <c r="C10" s="367"/>
      <c r="D10" s="380"/>
      <c r="E10" s="374"/>
      <c r="F10" s="181"/>
    </row>
    <row r="11" spans="1:6" s="360" customFormat="1" ht="15.75" customHeight="1">
      <c r="A11" s="378" t="s">
        <v>900</v>
      </c>
      <c r="B11" s="348" t="s">
        <v>901</v>
      </c>
      <c r="C11" s="367"/>
      <c r="D11" s="352"/>
      <c r="E11" s="374"/>
      <c r="F11" s="389"/>
    </row>
    <row r="12" spans="1:6" s="360" customFormat="1" ht="15.75" customHeight="1">
      <c r="A12" s="358"/>
      <c r="B12" s="381" t="s">
        <v>902</v>
      </c>
      <c r="C12" s="367" t="s">
        <v>112</v>
      </c>
      <c r="D12" s="390" t="n">
        <v>100</v>
      </c>
      <c r="E12" s="372"/>
      <c r="F12" s="375"/>
    </row>
    <row r="13" spans="1:6" s="360" customFormat="1" ht="15.75" customHeight="1">
      <c r="A13" s="370"/>
      <c r="B13" s="381" t="s">
        <v>903</v>
      </c>
      <c r="C13" s="367" t="s">
        <v>112</v>
      </c>
      <c r="D13" s="352" t="n">
        <v>90</v>
      </c>
      <c r="E13" s="372"/>
      <c r="F13" s="391"/>
    </row>
    <row r="14" spans="1:6" s="360" customFormat="1" ht="15.75" customHeight="1">
      <c r="A14" s="370"/>
      <c r="B14" s="381" t="s">
        <v>904</v>
      </c>
      <c r="C14" s="367" t="s">
        <v>112</v>
      </c>
      <c r="D14" s="367" t="n">
        <v>10</v>
      </c>
      <c r="E14" s="392"/>
      <c r="F14" s="180"/>
    </row>
    <row r="15" spans="1:6" s="360" customFormat="1" ht="15.75" customHeight="1">
      <c r="A15" s="370"/>
      <c r="B15" s="381"/>
      <c r="C15" s="367"/>
      <c r="D15" s="367"/>
      <c r="E15" s="355"/>
      <c r="F15" s="389"/>
    </row>
    <row r="16" spans="1:57" s="360" customFormat="1" ht="15.75" customHeight="1">
      <c r="A16" s="370" t="s">
        <v>905</v>
      </c>
      <c r="B16" s="348" t="s">
        <v>906</v>
      </c>
      <c r="C16" s="367"/>
      <c r="D16" s="367"/>
      <c r="E16" s="374"/>
      <c r="F16" s="456"/>
      <c r="G16" s="463"/>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c r="AG16" s="464"/>
      <c r="AH16" s="464"/>
      <c r="AI16" s="464"/>
      <c r="AJ16" s="464"/>
      <c r="AK16" s="464"/>
      <c r="AL16" s="464"/>
      <c r="AM16" s="464"/>
      <c r="AN16" s="464"/>
      <c r="AO16" s="464"/>
      <c r="AP16" s="464"/>
      <c r="AQ16" s="464"/>
      <c r="AR16" s="464"/>
      <c r="AS16" s="464"/>
      <c r="AT16" s="464"/>
      <c r="AU16" s="464"/>
      <c r="AV16" s="464"/>
      <c r="AW16" s="464"/>
      <c r="AX16" s="464"/>
      <c r="AY16" s="464"/>
      <c r="AZ16" s="464"/>
      <c r="BA16" s="464"/>
      <c r="BB16" s="464"/>
      <c r="BC16" s="464"/>
      <c r="BD16" s="464"/>
      <c r="BE16" s="465"/>
    </row>
    <row r="17" spans="1:57" s="360" customFormat="1" ht="15.75" customHeight="1">
      <c r="A17" s="378"/>
      <c r="B17" s="381" t="s">
        <v>902</v>
      </c>
      <c r="C17" s="367" t="s">
        <v>112</v>
      </c>
      <c r="D17" s="367" t="n">
        <v>60</v>
      </c>
      <c r="E17" s="372"/>
      <c r="F17" s="457"/>
      <c r="G17" s="466"/>
      <c r="BE17" s="467"/>
    </row>
    <row r="18" spans="1:57" s="360" customFormat="1" ht="15.75" customHeight="1">
      <c r="A18" s="358"/>
      <c r="B18" s="348" t="s">
        <v>907</v>
      </c>
      <c r="C18" s="367" t="s">
        <v>112</v>
      </c>
      <c r="D18" s="367" t="n">
        <v>50</v>
      </c>
      <c r="E18" s="372"/>
      <c r="F18" s="458"/>
      <c r="G18" s="466"/>
      <c r="BE18" s="467"/>
    </row>
    <row r="19" spans="1:57" s="360" customFormat="1" ht="15.75" customHeight="1">
      <c r="A19" s="370"/>
      <c r="B19" s="381" t="s">
        <v>904</v>
      </c>
      <c r="C19" s="367" t="s">
        <v>112</v>
      </c>
      <c r="D19" s="367" t="n">
        <v>10</v>
      </c>
      <c r="E19" s="372"/>
      <c r="F19" s="459"/>
      <c r="G19" s="466"/>
      <c r="BE19" s="467"/>
    </row>
    <row r="20" spans="1:57" s="360" customFormat="1" ht="15.75" customHeight="1">
      <c r="A20" s="378"/>
      <c r="B20" s="381"/>
      <c r="C20" s="367"/>
      <c r="D20" s="367"/>
      <c r="E20" s="374"/>
      <c r="F20" s="456"/>
      <c r="G20" s="466"/>
      <c r="BE20" s="467"/>
    </row>
    <row r="21" spans="1:57" s="360" customFormat="1" ht="15.75" customHeight="1">
      <c r="A21" s="378" t="s">
        <v>908</v>
      </c>
      <c r="B21" s="381" t="s">
        <v>909</v>
      </c>
      <c r="C21" s="367"/>
      <c r="D21" s="367"/>
      <c r="E21" s="374"/>
      <c r="F21" s="456"/>
      <c r="G21" s="466"/>
      <c r="BE21" s="467"/>
    </row>
    <row r="22" spans="1:57" s="360" customFormat="1" ht="15.75" customHeight="1">
      <c r="A22" s="358"/>
      <c r="B22" s="381" t="s">
        <v>902</v>
      </c>
      <c r="C22" s="367" t="s">
        <v>112</v>
      </c>
      <c r="D22" s="367" t="n">
        <v>20</v>
      </c>
      <c r="E22" s="372"/>
      <c r="F22" s="457"/>
      <c r="G22" s="466"/>
      <c r="BE22" s="467"/>
    </row>
    <row r="23" spans="1:57" s="360" customFormat="1" ht="15.75" customHeight="1">
      <c r="A23" s="370"/>
      <c r="B23" s="381" t="s">
        <v>904</v>
      </c>
      <c r="C23" s="367" t="s">
        <v>112</v>
      </c>
      <c r="D23" s="367" t="n">
        <v>20</v>
      </c>
      <c r="E23" s="372"/>
      <c r="F23" s="459"/>
      <c r="G23" s="466"/>
      <c r="BE23" s="467"/>
    </row>
    <row r="24" spans="1:57" s="360" customFormat="1" ht="15.75" customHeight="1">
      <c r="A24" s="370"/>
      <c r="B24" s="381"/>
      <c r="C24" s="367"/>
      <c r="D24" s="367"/>
      <c r="E24" s="372"/>
      <c r="F24" s="457"/>
      <c r="G24" s="466"/>
      <c r="BE24" s="467"/>
    </row>
    <row r="25" spans="1:57" s="360" customFormat="1" ht="15.75" customHeight="1">
      <c r="A25" s="370" t="s">
        <v>910</v>
      </c>
      <c r="B25" s="381" t="s">
        <v>911</v>
      </c>
      <c r="C25" s="367"/>
      <c r="D25" s="367"/>
      <c r="E25" s="374"/>
      <c r="F25" s="460"/>
      <c r="G25" s="466"/>
      <c r="BE25" s="467"/>
    </row>
    <row r="26" spans="1:57" s="360" customFormat="1" ht="15.75" customHeight="1">
      <c r="A26" s="370"/>
      <c r="B26" s="381" t="s">
        <v>902</v>
      </c>
      <c r="C26" s="390" t="s">
        <v>112</v>
      </c>
      <c r="D26" s="367" t="n">
        <v>20</v>
      </c>
      <c r="E26" s="372"/>
      <c r="F26" s="458"/>
      <c r="G26" s="466"/>
      <c r="BE26" s="467"/>
    </row>
    <row r="27" spans="1:57" s="360" customFormat="1" ht="15.75" customHeight="1">
      <c r="A27" s="370"/>
      <c r="B27" s="381" t="s">
        <v>904</v>
      </c>
      <c r="C27" s="352" t="s">
        <v>112</v>
      </c>
      <c r="D27" s="390" t="n">
        <v>20</v>
      </c>
      <c r="E27" s="372"/>
      <c r="F27" s="458"/>
      <c r="G27" s="466"/>
      <c r="BE27" s="467"/>
    </row>
    <row r="28" spans="1:57" s="360" customFormat="1" ht="15.75" customHeight="1">
      <c r="A28" s="378"/>
      <c r="B28" s="386"/>
      <c r="C28" s="367"/>
      <c r="D28" s="352"/>
      <c r="E28" s="393"/>
      <c r="F28" s="460"/>
      <c r="G28" s="466"/>
      <c r="BE28" s="467"/>
    </row>
    <row r="29" spans="1:57" s="360" customFormat="1" ht="15.75" customHeight="1">
      <c r="A29" s="358" t="s">
        <v>912</v>
      </c>
      <c r="B29" s="385" t="s">
        <v>913</v>
      </c>
      <c r="C29" s="367"/>
      <c r="D29" s="366"/>
      <c r="E29" s="393"/>
      <c r="F29" s="456"/>
      <c r="G29" s="466"/>
      <c r="BE29" s="467"/>
    </row>
    <row r="30" spans="1:57" s="360" customFormat="1" ht="15.75" customHeight="1">
      <c r="A30" s="379"/>
      <c r="B30" s="383" t="s">
        <v>914</v>
      </c>
      <c r="C30" s="394"/>
      <c r="D30" s="366"/>
      <c r="E30" s="355"/>
      <c r="F30" s="461"/>
      <c r="G30" s="466"/>
      <c r="BE30" s="467"/>
    </row>
    <row r="31" spans="1:57" s="360" customFormat="1" ht="15.75" customHeight="1">
      <c r="A31" s="379"/>
      <c r="B31" s="384"/>
      <c r="C31" s="394"/>
      <c r="D31" s="366"/>
      <c r="E31" s="374"/>
      <c r="F31" s="460"/>
      <c r="G31" s="466"/>
      <c r="BE31" s="467"/>
    </row>
    <row r="32" spans="1:57" s="360" customFormat="1" ht="15.75" customHeight="1">
      <c r="A32" s="370" t="s">
        <v>915</v>
      </c>
      <c r="B32" s="348" t="s">
        <v>916</v>
      </c>
      <c r="C32" s="367" t="s">
        <v>117</v>
      </c>
      <c r="D32" s="390" t="n">
        <v>2</v>
      </c>
      <c r="E32" s="372"/>
      <c r="F32" s="459"/>
      <c r="G32" s="466"/>
      <c r="BE32" s="467"/>
    </row>
    <row r="33" spans="1:57" s="360" customFormat="1" ht="15.75" customHeight="1">
      <c r="A33" s="370"/>
      <c r="B33" s="381"/>
      <c r="C33" s="367"/>
      <c r="D33" s="390"/>
      <c r="E33" s="374"/>
      <c r="F33" s="461"/>
      <c r="G33" s="466"/>
      <c r="BE33" s="467"/>
    </row>
    <row r="34" spans="1:57" s="360" customFormat="1" ht="15.75" customHeight="1">
      <c r="A34" s="378" t="s">
        <v>917</v>
      </c>
      <c r="B34" s="381" t="s">
        <v>918</v>
      </c>
      <c r="C34" s="367" t="s">
        <v>117</v>
      </c>
      <c r="D34" s="390" t="n">
        <v>4</v>
      </c>
      <c r="E34" s="372"/>
      <c r="F34" s="459"/>
      <c r="G34" s="466"/>
      <c r="BE34" s="467"/>
    </row>
    <row r="35" spans="1:57" s="360" customFormat="1" ht="15.75" customHeight="1">
      <c r="A35" s="358"/>
      <c r="B35" s="381"/>
      <c r="C35" s="367"/>
      <c r="D35" s="367"/>
      <c r="E35" s="374"/>
      <c r="F35" s="460"/>
      <c r="G35" s="466"/>
      <c r="BE35" s="467"/>
    </row>
    <row r="36" spans="1:57" s="360" customFormat="1" ht="15.75" customHeight="1">
      <c r="A36" s="370" t="s">
        <v>919</v>
      </c>
      <c r="B36" s="348" t="s">
        <v>920</v>
      </c>
      <c r="C36" s="367" t="s">
        <v>117</v>
      </c>
      <c r="D36" s="367" t="n">
        <v>2</v>
      </c>
      <c r="E36" s="392"/>
      <c r="F36" s="458"/>
      <c r="G36" s="466"/>
      <c r="BE36" s="467"/>
    </row>
    <row r="37" spans="1:57" s="360" customFormat="1" ht="15.75" customHeight="1">
      <c r="A37" s="370"/>
      <c r="B37" s="380"/>
      <c r="C37" s="367"/>
      <c r="D37" s="367"/>
      <c r="E37" s="355"/>
      <c r="F37" s="460"/>
      <c r="G37" s="466"/>
      <c r="BE37" s="467"/>
    </row>
    <row r="38" spans="1:57" s="360" customFormat="1" ht="15.75" customHeight="1">
      <c r="A38" s="370" t="s">
        <v>921</v>
      </c>
      <c r="B38" s="382" t="s">
        <v>922</v>
      </c>
      <c r="C38" s="367"/>
      <c r="D38" s="367"/>
      <c r="E38" s="374"/>
      <c r="F38" s="460"/>
      <c r="G38" s="466"/>
      <c r="BE38" s="467"/>
    </row>
    <row r="39" spans="1:57" s="360" customFormat="1" ht="15.75" customHeight="1">
      <c r="A39" s="370"/>
      <c r="B39" s="381"/>
      <c r="C39" s="367"/>
      <c r="D39" s="390"/>
      <c r="E39" s="393"/>
      <c r="F39" s="456"/>
      <c r="G39" s="466"/>
      <c r="BE39" s="467"/>
    </row>
    <row r="40" spans="1:57" s="360" customFormat="1" ht="15.75" customHeight="1">
      <c r="A40" s="370" t="s">
        <v>923</v>
      </c>
      <c r="B40" s="381" t="s">
        <v>924</v>
      </c>
      <c r="C40" s="367"/>
      <c r="D40" s="390"/>
      <c r="E40" s="355"/>
      <c r="F40" s="456"/>
      <c r="G40" s="466"/>
      <c r="BE40" s="467"/>
    </row>
    <row r="41" spans="1:57" s="360" customFormat="1" ht="15.75" customHeight="1">
      <c r="A41" s="378"/>
      <c r="B41" s="348" t="s">
        <v>902</v>
      </c>
      <c r="C41" s="390" t="s">
        <v>112</v>
      </c>
      <c r="D41" s="390" t="n">
        <v>100</v>
      </c>
      <c r="E41" s="372"/>
      <c r="F41" s="459"/>
      <c r="G41" s="466"/>
      <c r="BE41" s="467"/>
    </row>
    <row r="42" spans="1:57" s="360" customFormat="1" ht="15.75" customHeight="1">
      <c r="A42" s="358"/>
      <c r="B42" s="381" t="s">
        <v>925</v>
      </c>
      <c r="C42" s="352" t="s">
        <v>112</v>
      </c>
      <c r="D42" s="352" t="n">
        <v>100</v>
      </c>
      <c r="E42" s="372"/>
      <c r="F42" s="458"/>
      <c r="G42" s="466"/>
      <c r="BE42" s="467"/>
    </row>
    <row r="43" spans="1:57" s="360" customFormat="1" ht="15.75" customHeight="1">
      <c r="A43" s="378"/>
      <c r="B43" s="381"/>
      <c r="C43" s="367"/>
      <c r="D43" s="367"/>
      <c r="E43" s="374"/>
      <c r="F43" s="460"/>
      <c r="G43" s="466"/>
      <c r="BE43" s="467"/>
    </row>
    <row r="44" spans="1:57" s="360" customFormat="1" ht="15.75" customHeight="1">
      <c r="A44" s="358" t="s">
        <v>926</v>
      </c>
      <c r="B44" s="382" t="s">
        <v>927</v>
      </c>
      <c r="C44" s="367"/>
      <c r="D44" s="367"/>
      <c r="E44" s="374"/>
      <c r="F44" s="460"/>
      <c r="G44" s="466"/>
      <c r="BE44" s="467"/>
    </row>
    <row r="45" spans="1:57" s="360" customFormat="1" ht="15.75" customHeight="1">
      <c r="A45" s="370"/>
      <c r="B45" s="381" t="s">
        <v>902</v>
      </c>
      <c r="C45" s="367" t="s">
        <v>112</v>
      </c>
      <c r="D45" s="367" t="n">
        <v>60</v>
      </c>
      <c r="E45" s="372"/>
      <c r="F45" s="458"/>
      <c r="G45" s="466"/>
      <c r="BE45" s="467"/>
    </row>
    <row r="46" spans="1:57" s="360" customFormat="1" ht="15.75" customHeight="1">
      <c r="A46" s="378"/>
      <c r="B46" s="381" t="s">
        <v>925</v>
      </c>
      <c r="C46" s="367" t="s">
        <v>112</v>
      </c>
      <c r="D46" s="367" t="n">
        <v>60</v>
      </c>
      <c r="E46" s="392"/>
      <c r="F46" s="458"/>
      <c r="G46" s="466"/>
      <c r="L46" s="361"/>
      <c r="BE46" s="467"/>
    </row>
    <row r="47" spans="1:57" s="360" customFormat="1" ht="15.75" customHeight="1">
      <c r="A47" s="358"/>
      <c r="B47" s="380"/>
      <c r="C47" s="367"/>
      <c r="D47" s="367"/>
      <c r="E47" s="355"/>
      <c r="F47" s="460"/>
      <c r="G47" s="466"/>
      <c r="BE47" s="467"/>
    </row>
    <row r="48" spans="1:57" s="360" customFormat="1" ht="15.75" customHeight="1">
      <c r="A48" s="370" t="s">
        <v>912</v>
      </c>
      <c r="B48" s="350" t="s">
        <v>928</v>
      </c>
      <c r="C48" s="367"/>
      <c r="D48" s="367"/>
      <c r="E48" s="374"/>
      <c r="F48" s="456"/>
      <c r="G48" s="466"/>
      <c r="BE48" s="467"/>
    </row>
    <row r="49" spans="1:57" s="360" customFormat="1" ht="15.75" customHeight="1">
      <c r="A49" s="378"/>
      <c r="B49" s="381" t="s">
        <v>902</v>
      </c>
      <c r="C49" s="367" t="s">
        <v>117</v>
      </c>
      <c r="D49" s="367" t="n">
        <v>3</v>
      </c>
      <c r="E49" s="372"/>
      <c r="F49" s="459"/>
      <c r="G49" s="466"/>
      <c r="BE49" s="467"/>
    </row>
    <row r="50" spans="1:57" s="360" customFormat="1" ht="15.75" customHeight="1">
      <c r="A50" s="378"/>
      <c r="B50" s="381" t="s">
        <v>925</v>
      </c>
      <c r="C50" s="390" t="s">
        <v>117</v>
      </c>
      <c r="D50" s="367" t="n">
        <v>3</v>
      </c>
      <c r="E50" s="372"/>
      <c r="F50" s="457"/>
      <c r="G50" s="466"/>
      <c r="BE50" s="467"/>
    </row>
    <row r="51" spans="1:57" s="360" customFormat="1" ht="15.75" customHeight="1">
      <c r="A51" s="359"/>
      <c r="B51" s="382"/>
      <c r="C51" s="353"/>
      <c r="D51" s="395"/>
      <c r="E51" s="396"/>
      <c r="F51" s="462"/>
      <c r="G51" s="466"/>
      <c r="BE51" s="467"/>
    </row>
    <row r="52" spans="1:57" s="360" customFormat="1" ht="15.75" customHeight="1">
      <c r="A52" s="370" t="s">
        <v>921</v>
      </c>
      <c r="B52" s="382" t="s">
        <v>929</v>
      </c>
      <c r="C52" s="367"/>
      <c r="D52" s="367"/>
      <c r="E52" s="374"/>
      <c r="F52" s="460"/>
      <c r="G52" s="466"/>
      <c r="BE52" s="467"/>
    </row>
    <row r="53" spans="1:57" s="360" customFormat="1" ht="15.75" customHeight="1">
      <c r="A53" s="370"/>
      <c r="B53" s="381" t="s">
        <v>930</v>
      </c>
      <c r="C53" s="367" t="s">
        <v>154</v>
      </c>
      <c r="D53" s="390" t="n">
        <v>12</v>
      </c>
      <c r="E53" s="392"/>
      <c r="F53" s="458"/>
      <c r="G53" s="466"/>
      <c r="BE53" s="467"/>
    </row>
    <row r="54" spans="1:57" s="360" customFormat="1" ht="15.75" customHeight="1">
      <c r="A54" s="370"/>
      <c r="B54" s="381" t="s">
        <v>931</v>
      </c>
      <c r="C54" s="367" t="s">
        <v>154</v>
      </c>
      <c r="D54" s="397" t="n">
        <v>6</v>
      </c>
      <c r="E54" s="354"/>
      <c r="F54" s="459"/>
      <c r="G54" s="466"/>
      <c r="BE54" s="467"/>
    </row>
    <row r="55" spans="1:57" s="360" customFormat="1" ht="15.55">
      <c r="A55" s="370"/>
      <c r="B55" s="381" t="s">
        <v>932</v>
      </c>
      <c r="C55" s="367" t="s">
        <v>154</v>
      </c>
      <c r="D55" s="352" t="n">
        <v>4</v>
      </c>
      <c r="E55" s="372"/>
      <c r="F55" s="459"/>
      <c r="G55" s="466"/>
      <c r="BE55" s="467"/>
    </row>
    <row r="56" spans="1:57" s="360" customFormat="1" ht="15.55">
      <c r="A56" s="370"/>
      <c r="B56" s="381"/>
      <c r="C56" s="367"/>
      <c r="D56" s="367"/>
      <c r="E56" s="393"/>
      <c r="F56" s="460"/>
      <c r="G56" s="466"/>
      <c r="BE56" s="467"/>
    </row>
    <row r="57" spans="1:57" s="360" customFormat="1" ht="25.20" customHeight="1">
      <c r="A57" s="370" t="s">
        <v>933</v>
      </c>
      <c r="B57" s="382" t="s">
        <v>934</v>
      </c>
      <c r="C57" s="367"/>
      <c r="D57" s="367"/>
      <c r="E57" s="355"/>
      <c r="F57" s="460"/>
      <c r="G57" s="466"/>
      <c r="BE57" s="467"/>
    </row>
    <row r="58" spans="1:57" s="360" customFormat="1" ht="15.55">
      <c r="A58" s="370"/>
      <c r="B58" s="381" t="s">
        <v>914</v>
      </c>
      <c r="C58" s="390"/>
      <c r="D58" s="367"/>
      <c r="E58" s="374"/>
      <c r="F58" s="460"/>
      <c r="G58" s="466"/>
      <c r="BE58" s="467"/>
    </row>
    <row r="59" spans="1:57" s="360" customFormat="1" ht="15.55">
      <c r="A59" s="378"/>
      <c r="B59" s="348" t="s">
        <v>935</v>
      </c>
      <c r="C59" s="390" t="s">
        <v>112</v>
      </c>
      <c r="D59" s="390" t="n">
        <v>30</v>
      </c>
      <c r="E59" s="392"/>
      <c r="F59" s="458"/>
      <c r="G59" s="466"/>
      <c r="BE59" s="467"/>
    </row>
    <row r="60" spans="1:57" s="360" customFormat="1" ht="15.55">
      <c r="A60" s="358"/>
      <c r="B60" s="380" t="s">
        <v>936</v>
      </c>
      <c r="C60" s="352" t="s">
        <v>112</v>
      </c>
      <c r="D60" s="352" t="n">
        <v>50</v>
      </c>
      <c r="E60" s="354"/>
      <c r="F60" s="459"/>
      <c r="G60" s="466"/>
      <c r="BE60" s="467"/>
    </row>
    <row r="61" spans="1:57" s="360" customFormat="1" ht="15.55">
      <c r="A61" s="370"/>
      <c r="B61" s="349" t="s">
        <v>937</v>
      </c>
      <c r="C61" s="367" t="s">
        <v>112</v>
      </c>
      <c r="D61" s="390" t="n">
        <v>60</v>
      </c>
      <c r="E61" s="372"/>
      <c r="F61" s="457"/>
      <c r="G61" s="466"/>
      <c r="BE61" s="467"/>
    </row>
    <row r="62" spans="1:6">
      <c r="A62" s="369"/>
      <c r="B62" s="364"/>
      <c r="C62" s="363"/>
      <c r="D62" s="363"/>
      <c r="E62" s="373"/>
      <c r="F62" s="376"/>
    </row>
    <row r="63" spans="1:6" ht="17.40" customHeight="1">
      <c r="A63" s="486" t="s">
        <v>938</v>
      </c>
      <c r="B63" s="487"/>
      <c r="C63" s="487"/>
      <c r="D63" s="487"/>
      <c r="E63" s="488"/>
      <c r="F63" s="205" t="s">
        <v>939</v>
      </c>
    </row>
    <row r="64" spans="1:1">
      <c r="A64" s="184"/>
    </row>
  </sheetData>
  <mergeCells count="9">
    <mergeCell ref="A1:F1"/>
    <mergeCell ref="A2:B2"/>
    <mergeCell ref="A3:A4"/>
    <mergeCell ref="B3:B4"/>
    <mergeCell ref="C3:C4"/>
    <mergeCell ref="D3:D4"/>
    <mergeCell ref="E3:E4"/>
    <mergeCell ref="F3:F4"/>
    <mergeCell ref="A63:E63"/>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70"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0.xml><?xml version="1.0" encoding="utf-8"?>
<worksheet xmlns="http://schemas.openxmlformats.org/spreadsheetml/2006/main" xmlns:r="http://schemas.openxmlformats.org/officeDocument/2006/relationships" xmlns:mc="http://schemas.openxmlformats.org/markup-compatibility/2006">
  <dimension ref="A1:L43"/>
  <sheetViews>
    <sheetView view="normal" zoomScale="115" workbookViewId="0">
      <selection activeCell="E6" sqref="E6"/>
    </sheetView>
  </sheetViews>
  <sheetFormatPr defaultRowHeight="15.40"/>
  <cols>
    <col min="1" max="1" width="10.107143" customWidth="1"/>
    <col min="2" max="2" width="51.330357" customWidth="1"/>
    <col min="3" max="3" width="11.660714" customWidth="1"/>
    <col min="4" max="4" width="11.000000" customWidth="1"/>
    <col min="5" max="5" width="19.437500" customWidth="1"/>
    <col min="6" max="6" width="17.107143" customWidth="1"/>
  </cols>
  <sheetData>
    <row r="1" spans="1:6" ht="20.40" customHeight="1">
      <c r="A1" s="498" t="s">
        <v>0</v>
      </c>
      <c r="B1" s="499"/>
      <c r="C1" s="499"/>
      <c r="D1" s="499"/>
      <c r="E1" s="499"/>
      <c r="F1" s="500"/>
    </row>
    <row r="2" spans="1:6">
      <c r="A2" s="482" t="s">
        <v>940</v>
      </c>
      <c r="B2" s="482"/>
      <c r="C2" s="169"/>
      <c r="D2" s="169"/>
      <c r="E2" s="169"/>
      <c r="F2" s="169"/>
    </row>
    <row r="3" spans="1:6" ht="17.40" customHeight="1">
      <c r="A3" s="170" t="s">
        <v>941</v>
      </c>
      <c r="B3" s="170" t="s">
        <v>890</v>
      </c>
      <c r="C3" s="170" t="s">
        <v>891</v>
      </c>
      <c r="D3" s="170" t="s">
        <v>892</v>
      </c>
      <c r="E3" s="170" t="s">
        <v>893</v>
      </c>
      <c r="F3" s="170" t="s">
        <v>894</v>
      </c>
    </row>
    <row r="4" spans="1:6">
      <c r="A4" s="172"/>
      <c r="B4" s="172"/>
      <c r="C4" s="172"/>
      <c r="D4" s="172"/>
      <c r="E4" s="172"/>
      <c r="F4" s="172"/>
    </row>
    <row r="5" spans="1:6">
      <c r="A5" s="174"/>
      <c r="B5" s="175"/>
      <c r="C5" s="398"/>
      <c r="D5" s="398"/>
      <c r="E5" s="175"/>
      <c r="F5" s="180"/>
    </row>
    <row r="6" spans="1:6" ht="36.60" customHeight="1">
      <c r="A6" s="399" t="s">
        <v>942</v>
      </c>
      <c r="B6" s="402" t="s">
        <v>943</v>
      </c>
      <c r="C6" s="401"/>
      <c r="D6" s="400"/>
      <c r="E6" s="399"/>
      <c r="F6" s="399"/>
    </row>
    <row r="7" spans="1:6">
      <c r="A7" s="399"/>
      <c r="B7" s="177"/>
      <c r="C7" s="177"/>
      <c r="D7" s="178"/>
      <c r="E7" s="399"/>
      <c r="F7" s="399"/>
    </row>
    <row r="8" spans="1:6" ht="21.60" customHeight="1">
      <c r="A8" s="399" t="s">
        <v>944</v>
      </c>
      <c r="B8" s="403" t="s">
        <v>945</v>
      </c>
      <c r="C8" s="401" t="s">
        <v>117</v>
      </c>
      <c r="D8" s="177" t="n">
        <v>1</v>
      </c>
      <c r="E8" s="409"/>
      <c r="F8" s="410"/>
    </row>
    <row r="9" spans="1:6" ht="21.60" customHeight="1">
      <c r="A9" s="399"/>
      <c r="B9" s="403" t="s">
        <v>946</v>
      </c>
      <c r="C9" s="177" t="s">
        <v>117</v>
      </c>
      <c r="D9" s="405" t="n">
        <v>1</v>
      </c>
      <c r="E9" s="409"/>
      <c r="F9" s="410"/>
    </row>
    <row r="10" spans="1:6" ht="22.95" customHeight="1">
      <c r="A10" s="399"/>
      <c r="B10" s="403" t="s">
        <v>947</v>
      </c>
      <c r="C10" s="405" t="s">
        <v>117</v>
      </c>
      <c r="D10" s="405" t="n">
        <v>1</v>
      </c>
      <c r="E10" s="409"/>
      <c r="F10" s="410"/>
    </row>
    <row r="11" spans="1:6">
      <c r="A11" s="400"/>
      <c r="B11" s="399" t="s">
        <v>948</v>
      </c>
      <c r="C11" s="405" t="s">
        <v>117</v>
      </c>
      <c r="D11" s="401" t="n">
        <v>1</v>
      </c>
      <c r="E11" s="409"/>
      <c r="F11" s="410"/>
    </row>
    <row r="12" spans="1:6">
      <c r="A12" s="176"/>
      <c r="B12" s="403"/>
      <c r="C12" s="405"/>
      <c r="D12" s="177"/>
      <c r="E12" s="180"/>
      <c r="F12" s="410"/>
    </row>
    <row r="13" spans="1:6">
      <c r="A13" s="399"/>
      <c r="B13" s="404"/>
      <c r="C13" s="406"/>
      <c r="D13" s="406"/>
      <c r="E13" s="409"/>
      <c r="F13" s="410"/>
    </row>
    <row r="14" spans="1:6">
      <c r="A14" s="399"/>
      <c r="B14" s="175"/>
      <c r="C14" s="405"/>
      <c r="D14" s="405"/>
      <c r="E14" s="408"/>
      <c r="F14" s="410"/>
    </row>
    <row r="15" spans="1:6">
      <c r="A15" s="399"/>
      <c r="B15" s="399" t="s">
        <v>949</v>
      </c>
      <c r="C15" s="405" t="s">
        <v>950</v>
      </c>
      <c r="D15" s="401" t="s">
        <v>15</v>
      </c>
      <c r="E15" s="407"/>
      <c r="F15" s="410"/>
    </row>
    <row r="16" spans="1:6">
      <c r="A16" s="399"/>
      <c r="B16" s="399"/>
      <c r="C16" s="399"/>
      <c r="D16" s="399"/>
      <c r="E16" s="410"/>
      <c r="F16" s="410"/>
    </row>
    <row r="17" spans="1:6">
      <c r="A17" s="176" t="s">
        <v>951</v>
      </c>
      <c r="B17" s="176" t="s">
        <v>952</v>
      </c>
      <c r="C17" s="176" t="s">
        <v>329</v>
      </c>
      <c r="D17" s="186" t="n">
        <v>1</v>
      </c>
      <c r="E17" s="549" t="n">
        <v>1</v>
      </c>
      <c r="F17" s="548" t="n">
        <v>600000</v>
      </c>
    </row>
    <row r="18" spans="1:6">
      <c r="A18" s="176"/>
      <c r="B18" s="176"/>
      <c r="C18" s="176"/>
      <c r="D18" s="176"/>
      <c r="E18" s="468"/>
      <c r="F18" s="468"/>
    </row>
    <row r="19" spans="1:6">
      <c r="A19" s="176"/>
      <c r="B19" s="176"/>
      <c r="C19" s="176"/>
      <c r="D19" s="176"/>
      <c r="E19" s="468"/>
      <c r="F19" s="468"/>
    </row>
    <row r="20" spans="1:6">
      <c r="A20" s="176"/>
      <c r="B20" s="176"/>
      <c r="C20" s="176"/>
      <c r="D20" s="176"/>
      <c r="E20" s="468"/>
      <c r="F20" s="468"/>
    </row>
    <row r="21" spans="1:12">
      <c r="A21" s="176"/>
      <c r="B21" s="176"/>
      <c r="C21" s="176"/>
      <c r="D21" s="176"/>
      <c r="E21" s="468"/>
      <c r="F21" s="468"/>
      <c r="L21" s="411"/>
    </row>
    <row r="22" spans="1:6">
      <c r="A22" s="176"/>
      <c r="B22" s="176"/>
      <c r="C22" s="176"/>
      <c r="D22" s="176"/>
      <c r="E22" s="468"/>
      <c r="F22" s="468"/>
    </row>
    <row r="23" spans="1:6">
      <c r="A23" s="176"/>
      <c r="B23" s="176"/>
      <c r="C23" s="176"/>
      <c r="D23" s="176"/>
      <c r="E23" s="468"/>
      <c r="F23" s="468"/>
    </row>
    <row r="24" spans="1:6">
      <c r="A24" s="176"/>
      <c r="B24" s="176"/>
      <c r="C24" s="176"/>
      <c r="D24" s="176"/>
      <c r="E24" s="468"/>
      <c r="F24" s="468"/>
    </row>
    <row r="25" spans="1:6">
      <c r="A25" s="176"/>
      <c r="B25" s="176"/>
      <c r="C25" s="176"/>
      <c r="D25" s="176"/>
      <c r="E25" s="468"/>
      <c r="F25" s="468"/>
    </row>
    <row r="26" spans="1:6">
      <c r="A26" s="176"/>
      <c r="B26" s="176"/>
      <c r="C26" s="176"/>
      <c r="D26" s="176"/>
      <c r="E26" s="468"/>
      <c r="F26" s="468"/>
    </row>
    <row r="27" spans="1:6">
      <c r="A27" s="176"/>
      <c r="B27" s="176"/>
      <c r="C27" s="176"/>
      <c r="D27" s="176"/>
      <c r="E27" s="468"/>
      <c r="F27" s="468"/>
    </row>
    <row r="28" spans="1:6">
      <c r="A28" s="176"/>
      <c r="B28" s="176"/>
      <c r="C28" s="176"/>
      <c r="D28" s="176"/>
      <c r="E28" s="468"/>
      <c r="F28" s="468"/>
    </row>
    <row r="29" spans="1:6">
      <c r="A29" s="176"/>
      <c r="B29" s="176"/>
      <c r="C29" s="176"/>
      <c r="D29" s="176"/>
      <c r="E29" s="468"/>
      <c r="F29" s="468"/>
    </row>
    <row r="30" spans="1:6">
      <c r="A30" s="176"/>
      <c r="B30" s="176"/>
      <c r="C30" s="176"/>
      <c r="D30" s="176"/>
      <c r="E30" s="468"/>
      <c r="F30" s="468"/>
    </row>
    <row r="31" spans="1:6">
      <c r="A31" s="176"/>
      <c r="B31" s="176"/>
      <c r="C31" s="176"/>
      <c r="D31" s="176"/>
      <c r="E31" s="468"/>
      <c r="F31" s="468"/>
    </row>
    <row r="32" spans="1:6">
      <c r="A32" s="176"/>
      <c r="B32" s="176"/>
      <c r="C32" s="176"/>
      <c r="D32" s="176"/>
      <c r="E32" s="468"/>
      <c r="F32" s="468"/>
    </row>
    <row r="33" spans="1:6">
      <c r="A33" s="176"/>
      <c r="B33" s="176"/>
      <c r="C33" s="176"/>
      <c r="D33" s="176"/>
      <c r="E33" s="468"/>
      <c r="F33" s="468"/>
    </row>
    <row r="34" spans="1:6">
      <c r="A34" s="176"/>
      <c r="B34" s="176"/>
      <c r="C34" s="176"/>
      <c r="D34" s="176"/>
      <c r="E34" s="468"/>
      <c r="F34" s="468"/>
    </row>
    <row r="35" spans="1:6">
      <c r="A35" s="176"/>
      <c r="B35" s="176"/>
      <c r="C35" s="176"/>
      <c r="D35" s="176"/>
      <c r="E35" s="468"/>
      <c r="F35" s="468"/>
    </row>
    <row r="36" spans="1:6">
      <c r="A36" s="176"/>
      <c r="B36" s="176"/>
      <c r="C36" s="176"/>
      <c r="D36" s="176"/>
      <c r="E36" s="468"/>
      <c r="F36" s="468"/>
    </row>
    <row r="37" spans="1:6">
      <c r="A37" s="176"/>
      <c r="B37" s="176"/>
      <c r="C37" s="176"/>
      <c r="D37" s="176"/>
      <c r="E37" s="468"/>
      <c r="F37" s="468"/>
    </row>
    <row r="38" spans="1:6">
      <c r="A38" s="176"/>
      <c r="B38" s="176"/>
      <c r="C38" s="176"/>
      <c r="D38" s="176"/>
      <c r="E38" s="468"/>
      <c r="F38" s="468"/>
    </row>
    <row r="39" spans="1:6">
      <c r="A39" s="176"/>
      <c r="B39" s="176"/>
      <c r="C39" s="176"/>
      <c r="D39" s="176"/>
      <c r="E39" s="468"/>
      <c r="F39" s="468"/>
    </row>
    <row r="40" spans="1:6">
      <c r="A40" s="176"/>
      <c r="B40" s="176"/>
      <c r="C40" s="176"/>
      <c r="D40" s="176"/>
      <c r="E40" s="468"/>
      <c r="F40" s="468"/>
    </row>
    <row r="41" spans="1:6">
      <c r="A41" s="176"/>
      <c r="B41" s="176"/>
      <c r="C41" s="176"/>
      <c r="D41" s="176"/>
      <c r="E41" s="468"/>
      <c r="F41" s="468"/>
    </row>
    <row r="42" spans="1:6">
      <c r="A42" s="198"/>
      <c r="B42" s="198"/>
      <c r="C42" s="198"/>
      <c r="D42" s="198"/>
      <c r="E42" s="469"/>
      <c r="F42" s="469"/>
    </row>
    <row r="43" spans="1:6" ht="21" customHeight="1">
      <c r="A43" s="495" t="s">
        <v>953</v>
      </c>
      <c r="B43" s="496"/>
      <c r="C43" s="496"/>
      <c r="D43" s="496"/>
      <c r="E43" s="497"/>
      <c r="F43" s="183" t="s">
        <v>939</v>
      </c>
    </row>
  </sheetData>
  <mergeCells count="9">
    <mergeCell ref="A1:F1"/>
    <mergeCell ref="A2:B2"/>
    <mergeCell ref="A3:A4"/>
    <mergeCell ref="B3:B4"/>
    <mergeCell ref="C3:C4"/>
    <mergeCell ref="D3:D4"/>
    <mergeCell ref="E3:E4"/>
    <mergeCell ref="F3:F4"/>
    <mergeCell ref="A43:E43"/>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8"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1.xml><?xml version="1.0" encoding="utf-8"?>
<worksheet xmlns="http://schemas.openxmlformats.org/spreadsheetml/2006/main" xmlns:r="http://schemas.openxmlformats.org/officeDocument/2006/relationships" xmlns:mc="http://schemas.openxmlformats.org/markup-compatibility/2006">
  <dimension ref="A1:F61"/>
  <sheetViews>
    <sheetView view="normal" topLeftCell="A7" workbookViewId="0">
      <selection activeCell="A1" sqref="A1:F1"/>
    </sheetView>
  </sheetViews>
  <sheetFormatPr defaultRowHeight="15.40"/>
  <cols>
    <col min="2" max="2" width="59.553571" customWidth="1"/>
    <col min="3" max="3" width="18.000000" customWidth="1"/>
    <col min="4" max="4" width="14.000000" customWidth="1"/>
    <col min="5" max="5" width="15.000000" customWidth="1"/>
    <col min="6" max="6" width="17.660714" customWidth="1"/>
  </cols>
  <sheetData>
    <row r="1" spans="1:6" ht="18.60" customHeight="1">
      <c r="A1" s="498" t="s">
        <v>0</v>
      </c>
      <c r="B1" s="499"/>
      <c r="C1" s="499"/>
      <c r="D1" s="499"/>
      <c r="E1" s="499"/>
      <c r="F1" s="500"/>
    </row>
    <row r="2" spans="1:6">
      <c r="A2" s="482" t="s">
        <v>954</v>
      </c>
      <c r="B2" s="482"/>
      <c r="C2" s="482"/>
      <c r="D2" s="169"/>
      <c r="E2" s="169"/>
      <c r="F2" s="169"/>
    </row>
    <row r="3" spans="1:6" ht="24" customHeight="1">
      <c r="A3" s="170" t="s">
        <v>955</v>
      </c>
      <c r="B3" s="170" t="s">
        <v>890</v>
      </c>
      <c r="C3" s="170" t="s">
        <v>891</v>
      </c>
      <c r="D3" s="170" t="s">
        <v>892</v>
      </c>
      <c r="E3" s="170" t="s">
        <v>893</v>
      </c>
      <c r="F3" s="170" t="s">
        <v>894</v>
      </c>
    </row>
    <row r="4" spans="1:6">
      <c r="A4" s="172"/>
      <c r="B4" s="172"/>
      <c r="C4" s="172"/>
      <c r="D4" s="172"/>
      <c r="E4" s="172"/>
      <c r="F4" s="172"/>
    </row>
    <row r="5" spans="1:6">
      <c r="A5" s="174"/>
      <c r="B5" s="398"/>
      <c r="C5" s="398"/>
      <c r="D5" s="398"/>
      <c r="E5" s="398"/>
      <c r="F5" s="180"/>
    </row>
    <row r="6" spans="1:6" ht="21" customHeight="1">
      <c r="A6" s="400" t="s">
        <v>956</v>
      </c>
      <c r="B6" s="402" t="s">
        <v>957</v>
      </c>
      <c r="C6" s="177"/>
      <c r="D6" s="401"/>
      <c r="E6" s="178"/>
      <c r="F6" s="399"/>
    </row>
    <row r="7" spans="1:6">
      <c r="A7" s="176"/>
      <c r="B7" s="179"/>
      <c r="C7" s="405"/>
      <c r="D7" s="177"/>
      <c r="E7" s="400"/>
      <c r="F7" s="400"/>
    </row>
    <row r="8" spans="1:6" ht="123.60" customHeight="1">
      <c r="A8" s="399" t="s">
        <v>958</v>
      </c>
      <c r="B8" s="416" t="s">
        <v>959</v>
      </c>
      <c r="C8" s="405"/>
      <c r="D8" s="405"/>
      <c r="E8" s="408"/>
      <c r="F8" s="181"/>
    </row>
    <row r="9" spans="1:6" ht="16.95" customHeight="1">
      <c r="A9" s="399"/>
      <c r="B9" s="414" t="s">
        <v>902</v>
      </c>
      <c r="C9" s="405" t="s">
        <v>117</v>
      </c>
      <c r="D9" s="405" t="n">
        <v>2</v>
      </c>
      <c r="E9" s="181"/>
      <c r="F9" s="410"/>
    </row>
    <row r="10" spans="1:6" ht="15" customHeight="1">
      <c r="A10" s="399"/>
      <c r="B10" s="414" t="s">
        <v>925</v>
      </c>
      <c r="C10" s="405" t="s">
        <v>117</v>
      </c>
      <c r="D10" s="401" t="n">
        <v>2</v>
      </c>
      <c r="E10" s="408"/>
      <c r="F10" s="410"/>
    </row>
    <row r="11" spans="1:6">
      <c r="A11" s="399"/>
      <c r="B11" s="175"/>
      <c r="C11" s="405"/>
      <c r="D11" s="177"/>
      <c r="E11" s="181"/>
      <c r="F11" s="410"/>
    </row>
    <row r="12" spans="1:6" ht="23.40" customHeight="1">
      <c r="A12" s="399" t="s">
        <v>960</v>
      </c>
      <c r="B12" s="416" t="s">
        <v>961</v>
      </c>
      <c r="C12" s="405"/>
      <c r="D12" s="405"/>
      <c r="E12" s="408"/>
      <c r="F12" s="408"/>
    </row>
    <row r="13" spans="1:6">
      <c r="A13" s="400"/>
      <c r="B13" s="416" t="s">
        <v>902</v>
      </c>
      <c r="C13" s="405" t="s">
        <v>117</v>
      </c>
      <c r="D13" s="405" t="n">
        <v>2</v>
      </c>
      <c r="E13" s="408"/>
      <c r="F13" s="408"/>
    </row>
    <row r="14" spans="1:6">
      <c r="A14" s="176"/>
      <c r="B14" s="416" t="s">
        <v>925</v>
      </c>
      <c r="C14" s="405" t="s">
        <v>117</v>
      </c>
      <c r="D14" s="405" t="n">
        <v>2</v>
      </c>
      <c r="E14" s="181"/>
      <c r="F14" s="181"/>
    </row>
    <row r="15" spans="1:6">
      <c r="A15" s="399"/>
      <c r="B15" s="416" t="s">
        <v>962</v>
      </c>
      <c r="C15" s="401" t="s">
        <v>117</v>
      </c>
      <c r="D15" s="401" t="n">
        <v>2</v>
      </c>
      <c r="E15" s="410"/>
      <c r="F15" s="410"/>
    </row>
    <row r="16" spans="1:6">
      <c r="A16" s="399"/>
      <c r="B16" s="416"/>
      <c r="C16" s="177"/>
      <c r="D16" s="177"/>
      <c r="E16" s="408"/>
      <c r="F16" s="410"/>
    </row>
    <row r="17" spans="1:6">
      <c r="A17" s="399" t="s">
        <v>963</v>
      </c>
      <c r="B17" s="402" t="s">
        <v>964</v>
      </c>
      <c r="C17" s="405"/>
      <c r="D17" s="405"/>
      <c r="E17" s="408"/>
      <c r="F17" s="408"/>
    </row>
    <row r="18" spans="1:6">
      <c r="A18" s="399"/>
      <c r="B18" s="416" t="s">
        <v>965</v>
      </c>
      <c r="C18" s="405"/>
      <c r="D18" s="405"/>
      <c r="E18" s="181"/>
      <c r="F18" s="181"/>
    </row>
    <row r="19" spans="1:6">
      <c r="A19" s="399"/>
      <c r="B19" s="416" t="s">
        <v>966</v>
      </c>
      <c r="C19" s="405"/>
      <c r="D19" s="401"/>
      <c r="E19" s="410"/>
      <c r="F19" s="410"/>
    </row>
    <row r="20" spans="1:6">
      <c r="A20" s="399" t="s">
        <v>967</v>
      </c>
      <c r="B20" s="416" t="s">
        <v>968</v>
      </c>
      <c r="C20" s="405" t="s">
        <v>112</v>
      </c>
      <c r="D20" s="177" t="n">
        <v>30</v>
      </c>
      <c r="E20" s="410"/>
      <c r="F20" s="410"/>
    </row>
    <row r="21" spans="1:6">
      <c r="A21" s="399" t="s">
        <v>969</v>
      </c>
      <c r="B21" s="175" t="s">
        <v>970</v>
      </c>
      <c r="C21" s="405" t="s">
        <v>112</v>
      </c>
      <c r="D21" s="405" t="n">
        <v>30</v>
      </c>
      <c r="E21" s="408"/>
      <c r="F21" s="410"/>
    </row>
    <row r="22" spans="1:6">
      <c r="A22" s="399" t="s">
        <v>971</v>
      </c>
      <c r="B22" s="416" t="s">
        <v>972</v>
      </c>
      <c r="C22" s="405" t="s">
        <v>112</v>
      </c>
      <c r="D22" s="405" t="n">
        <v>30</v>
      </c>
      <c r="E22" s="181"/>
      <c r="F22" s="410"/>
    </row>
    <row r="23" spans="1:6">
      <c r="A23" s="399"/>
      <c r="B23" s="416"/>
      <c r="C23" s="405"/>
      <c r="D23" s="401"/>
      <c r="E23" s="410"/>
      <c r="F23" s="410"/>
    </row>
    <row r="24" spans="1:6" ht="33.60" customHeight="1">
      <c r="A24" s="176" t="s">
        <v>973</v>
      </c>
      <c r="B24" s="416" t="s">
        <v>974</v>
      </c>
      <c r="C24" s="405"/>
      <c r="D24" s="401"/>
      <c r="E24" s="410"/>
      <c r="F24" s="410"/>
    </row>
    <row r="25" spans="1:6">
      <c r="A25" s="399"/>
      <c r="B25" s="416" t="s">
        <v>902</v>
      </c>
      <c r="C25" s="405" t="s">
        <v>117</v>
      </c>
      <c r="D25" s="177" t="n">
        <v>1</v>
      </c>
      <c r="E25" s="410"/>
      <c r="F25" s="410"/>
    </row>
    <row r="26" spans="1:6">
      <c r="A26" s="400"/>
      <c r="B26" s="416" t="s">
        <v>925</v>
      </c>
      <c r="C26" s="405" t="s">
        <v>117</v>
      </c>
      <c r="D26" s="405" t="n">
        <v>1</v>
      </c>
      <c r="E26" s="410"/>
      <c r="F26" s="410"/>
    </row>
    <row r="27" spans="1:6">
      <c r="A27" s="400"/>
      <c r="B27" s="416"/>
      <c r="C27" s="405"/>
      <c r="D27" s="405"/>
      <c r="E27" s="410"/>
      <c r="F27" s="410"/>
    </row>
    <row r="28" spans="1:6" ht="18.60" customHeight="1">
      <c r="A28" s="176" t="s">
        <v>975</v>
      </c>
      <c r="B28" s="416" t="s">
        <v>976</v>
      </c>
      <c r="C28" s="405"/>
      <c r="D28" s="405"/>
      <c r="E28" s="410"/>
      <c r="F28" s="410"/>
    </row>
    <row r="29" spans="1:6">
      <c r="A29" s="399"/>
      <c r="B29" s="416" t="s">
        <v>977</v>
      </c>
      <c r="C29" s="405"/>
      <c r="D29" s="405"/>
      <c r="E29" s="410"/>
      <c r="F29" s="410"/>
    </row>
    <row r="30" spans="1:6">
      <c r="A30" s="399"/>
      <c r="B30" s="175"/>
      <c r="C30" s="405"/>
      <c r="D30" s="405"/>
      <c r="E30" s="410"/>
      <c r="F30" s="410"/>
    </row>
    <row r="31" spans="1:6">
      <c r="A31" s="399" t="s">
        <v>978</v>
      </c>
      <c r="B31" s="416" t="s">
        <v>979</v>
      </c>
      <c r="C31" s="405" t="s">
        <v>112</v>
      </c>
      <c r="D31" s="405" t="n">
        <v>20</v>
      </c>
      <c r="E31" s="410"/>
      <c r="F31" s="410"/>
    </row>
    <row r="32" spans="1:6">
      <c r="A32" s="400" t="s">
        <v>980</v>
      </c>
      <c r="B32" s="416" t="s">
        <v>981</v>
      </c>
      <c r="C32" s="405" t="s">
        <v>112</v>
      </c>
      <c r="D32" s="405" t="n">
        <v>12</v>
      </c>
      <c r="E32" s="410"/>
      <c r="F32" s="410"/>
    </row>
    <row r="33" spans="1:6">
      <c r="A33" s="176"/>
      <c r="B33" s="416"/>
      <c r="C33" s="405"/>
      <c r="D33" s="405"/>
      <c r="E33" s="410"/>
      <c r="F33" s="408"/>
    </row>
    <row r="34" spans="1:6">
      <c r="A34" s="399" t="s">
        <v>982</v>
      </c>
      <c r="B34" s="417" t="s">
        <v>983</v>
      </c>
      <c r="C34" s="405"/>
      <c r="D34" s="405"/>
      <c r="E34" s="410"/>
      <c r="F34" s="181"/>
    </row>
    <row r="35" spans="1:6">
      <c r="A35" s="399"/>
      <c r="B35" s="416" t="s">
        <v>984</v>
      </c>
      <c r="C35" s="405" t="s">
        <v>117</v>
      </c>
      <c r="D35" s="405" t="n">
        <v>2</v>
      </c>
      <c r="E35" s="410"/>
      <c r="F35" s="410"/>
    </row>
    <row r="36" spans="1:6">
      <c r="A36" s="399"/>
      <c r="B36" s="414" t="s">
        <v>985</v>
      </c>
      <c r="C36" s="405" t="s">
        <v>117</v>
      </c>
      <c r="D36" s="401" t="n">
        <v>2</v>
      </c>
      <c r="E36" s="410"/>
      <c r="F36" s="408"/>
    </row>
    <row r="37" spans="1:6">
      <c r="A37" s="399"/>
      <c r="B37" s="175"/>
      <c r="C37" s="405"/>
      <c r="D37" s="401"/>
      <c r="E37" s="410"/>
      <c r="F37" s="408"/>
    </row>
    <row r="38" spans="1:6">
      <c r="A38" s="399" t="s">
        <v>986</v>
      </c>
      <c r="B38" s="417" t="s">
        <v>987</v>
      </c>
      <c r="C38" s="405"/>
      <c r="D38" s="401"/>
      <c r="E38" s="410"/>
      <c r="F38" s="408"/>
    </row>
    <row r="39" spans="1:6">
      <c r="A39" s="399"/>
      <c r="B39" s="416" t="s">
        <v>984</v>
      </c>
      <c r="C39" s="405" t="s">
        <v>117</v>
      </c>
      <c r="D39" s="405" t="n">
        <v>2</v>
      </c>
      <c r="E39" s="410"/>
      <c r="F39" s="181"/>
    </row>
    <row r="40" spans="1:6">
      <c r="A40" s="400"/>
      <c r="B40" s="416" t="s">
        <v>985</v>
      </c>
      <c r="C40" s="405" t="s">
        <v>117</v>
      </c>
      <c r="D40" s="401" t="n">
        <v>1</v>
      </c>
      <c r="E40" s="408"/>
      <c r="F40" s="410"/>
    </row>
    <row r="41" spans="1:6">
      <c r="A41" s="176"/>
      <c r="B41" s="416"/>
      <c r="C41" s="405"/>
      <c r="D41" s="405"/>
      <c r="E41" s="181"/>
      <c r="F41" s="410"/>
    </row>
    <row r="42" spans="1:6">
      <c r="A42" s="400" t="s">
        <v>988</v>
      </c>
      <c r="B42" s="418" t="s">
        <v>989</v>
      </c>
      <c r="C42" s="405"/>
      <c r="D42" s="405"/>
      <c r="E42" s="410"/>
      <c r="F42" s="410"/>
    </row>
    <row r="43" spans="1:6">
      <c r="A43" s="176"/>
      <c r="B43" s="175" t="s">
        <v>977</v>
      </c>
      <c r="C43" s="405"/>
      <c r="D43" s="401"/>
      <c r="E43" s="410"/>
      <c r="F43" s="410"/>
    </row>
    <row r="44" spans="1:6">
      <c r="A44" s="400" t="s">
        <v>990</v>
      </c>
      <c r="B44" s="416" t="s">
        <v>991</v>
      </c>
      <c r="C44" s="405" t="s">
        <v>112</v>
      </c>
      <c r="D44" s="177" t="n">
        <v>12</v>
      </c>
      <c r="E44" s="410"/>
      <c r="F44" s="410"/>
    </row>
    <row r="45" spans="1:6">
      <c r="A45" s="176" t="s">
        <v>992</v>
      </c>
      <c r="B45" s="175" t="s">
        <v>993</v>
      </c>
      <c r="C45" s="405" t="s">
        <v>112</v>
      </c>
      <c r="D45" s="405" t="n">
        <v>2</v>
      </c>
      <c r="E45" s="410"/>
      <c r="F45" s="410"/>
    </row>
    <row r="46" spans="1:6">
      <c r="A46" s="399" t="s">
        <v>994</v>
      </c>
      <c r="B46" s="416" t="s">
        <v>995</v>
      </c>
      <c r="C46" s="405" t="s">
        <v>117</v>
      </c>
      <c r="D46" s="405" t="n">
        <v>2</v>
      </c>
      <c r="E46" s="410"/>
      <c r="F46" s="410"/>
    </row>
    <row r="47" spans="1:6">
      <c r="A47" s="399" t="s">
        <v>996</v>
      </c>
      <c r="B47" s="416" t="s">
        <v>997</v>
      </c>
      <c r="C47" s="405" t="s">
        <v>117</v>
      </c>
      <c r="D47" s="405" t="n">
        <v>2</v>
      </c>
      <c r="E47" s="410"/>
      <c r="F47" s="410"/>
    </row>
    <row r="48" spans="1:6">
      <c r="A48" s="399"/>
      <c r="B48" s="175"/>
      <c r="C48" s="405"/>
      <c r="D48" s="401"/>
      <c r="E48" s="408"/>
      <c r="F48" s="408"/>
    </row>
    <row r="49" spans="1:6">
      <c r="A49" s="400" t="s">
        <v>998</v>
      </c>
      <c r="B49" s="417" t="s">
        <v>999</v>
      </c>
      <c r="C49" s="401"/>
      <c r="D49" s="177"/>
      <c r="E49" s="181"/>
      <c r="F49" s="181"/>
    </row>
    <row r="50" spans="1:6">
      <c r="A50" s="400"/>
      <c r="B50" s="416" t="s">
        <v>902</v>
      </c>
      <c r="C50" s="177" t="s">
        <v>117</v>
      </c>
      <c r="D50" s="401" t="n">
        <v>2</v>
      </c>
      <c r="E50" s="410"/>
      <c r="F50" s="419" t="s">
        <v>147</v>
      </c>
    </row>
    <row r="51" spans="1:6">
      <c r="A51" s="176"/>
      <c r="B51" s="416" t="s">
        <v>925</v>
      </c>
      <c r="C51" s="405" t="s">
        <v>117</v>
      </c>
      <c r="D51" s="177" t="n">
        <v>2</v>
      </c>
      <c r="E51" s="410"/>
      <c r="F51" s="419" t="s">
        <v>147</v>
      </c>
    </row>
    <row r="52" spans="1:6">
      <c r="A52" s="399"/>
      <c r="B52" s="175"/>
      <c r="C52" s="405"/>
      <c r="D52" s="401"/>
      <c r="E52" s="408"/>
      <c r="F52" s="410"/>
    </row>
    <row r="53" spans="1:6" ht="35.40" customHeight="1">
      <c r="A53" s="399" t="s">
        <v>1000</v>
      </c>
      <c r="B53" s="402" t="s">
        <v>1001</v>
      </c>
      <c r="C53" s="405"/>
      <c r="D53" s="177"/>
      <c r="E53" s="181"/>
      <c r="F53" s="408"/>
    </row>
    <row r="54" spans="1:6">
      <c r="A54" s="399"/>
      <c r="B54" s="416" t="s">
        <v>902</v>
      </c>
      <c r="C54" s="405" t="s">
        <v>117</v>
      </c>
      <c r="D54" s="405" t="n">
        <v>2</v>
      </c>
      <c r="E54" s="410"/>
      <c r="F54" s="181"/>
    </row>
    <row r="55" spans="1:6">
      <c r="A55" s="399"/>
      <c r="B55" s="416" t="s">
        <v>925</v>
      </c>
      <c r="C55" s="405" t="s">
        <v>117</v>
      </c>
      <c r="D55" s="401" t="n">
        <v>2</v>
      </c>
      <c r="E55" s="410"/>
      <c r="F55" s="410"/>
    </row>
    <row r="56" spans="1:6">
      <c r="A56" s="399"/>
      <c r="B56" s="416"/>
      <c r="C56" s="405"/>
      <c r="D56" s="177"/>
      <c r="E56" s="410"/>
      <c r="F56" s="410"/>
    </row>
    <row r="57" spans="1:6" ht="30.60" customHeight="1">
      <c r="A57" s="399" t="s">
        <v>1002</v>
      </c>
      <c r="B57" s="415" t="s">
        <v>1003</v>
      </c>
      <c r="C57" s="405"/>
      <c r="D57" s="405"/>
      <c r="E57" s="410"/>
      <c r="F57" s="410"/>
    </row>
    <row r="58" spans="1:6">
      <c r="A58" s="400"/>
      <c r="B58" s="414" t="s">
        <v>902</v>
      </c>
      <c r="C58" s="405" t="s">
        <v>117</v>
      </c>
      <c r="D58" s="405" t="n">
        <v>1</v>
      </c>
      <c r="E58" s="410"/>
      <c r="F58" s="419" t="s">
        <v>147</v>
      </c>
    </row>
    <row r="59" spans="1:6">
      <c r="A59" s="176"/>
      <c r="B59" s="175" t="s">
        <v>925</v>
      </c>
      <c r="C59" s="405" t="s">
        <v>117</v>
      </c>
      <c r="D59" s="405" t="n">
        <v>1</v>
      </c>
      <c r="E59" s="410"/>
      <c r="F59" s="419" t="s">
        <v>147</v>
      </c>
    </row>
    <row r="60" spans="1:6">
      <c r="A60" s="412"/>
      <c r="B60" s="413"/>
      <c r="C60" s="420"/>
      <c r="D60" s="420"/>
      <c r="E60" s="421"/>
      <c r="F60" s="421"/>
    </row>
    <row r="61" spans="1:6" ht="20.40" customHeight="1">
      <c r="A61" s="495" t="s">
        <v>1004</v>
      </c>
      <c r="B61" s="496"/>
      <c r="C61" s="496"/>
      <c r="D61" s="496"/>
      <c r="E61" s="497"/>
      <c r="F61" s="183" t="s">
        <v>939</v>
      </c>
    </row>
  </sheetData>
  <mergeCells count="9">
    <mergeCell ref="A1:F1"/>
    <mergeCell ref="A2:C2"/>
    <mergeCell ref="A3:A4"/>
    <mergeCell ref="B3:B4"/>
    <mergeCell ref="C3:C4"/>
    <mergeCell ref="D3:D4"/>
    <mergeCell ref="E3:E4"/>
    <mergeCell ref="F3:F4"/>
    <mergeCell ref="A61:E61"/>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5"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2.xml><?xml version="1.0" encoding="utf-8"?>
<worksheet xmlns="http://schemas.openxmlformats.org/spreadsheetml/2006/main" xmlns:r="http://schemas.openxmlformats.org/officeDocument/2006/relationships" xmlns:mc="http://schemas.openxmlformats.org/markup-compatibility/2006">
  <dimension ref="A1:F123"/>
  <sheetViews>
    <sheetView view="normal" topLeftCell="A79" workbookViewId="0">
      <selection activeCell="A1" sqref="A1:F1"/>
    </sheetView>
  </sheetViews>
  <sheetFormatPr defaultRowHeight="15.40"/>
  <cols>
    <col min="2" max="2" width="54.883929" customWidth="1"/>
    <col min="3" max="3" width="12.660714" customWidth="1"/>
    <col min="4" max="4" width="11.553571" customWidth="1"/>
    <col min="5" max="5" width="17.330357" customWidth="1"/>
    <col min="6" max="6" width="19.330357" customWidth="1"/>
  </cols>
  <sheetData>
    <row r="1" spans="1:6">
      <c r="A1" s="498" t="s">
        <v>0</v>
      </c>
      <c r="B1" s="499"/>
      <c r="C1" s="499"/>
      <c r="D1" s="499"/>
      <c r="E1" s="499"/>
      <c r="F1" s="500"/>
    </row>
    <row r="2" spans="1:6">
      <c r="A2" s="482" t="s">
        <v>1005</v>
      </c>
      <c r="B2" s="482"/>
      <c r="C2" s="169"/>
      <c r="D2" s="169"/>
      <c r="E2" s="169"/>
      <c r="F2" s="169"/>
    </row>
    <row r="3" spans="1:6">
      <c r="A3" s="170" t="s">
        <v>955</v>
      </c>
      <c r="B3" s="170" t="s">
        <v>890</v>
      </c>
      <c r="C3" s="170" t="s">
        <v>891</v>
      </c>
      <c r="D3" s="170" t="s">
        <v>892</v>
      </c>
      <c r="E3" s="170" t="s">
        <v>893</v>
      </c>
      <c r="F3" s="170" t="s">
        <v>894</v>
      </c>
    </row>
    <row r="4" spans="1:6">
      <c r="A4" s="172"/>
      <c r="B4" s="172"/>
      <c r="C4" s="172"/>
      <c r="D4" s="172"/>
      <c r="E4" s="172"/>
      <c r="F4" s="172"/>
    </row>
    <row r="5" spans="1:6">
      <c r="A5" s="174"/>
      <c r="B5" s="175"/>
      <c r="C5" s="175"/>
      <c r="D5" s="175"/>
      <c r="E5" s="175"/>
      <c r="F5" s="180"/>
    </row>
    <row r="6" spans="1:6" ht="12.60" customHeight="1">
      <c r="A6" s="176" t="s">
        <v>1006</v>
      </c>
      <c r="B6" s="185" t="s">
        <v>1007</v>
      </c>
      <c r="C6" s="186"/>
      <c r="D6" s="178"/>
      <c r="E6" s="178"/>
      <c r="F6" s="178"/>
    </row>
    <row r="7" spans="1:6">
      <c r="A7" s="176"/>
      <c r="B7" s="169"/>
      <c r="C7" s="186"/>
      <c r="D7" s="178"/>
      <c r="E7" s="178"/>
      <c r="F7" s="178"/>
    </row>
    <row r="8" spans="1:6" ht="21" customHeight="1">
      <c r="A8" s="176" t="s">
        <v>1008</v>
      </c>
      <c r="B8" s="187" t="s">
        <v>1009</v>
      </c>
      <c r="C8" s="186"/>
      <c r="D8" s="177"/>
      <c r="E8" s="178"/>
      <c r="F8" s="178"/>
    </row>
    <row r="9" spans="1:6">
      <c r="A9" s="176"/>
      <c r="B9" s="187" t="s">
        <v>902</v>
      </c>
      <c r="C9" s="186" t="s">
        <v>112</v>
      </c>
      <c r="D9" s="177" t="n">
        <v>10</v>
      </c>
      <c r="E9" s="181"/>
      <c r="F9" s="181"/>
    </row>
    <row r="10" spans="1:6">
      <c r="A10" s="176"/>
      <c r="B10" s="187" t="s">
        <v>925</v>
      </c>
      <c r="C10" s="186" t="s">
        <v>112</v>
      </c>
      <c r="D10" s="177" t="n">
        <v>10</v>
      </c>
      <c r="E10" s="181"/>
      <c r="F10" s="181"/>
    </row>
    <row r="11" spans="1:6">
      <c r="A11" s="176"/>
      <c r="B11" s="169"/>
      <c r="C11" s="188"/>
      <c r="D11" s="189"/>
      <c r="E11" s="181"/>
      <c r="F11" s="181"/>
    </row>
    <row r="12" spans="1:6" ht="25.20" customHeight="1">
      <c r="A12" s="176" t="s">
        <v>1010</v>
      </c>
      <c r="B12" s="187" t="s">
        <v>1011</v>
      </c>
      <c r="C12" s="188"/>
      <c r="D12" s="189"/>
      <c r="E12" s="181"/>
      <c r="F12" s="181"/>
    </row>
    <row r="13" spans="1:6">
      <c r="A13" s="176"/>
      <c r="B13" s="187" t="s">
        <v>902</v>
      </c>
      <c r="C13" s="186" t="s">
        <v>112</v>
      </c>
      <c r="D13" s="190" t="n">
        <v>6</v>
      </c>
      <c r="E13" s="181"/>
      <c r="F13" s="181"/>
    </row>
    <row r="14" spans="1:6">
      <c r="A14" s="176"/>
      <c r="B14" s="187" t="s">
        <v>925</v>
      </c>
      <c r="C14" s="186" t="s">
        <v>112</v>
      </c>
      <c r="D14" s="190" t="n">
        <v>6</v>
      </c>
      <c r="E14" s="181"/>
      <c r="F14" s="181"/>
    </row>
    <row r="15" spans="1:6">
      <c r="A15" s="176"/>
      <c r="B15" s="169"/>
      <c r="C15" s="188"/>
      <c r="D15" s="191"/>
      <c r="E15" s="181"/>
      <c r="F15" s="181"/>
    </row>
    <row r="16" spans="1:6" ht="21" customHeight="1">
      <c r="A16" s="176" t="s">
        <v>1012</v>
      </c>
      <c r="B16" s="187" t="s">
        <v>1013</v>
      </c>
      <c r="C16" s="188"/>
      <c r="D16" s="191"/>
      <c r="E16" s="181"/>
      <c r="F16" s="181"/>
    </row>
    <row r="17" spans="1:6">
      <c r="A17" s="176"/>
      <c r="B17" s="187" t="s">
        <v>902</v>
      </c>
      <c r="C17" s="186" t="s">
        <v>112</v>
      </c>
      <c r="D17" s="190" t="n">
        <v>40</v>
      </c>
      <c r="E17" s="181"/>
      <c r="F17" s="181"/>
    </row>
    <row r="18" spans="1:6">
      <c r="A18" s="176"/>
      <c r="B18" s="187" t="s">
        <v>925</v>
      </c>
      <c r="C18" s="186" t="s">
        <v>112</v>
      </c>
      <c r="D18" s="190" t="n">
        <v>40</v>
      </c>
      <c r="E18" s="181"/>
      <c r="F18" s="181"/>
    </row>
    <row r="19" spans="1:6">
      <c r="A19" s="176"/>
      <c r="B19" s="169"/>
      <c r="C19" s="188"/>
      <c r="D19" s="191"/>
      <c r="E19" s="181"/>
      <c r="F19" s="181"/>
    </row>
    <row r="20" spans="1:6" ht="22.95" customHeight="1">
      <c r="A20" s="176" t="s">
        <v>1014</v>
      </c>
      <c r="B20" s="187" t="s">
        <v>1015</v>
      </c>
      <c r="C20" s="188"/>
      <c r="D20" s="190"/>
      <c r="E20" s="181"/>
      <c r="F20" s="181"/>
    </row>
    <row r="21" spans="1:6">
      <c r="A21" s="176"/>
      <c r="B21" s="187" t="s">
        <v>902</v>
      </c>
      <c r="C21" s="186" t="s">
        <v>112</v>
      </c>
      <c r="D21" s="177" t="n">
        <v>15</v>
      </c>
      <c r="E21" s="181"/>
      <c r="F21" s="181"/>
    </row>
    <row r="22" spans="1:6">
      <c r="A22" s="176"/>
      <c r="B22" s="187" t="s">
        <v>925</v>
      </c>
      <c r="C22" s="186" t="s">
        <v>112</v>
      </c>
      <c r="D22" s="177" t="n">
        <v>15</v>
      </c>
      <c r="E22" s="181"/>
      <c r="F22" s="181"/>
    </row>
    <row r="23" spans="1:6">
      <c r="A23" s="176"/>
      <c r="B23" s="169"/>
      <c r="C23" s="188"/>
      <c r="D23" s="189"/>
      <c r="E23" s="181"/>
      <c r="F23" s="181"/>
    </row>
    <row r="24" spans="1:6" ht="19.95" customHeight="1">
      <c r="A24" s="176" t="s">
        <v>1016</v>
      </c>
      <c r="B24" s="187" t="s">
        <v>1017</v>
      </c>
      <c r="C24" s="188"/>
      <c r="D24" s="189"/>
      <c r="E24" s="181"/>
      <c r="F24" s="181"/>
    </row>
    <row r="25" spans="1:6">
      <c r="A25" s="176"/>
      <c r="B25" s="187" t="s">
        <v>902</v>
      </c>
      <c r="C25" s="186" t="s">
        <v>112</v>
      </c>
      <c r="D25" s="177" t="n">
        <v>100</v>
      </c>
      <c r="E25" s="181"/>
      <c r="F25" s="181"/>
    </row>
    <row r="26" spans="1:6">
      <c r="A26" s="176"/>
      <c r="B26" s="187" t="s">
        <v>925</v>
      </c>
      <c r="C26" s="186" t="s">
        <v>112</v>
      </c>
      <c r="D26" s="177" t="n">
        <v>100</v>
      </c>
      <c r="E26" s="181"/>
      <c r="F26" s="181"/>
    </row>
    <row r="27" spans="1:6">
      <c r="A27" s="176"/>
      <c r="B27" s="169"/>
      <c r="C27" s="186"/>
      <c r="D27" s="177"/>
      <c r="E27" s="181"/>
      <c r="F27" s="181"/>
    </row>
    <row r="28" spans="1:6">
      <c r="A28" s="176" t="s">
        <v>1018</v>
      </c>
      <c r="B28" s="187" t="s">
        <v>1019</v>
      </c>
      <c r="C28" s="186"/>
      <c r="D28" s="177"/>
      <c r="E28" s="181"/>
      <c r="F28" s="181"/>
    </row>
    <row r="29" spans="1:6">
      <c r="A29" s="176"/>
      <c r="B29" s="187" t="s">
        <v>902</v>
      </c>
      <c r="C29" s="186" t="s">
        <v>112</v>
      </c>
      <c r="D29" s="177" t="n">
        <v>50</v>
      </c>
      <c r="E29" s="181"/>
      <c r="F29" s="181"/>
    </row>
    <row r="30" spans="1:6">
      <c r="A30" s="176"/>
      <c r="B30" s="187" t="s">
        <v>925</v>
      </c>
      <c r="C30" s="186" t="s">
        <v>112</v>
      </c>
      <c r="D30" s="177" t="n">
        <v>50</v>
      </c>
      <c r="E30" s="181"/>
      <c r="F30" s="181"/>
    </row>
    <row r="31" spans="1:6">
      <c r="A31" s="176"/>
      <c r="B31" s="169"/>
      <c r="C31" s="188"/>
      <c r="D31" s="189"/>
      <c r="E31" s="181"/>
      <c r="F31" s="181"/>
    </row>
    <row r="32" spans="1:6">
      <c r="A32" s="176" t="s">
        <v>1020</v>
      </c>
      <c r="B32" s="187" t="s">
        <v>1021</v>
      </c>
      <c r="C32" s="188"/>
      <c r="D32" s="189"/>
      <c r="E32" s="181"/>
      <c r="F32" s="181"/>
    </row>
    <row r="33" spans="1:6">
      <c r="A33" s="176"/>
      <c r="B33" s="187" t="s">
        <v>902</v>
      </c>
      <c r="C33" s="186" t="s">
        <v>1022</v>
      </c>
      <c r="D33" s="177" t="n">
        <v>6</v>
      </c>
      <c r="E33" s="181"/>
      <c r="F33" s="181"/>
    </row>
    <row r="34" spans="1:6">
      <c r="A34" s="176"/>
      <c r="B34" s="187" t="s">
        <v>925</v>
      </c>
      <c r="C34" s="186" t="s">
        <v>1022</v>
      </c>
      <c r="D34" s="177" t="n">
        <v>6</v>
      </c>
      <c r="E34" s="181"/>
      <c r="F34" s="181"/>
    </row>
    <row r="35" spans="1:6">
      <c r="A35" s="176"/>
      <c r="B35" s="169"/>
      <c r="C35" s="188"/>
      <c r="D35" s="189"/>
      <c r="E35" s="181"/>
      <c r="F35" s="181"/>
    </row>
    <row r="36" spans="1:6" ht="18" customHeight="1">
      <c r="A36" s="176" t="s">
        <v>1023</v>
      </c>
      <c r="B36" s="187" t="s">
        <v>1024</v>
      </c>
      <c r="C36" s="188"/>
      <c r="D36" s="189"/>
      <c r="E36" s="181"/>
      <c r="F36" s="181"/>
    </row>
    <row r="37" spans="1:6">
      <c r="A37" s="176"/>
      <c r="B37" s="187" t="s">
        <v>902</v>
      </c>
      <c r="C37" s="186" t="s">
        <v>117</v>
      </c>
      <c r="D37" s="177" t="n">
        <v>2</v>
      </c>
      <c r="E37" s="181"/>
      <c r="F37" s="181"/>
    </row>
    <row r="38" spans="1:6">
      <c r="A38" s="176"/>
      <c r="B38" s="187" t="s">
        <v>925</v>
      </c>
      <c r="C38" s="186" t="s">
        <v>117</v>
      </c>
      <c r="D38" s="177" t="n">
        <v>2</v>
      </c>
      <c r="E38" s="181"/>
      <c r="F38" s="181"/>
    </row>
    <row r="39" spans="1:6">
      <c r="A39" s="176"/>
      <c r="B39" s="169"/>
      <c r="C39" s="188"/>
      <c r="D39" s="189"/>
      <c r="E39" s="181"/>
      <c r="F39" s="181"/>
    </row>
    <row r="40" spans="1:6" ht="17.40" customHeight="1">
      <c r="A40" s="176" t="s">
        <v>1025</v>
      </c>
      <c r="B40" s="187" t="s">
        <v>1026</v>
      </c>
      <c r="C40" s="188"/>
      <c r="D40" s="189"/>
      <c r="E40" s="181"/>
      <c r="F40" s="181"/>
    </row>
    <row r="41" spans="1:6">
      <c r="A41" s="176"/>
      <c r="B41" s="187" t="s">
        <v>902</v>
      </c>
      <c r="C41" s="186" t="s">
        <v>117</v>
      </c>
      <c r="D41" s="177" t="n">
        <v>2</v>
      </c>
      <c r="E41" s="181"/>
      <c r="F41" s="181"/>
    </row>
    <row r="42" spans="1:6">
      <c r="A42" s="176"/>
      <c r="B42" s="187" t="s">
        <v>925</v>
      </c>
      <c r="C42" s="186" t="s">
        <v>117</v>
      </c>
      <c r="D42" s="177" t="n">
        <v>2</v>
      </c>
      <c r="E42" s="181"/>
      <c r="F42" s="181"/>
    </row>
    <row r="43" spans="1:6">
      <c r="A43" s="176"/>
      <c r="B43" s="169"/>
      <c r="C43" s="188"/>
      <c r="D43" s="189"/>
      <c r="E43" s="181"/>
      <c r="F43" s="181"/>
    </row>
    <row r="44" spans="1:6">
      <c r="A44" s="176" t="s">
        <v>1027</v>
      </c>
      <c r="B44" s="187" t="s">
        <v>1028</v>
      </c>
      <c r="C44" s="188"/>
      <c r="D44" s="189"/>
      <c r="E44" s="181"/>
      <c r="F44" s="181"/>
    </row>
    <row r="45" spans="1:6">
      <c r="A45" s="176"/>
      <c r="B45" s="185" t="s">
        <v>1029</v>
      </c>
      <c r="C45" s="188"/>
      <c r="D45" s="189"/>
      <c r="E45" s="181"/>
      <c r="F45" s="181"/>
    </row>
    <row r="46" spans="1:6" ht="41.40" customHeight="1">
      <c r="A46" s="176"/>
      <c r="B46" s="187" t="s">
        <v>1030</v>
      </c>
      <c r="C46" s="188"/>
      <c r="D46" s="189"/>
      <c r="E46" s="181"/>
      <c r="F46" s="181"/>
    </row>
    <row r="47" spans="1:6">
      <c r="A47" s="176"/>
      <c r="B47" s="187" t="s">
        <v>902</v>
      </c>
      <c r="C47" s="186" t="s">
        <v>892</v>
      </c>
      <c r="D47" s="177" t="n">
        <v>4</v>
      </c>
      <c r="E47" s="181"/>
      <c r="F47" s="181"/>
    </row>
    <row r="48" spans="1:6">
      <c r="A48" s="176"/>
      <c r="B48" s="187" t="s">
        <v>925</v>
      </c>
      <c r="C48" s="186" t="s">
        <v>892</v>
      </c>
      <c r="D48" s="177" t="n">
        <v>4</v>
      </c>
      <c r="E48" s="181"/>
      <c r="F48" s="181"/>
    </row>
    <row r="49" spans="1:6">
      <c r="A49" s="176"/>
      <c r="B49" s="169"/>
      <c r="C49" s="186"/>
      <c r="D49" s="177"/>
      <c r="E49" s="181"/>
      <c r="F49" s="181"/>
    </row>
    <row r="50" spans="1:6">
      <c r="A50" s="176"/>
      <c r="B50" s="185" t="s">
        <v>1031</v>
      </c>
      <c r="C50" s="188"/>
      <c r="D50" s="189"/>
      <c r="E50" s="181"/>
      <c r="F50" s="181"/>
    </row>
    <row r="51" spans="1:6" ht="33.60" customHeight="1">
      <c r="A51" s="176"/>
      <c r="B51" s="187" t="s">
        <v>1032</v>
      </c>
      <c r="C51" s="188"/>
      <c r="D51" s="189"/>
      <c r="E51" s="181"/>
      <c r="F51" s="181"/>
    </row>
    <row r="52" spans="1:6">
      <c r="A52" s="176"/>
      <c r="B52" s="187" t="s">
        <v>902</v>
      </c>
      <c r="C52" s="186" t="s">
        <v>892</v>
      </c>
      <c r="D52" s="177" t="n">
        <v>6</v>
      </c>
      <c r="E52" s="181"/>
      <c r="F52" s="181"/>
    </row>
    <row r="53" spans="1:6">
      <c r="A53" s="176"/>
      <c r="B53" s="187" t="s">
        <v>925</v>
      </c>
      <c r="C53" s="186" t="s">
        <v>892</v>
      </c>
      <c r="D53" s="177" t="n">
        <v>6</v>
      </c>
      <c r="E53" s="181"/>
      <c r="F53" s="181"/>
    </row>
    <row r="54" spans="1:6">
      <c r="A54" s="174"/>
      <c r="B54" s="169"/>
      <c r="C54" s="192"/>
      <c r="D54" s="175"/>
      <c r="E54" s="180"/>
      <c r="F54" s="180"/>
    </row>
    <row r="55" spans="1:6">
      <c r="A55" s="176" t="s">
        <v>1033</v>
      </c>
      <c r="B55" s="187" t="s">
        <v>1034</v>
      </c>
      <c r="C55" s="188"/>
      <c r="D55" s="189"/>
      <c r="E55" s="181"/>
      <c r="F55" s="181"/>
    </row>
    <row r="56" spans="1:6">
      <c r="A56" s="176"/>
      <c r="B56" s="187" t="s">
        <v>902</v>
      </c>
      <c r="C56" s="186" t="s">
        <v>117</v>
      </c>
      <c r="D56" s="190" t="n">
        <v>1</v>
      </c>
      <c r="E56" s="181"/>
      <c r="F56" s="181"/>
    </row>
    <row r="57" spans="1:6">
      <c r="A57" s="176"/>
      <c r="B57" s="187" t="s">
        <v>925</v>
      </c>
      <c r="C57" s="186" t="s">
        <v>117</v>
      </c>
      <c r="D57" s="190" t="n">
        <v>1</v>
      </c>
      <c r="E57" s="181"/>
      <c r="F57" s="181"/>
    </row>
    <row r="58" spans="1:6">
      <c r="A58" s="176"/>
      <c r="B58" s="187"/>
      <c r="C58" s="186"/>
      <c r="D58" s="190"/>
      <c r="E58" s="181"/>
      <c r="F58" s="181"/>
    </row>
    <row r="59" spans="1:6">
      <c r="A59" s="193"/>
      <c r="B59" s="194"/>
      <c r="C59" s="195"/>
      <c r="D59" s="196"/>
      <c r="E59" s="197"/>
      <c r="F59" s="197"/>
    </row>
    <row r="60" spans="1:6">
      <c r="A60" s="176"/>
      <c r="B60" s="187" t="s">
        <v>203</v>
      </c>
      <c r="C60" s="186"/>
      <c r="D60" s="190"/>
      <c r="E60" s="181"/>
      <c r="F60" s="181"/>
    </row>
    <row r="61" spans="1:6">
      <c r="A61" s="198"/>
      <c r="B61" s="199"/>
      <c r="C61" s="200"/>
      <c r="D61" s="201"/>
      <c r="E61" s="202"/>
      <c r="F61" s="202"/>
    </row>
    <row r="62" spans="1:6">
      <c r="A62" s="286"/>
      <c r="B62" s="194"/>
      <c r="C62" s="287"/>
      <c r="D62" s="288"/>
      <c r="E62" s="289"/>
      <c r="F62" s="289"/>
    </row>
    <row r="63" spans="1:6">
      <c r="A63" s="210"/>
      <c r="B63" s="199"/>
      <c r="C63" s="290"/>
      <c r="D63" s="291"/>
      <c r="E63" s="292"/>
      <c r="F63" s="292"/>
    </row>
    <row r="64" spans="1:6">
      <c r="A64" s="170" t="s">
        <v>950</v>
      </c>
      <c r="B64" s="171" t="s">
        <v>890</v>
      </c>
      <c r="C64" s="171" t="s">
        <v>891</v>
      </c>
      <c r="D64" s="171" t="s">
        <v>892</v>
      </c>
      <c r="E64" s="203" t="s">
        <v>893</v>
      </c>
      <c r="F64" s="203" t="s">
        <v>894</v>
      </c>
    </row>
    <row r="65" spans="1:6">
      <c r="A65" s="172" t="s">
        <v>618</v>
      </c>
      <c r="B65" s="173"/>
      <c r="C65" s="173"/>
      <c r="D65" s="173"/>
      <c r="E65" s="204"/>
      <c r="F65" s="204"/>
    </row>
    <row r="66" spans="1:6">
      <c r="A66" s="193"/>
      <c r="B66" s="194"/>
      <c r="C66" s="195"/>
      <c r="D66" s="196"/>
      <c r="E66" s="197"/>
      <c r="F66" s="197"/>
    </row>
    <row r="67" spans="1:6">
      <c r="A67" s="176"/>
      <c r="B67" s="187" t="s">
        <v>204</v>
      </c>
      <c r="C67" s="186"/>
      <c r="D67" s="190"/>
      <c r="E67" s="181"/>
      <c r="F67" s="181"/>
    </row>
    <row r="68" spans="1:6">
      <c r="A68" s="198"/>
      <c r="B68" s="199"/>
      <c r="C68" s="200"/>
      <c r="D68" s="201"/>
      <c r="E68" s="202"/>
      <c r="F68" s="202"/>
    </row>
    <row r="69" spans="1:6">
      <c r="A69" s="176"/>
      <c r="B69" s="169"/>
      <c r="C69" s="186"/>
      <c r="D69" s="177"/>
      <c r="E69" s="181"/>
      <c r="F69" s="181"/>
    </row>
    <row r="70" spans="1:6">
      <c r="A70" s="176" t="s">
        <v>1035</v>
      </c>
      <c r="B70" s="185" t="s">
        <v>1036</v>
      </c>
      <c r="C70" s="186"/>
      <c r="D70" s="177"/>
      <c r="E70" s="181"/>
      <c r="F70" s="181"/>
    </row>
    <row r="71" spans="1:6">
      <c r="A71" s="176"/>
      <c r="B71" s="169"/>
      <c r="C71" s="188"/>
      <c r="D71" s="189"/>
      <c r="E71" s="181"/>
      <c r="F71" s="181"/>
    </row>
    <row r="72" spans="1:6" ht="18.60" customHeight="1">
      <c r="A72" s="176" t="s">
        <v>1037</v>
      </c>
      <c r="B72" s="187" t="s">
        <v>1038</v>
      </c>
      <c r="C72" s="188"/>
      <c r="D72" s="189"/>
      <c r="E72" s="181"/>
      <c r="F72" s="181"/>
    </row>
    <row r="73" spans="1:6">
      <c r="A73" s="176"/>
      <c r="B73" s="187" t="s">
        <v>902</v>
      </c>
      <c r="C73" s="186" t="s">
        <v>112</v>
      </c>
      <c r="D73" s="177" t="n">
        <v>6</v>
      </c>
      <c r="E73" s="181"/>
      <c r="F73" s="181"/>
    </row>
    <row r="74" spans="1:6">
      <c r="A74" s="176"/>
      <c r="B74" s="187" t="s">
        <v>925</v>
      </c>
      <c r="C74" s="186" t="s">
        <v>112</v>
      </c>
      <c r="D74" s="177" t="n">
        <v>6</v>
      </c>
      <c r="E74" s="181"/>
      <c r="F74" s="181"/>
    </row>
    <row r="75" spans="1:6">
      <c r="A75" s="176"/>
      <c r="B75" s="169"/>
      <c r="C75" s="188"/>
      <c r="D75" s="189"/>
      <c r="E75" s="181"/>
      <c r="F75" s="181"/>
    </row>
    <row r="76" spans="1:6">
      <c r="A76" s="176" t="s">
        <v>1039</v>
      </c>
      <c r="B76" s="187" t="s">
        <v>1040</v>
      </c>
      <c r="C76" s="188"/>
      <c r="D76" s="189"/>
      <c r="E76" s="181"/>
      <c r="F76" s="181"/>
    </row>
    <row r="77" spans="1:6">
      <c r="A77" s="176"/>
      <c r="B77" s="187" t="s">
        <v>902</v>
      </c>
      <c r="C77" s="186" t="s">
        <v>112</v>
      </c>
      <c r="D77" s="177" t="n">
        <v>24</v>
      </c>
      <c r="E77" s="181"/>
      <c r="F77" s="181"/>
    </row>
    <row r="78" spans="1:6">
      <c r="A78" s="176"/>
      <c r="B78" s="187" t="s">
        <v>925</v>
      </c>
      <c r="C78" s="186" t="s">
        <v>112</v>
      </c>
      <c r="D78" s="177" t="n">
        <v>24</v>
      </c>
      <c r="E78" s="181"/>
      <c r="F78" s="181"/>
    </row>
    <row r="79" spans="1:6">
      <c r="A79" s="176"/>
      <c r="B79" s="169"/>
      <c r="C79" s="188"/>
      <c r="D79" s="189"/>
      <c r="E79" s="181"/>
      <c r="F79" s="181"/>
    </row>
    <row r="80" spans="1:6" ht="19.95" customHeight="1">
      <c r="A80" s="176" t="s">
        <v>1041</v>
      </c>
      <c r="B80" s="187" t="s">
        <v>1042</v>
      </c>
      <c r="C80" s="188"/>
      <c r="D80" s="189"/>
      <c r="E80" s="181"/>
      <c r="F80" s="181"/>
    </row>
    <row r="81" spans="1:6">
      <c r="A81" s="176"/>
      <c r="B81" s="187" t="s">
        <v>902</v>
      </c>
      <c r="C81" s="186" t="s">
        <v>112</v>
      </c>
      <c r="D81" s="177" t="n">
        <v>80</v>
      </c>
      <c r="E81" s="181"/>
      <c r="F81" s="181"/>
    </row>
    <row r="82" spans="1:6">
      <c r="A82" s="176"/>
      <c r="B82" s="187" t="s">
        <v>925</v>
      </c>
      <c r="C82" s="186" t="s">
        <v>112</v>
      </c>
      <c r="D82" s="177" t="n">
        <v>80</v>
      </c>
      <c r="E82" s="181"/>
      <c r="F82" s="181"/>
    </row>
    <row r="83" spans="1:6">
      <c r="A83" s="176"/>
      <c r="B83" s="169"/>
      <c r="C83" s="188"/>
      <c r="D83" s="189"/>
      <c r="E83" s="181"/>
      <c r="F83" s="181"/>
    </row>
    <row r="84" spans="1:6">
      <c r="A84" s="176" t="s">
        <v>1043</v>
      </c>
      <c r="B84" s="187" t="s">
        <v>1019</v>
      </c>
      <c r="C84" s="188"/>
      <c r="D84" s="189"/>
      <c r="E84" s="181"/>
      <c r="F84" s="181"/>
    </row>
    <row r="85" spans="1:6">
      <c r="A85" s="176"/>
      <c r="B85" s="187" t="s">
        <v>902</v>
      </c>
      <c r="C85" s="186" t="s">
        <v>117</v>
      </c>
      <c r="D85" s="177" t="n">
        <v>40</v>
      </c>
      <c r="E85" s="181"/>
      <c r="F85" s="181"/>
    </row>
    <row r="86" spans="1:6">
      <c r="A86" s="176"/>
      <c r="B86" s="187" t="s">
        <v>925</v>
      </c>
      <c r="C86" s="186" t="s">
        <v>117</v>
      </c>
      <c r="D86" s="177" t="n">
        <v>40</v>
      </c>
      <c r="E86" s="181"/>
      <c r="F86" s="181"/>
    </row>
    <row r="87" spans="1:6">
      <c r="A87" s="176"/>
      <c r="B87" s="169"/>
      <c r="C87" s="188"/>
      <c r="D87" s="189"/>
      <c r="E87" s="181"/>
      <c r="F87" s="181"/>
    </row>
    <row r="88" spans="1:6" ht="20.40" customHeight="1">
      <c r="A88" s="176" t="s">
        <v>1044</v>
      </c>
      <c r="B88" s="187" t="s">
        <v>1045</v>
      </c>
      <c r="C88" s="188"/>
      <c r="D88" s="189"/>
      <c r="E88" s="181"/>
      <c r="F88" s="181"/>
    </row>
    <row r="89" spans="1:6">
      <c r="A89" s="176"/>
      <c r="B89" s="187" t="s">
        <v>902</v>
      </c>
      <c r="C89" s="186" t="s">
        <v>117</v>
      </c>
      <c r="D89" s="177" t="n">
        <v>1</v>
      </c>
      <c r="E89" s="181"/>
      <c r="F89" s="181"/>
    </row>
    <row r="90" spans="1:6">
      <c r="A90" s="176"/>
      <c r="B90" s="187" t="s">
        <v>925</v>
      </c>
      <c r="C90" s="186" t="s">
        <v>117</v>
      </c>
      <c r="D90" s="177" t="n">
        <v>1</v>
      </c>
      <c r="E90" s="181"/>
      <c r="F90" s="181"/>
    </row>
    <row r="91" spans="1:6">
      <c r="A91" s="176"/>
      <c r="B91" s="169"/>
      <c r="C91" s="188"/>
      <c r="D91" s="189"/>
      <c r="E91" s="181"/>
      <c r="F91" s="181"/>
    </row>
    <row r="92" spans="1:6">
      <c r="A92" s="176" t="s">
        <v>1046</v>
      </c>
      <c r="B92" s="185" t="s">
        <v>1047</v>
      </c>
      <c r="C92" s="186"/>
      <c r="D92" s="177"/>
      <c r="E92" s="181"/>
      <c r="F92" s="181"/>
    </row>
    <row r="93" spans="1:6">
      <c r="A93" s="176"/>
      <c r="B93" s="169"/>
      <c r="C93" s="186"/>
      <c r="D93" s="177"/>
      <c r="E93" s="181"/>
      <c r="F93" s="181"/>
    </row>
    <row r="94" spans="1:6" ht="20.40" customHeight="1">
      <c r="A94" s="176" t="s">
        <v>1048</v>
      </c>
      <c r="B94" s="187" t="s">
        <v>1049</v>
      </c>
      <c r="C94" s="186"/>
      <c r="D94" s="177"/>
      <c r="E94" s="181"/>
      <c r="F94" s="181"/>
    </row>
    <row r="95" spans="1:6">
      <c r="A95" s="176"/>
      <c r="B95" s="187" t="s">
        <v>902</v>
      </c>
      <c r="C95" s="186" t="s">
        <v>112</v>
      </c>
      <c r="D95" s="177" t="n">
        <v>4</v>
      </c>
      <c r="E95" s="181"/>
      <c r="F95" s="181"/>
    </row>
    <row r="96" spans="1:6">
      <c r="A96" s="176"/>
      <c r="B96" s="187" t="s">
        <v>925</v>
      </c>
      <c r="C96" s="186" t="s">
        <v>112</v>
      </c>
      <c r="D96" s="177" t="n">
        <v>4</v>
      </c>
      <c r="E96" s="181"/>
      <c r="F96" s="181"/>
    </row>
    <row r="97" spans="1:6">
      <c r="A97" s="176"/>
      <c r="B97" s="169"/>
      <c r="C97" s="186"/>
      <c r="D97" s="177"/>
      <c r="E97" s="181"/>
      <c r="F97" s="181"/>
    </row>
    <row r="98" spans="1:6">
      <c r="A98" s="176" t="s">
        <v>1050</v>
      </c>
      <c r="B98" s="187" t="s">
        <v>1040</v>
      </c>
      <c r="C98" s="186"/>
      <c r="D98" s="177"/>
      <c r="E98" s="181"/>
      <c r="F98" s="181"/>
    </row>
    <row r="99" spans="1:6">
      <c r="A99" s="176"/>
      <c r="B99" s="187" t="s">
        <v>902</v>
      </c>
      <c r="C99" s="186" t="s">
        <v>112</v>
      </c>
      <c r="D99" s="177" t="n">
        <v>4</v>
      </c>
      <c r="E99" s="181"/>
      <c r="F99" s="181"/>
    </row>
    <row r="100" spans="1:6">
      <c r="A100" s="176"/>
      <c r="B100" s="187" t="s">
        <v>925</v>
      </c>
      <c r="C100" s="186" t="s">
        <v>112</v>
      </c>
      <c r="D100" s="177" t="n">
        <v>4</v>
      </c>
      <c r="E100" s="181"/>
      <c r="F100" s="181"/>
    </row>
    <row r="101" spans="1:6">
      <c r="A101" s="176"/>
      <c r="B101" s="169"/>
      <c r="C101" s="186"/>
      <c r="D101" s="177"/>
      <c r="E101" s="181"/>
      <c r="F101" s="181"/>
    </row>
    <row r="102" spans="1:6" ht="19.95" customHeight="1">
      <c r="A102" s="176" t="s">
        <v>1051</v>
      </c>
      <c r="B102" s="187" t="s">
        <v>1052</v>
      </c>
      <c r="C102" s="186"/>
      <c r="D102" s="177"/>
      <c r="E102" s="181"/>
      <c r="F102" s="181"/>
    </row>
    <row r="103" spans="1:6">
      <c r="A103" s="176"/>
      <c r="B103" s="187" t="s">
        <v>902</v>
      </c>
      <c r="C103" s="186" t="s">
        <v>112</v>
      </c>
      <c r="D103" s="177" t="n">
        <v>15</v>
      </c>
      <c r="E103" s="181"/>
      <c r="F103" s="181"/>
    </row>
    <row r="104" spans="1:6">
      <c r="A104" s="176"/>
      <c r="B104" s="187" t="s">
        <v>925</v>
      </c>
      <c r="C104" s="186" t="s">
        <v>112</v>
      </c>
      <c r="D104" s="177" t="n">
        <v>15</v>
      </c>
      <c r="E104" s="181"/>
      <c r="F104" s="181"/>
    </row>
    <row r="105" spans="1:6">
      <c r="A105" s="176"/>
      <c r="B105" s="169"/>
      <c r="C105" s="186"/>
      <c r="D105" s="177"/>
      <c r="E105" s="181"/>
      <c r="F105" s="181"/>
    </row>
    <row r="106" spans="1:6">
      <c r="A106" s="176" t="s">
        <v>1053</v>
      </c>
      <c r="B106" s="187" t="s">
        <v>1054</v>
      </c>
      <c r="C106" s="186"/>
      <c r="D106" s="177"/>
      <c r="E106" s="181"/>
      <c r="F106" s="181"/>
    </row>
    <row r="107" spans="1:6">
      <c r="A107" s="176"/>
      <c r="B107" s="187" t="s">
        <v>902</v>
      </c>
      <c r="C107" s="186" t="s">
        <v>112</v>
      </c>
      <c r="D107" s="177" t="n">
        <v>15</v>
      </c>
      <c r="E107" s="181"/>
      <c r="F107" s="181"/>
    </row>
    <row r="108" spans="1:6">
      <c r="A108" s="176"/>
      <c r="B108" s="187" t="s">
        <v>925</v>
      </c>
      <c r="C108" s="186" t="s">
        <v>112</v>
      </c>
      <c r="D108" s="177" t="n">
        <v>15</v>
      </c>
      <c r="E108" s="181"/>
      <c r="F108" s="181"/>
    </row>
    <row r="109" spans="1:6">
      <c r="A109" s="176"/>
      <c r="B109" s="169"/>
      <c r="C109" s="186"/>
      <c r="D109" s="177"/>
      <c r="E109" s="181"/>
      <c r="F109" s="181"/>
    </row>
    <row r="110" spans="1:6" ht="20.40" customHeight="1">
      <c r="A110" s="176" t="s">
        <v>1055</v>
      </c>
      <c r="B110" s="187" t="s">
        <v>1056</v>
      </c>
      <c r="C110" s="186"/>
      <c r="D110" s="177"/>
      <c r="E110" s="181"/>
      <c r="F110" s="181"/>
    </row>
    <row r="111" spans="1:6">
      <c r="A111" s="176"/>
      <c r="B111" s="187" t="s">
        <v>902</v>
      </c>
      <c r="C111" s="186" t="s">
        <v>117</v>
      </c>
      <c r="D111" s="177" t="n">
        <v>5</v>
      </c>
      <c r="E111" s="181"/>
      <c r="F111" s="181"/>
    </row>
    <row r="112" spans="1:6">
      <c r="A112" s="176"/>
      <c r="B112" s="187" t="s">
        <v>925</v>
      </c>
      <c r="C112" s="186" t="s">
        <v>117</v>
      </c>
      <c r="D112" s="177" t="n">
        <v>5</v>
      </c>
      <c r="E112" s="181"/>
      <c r="F112" s="181"/>
    </row>
    <row r="113" spans="1:6">
      <c r="A113" s="176"/>
      <c r="B113" s="192"/>
      <c r="C113" s="176"/>
      <c r="D113" s="176"/>
      <c r="E113" s="468"/>
      <c r="F113" s="468"/>
    </row>
    <row r="114" spans="1:6">
      <c r="A114" s="176"/>
      <c r="B114" s="192"/>
      <c r="C114" s="176"/>
      <c r="D114" s="176"/>
      <c r="E114" s="468"/>
      <c r="F114" s="468"/>
    </row>
    <row r="115" spans="1:6">
      <c r="A115" s="176"/>
      <c r="B115" s="192"/>
      <c r="C115" s="176"/>
      <c r="D115" s="176"/>
      <c r="E115" s="468"/>
      <c r="F115" s="468"/>
    </row>
    <row r="116" spans="1:6">
      <c r="A116" s="176"/>
      <c r="B116" s="192"/>
      <c r="C116" s="176"/>
      <c r="D116" s="176"/>
      <c r="E116" s="468"/>
      <c r="F116" s="468"/>
    </row>
    <row r="117" spans="1:6">
      <c r="A117" s="176"/>
      <c r="B117" s="192"/>
      <c r="C117" s="176"/>
      <c r="D117" s="176"/>
      <c r="E117" s="468"/>
      <c r="F117" s="468"/>
    </row>
    <row r="118" spans="1:6">
      <c r="A118" s="176"/>
      <c r="B118" s="192"/>
      <c r="C118" s="176"/>
      <c r="D118" s="176"/>
      <c r="E118" s="468"/>
      <c r="F118" s="468"/>
    </row>
    <row r="119" spans="1:6">
      <c r="A119" s="176"/>
      <c r="B119" s="192"/>
      <c r="C119" s="176"/>
      <c r="D119" s="176"/>
      <c r="E119" s="468"/>
      <c r="F119" s="468"/>
    </row>
    <row r="120" spans="1:6">
      <c r="A120" s="176"/>
      <c r="B120" s="192"/>
      <c r="C120" s="176"/>
      <c r="D120" s="176"/>
      <c r="E120" s="468"/>
      <c r="F120" s="468"/>
    </row>
    <row r="121" spans="1:6">
      <c r="A121" s="176"/>
      <c r="B121" s="192"/>
      <c r="C121" s="176"/>
      <c r="D121" s="176"/>
      <c r="E121" s="468"/>
      <c r="F121" s="468"/>
    </row>
    <row r="122" spans="1:6">
      <c r="A122" s="198"/>
      <c r="B122" s="472"/>
      <c r="C122" s="198"/>
      <c r="D122" s="198"/>
      <c r="E122" s="469"/>
      <c r="F122" s="469"/>
    </row>
    <row r="123" spans="1:6" ht="21" customHeight="1">
      <c r="A123" s="495" t="s">
        <v>1057</v>
      </c>
      <c r="B123" s="496"/>
      <c r="C123" s="496"/>
      <c r="D123" s="496"/>
      <c r="E123" s="497"/>
      <c r="F123" s="183" t="s">
        <v>939</v>
      </c>
    </row>
  </sheetData>
  <mergeCells count="9">
    <mergeCell ref="A1:F1"/>
    <mergeCell ref="A2:B2"/>
    <mergeCell ref="A3:A4"/>
    <mergeCell ref="B3:B4"/>
    <mergeCell ref="C3:C4"/>
    <mergeCell ref="D3:D4"/>
    <mergeCell ref="E3:E4"/>
    <mergeCell ref="F3:F4"/>
    <mergeCell ref="A123:E123"/>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70"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rowBreaks count="1" manualBreakCount="1">
    <brk id="62" man="1"/>
  </rowBreaks>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3.xml><?xml version="1.0" encoding="utf-8"?>
<worksheet xmlns="http://schemas.openxmlformats.org/spreadsheetml/2006/main" xmlns:r="http://schemas.openxmlformats.org/officeDocument/2006/relationships" xmlns:mc="http://schemas.openxmlformats.org/markup-compatibility/2006">
  <dimension ref="A1:F47"/>
  <sheetViews>
    <sheetView view="normal" zoomScale="115" workbookViewId="0">
      <selection activeCell="A1" sqref="A1:F1"/>
    </sheetView>
  </sheetViews>
  <sheetFormatPr defaultRowHeight="15.40"/>
  <cols>
    <col min="2" max="2" width="49.553571" customWidth="1"/>
    <col min="3" max="3" width="12.330357" customWidth="1"/>
    <col min="4" max="4" width="12.660714" customWidth="1"/>
    <col min="5" max="5" width="16.330357" customWidth="1"/>
    <col min="6" max="6" width="17.660714" customWidth="1"/>
  </cols>
  <sheetData>
    <row r="1" spans="1:6">
      <c r="A1" s="498" t="s">
        <v>0</v>
      </c>
      <c r="B1" s="499"/>
      <c r="C1" s="499"/>
      <c r="D1" s="499"/>
      <c r="E1" s="499"/>
      <c r="F1" s="500"/>
    </row>
    <row r="2" spans="1:6">
      <c r="A2" s="482" t="s">
        <v>1058</v>
      </c>
      <c r="B2" s="482"/>
      <c r="C2" s="169"/>
      <c r="D2" s="169"/>
      <c r="E2" s="169"/>
      <c r="F2" s="169"/>
    </row>
    <row r="3" spans="1:6">
      <c r="A3" s="170" t="s">
        <v>1059</v>
      </c>
      <c r="B3" s="170" t="s">
        <v>890</v>
      </c>
      <c r="C3" s="170" t="s">
        <v>891</v>
      </c>
      <c r="D3" s="170" t="s">
        <v>892</v>
      </c>
      <c r="E3" s="170" t="s">
        <v>893</v>
      </c>
      <c r="F3" s="170" t="s">
        <v>894</v>
      </c>
    </row>
    <row r="4" spans="1:6">
      <c r="A4" s="172"/>
      <c r="B4" s="172"/>
      <c r="C4" s="172"/>
      <c r="D4" s="172"/>
      <c r="E4" s="172"/>
      <c r="F4" s="172"/>
    </row>
    <row r="5" spans="1:6">
      <c r="A5" s="176"/>
      <c r="B5" s="178"/>
      <c r="C5" s="178"/>
      <c r="D5" s="178"/>
      <c r="E5" s="178"/>
      <c r="F5" s="423"/>
    </row>
    <row r="6" spans="1:6" ht="30" customHeight="1">
      <c r="A6" s="399" t="s">
        <v>1060</v>
      </c>
      <c r="B6" s="422" t="s">
        <v>1061</v>
      </c>
      <c r="C6" s="399"/>
      <c r="D6" s="399"/>
      <c r="E6" s="400"/>
      <c r="F6" s="178"/>
    </row>
    <row r="7" spans="1:6" ht="14.40" customHeight="1">
      <c r="A7" s="399"/>
      <c r="B7" s="422"/>
      <c r="C7" s="399"/>
      <c r="D7" s="399"/>
      <c r="E7" s="178"/>
      <c r="F7" s="399"/>
    </row>
    <row r="8" spans="1:6">
      <c r="A8" s="399"/>
      <c r="B8" s="399" t="s">
        <v>977</v>
      </c>
      <c r="C8" s="401"/>
      <c r="D8" s="401"/>
      <c r="E8" s="400"/>
      <c r="F8" s="400"/>
    </row>
    <row r="9" spans="1:6">
      <c r="A9" s="399"/>
      <c r="B9" s="400"/>
      <c r="C9" s="401"/>
      <c r="D9" s="401"/>
      <c r="E9" s="178"/>
      <c r="F9" s="400"/>
    </row>
    <row r="10" spans="1:6">
      <c r="A10" s="399" t="s">
        <v>1062</v>
      </c>
      <c r="B10" s="178" t="s">
        <v>1063</v>
      </c>
      <c r="C10" s="177" t="s">
        <v>112</v>
      </c>
      <c r="D10" s="177" t="n">
        <v>20</v>
      </c>
      <c r="E10" s="410"/>
      <c r="F10" s="181"/>
    </row>
    <row r="11" spans="1:6">
      <c r="A11" s="399"/>
      <c r="B11" s="400"/>
      <c r="C11" s="405"/>
      <c r="D11" s="405"/>
      <c r="E11" s="410"/>
      <c r="F11" s="424"/>
    </row>
    <row r="12" spans="1:6">
      <c r="A12" s="399" t="s">
        <v>1064</v>
      </c>
      <c r="B12" s="178" t="s">
        <v>1065</v>
      </c>
      <c r="C12" s="401" t="s">
        <v>950</v>
      </c>
      <c r="D12" s="401" t="n">
        <v>12</v>
      </c>
      <c r="E12" s="410"/>
      <c r="F12" s="410"/>
    </row>
    <row r="13" spans="1:6">
      <c r="A13" s="399"/>
      <c r="B13" s="399"/>
      <c r="C13" s="177"/>
      <c r="D13" s="177"/>
      <c r="E13" s="410"/>
      <c r="F13" s="424"/>
    </row>
    <row r="14" spans="1:6">
      <c r="A14" s="399" t="s">
        <v>1066</v>
      </c>
      <c r="B14" s="399" t="s">
        <v>1067</v>
      </c>
      <c r="C14" s="405" t="s">
        <v>950</v>
      </c>
      <c r="D14" s="405" t="n">
        <v>2</v>
      </c>
      <c r="E14" s="410"/>
      <c r="F14" s="410"/>
    </row>
    <row r="15" spans="1:6">
      <c r="A15" s="399"/>
      <c r="B15" s="399"/>
      <c r="C15" s="405"/>
      <c r="D15" s="405"/>
      <c r="E15" s="410"/>
      <c r="F15" s="424"/>
    </row>
    <row r="16" spans="1:6">
      <c r="A16" s="399" t="s">
        <v>1068</v>
      </c>
      <c r="B16" s="399" t="s">
        <v>1069</v>
      </c>
      <c r="C16" s="405" t="s">
        <v>950</v>
      </c>
      <c r="D16" s="405" t="n">
        <v>2</v>
      </c>
      <c r="E16" s="410"/>
      <c r="F16" s="410"/>
    </row>
    <row r="17" spans="1:6">
      <c r="A17" s="399"/>
      <c r="B17" s="400"/>
      <c r="C17" s="405"/>
      <c r="D17" s="405"/>
      <c r="E17" s="410"/>
      <c r="F17" s="409"/>
    </row>
    <row r="18" spans="1:6">
      <c r="A18" s="399" t="s">
        <v>1070</v>
      </c>
      <c r="B18" s="400" t="s">
        <v>1071</v>
      </c>
      <c r="C18" s="401" t="s">
        <v>950</v>
      </c>
      <c r="D18" s="405" t="n">
        <v>2</v>
      </c>
      <c r="E18" s="408"/>
      <c r="F18" s="408"/>
    </row>
    <row r="19" spans="1:6">
      <c r="A19" s="399"/>
      <c r="B19" s="178"/>
      <c r="C19" s="177"/>
      <c r="D19" s="405"/>
      <c r="E19" s="181"/>
      <c r="F19" s="180"/>
    </row>
    <row r="20" spans="1:6">
      <c r="A20" s="399" t="s">
        <v>1072</v>
      </c>
      <c r="B20" s="400" t="s">
        <v>1073</v>
      </c>
      <c r="C20" s="405" t="s">
        <v>950</v>
      </c>
      <c r="D20" s="405" t="n">
        <v>2</v>
      </c>
      <c r="E20" s="410"/>
      <c r="F20" s="410"/>
    </row>
    <row r="21" spans="1:6">
      <c r="A21" s="399"/>
      <c r="B21" s="178"/>
      <c r="C21" s="405"/>
      <c r="D21" s="405"/>
      <c r="E21" s="410"/>
      <c r="F21" s="424"/>
    </row>
    <row r="22" spans="1:6">
      <c r="A22" s="399" t="s">
        <v>1074</v>
      </c>
      <c r="B22" s="400" t="s">
        <v>1075</v>
      </c>
      <c r="C22" s="401" t="s">
        <v>950</v>
      </c>
      <c r="D22" s="405" t="n">
        <v>2</v>
      </c>
      <c r="E22" s="410"/>
      <c r="F22" s="410"/>
    </row>
    <row r="23" spans="1:6">
      <c r="A23" s="399"/>
      <c r="B23" s="400"/>
      <c r="C23" s="177"/>
      <c r="D23" s="405"/>
      <c r="E23" s="410"/>
      <c r="F23" s="424"/>
    </row>
    <row r="24" spans="1:6">
      <c r="A24" s="400" t="s">
        <v>1076</v>
      </c>
      <c r="B24" s="416" t="s">
        <v>1077</v>
      </c>
      <c r="C24" s="401" t="s">
        <v>950</v>
      </c>
      <c r="D24" s="405" t="n">
        <v>2</v>
      </c>
      <c r="E24" s="408"/>
      <c r="F24" s="410"/>
    </row>
    <row r="25" spans="1:6">
      <c r="A25" s="176"/>
      <c r="B25" s="178"/>
      <c r="C25" s="177"/>
      <c r="D25" s="399"/>
      <c r="E25" s="181"/>
      <c r="F25" s="424"/>
    </row>
    <row r="26" spans="1:6">
      <c r="A26" s="399" t="s">
        <v>1078</v>
      </c>
      <c r="B26" s="400" t="s">
        <v>1079</v>
      </c>
      <c r="C26" s="405" t="s">
        <v>950</v>
      </c>
      <c r="D26" s="405" t="n">
        <v>2</v>
      </c>
      <c r="E26" s="410"/>
      <c r="F26" s="408"/>
    </row>
    <row r="27" spans="1:6">
      <c r="A27" s="399"/>
      <c r="B27" s="178"/>
      <c r="C27" s="399"/>
      <c r="D27" s="399"/>
      <c r="E27" s="410"/>
      <c r="F27" s="181"/>
    </row>
    <row r="28" spans="1:6" ht="42" customHeight="1">
      <c r="A28" s="399" t="s">
        <v>1080</v>
      </c>
      <c r="B28" s="422" t="s">
        <v>1081</v>
      </c>
      <c r="C28" s="399"/>
      <c r="D28" s="399"/>
      <c r="E28" s="410"/>
      <c r="F28" s="410"/>
    </row>
    <row r="29" spans="1:6">
      <c r="A29" s="399"/>
      <c r="B29" s="425"/>
      <c r="C29" s="405" t="s">
        <v>950</v>
      </c>
      <c r="D29" s="405" t="s">
        <v>15</v>
      </c>
      <c r="E29" s="424"/>
      <c r="F29" s="424"/>
    </row>
    <row r="30" spans="1:6">
      <c r="A30" s="399"/>
      <c r="B30" s="400" t="s">
        <v>1082</v>
      </c>
      <c r="C30" s="400"/>
      <c r="D30" s="400"/>
      <c r="E30" s="410"/>
      <c r="F30" s="410"/>
    </row>
    <row r="31" spans="1:6">
      <c r="A31" s="400"/>
      <c r="B31" s="178"/>
      <c r="C31" s="400"/>
      <c r="D31" s="178"/>
      <c r="E31" s="410"/>
      <c r="F31" s="408"/>
    </row>
    <row r="32" spans="1:6">
      <c r="A32" s="400"/>
      <c r="B32" s="400" t="s">
        <v>1083</v>
      </c>
      <c r="C32" s="178"/>
      <c r="D32" s="400"/>
      <c r="E32" s="410"/>
      <c r="F32" s="408"/>
    </row>
    <row r="33" spans="1:6">
      <c r="A33" s="176"/>
      <c r="B33" s="400"/>
      <c r="C33" s="399"/>
      <c r="D33" s="400"/>
      <c r="E33" s="410"/>
      <c r="F33" s="181"/>
    </row>
    <row r="34" spans="1:6">
      <c r="A34" s="400"/>
      <c r="B34" s="400" t="s">
        <v>1084</v>
      </c>
      <c r="C34" s="399"/>
      <c r="D34" s="178"/>
      <c r="E34" s="410"/>
      <c r="F34" s="408"/>
    </row>
    <row r="35" spans="1:6">
      <c r="A35" s="176"/>
      <c r="B35" s="400"/>
      <c r="C35" s="400"/>
      <c r="D35" s="400"/>
      <c r="E35" s="408"/>
      <c r="F35" s="408"/>
    </row>
    <row r="36" spans="1:6">
      <c r="A36" s="399"/>
      <c r="B36" s="178" t="s">
        <v>1085</v>
      </c>
      <c r="C36" s="178"/>
      <c r="D36" s="400"/>
      <c r="E36" s="181"/>
      <c r="F36" s="408"/>
    </row>
    <row r="37" spans="1:6">
      <c r="A37" s="399"/>
      <c r="B37" s="400"/>
      <c r="C37" s="399"/>
      <c r="D37" s="400"/>
      <c r="E37" s="410"/>
      <c r="F37" s="408"/>
    </row>
    <row r="38" spans="1:6">
      <c r="A38" s="399"/>
      <c r="B38" s="178" t="s">
        <v>1086</v>
      </c>
      <c r="C38" s="399"/>
      <c r="D38" s="426"/>
      <c r="E38" s="410"/>
      <c r="F38" s="408"/>
    </row>
    <row r="39" spans="1:6">
      <c r="A39" s="399"/>
      <c r="B39" s="400"/>
      <c r="C39" s="399"/>
      <c r="D39" s="178"/>
      <c r="E39" s="410"/>
      <c r="F39" s="408"/>
    </row>
    <row r="40" spans="1:6" ht="26.40" customHeight="1">
      <c r="A40" s="399" t="s">
        <v>1087</v>
      </c>
      <c r="B40" s="416" t="s">
        <v>1088</v>
      </c>
      <c r="C40" s="405" t="s">
        <v>950</v>
      </c>
      <c r="D40" s="401" t="s">
        <v>15</v>
      </c>
      <c r="E40" s="410"/>
      <c r="F40" s="408"/>
    </row>
    <row r="41" spans="1:6" ht="26.40" customHeight="1">
      <c r="A41" s="399"/>
      <c r="B41" s="403"/>
      <c r="C41" s="399"/>
      <c r="D41" s="399"/>
      <c r="E41" s="410"/>
      <c r="F41" s="410"/>
    </row>
    <row r="42" spans="1:6" ht="26.40" customHeight="1">
      <c r="A42" s="176"/>
      <c r="B42" s="192"/>
      <c r="C42" s="176"/>
      <c r="D42" s="176"/>
      <c r="E42" s="468"/>
      <c r="F42" s="468"/>
    </row>
    <row r="43" spans="1:6" ht="26.40" customHeight="1">
      <c r="A43" s="176"/>
      <c r="B43" s="192"/>
      <c r="C43" s="176"/>
      <c r="D43" s="176"/>
      <c r="E43" s="468"/>
      <c r="F43" s="468"/>
    </row>
    <row r="44" spans="1:6" ht="26.40" customHeight="1">
      <c r="A44" s="176"/>
      <c r="B44" s="192"/>
      <c r="C44" s="176"/>
      <c r="D44" s="176"/>
      <c r="E44" s="468"/>
      <c r="F44" s="468"/>
    </row>
    <row r="45" spans="1:6" ht="26.40" customHeight="1">
      <c r="A45" s="176"/>
      <c r="B45" s="192"/>
      <c r="C45" s="176"/>
      <c r="D45" s="176"/>
      <c r="E45" s="468"/>
      <c r="F45" s="468"/>
    </row>
    <row r="46" spans="1:6">
      <c r="A46" s="198"/>
      <c r="B46" s="472"/>
      <c r="C46" s="198"/>
      <c r="D46" s="198"/>
      <c r="E46" s="469"/>
      <c r="F46" s="469"/>
    </row>
    <row r="47" spans="1:6" ht="18.60" customHeight="1">
      <c r="A47" s="495" t="s">
        <v>1089</v>
      </c>
      <c r="B47" s="496"/>
      <c r="C47" s="496"/>
      <c r="D47" s="496"/>
      <c r="E47" s="497"/>
      <c r="F47" s="205" t="s">
        <v>939</v>
      </c>
    </row>
  </sheetData>
  <mergeCells count="9">
    <mergeCell ref="A1:F1"/>
    <mergeCell ref="A2:B2"/>
    <mergeCell ref="A3:A4"/>
    <mergeCell ref="B3:B4"/>
    <mergeCell ref="C3:C4"/>
    <mergeCell ref="D3:D4"/>
    <mergeCell ref="E3:E4"/>
    <mergeCell ref="F3:F4"/>
    <mergeCell ref="A47:E47"/>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74"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4.xml><?xml version="1.0" encoding="utf-8"?>
<worksheet xmlns="http://schemas.openxmlformats.org/spreadsheetml/2006/main" xmlns:r="http://schemas.openxmlformats.org/officeDocument/2006/relationships" xmlns:mc="http://schemas.openxmlformats.org/markup-compatibility/2006">
  <dimension ref="A1:F49"/>
  <sheetViews>
    <sheetView view="normal" workbookViewId="0">
      <selection activeCell="A1" sqref="A1:F1"/>
    </sheetView>
  </sheetViews>
  <sheetFormatPr defaultRowHeight="15.40"/>
  <cols>
    <col min="2" max="2" width="48.883929" customWidth="1"/>
    <col min="3" max="3" width="16.330357" customWidth="1"/>
    <col min="4" max="4" width="14.000000" customWidth="1"/>
    <col min="5" max="5" width="19.330357" customWidth="1"/>
    <col min="6" max="6" width="19.660714" customWidth="1"/>
  </cols>
  <sheetData>
    <row r="1" spans="1:6" ht="21" customHeight="1">
      <c r="A1" s="498" t="s">
        <v>0</v>
      </c>
      <c r="B1" s="499"/>
      <c r="C1" s="499"/>
      <c r="D1" s="499"/>
      <c r="E1" s="499"/>
      <c r="F1" s="500"/>
    </row>
    <row r="2" spans="1:6">
      <c r="A2" s="482" t="s">
        <v>1090</v>
      </c>
      <c r="B2" s="482"/>
      <c r="C2" s="169"/>
      <c r="D2" s="169"/>
      <c r="E2" s="169"/>
      <c r="F2" s="229"/>
    </row>
    <row r="3" spans="1:6">
      <c r="A3" s="170" t="s">
        <v>889</v>
      </c>
      <c r="B3" s="170" t="s">
        <v>890</v>
      </c>
      <c r="C3" s="170" t="s">
        <v>891</v>
      </c>
      <c r="D3" s="170" t="s">
        <v>892</v>
      </c>
      <c r="E3" s="170" t="s">
        <v>893</v>
      </c>
      <c r="F3" s="170" t="s">
        <v>894</v>
      </c>
    </row>
    <row r="4" spans="1:6">
      <c r="A4" s="172"/>
      <c r="B4" s="172"/>
      <c r="C4" s="172"/>
      <c r="D4" s="172"/>
      <c r="E4" s="172"/>
      <c r="F4" s="172"/>
    </row>
    <row r="5" spans="1:6">
      <c r="A5" s="176"/>
      <c r="B5" s="178"/>
      <c r="C5" s="178"/>
      <c r="D5" s="178"/>
      <c r="E5" s="178"/>
      <c r="F5" s="181"/>
    </row>
    <row r="6" spans="1:6">
      <c r="A6" s="176" t="s">
        <v>1091</v>
      </c>
      <c r="B6" s="185" t="s">
        <v>1092</v>
      </c>
      <c r="C6" s="176"/>
      <c r="D6" s="178"/>
      <c r="E6" s="178"/>
      <c r="F6" s="178"/>
    </row>
    <row r="7" spans="1:6">
      <c r="A7" s="176"/>
      <c r="B7" s="169"/>
      <c r="C7" s="186"/>
      <c r="D7" s="177"/>
      <c r="E7" s="178"/>
      <c r="F7" s="178"/>
    </row>
    <row r="8" spans="1:6">
      <c r="A8" s="176" t="s">
        <v>1093</v>
      </c>
      <c r="B8" s="187" t="s">
        <v>1094</v>
      </c>
      <c r="C8" s="186" t="s">
        <v>112</v>
      </c>
      <c r="D8" s="177" t="n">
        <v>40</v>
      </c>
      <c r="E8" s="181"/>
      <c r="F8" s="181"/>
    </row>
    <row r="9" spans="1:6">
      <c r="A9" s="176"/>
      <c r="B9" s="169"/>
      <c r="C9" s="186"/>
      <c r="D9" s="177"/>
      <c r="E9" s="180"/>
      <c r="F9" s="180"/>
    </row>
    <row r="10" spans="1:6" ht="20.40" customHeight="1">
      <c r="A10" s="176" t="s">
        <v>1095</v>
      </c>
      <c r="B10" s="187" t="s">
        <v>1096</v>
      </c>
      <c r="C10" s="186" t="s">
        <v>950</v>
      </c>
      <c r="D10" s="177" t="n">
        <v>2</v>
      </c>
      <c r="E10" s="181"/>
      <c r="F10" s="181"/>
    </row>
    <row r="11" spans="1:6">
      <c r="A11" s="176"/>
      <c r="B11" s="169"/>
      <c r="C11" s="186"/>
      <c r="D11" s="177"/>
      <c r="E11" s="180"/>
      <c r="F11" s="180"/>
    </row>
    <row r="12" spans="1:6" ht="42.60" customHeight="1">
      <c r="A12" s="176" t="s">
        <v>1097</v>
      </c>
      <c r="B12" s="185" t="s">
        <v>1098</v>
      </c>
      <c r="C12" s="186"/>
      <c r="D12" s="177"/>
      <c r="E12" s="180"/>
      <c r="F12" s="180"/>
    </row>
    <row r="13" spans="1:6">
      <c r="A13" s="176"/>
      <c r="B13" s="169"/>
      <c r="C13" s="186"/>
      <c r="D13" s="177"/>
      <c r="E13" s="180"/>
      <c r="F13" s="180"/>
    </row>
    <row r="14" spans="1:6">
      <c r="A14" s="176"/>
      <c r="B14" s="187" t="s">
        <v>1082</v>
      </c>
      <c r="C14" s="186"/>
      <c r="D14" s="177"/>
      <c r="E14" s="181"/>
      <c r="F14" s="180"/>
    </row>
    <row r="15" spans="1:6">
      <c r="A15" s="176"/>
      <c r="B15" s="206"/>
      <c r="C15" s="186"/>
      <c r="D15" s="177"/>
      <c r="E15" s="181"/>
      <c r="F15" s="180"/>
    </row>
    <row r="16" spans="1:6">
      <c r="A16" s="176"/>
      <c r="B16" s="187" t="s">
        <v>1083</v>
      </c>
      <c r="C16" s="186"/>
      <c r="D16" s="177"/>
      <c r="E16" s="180"/>
      <c r="F16" s="180"/>
    </row>
    <row r="17" spans="1:6">
      <c r="A17" s="176"/>
      <c r="B17" s="206"/>
      <c r="C17" s="186"/>
      <c r="D17" s="177"/>
      <c r="E17" s="180"/>
      <c r="F17" s="180"/>
    </row>
    <row r="18" spans="1:6">
      <c r="A18" s="176"/>
      <c r="B18" s="187" t="s">
        <v>1084</v>
      </c>
      <c r="C18" s="186"/>
      <c r="D18" s="178"/>
      <c r="E18" s="181"/>
      <c r="F18" s="180"/>
    </row>
    <row r="19" spans="1:6">
      <c r="A19" s="176"/>
      <c r="B19" s="206"/>
      <c r="C19" s="186"/>
      <c r="D19" s="178"/>
      <c r="E19" s="181"/>
      <c r="F19" s="180"/>
    </row>
    <row r="20" spans="1:6">
      <c r="A20" s="176"/>
      <c r="B20" s="187" t="s">
        <v>1085</v>
      </c>
      <c r="C20" s="186"/>
      <c r="D20" s="177"/>
      <c r="E20" s="180"/>
      <c r="F20" s="180"/>
    </row>
    <row r="21" spans="1:6">
      <c r="A21" s="176"/>
      <c r="B21" s="206"/>
      <c r="C21" s="186"/>
      <c r="D21" s="177"/>
      <c r="E21" s="180"/>
      <c r="F21" s="180"/>
    </row>
    <row r="22" spans="1:6">
      <c r="A22" s="176"/>
      <c r="B22" s="187" t="s">
        <v>1086</v>
      </c>
      <c r="C22" s="176"/>
      <c r="D22" s="178"/>
      <c r="E22" s="181"/>
      <c r="F22" s="180"/>
    </row>
    <row r="23" spans="1:6">
      <c r="A23" s="176"/>
      <c r="B23" s="206"/>
      <c r="C23" s="176"/>
      <c r="D23" s="178"/>
      <c r="E23" s="181"/>
      <c r="F23" s="180"/>
    </row>
    <row r="24" spans="1:6" ht="20.40" customHeight="1">
      <c r="A24" s="176" t="s">
        <v>1099</v>
      </c>
      <c r="B24" s="185" t="s">
        <v>1100</v>
      </c>
      <c r="C24" s="186"/>
      <c r="D24" s="177"/>
      <c r="E24" s="180"/>
      <c r="F24" s="180"/>
    </row>
    <row r="25" spans="1:6" ht="21.60" customHeight="1">
      <c r="A25" s="176"/>
      <c r="B25" s="187" t="s">
        <v>1101</v>
      </c>
      <c r="C25" s="186" t="s">
        <v>950</v>
      </c>
      <c r="D25" s="177" t="s">
        <v>15</v>
      </c>
      <c r="E25" s="181"/>
      <c r="F25" s="181"/>
    </row>
    <row r="26" spans="1:6">
      <c r="A26" s="176"/>
      <c r="B26" s="169"/>
      <c r="C26" s="176"/>
      <c r="D26" s="178"/>
      <c r="E26" s="181"/>
      <c r="F26" s="180"/>
    </row>
    <row r="27" spans="1:6" ht="18" customHeight="1">
      <c r="A27" s="176" t="s">
        <v>1102</v>
      </c>
      <c r="B27" s="185" t="s">
        <v>1103</v>
      </c>
      <c r="C27" s="186" t="s">
        <v>950</v>
      </c>
      <c r="D27" s="177" t="s">
        <v>15</v>
      </c>
      <c r="E27" s="180"/>
      <c r="F27" s="180"/>
    </row>
    <row r="28" spans="1:6">
      <c r="A28" s="176"/>
      <c r="B28" s="169"/>
      <c r="C28" s="176"/>
      <c r="D28" s="178"/>
      <c r="E28" s="181"/>
      <c r="F28" s="180"/>
    </row>
    <row r="29" spans="1:6" ht="30" customHeight="1">
      <c r="A29" s="176" t="s">
        <v>1104</v>
      </c>
      <c r="B29" s="185" t="s">
        <v>1105</v>
      </c>
      <c r="C29" s="186" t="s">
        <v>950</v>
      </c>
      <c r="D29" s="177" t="s">
        <v>15</v>
      </c>
      <c r="E29" s="181"/>
      <c r="F29" s="181"/>
    </row>
    <row r="30" spans="1:6">
      <c r="A30" s="176"/>
      <c r="B30" s="169"/>
      <c r="C30" s="176"/>
      <c r="D30" s="178"/>
      <c r="E30" s="181"/>
      <c r="F30" s="180"/>
    </row>
    <row r="31" spans="1:6" ht="16.20" customHeight="1">
      <c r="A31" s="176" t="s">
        <v>1106</v>
      </c>
      <c r="B31" s="185" t="s">
        <v>1107</v>
      </c>
      <c r="C31" s="186" t="s">
        <v>892</v>
      </c>
      <c r="D31" s="177" t="n">
        <v>1</v>
      </c>
      <c r="E31" s="181"/>
      <c r="F31" s="181"/>
    </row>
    <row r="32" spans="1:6">
      <c r="A32" s="176"/>
      <c r="B32" s="169"/>
      <c r="C32" s="176"/>
      <c r="D32" s="178"/>
      <c r="E32" s="181"/>
      <c r="F32" s="180"/>
    </row>
    <row r="33" spans="1:6" ht="19.95" customHeight="1">
      <c r="A33" s="176" t="s">
        <v>1108</v>
      </c>
      <c r="B33" s="185" t="s">
        <v>1109</v>
      </c>
      <c r="C33" s="176"/>
      <c r="D33" s="178"/>
      <c r="E33" s="181"/>
      <c r="F33" s="180"/>
    </row>
    <row r="34" spans="1:6" ht="15.60" customHeight="1">
      <c r="A34" s="176"/>
      <c r="B34" s="185"/>
      <c r="C34" s="176"/>
      <c r="D34" s="178"/>
      <c r="E34" s="181"/>
      <c r="F34" s="180"/>
    </row>
    <row r="35" spans="1:6" ht="24.60" customHeight="1">
      <c r="A35" s="176"/>
      <c r="B35" s="187" t="s">
        <v>1110</v>
      </c>
      <c r="C35" s="186" t="s">
        <v>950</v>
      </c>
      <c r="D35" s="177" t="s">
        <v>15</v>
      </c>
      <c r="E35" s="181"/>
      <c r="F35" s="181"/>
    </row>
    <row r="36" spans="1:6">
      <c r="A36" s="176" t="s">
        <v>1111</v>
      </c>
      <c r="B36" s="185" t="s">
        <v>1112</v>
      </c>
      <c r="C36" s="186" t="s">
        <v>950</v>
      </c>
      <c r="D36" s="177" t="s">
        <v>15</v>
      </c>
      <c r="E36" s="181"/>
      <c r="F36" s="181"/>
    </row>
    <row r="37" spans="1:6">
      <c r="A37" s="176"/>
      <c r="B37" s="169"/>
      <c r="C37" s="186"/>
      <c r="D37" s="178"/>
      <c r="E37" s="181"/>
      <c r="F37" s="181"/>
    </row>
    <row r="38" spans="1:6">
      <c r="A38" s="176" t="s">
        <v>1113</v>
      </c>
      <c r="B38" s="182" t="s">
        <v>1114</v>
      </c>
      <c r="C38" s="177" t="s">
        <v>950</v>
      </c>
      <c r="D38" s="177" t="s">
        <v>15</v>
      </c>
      <c r="E38" s="181"/>
      <c r="F38" s="181"/>
    </row>
    <row r="39" spans="1:6">
      <c r="A39" s="176"/>
      <c r="B39" s="470"/>
      <c r="C39" s="176"/>
      <c r="D39" s="176"/>
      <c r="E39" s="468"/>
      <c r="F39" s="468"/>
    </row>
    <row r="40" spans="1:6">
      <c r="A40" s="176"/>
      <c r="B40" s="470"/>
      <c r="C40" s="176"/>
      <c r="D40" s="176"/>
      <c r="E40" s="468"/>
      <c r="F40" s="468"/>
    </row>
    <row r="41" spans="1:6">
      <c r="A41" s="176"/>
      <c r="B41" s="470"/>
      <c r="C41" s="176"/>
      <c r="D41" s="176"/>
      <c r="E41" s="468"/>
      <c r="F41" s="468"/>
    </row>
    <row r="42" spans="1:6">
      <c r="A42" s="176"/>
      <c r="B42" s="470"/>
      <c r="C42" s="176"/>
      <c r="D42" s="176"/>
      <c r="E42" s="468"/>
      <c r="F42" s="468"/>
    </row>
    <row r="43" spans="1:6">
      <c r="A43" s="176"/>
      <c r="B43" s="470"/>
      <c r="C43" s="176"/>
      <c r="D43" s="176"/>
      <c r="E43" s="468"/>
      <c r="F43" s="468"/>
    </row>
    <row r="44" spans="1:6">
      <c r="A44" s="176"/>
      <c r="B44" s="470"/>
      <c r="C44" s="176"/>
      <c r="D44" s="176"/>
      <c r="E44" s="468"/>
      <c r="F44" s="468"/>
    </row>
    <row r="45" spans="1:6">
      <c r="A45" s="176"/>
      <c r="B45" s="470"/>
      <c r="C45" s="176"/>
      <c r="D45" s="176"/>
      <c r="E45" s="468"/>
      <c r="F45" s="468"/>
    </row>
    <row r="46" spans="1:6">
      <c r="A46" s="176"/>
      <c r="B46" s="470"/>
      <c r="C46" s="176"/>
      <c r="D46" s="176"/>
      <c r="E46" s="468"/>
      <c r="F46" s="468"/>
    </row>
    <row r="47" spans="1:6">
      <c r="A47" s="176"/>
      <c r="B47" s="470"/>
      <c r="C47" s="176"/>
      <c r="D47" s="176"/>
      <c r="E47" s="468"/>
      <c r="F47" s="468"/>
    </row>
    <row r="48" spans="1:6">
      <c r="A48" s="198"/>
      <c r="B48" s="471"/>
      <c r="C48" s="198"/>
      <c r="D48" s="198"/>
      <c r="E48" s="469"/>
      <c r="F48" s="469"/>
    </row>
    <row r="49" spans="1:6" ht="21.60" customHeight="1">
      <c r="A49" s="495" t="s">
        <v>1115</v>
      </c>
      <c r="B49" s="496"/>
      <c r="C49" s="496"/>
      <c r="D49" s="496"/>
      <c r="E49" s="497"/>
      <c r="F49" s="183" t="s">
        <v>939</v>
      </c>
    </row>
  </sheetData>
  <mergeCells count="9">
    <mergeCell ref="A1:F1"/>
    <mergeCell ref="A2:B2"/>
    <mergeCell ref="A3:A4"/>
    <mergeCell ref="B3:B4"/>
    <mergeCell ref="C3:C4"/>
    <mergeCell ref="D3:D4"/>
    <mergeCell ref="E3:E4"/>
    <mergeCell ref="F3:F4"/>
    <mergeCell ref="A49:E49"/>
  </mergeCells>
  <printOptions>
    <extLst>
      <ext uri="smNativeData">
        <pm:pageFlags xmlns:pm="smNativeData" id="1696920958" printRowHead="0" printColHead="0" printHeadLine="0" printFootLine="0" autoHeightHeader="0" autoHeightFooter="0" fitToPageBoth="0"/>
      </ext>
    </extLst>
  </printOptions>
  <pageMargins left="0.700000" right="0.700000" top="0.750000" bottom="0.750000" header="0.300000" footer="0.300000"/>
  <pageSetup paperSize="9" scale="68"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FF"/>
  </sheetPr>
  <dimension ref="A1:H36"/>
  <sheetViews>
    <sheetView view="normal" workbookViewId="0">
      <pane ySplit="1" topLeftCell="A2" activePane="bottomLeft" state="frozen"/>
      <selection pane="bottomLeft" activeCell="A1" sqref="A1:G1"/>
    </sheetView>
  </sheetViews>
  <sheetFormatPr defaultRowHeight="15.40"/>
  <cols>
    <col min="1" max="1" width="15.553571" customWidth="1"/>
    <col min="2" max="2" width="13.553571" customWidth="1"/>
    <col min="3" max="3" width="50.553571" customWidth="1"/>
    <col min="4" max="4" width="0.178571" customWidth="1"/>
    <col min="5" max="5" width="13.000000" hidden="1" customWidth="1">
      <extLst>
        <ext uri="smNativeData">
          <pm:columnDef xmlns:pm="smNativeData" id="1696920958" min="5" max="5" hidden="1" collapsedDB="0" collapsedOL="0"/>
        </ext>
      </extLst>
    </col>
    <col min="6" max="6" width="4.330357" customWidth="1"/>
    <col min="7" max="7" width="25.330357" customWidth="1"/>
  </cols>
  <sheetData>
    <row r="1" spans="1:7">
      <c r="A1" s="478" t="s">
        <v>0</v>
      </c>
      <c r="B1" s="478"/>
      <c r="C1" s="478"/>
      <c r="D1" s="478"/>
      <c r="E1" s="478"/>
      <c r="F1" s="478"/>
      <c r="G1" s="478"/>
    </row>
    <row r="2" spans="1:7" ht="15" customHeight="1">
      <c r="A2" s="527" t="s">
        <v>1116</v>
      </c>
      <c r="B2" s="528"/>
      <c r="C2" s="528"/>
      <c r="D2" s="528"/>
      <c r="E2" s="528"/>
      <c r="F2" s="528"/>
      <c r="G2" s="529"/>
    </row>
    <row r="3" spans="1:7" ht="15" customHeight="1">
      <c r="A3" s="530"/>
      <c r="B3" s="531"/>
      <c r="C3" s="531"/>
      <c r="D3" s="217"/>
      <c r="E3" s="217"/>
      <c r="F3" s="218"/>
      <c r="G3" s="219"/>
    </row>
    <row r="4" spans="1:8" ht="18.60" customHeight="1">
      <c r="A4" s="215" t="str">
        <f>'SECTION 1'!C3</f>
        <v>SECTION 1 : PRELIMINARY AND GENERAL</v>
      </c>
      <c r="B4" s="216"/>
      <c r="C4" s="216"/>
      <c r="D4" s="216"/>
      <c r="E4" s="216"/>
      <c r="F4" s="225" t="s">
        <v>939</v>
      </c>
      <c r="G4" s="32"/>
      <c r="H4" s="30"/>
    </row>
    <row r="5" spans="1:7" ht="19.20" customHeight="1">
      <c r="A5" s="214" t="str">
        <f>'SECTION 2'!C3</f>
        <v>SECTION 2 : OUTFALL SEWER</v>
      </c>
      <c r="B5" s="427"/>
      <c r="C5" s="427"/>
      <c r="D5" s="211"/>
      <c r="E5" s="211"/>
      <c r="F5" s="225" t="s">
        <v>939</v>
      </c>
      <c r="G5" s="31"/>
    </row>
    <row r="6" spans="1:7" ht="16.95" customHeight="1">
      <c r="A6" s="214" t="str">
        <f>'SECTION 3'!C3</f>
        <v>SECTION 3 : RECTIFICATION OF EXISTING SEWER NETWORK</v>
      </c>
      <c r="B6" s="427"/>
      <c r="C6" s="427"/>
      <c r="D6" s="211"/>
      <c r="E6" s="211"/>
      <c r="F6" s="225" t="s">
        <v>939</v>
      </c>
      <c r="G6" s="31"/>
    </row>
    <row r="7" spans="1:7" ht="16.95" customHeight="1">
      <c r="A7" s="214" t="str">
        <f>'SECTION 4'!C3</f>
        <v>SECTION 4 : RISING MAIN</v>
      </c>
      <c r="B7" s="427"/>
      <c r="C7" s="427"/>
      <c r="D7" s="211"/>
      <c r="E7" s="211"/>
      <c r="F7" s="225" t="s">
        <v>939</v>
      </c>
      <c r="G7" s="31"/>
    </row>
    <row r="8" spans="1:7" ht="18" customHeight="1">
      <c r="A8" s="214" t="str">
        <f>'SECTION 5'!C3</f>
        <v>SECTION 5: SEWAGE PUMP STATION</v>
      </c>
      <c r="B8" s="427"/>
      <c r="C8" s="427"/>
      <c r="D8" s="211"/>
      <c r="E8" s="211"/>
      <c r="F8" s="225" t="s">
        <v>939</v>
      </c>
      <c r="G8" s="31"/>
    </row>
    <row r="9" spans="1:7" ht="16.95" customHeight="1">
      <c r="A9" s="213" t="str">
        <f>'SECTION 6'!C3</f>
        <v>SECTION 6 : STRUCTURAL STEEL</v>
      </c>
      <c r="B9" s="211"/>
      <c r="C9" s="211"/>
      <c r="D9" s="211"/>
      <c r="E9" s="211"/>
      <c r="F9" s="225" t="s">
        <v>939</v>
      </c>
      <c r="G9" s="32"/>
    </row>
    <row r="10" spans="1:7" ht="19.20" customHeight="1">
      <c r="A10" s="213" t="str">
        <f>'SECTION 7'!C3</f>
        <v>SECTION 7 : MECHANICAL EQUIPMENT</v>
      </c>
      <c r="B10" s="211"/>
      <c r="C10" s="211"/>
      <c r="D10" s="211"/>
      <c r="E10" s="211"/>
      <c r="F10" s="225" t="s">
        <v>939</v>
      </c>
      <c r="G10" s="32"/>
    </row>
    <row r="11" spans="1:7" ht="19.20" customHeight="1">
      <c r="A11" s="214" t="str">
        <f>'SECTION 8'!C3</f>
        <v>SECTION 8 : DAYWORKS</v>
      </c>
      <c r="B11" s="427"/>
      <c r="C11" s="427"/>
      <c r="D11" s="211"/>
      <c r="E11" s="211"/>
      <c r="F11" s="225" t="s">
        <v>939</v>
      </c>
      <c r="G11" s="32"/>
    </row>
    <row r="12" spans="1:7" ht="18.60" customHeight="1">
      <c r="A12" s="214" t="str">
        <f>'BILL B'!A2:B2</f>
        <v>BILL B:  L.T. CABLES</v>
      </c>
      <c r="B12" s="427"/>
      <c r="C12" s="427"/>
      <c r="D12" s="211"/>
      <c r="E12" s="211"/>
      <c r="F12" s="225" t="s">
        <v>939</v>
      </c>
      <c r="G12" s="32"/>
    </row>
    <row r="13" spans="1:7" ht="18" customHeight="1">
      <c r="A13" s="214" t="str">
        <f>'BILL C '!A2:B2</f>
        <v>BILL C:  MAIN DISTRIBUTION BOARD (MCC)</v>
      </c>
      <c r="B13" s="207"/>
      <c r="C13" s="207"/>
      <c r="D13" s="207"/>
      <c r="E13" s="207"/>
      <c r="F13" s="225" t="s">
        <v>939</v>
      </c>
      <c r="G13" s="32"/>
    </row>
    <row r="14" spans="1:7" ht="16.20" customHeight="1">
      <c r="A14" s="214" t="str">
        <f>'BILL D'!A2:C2</f>
        <v>BILL D: EMERGENCY STOP &amp; CONTROL CABLES</v>
      </c>
      <c r="B14" s="207"/>
      <c r="C14" s="207"/>
      <c r="D14" s="207"/>
      <c r="E14" s="207"/>
      <c r="F14" s="225" t="s">
        <v>939</v>
      </c>
      <c r="G14" s="32"/>
    </row>
    <row r="15" spans="1:7" ht="20.40" customHeight="1">
      <c r="A15" s="214" t="str">
        <f>'BILL E'!A2:B2</f>
        <v>BILL E: PUMP STATION BUILDINGS</v>
      </c>
      <c r="B15" s="207"/>
      <c r="C15" s="207"/>
      <c r="D15" s="207"/>
      <c r="E15" s="207"/>
      <c r="F15" s="225" t="s">
        <v>939</v>
      </c>
      <c r="G15" s="32"/>
    </row>
    <row r="16" spans="1:7" ht="20.40" customHeight="1">
      <c r="A16" s="214" t="str">
        <f>'BILL F'!A2:B2</f>
        <v>BILL F: LIGHTNING PROTECTION</v>
      </c>
      <c r="B16" s="427"/>
      <c r="C16" s="427"/>
      <c r="D16" s="207"/>
      <c r="E16" s="207"/>
      <c r="F16" s="225" t="s">
        <v>939</v>
      </c>
      <c r="G16" s="32"/>
    </row>
    <row r="17" spans="1:7" ht="20.40" customHeight="1">
      <c r="A17" s="214" t="str">
        <f>'BILL G'!A2:B2</f>
        <v>BILL G: GENERAL ITEMS</v>
      </c>
      <c r="B17" s="427"/>
      <c r="C17" s="427"/>
      <c r="D17" s="207"/>
      <c r="E17" s="207"/>
      <c r="F17" s="225" t="s">
        <v>939</v>
      </c>
      <c r="G17" s="32"/>
    </row>
    <row r="18" spans="1:7" ht="17.40" customHeight="1">
      <c r="A18" s="523"/>
      <c r="B18" s="524"/>
      <c r="C18" s="524"/>
      <c r="D18" s="224"/>
      <c r="E18" s="224"/>
      <c r="F18" s="225"/>
      <c r="G18" s="221"/>
    </row>
    <row r="19" spans="1:7">
      <c r="A19" s="501" t="s">
        <v>1117</v>
      </c>
      <c r="B19" s="502"/>
      <c r="C19" s="502"/>
      <c r="D19" s="217"/>
      <c r="E19" s="217"/>
      <c r="F19" s="507" t="s">
        <v>939</v>
      </c>
      <c r="G19" s="519"/>
    </row>
    <row r="20" spans="1:7">
      <c r="A20" s="525"/>
      <c r="B20" s="526"/>
      <c r="C20" s="526"/>
      <c r="D20" s="216"/>
      <c r="E20" s="216"/>
      <c r="F20" s="225"/>
      <c r="G20" s="522"/>
    </row>
    <row r="21" spans="1:7">
      <c r="A21" s="513" t="s">
        <v>1118</v>
      </c>
      <c r="B21" s="514"/>
      <c r="C21" s="514"/>
      <c r="D21" s="208"/>
      <c r="E21" s="208"/>
      <c r="F21" s="507" t="s">
        <v>939</v>
      </c>
      <c r="G21" s="519"/>
    </row>
    <row r="22" spans="1:8">
      <c r="A22" s="515"/>
      <c r="B22" s="516"/>
      <c r="C22" s="516"/>
      <c r="D22" s="226"/>
      <c r="E22" s="226"/>
      <c r="F22" s="508"/>
      <c r="G22" s="520"/>
      <c r="H22" s="30"/>
    </row>
    <row r="23" spans="1:8">
      <c r="A23" s="517"/>
      <c r="B23" s="518"/>
      <c r="C23" s="518"/>
      <c r="D23" s="222"/>
      <c r="E23" s="222"/>
      <c r="F23" s="509"/>
      <c r="G23" s="521"/>
      <c r="H23" s="30"/>
    </row>
    <row r="24" spans="1:8">
      <c r="A24" s="501" t="s">
        <v>1119</v>
      </c>
      <c r="B24" s="502"/>
      <c r="C24" s="502"/>
      <c r="D24" s="223"/>
      <c r="E24" s="223"/>
      <c r="F24" s="507" t="s">
        <v>939</v>
      </c>
      <c r="G24" s="519"/>
      <c r="H24" s="30"/>
    </row>
    <row r="25" spans="1:7">
      <c r="A25" s="503"/>
      <c r="B25" s="504"/>
      <c r="C25" s="504"/>
      <c r="D25" s="216"/>
      <c r="E25" s="216"/>
      <c r="F25" s="508"/>
      <c r="G25" s="520"/>
    </row>
    <row r="26" spans="1:7">
      <c r="A26" s="505"/>
      <c r="B26" s="506"/>
      <c r="C26" s="506"/>
      <c r="D26" s="220"/>
      <c r="E26" s="220"/>
      <c r="F26" s="509"/>
      <c r="G26" s="521"/>
    </row>
    <row r="27" spans="1:7">
      <c r="A27" s="513" t="s">
        <v>1120</v>
      </c>
      <c r="B27" s="514"/>
      <c r="C27" s="514"/>
      <c r="D27" s="208"/>
      <c r="E27" s="208"/>
      <c r="F27" s="507" t="s">
        <v>939</v>
      </c>
      <c r="G27" s="519"/>
    </row>
    <row r="28" spans="1:7">
      <c r="A28" s="515"/>
      <c r="B28" s="516"/>
      <c r="C28" s="516"/>
      <c r="D28" s="226"/>
      <c r="E28" s="226"/>
      <c r="F28" s="508"/>
      <c r="G28" s="520"/>
    </row>
    <row r="29" spans="1:7">
      <c r="A29" s="517"/>
      <c r="B29" s="518"/>
      <c r="C29" s="518"/>
      <c r="D29" s="222"/>
      <c r="E29" s="222"/>
      <c r="F29" s="509"/>
      <c r="G29" s="521"/>
    </row>
    <row r="30" spans="1:7">
      <c r="A30" s="501" t="s">
        <v>1121</v>
      </c>
      <c r="B30" s="502"/>
      <c r="C30" s="502"/>
      <c r="D30" s="223"/>
      <c r="E30" s="223"/>
      <c r="F30" s="507" t="s">
        <v>939</v>
      </c>
      <c r="G30" s="510"/>
    </row>
    <row r="31" spans="1:7">
      <c r="A31" s="503"/>
      <c r="B31" s="504"/>
      <c r="C31" s="504"/>
      <c r="D31" s="216"/>
      <c r="E31" s="216"/>
      <c r="F31" s="508"/>
      <c r="G31" s="511"/>
    </row>
    <row r="32" spans="1:7">
      <c r="A32" s="505"/>
      <c r="B32" s="506"/>
      <c r="C32" s="506"/>
      <c r="D32" s="220"/>
      <c r="E32" s="220"/>
      <c r="F32" s="509"/>
      <c r="G32" s="512"/>
    </row>
    <row r="33" spans="1:7">
      <c r="A33" s="513" t="s">
        <v>1122</v>
      </c>
      <c r="B33" s="514"/>
      <c r="C33" s="514"/>
      <c r="D33" s="208"/>
      <c r="E33" s="208"/>
      <c r="F33" s="507" t="s">
        <v>939</v>
      </c>
      <c r="G33" s="519"/>
    </row>
    <row r="34" spans="1:7">
      <c r="A34" s="515"/>
      <c r="B34" s="516"/>
      <c r="C34" s="516"/>
      <c r="D34" s="226"/>
      <c r="E34" s="226"/>
      <c r="F34" s="508"/>
      <c r="G34" s="520"/>
    </row>
    <row r="35" spans="1:7">
      <c r="A35" s="517"/>
      <c r="B35" s="518"/>
      <c r="C35" s="518"/>
      <c r="D35" s="222"/>
      <c r="E35" s="222"/>
      <c r="F35" s="509"/>
      <c r="G35" s="521"/>
    </row>
    <row r="36" spans="1:7" ht="28.20" customHeight="1">
      <c r="A36" s="475" t="s">
        <v>1123</v>
      </c>
      <c r="B36" s="476"/>
      <c r="C36" s="476"/>
      <c r="D36" s="227"/>
      <c r="E36" s="227"/>
      <c r="F36" s="225" t="s">
        <v>939</v>
      </c>
      <c r="G36" s="228"/>
    </row>
  </sheetData>
  <mergeCells count="30">
    <mergeCell ref="A1:G1"/>
    <mergeCell ref="A2:G2"/>
    <mergeCell ref="A3:C3"/>
    <mergeCell ref="A5:C5"/>
    <mergeCell ref="A7:C7"/>
    <mergeCell ref="A8:C8"/>
    <mergeCell ref="A11:C11"/>
    <mergeCell ref="A12:C12"/>
    <mergeCell ref="A16:C16"/>
    <mergeCell ref="A17:C17"/>
    <mergeCell ref="A18:C18"/>
    <mergeCell ref="A19:C20"/>
    <mergeCell ref="F19:F20"/>
    <mergeCell ref="G19:G20"/>
    <mergeCell ref="A21:C23"/>
    <mergeCell ref="F21:F23"/>
    <mergeCell ref="G21:G23"/>
    <mergeCell ref="A24:C26"/>
    <mergeCell ref="F24:F26"/>
    <mergeCell ref="G24:G26"/>
    <mergeCell ref="A27:C29"/>
    <mergeCell ref="F27:F29"/>
    <mergeCell ref="G27:G29"/>
    <mergeCell ref="A30:C32"/>
    <mergeCell ref="F30:F32"/>
    <mergeCell ref="G30:G32"/>
    <mergeCell ref="A33:C35"/>
    <mergeCell ref="F33:F35"/>
    <mergeCell ref="G33:G35"/>
    <mergeCell ref="A36:C36"/>
  </mergeCells>
  <printOptions>
    <extLst>
      <ext uri="smNativeData">
        <pm:pageFlags xmlns:pm="smNativeData" id="1696920958" printRowHead="0" printColHead="0" printHeadLine="0" printFootLine="0" autoHeightHeader="0" autoHeightFooter="0" fitToPageBoth="0"/>
      </ext>
    </extLst>
  </printOptions>
  <pageMargins left="0.708333" right="0.708333" top="0.747917" bottom="0.747917" header="0.315278" footer="0.315278"/>
  <pageSetup paperSize="9" scale="71" fitToWidth="0" fitToHeight="1"/>
  <headerFooter>
    <extLst>
      <ext uri="smNativeData">
        <pm:header xmlns:pm="smNativeData" id="1696920958" l="56" r="56" t="56" b="56" borderId="0" fillId="0" vertical="0"/>
        <pm:footer xmlns:pm="smNativeData" id="1696920958" l="56" r="56" t="56" b="56" borderId="0" fillId="0" vertical="2"/>
        <pm:paperBin xmlns:pm="smNativeData" id="1696920958" Id="0" type="0" value="0"/>
        <pm:paperBin xmlns:pm="smNativeData" id="1696920958" Id="1" type="0" value="0"/>
      </ext>
    </extLst>
  </headerFooter>
  <extLst>
    <ext uri="smNativeData">
      <pm:sheetPrefs xmlns:pm="smNativeData" day="1696920958"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Lloyd Ambrose</dc:creator>
  <cp:keywords/>
  <dc:description/>
  <cp:lastModifiedBy>kkots</cp:lastModifiedBy>
  <cp:revision>0</cp:revision>
  <cp:lastPrinted>2023-09-07T05:05:45Z</cp:lastPrinted>
  <dcterms:created xsi:type="dcterms:W3CDTF">2021-04-12T08:43:24Z</dcterms:created>
  <dcterms:modified xsi:type="dcterms:W3CDTF">2023-10-10T06:55:58Z</dcterms:modified>
</cp:coreProperties>
</file>