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8610"/>
  </bookViews>
  <sheets>
    <sheet name="BOQ" sheetId="1" r:id="rId1"/>
    <sheet name="Summary" sheetId="2" r:id="rId2"/>
    <sheet name="Sheet3" sheetId="3" r:id="rId3"/>
  </sheets>
  <calcPr calcId="162913"/>
</workbook>
</file>

<file path=xl/calcChain.xml><?xml version="1.0" encoding="utf-8"?>
<calcChain xmlns="http://schemas.openxmlformats.org/spreadsheetml/2006/main">
  <c r="I88" i="1" l="1"/>
  <c r="I87" i="1"/>
  <c r="I106" i="1"/>
  <c r="I286" i="1" l="1"/>
  <c r="I285" i="1"/>
  <c r="I284" i="1"/>
  <c r="I226" i="1" l="1"/>
  <c r="I225" i="1"/>
  <c r="I227" i="1"/>
  <c r="I212" i="1"/>
  <c r="I211" i="1"/>
  <c r="I160" i="1"/>
  <c r="I159" i="1"/>
  <c r="I179" i="1" l="1"/>
  <c r="I192" i="1"/>
  <c r="I282" i="1"/>
  <c r="I240" i="1"/>
  <c r="I237" i="1"/>
  <c r="I234" i="1"/>
  <c r="I53" i="1"/>
  <c r="I109" i="1"/>
  <c r="I110" i="1"/>
  <c r="I97" i="1"/>
  <c r="I98" i="1"/>
  <c r="I279" i="1"/>
  <c r="I280" i="1"/>
  <c r="I281" i="1"/>
  <c r="I277" i="1"/>
  <c r="I278" i="1"/>
  <c r="I242" i="1"/>
  <c r="I19" i="1"/>
  <c r="I7" i="1"/>
  <c r="I8" i="1"/>
  <c r="I10" i="1"/>
  <c r="I11" i="1"/>
  <c r="I12" i="1"/>
  <c r="I13" i="1"/>
  <c r="I14" i="1"/>
  <c r="I16" i="1"/>
  <c r="I17" i="1"/>
  <c r="I18" i="1"/>
  <c r="I20" i="1"/>
  <c r="I21" i="1"/>
  <c r="I22" i="1"/>
  <c r="I24" i="1"/>
  <c r="I25" i="1"/>
  <c r="I27" i="1"/>
  <c r="I29" i="1"/>
  <c r="I31" i="1"/>
  <c r="I36" i="1"/>
  <c r="I55" i="1"/>
  <c r="I52" i="1"/>
  <c r="I76" i="1"/>
  <c r="I66" i="1"/>
  <c r="I75" i="1"/>
  <c r="I77" i="1"/>
  <c r="I78" i="1"/>
  <c r="I85" i="1"/>
  <c r="I86" i="1"/>
  <c r="I94" i="1"/>
  <c r="I95" i="1"/>
  <c r="I96" i="1"/>
  <c r="I104" i="1"/>
  <c r="I105" i="1"/>
  <c r="I127" i="1"/>
  <c r="I119" i="1"/>
  <c r="I125" i="1"/>
  <c r="I132" i="1"/>
  <c r="I136" i="1"/>
  <c r="I139" i="1"/>
  <c r="I155" i="1"/>
  <c r="I152" i="1"/>
  <c r="I153" i="1"/>
  <c r="I154" i="1"/>
  <c r="I156" i="1"/>
  <c r="I157" i="1"/>
  <c r="I158" i="1"/>
  <c r="I180" i="1"/>
  <c r="I167" i="1"/>
  <c r="I175" i="1"/>
  <c r="I176" i="1"/>
  <c r="I177" i="1"/>
  <c r="I178" i="1"/>
  <c r="I188" i="1"/>
  <c r="I189" i="1"/>
  <c r="I190" i="1"/>
  <c r="I191" i="1"/>
  <c r="I209" i="1"/>
  <c r="I207" i="1"/>
  <c r="I208" i="1"/>
  <c r="I210" i="1"/>
  <c r="I223" i="1"/>
  <c r="I228" i="1"/>
  <c r="I229" i="1"/>
  <c r="I232" i="1"/>
  <c r="I233" i="1"/>
  <c r="I236" i="1"/>
  <c r="I239" i="1"/>
  <c r="I245" i="1"/>
  <c r="I246" i="1"/>
  <c r="I250" i="1"/>
  <c r="I251" i="1"/>
  <c r="I262" i="1"/>
  <c r="I263" i="1"/>
  <c r="I264" i="1"/>
  <c r="I266" i="1"/>
  <c r="I287" i="1" l="1"/>
  <c r="C11" i="2" s="1"/>
  <c r="I111" i="1"/>
  <c r="C4" i="2" s="1"/>
  <c r="I252" i="1"/>
  <c r="C9" i="2" s="1"/>
  <c r="I267" i="1"/>
  <c r="C10" i="2" s="1"/>
  <c r="I161" i="1"/>
  <c r="C6" i="2" s="1"/>
  <c r="I193" i="1"/>
  <c r="C7" i="2" s="1"/>
  <c r="I60" i="1"/>
  <c r="C3" i="2" s="1"/>
  <c r="I142" i="1"/>
  <c r="C5" i="2" s="1"/>
  <c r="I213" i="1"/>
  <c r="C8" i="2" s="1"/>
  <c r="I37" i="1"/>
  <c r="C2" i="2" s="1"/>
  <c r="C12" i="2" l="1"/>
</calcChain>
</file>

<file path=xl/comments1.xml><?xml version="1.0" encoding="utf-8"?>
<comments xmlns="http://schemas.openxmlformats.org/spreadsheetml/2006/main">
  <authors>
    <author>Author</author>
  </authors>
  <commentList>
    <comment ref="F17" authorId="0" shapeId="0">
      <text>
        <r>
          <rPr>
            <b/>
            <sz val="9"/>
            <color indexed="81"/>
            <rFont val="Tahoma"/>
            <family val="2"/>
          </rPr>
          <t>Author:</t>
        </r>
        <r>
          <rPr>
            <sz val="9"/>
            <color indexed="81"/>
            <rFont val="Tahoma"/>
            <family val="2"/>
          </rPr>
          <t xml:space="preserve">
Refer to project schedule for construction duration</t>
        </r>
      </text>
    </comment>
    <comment ref="D52" authorId="0" shapeId="0">
      <text>
        <r>
          <rPr>
            <b/>
            <sz val="9"/>
            <color indexed="81"/>
            <rFont val="Tahoma"/>
            <family val="2"/>
          </rPr>
          <t>Author:</t>
        </r>
        <r>
          <rPr>
            <sz val="9"/>
            <color indexed="81"/>
            <rFont val="Tahoma"/>
            <family val="2"/>
          </rPr>
          <t xml:space="preserve">
Line conductor</t>
        </r>
      </text>
    </comment>
    <comment ref="F55" authorId="0" shapeId="0">
      <text>
        <r>
          <rPr>
            <b/>
            <sz val="9"/>
            <color indexed="81"/>
            <rFont val="Tahoma"/>
            <family val="2"/>
          </rPr>
          <t>Author:</t>
        </r>
        <r>
          <rPr>
            <sz val="9"/>
            <color indexed="81"/>
            <rFont val="Tahoma"/>
            <family val="2"/>
          </rPr>
          <t xml:space="preserve">
Line length in meters</t>
        </r>
      </text>
    </comment>
    <comment ref="F66" authorId="0" shapeId="0">
      <text>
        <r>
          <rPr>
            <b/>
            <sz val="9"/>
            <color indexed="81"/>
            <rFont val="Tahoma"/>
            <family val="2"/>
          </rPr>
          <t>Author:</t>
        </r>
        <r>
          <rPr>
            <sz val="9"/>
            <color indexed="81"/>
            <rFont val="Tahoma"/>
            <family val="2"/>
          </rPr>
          <t xml:space="preserve">
1 for single pole; 2 for H pole; 3 for three pole structure</t>
        </r>
      </text>
    </comment>
    <comment ref="F119" authorId="0" shapeId="0">
      <text>
        <r>
          <rPr>
            <b/>
            <sz val="9"/>
            <color indexed="81"/>
            <rFont val="Tahoma"/>
            <family val="2"/>
          </rPr>
          <t>Author:</t>
        </r>
        <r>
          <rPr>
            <sz val="9"/>
            <color indexed="81"/>
            <rFont val="Tahoma"/>
            <family val="2"/>
          </rPr>
          <t xml:space="preserve">
total number of structures as per the stacking table.</t>
        </r>
      </text>
    </comment>
    <comment ref="F125" authorId="0" shapeId="0">
      <text>
        <r>
          <rPr>
            <b/>
            <sz val="9"/>
            <color indexed="81"/>
            <rFont val="Tahoma"/>
            <family val="2"/>
          </rPr>
          <t>Author:</t>
        </r>
        <r>
          <rPr>
            <sz val="9"/>
            <color indexed="81"/>
            <rFont val="Tahoma"/>
            <family val="2"/>
          </rPr>
          <t xml:space="preserve">
total number of structures as per the stacking table.</t>
        </r>
      </text>
    </comment>
    <comment ref="F127" authorId="0" shapeId="0">
      <text>
        <r>
          <rPr>
            <b/>
            <sz val="9"/>
            <color indexed="81"/>
            <rFont val="Tahoma"/>
            <family val="2"/>
          </rPr>
          <t>Author:</t>
        </r>
        <r>
          <rPr>
            <sz val="9"/>
            <color indexed="81"/>
            <rFont val="Tahoma"/>
            <family val="2"/>
          </rPr>
          <t xml:space="preserve">
50m per terminal structure / closing span.</t>
        </r>
      </text>
    </comment>
    <comment ref="F132" authorId="0" shapeId="0">
      <text>
        <r>
          <rPr>
            <b/>
            <sz val="9"/>
            <color indexed="81"/>
            <rFont val="Tahoma"/>
            <family val="2"/>
          </rPr>
          <t>Author:</t>
        </r>
        <r>
          <rPr>
            <sz val="9"/>
            <color indexed="81"/>
            <rFont val="Tahoma"/>
            <family val="2"/>
          </rPr>
          <t xml:space="preserve">
distance between poles plus 2m for H poles &amp; 3m for 3-pole.</t>
        </r>
      </text>
    </comment>
    <comment ref="F136" authorId="0" shapeId="0">
      <text>
        <r>
          <rPr>
            <b/>
            <sz val="9"/>
            <color indexed="81"/>
            <rFont val="Tahoma"/>
            <family val="2"/>
          </rPr>
          <t>Author:</t>
        </r>
        <r>
          <rPr>
            <sz val="9"/>
            <color indexed="81"/>
            <rFont val="Tahoma"/>
            <family val="2"/>
          </rPr>
          <t xml:space="preserve">
2 caps for H pole &amp; 3 caps for 3-pole.</t>
        </r>
      </text>
    </comment>
    <comment ref="F139" authorId="0" shapeId="0">
      <text>
        <r>
          <rPr>
            <b/>
            <sz val="9"/>
            <color indexed="81"/>
            <rFont val="Tahoma"/>
            <family val="2"/>
          </rPr>
          <t>Author:</t>
        </r>
        <r>
          <rPr>
            <sz val="9"/>
            <color indexed="81"/>
            <rFont val="Tahoma"/>
            <family val="2"/>
          </rPr>
          <t xml:space="preserve">
2 caps for H pole &amp; 3 caps for 3-pole.</t>
        </r>
      </text>
    </comment>
    <comment ref="F152" authorId="0" shapeId="0">
      <text>
        <r>
          <rPr>
            <b/>
            <sz val="9"/>
            <color indexed="81"/>
            <rFont val="Tahoma"/>
            <family val="2"/>
          </rPr>
          <t>Author:</t>
        </r>
        <r>
          <rPr>
            <sz val="9"/>
            <color indexed="81"/>
            <rFont val="Tahoma"/>
            <family val="2"/>
          </rPr>
          <t xml:space="preserve">
as per volume 4</t>
        </r>
      </text>
    </comment>
    <comment ref="F167" authorId="0" shapeId="0">
      <text>
        <r>
          <rPr>
            <b/>
            <sz val="9"/>
            <color indexed="81"/>
            <rFont val="Tahoma"/>
            <family val="2"/>
          </rPr>
          <t>Author:</t>
        </r>
        <r>
          <rPr>
            <sz val="9"/>
            <color indexed="81"/>
            <rFont val="Tahoma"/>
            <family val="2"/>
          </rPr>
          <t xml:space="preserve">
as per volume 4.</t>
        </r>
      </text>
    </comment>
    <comment ref="F175" authorId="0" shapeId="0">
      <text>
        <r>
          <rPr>
            <b/>
            <sz val="9"/>
            <color indexed="81"/>
            <rFont val="Tahoma"/>
            <family val="2"/>
          </rPr>
          <t>Author:</t>
        </r>
        <r>
          <rPr>
            <sz val="9"/>
            <color indexed="81"/>
            <rFont val="Tahoma"/>
            <family val="2"/>
          </rPr>
          <t xml:space="preserve">
as per volume 4.</t>
        </r>
      </text>
    </comment>
    <comment ref="F180" authorId="0" shapeId="0">
      <text>
        <r>
          <rPr>
            <b/>
            <sz val="9"/>
            <color indexed="81"/>
            <rFont val="Tahoma"/>
            <family val="2"/>
          </rPr>
          <t>Author:</t>
        </r>
        <r>
          <rPr>
            <sz val="9"/>
            <color indexed="81"/>
            <rFont val="Tahoma"/>
            <family val="2"/>
          </rPr>
          <t xml:space="preserve">
as per volume 4.</t>
        </r>
      </text>
    </comment>
    <comment ref="F188" authorId="0" shapeId="0">
      <text>
        <r>
          <rPr>
            <b/>
            <sz val="9"/>
            <color indexed="81"/>
            <rFont val="Tahoma"/>
            <family val="2"/>
          </rPr>
          <t>Author:</t>
        </r>
        <r>
          <rPr>
            <sz val="9"/>
            <color indexed="81"/>
            <rFont val="Tahoma"/>
            <family val="2"/>
          </rPr>
          <t xml:space="preserve">
as per volume 4.</t>
        </r>
      </text>
    </comment>
    <comment ref="F207" authorId="0" shapeId="0">
      <text>
        <r>
          <rPr>
            <b/>
            <sz val="9"/>
            <color indexed="81"/>
            <rFont val="Tahoma"/>
            <family val="2"/>
          </rPr>
          <t>Author:</t>
        </r>
        <r>
          <rPr>
            <sz val="9"/>
            <color indexed="81"/>
            <rFont val="Tahoma"/>
            <family val="2"/>
          </rPr>
          <t xml:space="preserve">
as per volume 4</t>
        </r>
      </text>
    </comment>
    <comment ref="F223" authorId="0" shapeId="0">
      <text>
        <r>
          <rPr>
            <b/>
            <sz val="9"/>
            <color indexed="81"/>
            <rFont val="Tahoma"/>
            <family val="2"/>
          </rPr>
          <t>Author:</t>
        </r>
        <r>
          <rPr>
            <sz val="9"/>
            <color indexed="81"/>
            <rFont val="Tahoma"/>
            <family val="2"/>
          </rPr>
          <t xml:space="preserve">
= (line length x 3) x 1.07 </t>
        </r>
      </text>
    </comment>
    <comment ref="F226" authorId="0" shapeId="0">
      <text>
        <r>
          <rPr>
            <b/>
            <sz val="9"/>
            <color indexed="81"/>
            <rFont val="Tahoma"/>
            <family val="2"/>
          </rPr>
          <t>Author:</t>
        </r>
        <r>
          <rPr>
            <sz val="9"/>
            <color indexed="81"/>
            <rFont val="Tahoma"/>
            <family val="2"/>
          </rPr>
          <t xml:space="preserve">
= line length x 1.02</t>
        </r>
      </text>
    </comment>
    <comment ref="F228" authorId="0" shapeId="0">
      <text>
        <r>
          <rPr>
            <b/>
            <sz val="9"/>
            <color indexed="81"/>
            <rFont val="Tahoma"/>
            <family val="2"/>
          </rPr>
          <t>Author:</t>
        </r>
        <r>
          <rPr>
            <sz val="9"/>
            <color indexed="81"/>
            <rFont val="Tahoma"/>
            <family val="2"/>
          </rPr>
          <t xml:space="preserve">
information to be shown on the span plan drawing. Confirm with the surveyor for updates.</t>
        </r>
      </text>
    </comment>
    <comment ref="F229" authorId="0" shapeId="0">
      <text>
        <r>
          <rPr>
            <b/>
            <sz val="9"/>
            <color indexed="81"/>
            <rFont val="Tahoma"/>
            <family val="2"/>
          </rPr>
          <t>Author:</t>
        </r>
        <r>
          <rPr>
            <sz val="9"/>
            <color indexed="81"/>
            <rFont val="Tahoma"/>
            <family val="2"/>
          </rPr>
          <t xml:space="preserve">
confirm implementation plan with CNC &amp; EDNO. Allow for at least 1.</t>
        </r>
      </text>
    </comment>
    <comment ref="F232" authorId="0" shapeId="0">
      <text>
        <r>
          <rPr>
            <b/>
            <sz val="9"/>
            <color indexed="81"/>
            <rFont val="Tahoma"/>
            <family val="2"/>
          </rPr>
          <t>Author:</t>
        </r>
        <r>
          <rPr>
            <sz val="9"/>
            <color indexed="81"/>
            <rFont val="Tahoma"/>
            <family val="2"/>
          </rPr>
          <t xml:space="preserve">
= (number of strain structures x 6) + 6 (closing span dead-end terminations)</t>
        </r>
      </text>
    </comment>
    <comment ref="F233" authorId="0" shapeId="0">
      <text>
        <r>
          <rPr>
            <b/>
            <sz val="9"/>
            <color indexed="81"/>
            <rFont val="Tahoma"/>
            <family val="2"/>
          </rPr>
          <t>Author:</t>
        </r>
        <r>
          <rPr>
            <sz val="9"/>
            <color indexed="81"/>
            <rFont val="Tahoma"/>
            <family val="2"/>
          </rPr>
          <t xml:space="preserve">
15 per 10km </t>
        </r>
      </text>
    </comment>
    <comment ref="F236" authorId="0" shapeId="0">
      <text>
        <r>
          <rPr>
            <b/>
            <sz val="9"/>
            <color indexed="81"/>
            <rFont val="Tahoma"/>
            <family val="2"/>
          </rPr>
          <t>Author:</t>
        </r>
        <r>
          <rPr>
            <sz val="9"/>
            <color indexed="81"/>
            <rFont val="Tahoma"/>
            <family val="2"/>
          </rPr>
          <t xml:space="preserve">
same as dead-end terminations</t>
        </r>
      </text>
    </comment>
    <comment ref="F239" authorId="0" shapeId="0">
      <text>
        <r>
          <rPr>
            <b/>
            <sz val="9"/>
            <color indexed="81"/>
            <rFont val="Tahoma"/>
            <family val="2"/>
          </rPr>
          <t>Author:</t>
        </r>
        <r>
          <rPr>
            <sz val="9"/>
            <color indexed="81"/>
            <rFont val="Tahoma"/>
            <family val="2"/>
          </rPr>
          <t xml:space="preserve">
= number of trunion clamps</t>
        </r>
      </text>
    </comment>
    <comment ref="F245" authorId="0" shapeId="0">
      <text>
        <r>
          <rPr>
            <b/>
            <sz val="9"/>
            <color indexed="81"/>
            <rFont val="Tahoma"/>
            <family val="2"/>
          </rPr>
          <t>Author:</t>
        </r>
        <r>
          <rPr>
            <sz val="9"/>
            <color indexed="81"/>
            <rFont val="Tahoma"/>
            <family val="2"/>
          </rPr>
          <t xml:space="preserve">
as per volume 4</t>
        </r>
      </text>
    </comment>
    <comment ref="F246" authorId="0" shapeId="0">
      <text>
        <r>
          <rPr>
            <b/>
            <sz val="9"/>
            <color indexed="81"/>
            <rFont val="Tahoma"/>
            <family val="2"/>
          </rPr>
          <t>Author:</t>
        </r>
        <r>
          <rPr>
            <sz val="9"/>
            <color indexed="81"/>
            <rFont val="Tahoma"/>
            <family val="2"/>
          </rPr>
          <t xml:space="preserve">
as per volume 4</t>
        </r>
      </text>
    </comment>
    <comment ref="E262" authorId="0" shapeId="0">
      <text>
        <r>
          <rPr>
            <b/>
            <sz val="9"/>
            <color indexed="81"/>
            <rFont val="Tahoma"/>
            <family val="2"/>
          </rPr>
          <t>Author:</t>
        </r>
        <r>
          <rPr>
            <sz val="9"/>
            <color indexed="81"/>
            <rFont val="Tahoma"/>
            <family val="2"/>
          </rPr>
          <t xml:space="preserve">
 = number of structures</t>
        </r>
      </text>
    </comment>
    <comment ref="E263" authorId="0" shapeId="0">
      <text>
        <r>
          <rPr>
            <b/>
            <sz val="9"/>
            <color indexed="81"/>
            <rFont val="Tahoma"/>
            <family val="2"/>
          </rPr>
          <t>Author:</t>
        </r>
        <r>
          <rPr>
            <sz val="9"/>
            <color indexed="81"/>
            <rFont val="Tahoma"/>
            <family val="2"/>
          </rPr>
          <t xml:space="preserve">
3 per terminal structure (R Y B)</t>
        </r>
      </text>
    </comment>
    <comment ref="E264" authorId="0" shapeId="0">
      <text>
        <r>
          <rPr>
            <b/>
            <sz val="9"/>
            <color indexed="81"/>
            <rFont val="Tahoma"/>
            <family val="2"/>
          </rPr>
          <t>Author:</t>
        </r>
        <r>
          <rPr>
            <sz val="9"/>
            <color indexed="81"/>
            <rFont val="Tahoma"/>
            <family val="2"/>
          </rPr>
          <t xml:space="preserve">
to be installed on the third structures from both substations i.e. 2 for both substations</t>
        </r>
      </text>
    </comment>
    <comment ref="E266" authorId="0" shapeId="0">
      <text>
        <r>
          <rPr>
            <b/>
            <sz val="9"/>
            <color indexed="81"/>
            <rFont val="Tahoma"/>
            <family val="2"/>
          </rPr>
          <t>Author:</t>
        </r>
        <r>
          <rPr>
            <sz val="9"/>
            <color indexed="81"/>
            <rFont val="Tahoma"/>
            <family val="2"/>
          </rPr>
          <t xml:space="preserve">
as per the stacking table</t>
        </r>
      </text>
    </comment>
    <comment ref="E277" authorId="0" shapeId="0">
      <text>
        <r>
          <rPr>
            <b/>
            <sz val="9"/>
            <color indexed="81"/>
            <rFont val="Tahoma"/>
            <family val="2"/>
          </rPr>
          <t>Author:</t>
        </r>
        <r>
          <rPr>
            <sz val="9"/>
            <color indexed="81"/>
            <rFont val="Tahoma"/>
            <family val="2"/>
          </rPr>
          <t xml:space="preserve">
 = number of structures</t>
        </r>
      </text>
    </comment>
    <comment ref="E278" authorId="0" shapeId="0">
      <text>
        <r>
          <rPr>
            <b/>
            <sz val="9"/>
            <color indexed="81"/>
            <rFont val="Tahoma"/>
            <family val="2"/>
          </rPr>
          <t>Author:</t>
        </r>
        <r>
          <rPr>
            <sz val="9"/>
            <color indexed="81"/>
            <rFont val="Tahoma"/>
            <family val="2"/>
          </rPr>
          <t xml:space="preserve">
3 per terminal structure (R Y B)</t>
        </r>
      </text>
    </comment>
    <comment ref="E280" authorId="0" shapeId="0">
      <text>
        <r>
          <rPr>
            <b/>
            <sz val="9"/>
            <color indexed="81"/>
            <rFont val="Tahoma"/>
            <family val="2"/>
          </rPr>
          <t>Author:</t>
        </r>
        <r>
          <rPr>
            <sz val="9"/>
            <color indexed="81"/>
            <rFont val="Tahoma"/>
            <family val="2"/>
          </rPr>
          <t xml:space="preserve">
to be installed on the third structures from both substations i.e. 2 for both substations</t>
        </r>
      </text>
    </comment>
    <comment ref="E281" authorId="0" shapeId="0">
      <text>
        <r>
          <rPr>
            <b/>
            <sz val="9"/>
            <color indexed="81"/>
            <rFont val="Tahoma"/>
            <family val="2"/>
          </rPr>
          <t>Author:</t>
        </r>
        <r>
          <rPr>
            <sz val="9"/>
            <color indexed="81"/>
            <rFont val="Tahoma"/>
            <family val="2"/>
          </rPr>
          <t xml:space="preserve">
as per the stacking table</t>
        </r>
      </text>
    </comment>
  </commentList>
</comments>
</file>

<file path=xl/sharedStrings.xml><?xml version="1.0" encoding="utf-8"?>
<sst xmlns="http://schemas.openxmlformats.org/spreadsheetml/2006/main" count="567" uniqueCount="318">
  <si>
    <t>Item No.</t>
  </si>
  <si>
    <t>Refer</t>
  </si>
  <si>
    <t>Description of the item</t>
  </si>
  <si>
    <t>Unit</t>
  </si>
  <si>
    <t>Qty</t>
  </si>
  <si>
    <t xml:space="preserve">Rate </t>
  </si>
  <si>
    <t>Price    (R)</t>
  </si>
  <si>
    <t>Material</t>
  </si>
  <si>
    <t>Labour</t>
  </si>
  <si>
    <t>SABS 1200A</t>
  </si>
  <si>
    <t>PRELIMINARIES</t>
  </si>
  <si>
    <t>Eskom’s specific requirements</t>
  </si>
  <si>
    <t>1.1.1</t>
  </si>
  <si>
    <t>8.3.1</t>
  </si>
  <si>
    <t>Contractual requirements</t>
  </si>
  <si>
    <t>item</t>
  </si>
  <si>
    <t>1.1.2</t>
  </si>
  <si>
    <t>8.3.2</t>
  </si>
  <si>
    <t>Establishment of facilities on site such as plant, sheds, lighting, fridge, security lighting, etc.</t>
  </si>
  <si>
    <t>1.1.3</t>
  </si>
  <si>
    <t>8.3.3</t>
  </si>
  <si>
    <t>Supply and install electrical connection to site camp.</t>
  </si>
  <si>
    <t>1.1.4</t>
  </si>
  <si>
    <t>Supply and install a water connection to site camp.</t>
  </si>
  <si>
    <t>1.1.5</t>
  </si>
  <si>
    <t>8.3.4</t>
  </si>
  <si>
    <t>1.1.6</t>
  </si>
  <si>
    <t>Removal of site establishment</t>
  </si>
  <si>
    <t>1.1.7</t>
  </si>
  <si>
    <t>Transport all free issue material from Eskom Stores to site</t>
  </si>
  <si>
    <t>Item</t>
  </si>
  <si>
    <t>Contractor’s time related items:</t>
  </si>
  <si>
    <t>1.2.1</t>
  </si>
  <si>
    <t>8.4.1</t>
  </si>
  <si>
    <t>month</t>
  </si>
  <si>
    <t>1.2.2</t>
  </si>
  <si>
    <t>8.4.2</t>
  </si>
  <si>
    <t>Operation &amp; maintenance of facilities</t>
  </si>
  <si>
    <t>1.2.3</t>
  </si>
  <si>
    <t>8.4.3</t>
  </si>
  <si>
    <t>Supervision</t>
  </si>
  <si>
    <t>1.2.4</t>
  </si>
  <si>
    <t>8.4.4</t>
  </si>
  <si>
    <t>Company &amp; head office overhead costs</t>
  </si>
  <si>
    <t>1.2.5</t>
  </si>
  <si>
    <t>Machinery hire, purchase costs, transport cost to and from site.</t>
  </si>
  <si>
    <t>1.2.6</t>
  </si>
  <si>
    <t>Assistance and arrangement with Eskom stores for transport and delivery of material.</t>
  </si>
  <si>
    <t>1.2.7</t>
  </si>
  <si>
    <t>Receiving, taking control and administering material.</t>
  </si>
  <si>
    <t>1.2.8</t>
  </si>
  <si>
    <t>Arrangement with Eskom Control, obtaining permits, arranging outages, etc. and to energise line.</t>
  </si>
  <si>
    <t>1.2.9</t>
  </si>
  <si>
    <t>Site security, safe guarding material in site camp and during construction.</t>
  </si>
  <si>
    <t>1.2.10</t>
  </si>
  <si>
    <t>Accommodation and LOA</t>
  </si>
  <si>
    <t>Construction regulations:</t>
  </si>
  <si>
    <t>1.3.1</t>
  </si>
  <si>
    <t>DOCUMENTATION</t>
  </si>
  <si>
    <t>Complete all parts of the Construction Handbook that applies to the construction of the line.</t>
  </si>
  <si>
    <t>Subtotal carried to Item 1 of Summary</t>
  </si>
  <si>
    <t>R</t>
  </si>
  <si>
    <t>LINE CONSTRUCTION - SITE CLEARING</t>
  </si>
  <si>
    <t>Test Joint:</t>
  </si>
  <si>
    <r>
      <t>Supply all material and perform the following test at an approved body</t>
    </r>
    <r>
      <rPr>
        <sz val="9"/>
        <rFont val="Arial"/>
        <family val="2"/>
      </rPr>
      <t xml:space="preserve">:(refer to Volume 4 for the required material) </t>
    </r>
    <r>
      <rPr>
        <sz val="9"/>
        <color theme="1"/>
        <rFont val="Arial"/>
        <family val="2"/>
      </rPr>
      <t xml:space="preserve">
</t>
    </r>
    <r>
      <rPr>
        <u/>
        <sz val="9"/>
        <color theme="1"/>
        <rFont val="Arial"/>
        <family val="2"/>
      </rPr>
      <t>Please Note:</t>
    </r>
    <r>
      <rPr>
        <sz val="9"/>
        <color theme="1"/>
        <rFont val="Arial"/>
        <family val="2"/>
      </rPr>
      <t xml:space="preserve"> 
The crimper to be used for doing crimping on the line shall be used by the authorised person that will do the joints on the line, to crimp the test piece. </t>
    </r>
    <r>
      <rPr>
        <sz val="9"/>
        <rFont val="Arial"/>
        <family val="2"/>
      </rPr>
      <t>This must be witnessed by the Design Engineer and test certificates to be part of the Hand Over Documentation.</t>
    </r>
  </si>
  <si>
    <t>2.1.1</t>
  </si>
  <si>
    <t>Kingbird conductor</t>
  </si>
  <si>
    <t>Bush Clearing:</t>
  </si>
  <si>
    <t>2.2.1</t>
  </si>
  <si>
    <t>ESKASABG3 Rev1 &amp; DISTIZAC2</t>
  </si>
  <si>
    <t>Contractor to identify extent of bush clearing and quote to do bush clearing on the whole line in accordance with the standard.</t>
  </si>
  <si>
    <t>m</t>
  </si>
  <si>
    <t>ea</t>
  </si>
  <si>
    <t>Subtotal carried to Item 2 of Summary</t>
  </si>
  <si>
    <t>Rate</t>
  </si>
  <si>
    <t>Price     (R)</t>
  </si>
  <si>
    <t>FOUNDATIONS</t>
  </si>
  <si>
    <r>
      <rPr>
        <b/>
        <u/>
        <sz val="9"/>
        <color theme="1"/>
        <rFont val="Arial"/>
        <family val="2"/>
      </rPr>
      <t>Soil Nominations:</t>
    </r>
    <r>
      <rPr>
        <sz val="9"/>
        <color theme="1"/>
        <rFont val="Arial"/>
        <family val="2"/>
      </rPr>
      <t xml:space="preserve">
Nomination of foundation types to be done on site by a professional Civil Engineer. The professional Civil Engineer must specify which of the foundation types must be used for each structure.</t>
    </r>
  </si>
  <si>
    <t>Structure Foundations for soil type Rock:</t>
  </si>
  <si>
    <r>
      <t xml:space="preserve">Transport to pole position imported material, dispose excavated material, excavate, barricade, supply and install complete foundations for </t>
    </r>
    <r>
      <rPr>
        <b/>
        <sz val="9"/>
        <color theme="1"/>
        <rFont val="Arial"/>
        <family val="2"/>
      </rPr>
      <t>rock</t>
    </r>
    <r>
      <rPr>
        <b/>
        <sz val="9"/>
        <color indexed="10"/>
        <rFont val="Arial"/>
        <family val="2"/>
      </rPr>
      <t xml:space="preserve"> </t>
    </r>
    <r>
      <rPr>
        <sz val="9"/>
        <color indexed="8"/>
        <rFont val="Arial"/>
        <family val="2"/>
      </rPr>
      <t>on the following structures:</t>
    </r>
  </si>
  <si>
    <t>D-DT-7615 - STAYED ANGLE STRAIN 0-90°,  POLE 20m</t>
  </si>
  <si>
    <t>D-DT-7615 - STAYED ANGLE STRAIN 0-90°,  POLE 22m</t>
  </si>
  <si>
    <t>132kV Single Circuit Twin Steel Poles, 208kN Free Standing 15 – 90⁰ Angle Strain Structure, 21m</t>
  </si>
  <si>
    <t>D-DT-7611 - S/C INTERMEDIATE 23kN; POLE 22m</t>
  </si>
  <si>
    <t>D-DT-7611 - S/C INTERMEDIATE 23kN; POLE 23m</t>
  </si>
  <si>
    <t>2-WT-1412 S/Pole 90° Terminal (vertical-to-horizontal right) – 17.1m Long</t>
  </si>
  <si>
    <t>Structure Foundations for soil type 4:</t>
  </si>
  <si>
    <r>
      <t xml:space="preserve">Transport to pole position imported material, dispose excavated material, excavate, barricade, supply and install complete foundations for </t>
    </r>
    <r>
      <rPr>
        <b/>
        <sz val="9"/>
        <rFont val="Arial"/>
        <family val="2"/>
      </rPr>
      <t>type 4 soil</t>
    </r>
    <r>
      <rPr>
        <b/>
        <sz val="9"/>
        <color indexed="10"/>
        <rFont val="Arial"/>
        <family val="2"/>
      </rPr>
      <t xml:space="preserve"> </t>
    </r>
    <r>
      <rPr>
        <sz val="9"/>
        <color indexed="8"/>
        <rFont val="Arial"/>
        <family val="2"/>
      </rPr>
      <t>on the following structures:</t>
    </r>
  </si>
  <si>
    <t>Structure Foundations for soil type 3:</t>
  </si>
  <si>
    <r>
      <t xml:space="preserve">Transport to pole position imported material, dispose excavated material, excavate, barricade, supply and install complete foundations for </t>
    </r>
    <r>
      <rPr>
        <b/>
        <sz val="9"/>
        <rFont val="Arial"/>
        <family val="2"/>
      </rPr>
      <t>type 3 soil</t>
    </r>
    <r>
      <rPr>
        <b/>
        <sz val="9"/>
        <color indexed="10"/>
        <rFont val="Arial"/>
        <family val="2"/>
      </rPr>
      <t xml:space="preserve"> </t>
    </r>
    <r>
      <rPr>
        <sz val="9"/>
        <color indexed="8"/>
        <rFont val="Arial"/>
        <family val="2"/>
      </rPr>
      <t>on the following structures:</t>
    </r>
  </si>
  <si>
    <t>3.4.2</t>
  </si>
  <si>
    <t>D-DT-7850 sheet 4</t>
  </si>
  <si>
    <t>Structure Foundations for soil type 2:</t>
  </si>
  <si>
    <r>
      <t xml:space="preserve">Transport to pole position imported material, dispose excavated material, excavate, barricade, supply and install complete foundations for </t>
    </r>
    <r>
      <rPr>
        <b/>
        <sz val="9"/>
        <rFont val="Arial"/>
        <family val="2"/>
      </rPr>
      <t>type 2 soil</t>
    </r>
    <r>
      <rPr>
        <b/>
        <sz val="9"/>
        <color indexed="10"/>
        <rFont val="Arial"/>
        <family val="2"/>
      </rPr>
      <t xml:space="preserve"> </t>
    </r>
    <r>
      <rPr>
        <sz val="9"/>
        <color indexed="8"/>
        <rFont val="Arial"/>
        <family val="2"/>
      </rPr>
      <t>on the following structures:</t>
    </r>
  </si>
  <si>
    <t>3.5.1</t>
  </si>
  <si>
    <t>D-DT-7851 sheet 3</t>
  </si>
  <si>
    <t>D-DT-7850 sheet 3</t>
  </si>
  <si>
    <t>Subtotal carried to Item 3 of Summary</t>
  </si>
  <si>
    <t>LINE CONSTRUCTION - EARTHING</t>
  </si>
  <si>
    <t>D-DT 7857</t>
  </si>
  <si>
    <t>Structure Earthing:</t>
  </si>
  <si>
    <t>4.1.1</t>
  </si>
  <si>
    <t>Testing of structure footing resistance:</t>
  </si>
  <si>
    <t>Please note:</t>
  </si>
  <si>
    <t>Structue footing resistance test shall be carried out before the connection of the shield wire. The earth conductor shall enter the ground immidiately next to the structure and shall not be taken over the concrete base / cap.</t>
  </si>
  <si>
    <t>4.1.2</t>
  </si>
  <si>
    <t xml:space="preserve">2-WT-763 </t>
  </si>
  <si>
    <t>Excavate, supply and install complete 3 point star earth electrode in actual site (incl. rocky terrain)</t>
  </si>
  <si>
    <t>4.1.3</t>
  </si>
  <si>
    <t>Bond terminal structure to substation earthmat using 50x3mm flat copper, buried 1m deep.  The 2 conductors must be connected to the 2 outer poles of each terminal structure. Price to include supply, excavation, installation and backfilling in any terrain.</t>
  </si>
  <si>
    <t>4.1.4</t>
  </si>
  <si>
    <t xml:space="preserve">Bond 2 poles of H-pole and 2 poles of 3-pole structures to the third pole by using 50x3mm Cu strap, buried 1m deep. Price to include supply, excavation, installations and backfilling in any terrain. </t>
  </si>
  <si>
    <t>4.1.5</t>
  </si>
  <si>
    <t>D-DT-7857</t>
  </si>
  <si>
    <t>LINE CONSTRUCTION - STRUCTURES</t>
  </si>
  <si>
    <t>Erection of structures:</t>
  </si>
  <si>
    <t>5.1.1</t>
  </si>
  <si>
    <t>D-DT-7615</t>
  </si>
  <si>
    <t>5.1.3</t>
  </si>
  <si>
    <t>D-DT-7611</t>
  </si>
  <si>
    <t>D-DT7633 (Steel)</t>
  </si>
  <si>
    <t>2-WT-1412</t>
  </si>
  <si>
    <t xml:space="preserve">2-WT-1412 S/Pole 90° Terminal (vertical-to-horizontal right), 17.1m </t>
  </si>
  <si>
    <t>Subtotal carried to Item 5 of Summary</t>
  </si>
  <si>
    <t>LINE CONSTRUCTION - STAY ASSEMBLIES</t>
  </si>
  <si>
    <t xml:space="preserve">D-DT-7325 </t>
  </si>
  <si>
    <r>
      <t xml:space="preserve">Supply and transport to site complete </t>
    </r>
    <r>
      <rPr>
        <b/>
        <sz val="9"/>
        <rFont val="Arial"/>
        <family val="2"/>
      </rPr>
      <t>19/2.65mm steel wire</t>
    </r>
    <r>
      <rPr>
        <sz val="9"/>
        <rFont val="Arial"/>
        <family val="2"/>
      </rPr>
      <t xml:space="preserve"> for </t>
    </r>
    <r>
      <rPr>
        <b/>
        <sz val="9"/>
        <rFont val="Arial"/>
        <family val="2"/>
      </rPr>
      <t xml:space="preserve">temporary </t>
    </r>
    <r>
      <rPr>
        <sz val="9"/>
        <rFont val="Arial"/>
        <family val="2"/>
      </rPr>
      <t>stay assembly, assembled according to D-DT-7325.</t>
    </r>
  </si>
  <si>
    <t>D-DT-7346 &amp; 2WT-1143 / 1062</t>
  </si>
  <si>
    <r>
      <t xml:space="preserve">Excavate and transport imported material, barricade and dispose of excavated material and install complete 19/2.65mm steel wire </t>
    </r>
    <r>
      <rPr>
        <b/>
        <sz val="9"/>
        <rFont val="Arial"/>
        <family val="2"/>
      </rPr>
      <t>temporary stay rod</t>
    </r>
    <r>
      <rPr>
        <sz val="9"/>
        <rFont val="Arial"/>
        <family val="2"/>
      </rPr>
      <t xml:space="preserve"> assembly for: </t>
    </r>
  </si>
  <si>
    <t>6.2.1</t>
  </si>
  <si>
    <t>Rock:</t>
  </si>
  <si>
    <t>6.2.2</t>
  </si>
  <si>
    <t>Type 4 soil:</t>
  </si>
  <si>
    <t>6.2.3</t>
  </si>
  <si>
    <t>Type 3 soil:</t>
  </si>
  <si>
    <t>6.2.4</t>
  </si>
  <si>
    <t>Type 2 soil:</t>
  </si>
  <si>
    <t>6.2.5</t>
  </si>
  <si>
    <t>Type 1 soil:</t>
  </si>
  <si>
    <r>
      <t xml:space="preserve">Supply and transport to site complete </t>
    </r>
    <r>
      <rPr>
        <b/>
        <sz val="9"/>
        <rFont val="Arial"/>
        <family val="2"/>
      </rPr>
      <t>19/2.65mm steel wire</t>
    </r>
    <r>
      <rPr>
        <sz val="9"/>
        <rFont val="Arial"/>
        <family val="2"/>
      </rPr>
      <t xml:space="preserve"> for </t>
    </r>
    <r>
      <rPr>
        <b/>
        <sz val="9"/>
        <rFont val="Arial"/>
        <family val="2"/>
      </rPr>
      <t xml:space="preserve">permanent </t>
    </r>
    <r>
      <rPr>
        <sz val="9"/>
        <rFont val="Arial"/>
        <family val="2"/>
      </rPr>
      <t>stay assembly, assembled according to D-DT-7325.</t>
    </r>
  </si>
  <si>
    <r>
      <t xml:space="preserve">Excavate and transport imported material, barricade and dispose of excavated material and install complete 19/2.65mm steel wire </t>
    </r>
    <r>
      <rPr>
        <b/>
        <sz val="9"/>
        <rFont val="Arial"/>
        <family val="2"/>
      </rPr>
      <t>permanent stay rod</t>
    </r>
    <r>
      <rPr>
        <sz val="9"/>
        <rFont val="Arial"/>
        <family val="2"/>
      </rPr>
      <t xml:space="preserve"> assembly for: </t>
    </r>
  </si>
  <si>
    <t>6.4.1</t>
  </si>
  <si>
    <t>6.4.2</t>
  </si>
  <si>
    <t>6.4.3</t>
  </si>
  <si>
    <t>6.4.4</t>
  </si>
  <si>
    <t>6.4.5</t>
  </si>
  <si>
    <t>Subtotal carried to Item 6 of Summary</t>
  </si>
  <si>
    <t>LINE CONSTRUCTION - POLE DRESSING</t>
  </si>
  <si>
    <t>Dressing of poles:</t>
  </si>
  <si>
    <t>7.1.1</t>
  </si>
  <si>
    <t>D-DT-7615 - STAYED ANGLE STRAIN POLE</t>
  </si>
  <si>
    <t xml:space="preserve">D-DT-7611 - S/C INTERMEDIATE 23kN; POLE </t>
  </si>
  <si>
    <t>Non-Stock</t>
  </si>
  <si>
    <t>Subtotal carried to Item 7 of Summary</t>
  </si>
  <si>
    <t>LINE CONSTRUCTION - STRINGING AND REGULATION</t>
  </si>
  <si>
    <t>TRMSCAAC1</t>
  </si>
  <si>
    <t>Stringing:</t>
  </si>
  <si>
    <t>The contractor must ensure the necessary strength and size of Pilot wire to be used for stringing purposes. Transport to site and tension string the following:</t>
  </si>
  <si>
    <t>8.1.1</t>
  </si>
  <si>
    <t>Eskom Supply</t>
  </si>
  <si>
    <t>8.5</t>
  </si>
  <si>
    <r>
      <rPr>
        <b/>
        <u/>
        <sz val="9"/>
        <color theme="1"/>
        <rFont val="Arial"/>
        <family val="2"/>
      </rPr>
      <t>Joints:</t>
    </r>
    <r>
      <rPr>
        <sz val="9"/>
        <color theme="1"/>
        <rFont val="Arial"/>
        <family val="2"/>
      </rPr>
      <t xml:space="preserve">
Supply and install the following compression joints:</t>
    </r>
  </si>
  <si>
    <t>8.5.1</t>
  </si>
  <si>
    <t>Dead-end termination for - Kingbird conductor</t>
  </si>
  <si>
    <t>8.5.2</t>
  </si>
  <si>
    <t>Mid-span Joint for - Kingbird conductor</t>
  </si>
  <si>
    <t>8.6</t>
  </si>
  <si>
    <t>Making off &amp; Regulating:</t>
  </si>
  <si>
    <t>8.6.1</t>
  </si>
  <si>
    <t>Phase conductor - single Kingbird</t>
  </si>
  <si>
    <t>8.7</t>
  </si>
  <si>
    <t>Clamping-in</t>
  </si>
  <si>
    <t>8.7.1</t>
  </si>
  <si>
    <t>Clamping-in phase conductor - Kingbird</t>
  </si>
  <si>
    <t>8.9</t>
  </si>
  <si>
    <t>D-DT-7322</t>
  </si>
  <si>
    <r>
      <rPr>
        <b/>
        <u/>
        <sz val="9"/>
        <color theme="1"/>
        <rFont val="Arial"/>
        <family val="2"/>
      </rPr>
      <t>Vibration Dampers:</t>
    </r>
    <r>
      <rPr>
        <sz val="9"/>
        <color theme="1"/>
        <rFont val="Arial"/>
        <family val="2"/>
      </rPr>
      <t xml:space="preserve">
Supply, transport to site and install the following dampers:</t>
    </r>
  </si>
  <si>
    <t>8.9.1</t>
  </si>
  <si>
    <t>Asymmetrical dampers for - Kingbird conductor</t>
  </si>
  <si>
    <t>8.9.2</t>
  </si>
  <si>
    <t>Symmetrical dampers for - 19/2.65 steel wire</t>
  </si>
  <si>
    <t>Subtotal carried to Item 8 of Summary</t>
  </si>
  <si>
    <t>2-WT -1148</t>
  </si>
  <si>
    <t>LINE CONSTRUCTION - LABELING</t>
  </si>
  <si>
    <t>ESKASAANO Rev.1</t>
  </si>
  <si>
    <t>Pole identification labels:</t>
  </si>
  <si>
    <t>Supply and Install the following labels as per the label schedule and stacking table:</t>
  </si>
  <si>
    <t>9.1.1</t>
  </si>
  <si>
    <t>Pole identification labels</t>
  </si>
  <si>
    <t>9.1.2</t>
  </si>
  <si>
    <t xml:space="preserve">Phase disc labels on the terminal structures </t>
  </si>
  <si>
    <t>9.1.3</t>
  </si>
  <si>
    <t>Line designation labels at UNIN   substation</t>
  </si>
  <si>
    <t>9.1.4</t>
  </si>
  <si>
    <t>Line crossing labels</t>
  </si>
  <si>
    <t>Subtotal carried to Item 9 of Summary</t>
  </si>
  <si>
    <t>TOTAL EXCLUDING VAT</t>
  </si>
  <si>
    <t>.</t>
  </si>
  <si>
    <t>Subtotal carried to Item 4 of Summary</t>
  </si>
  <si>
    <t>Symmetrical dampers for - 7/3.35 steel wire</t>
  </si>
  <si>
    <t>8.9.3</t>
  </si>
  <si>
    <t>8.1.2</t>
  </si>
  <si>
    <t>8.2</t>
  </si>
  <si>
    <t>8.3</t>
  </si>
  <si>
    <t>8.4</t>
  </si>
  <si>
    <t>Earthwire - Single 19/2.65 steel wire</t>
  </si>
  <si>
    <t>8.10</t>
  </si>
  <si>
    <t>8.10.2</t>
  </si>
  <si>
    <t>D-DT-7323</t>
  </si>
  <si>
    <t>8.10.4</t>
  </si>
  <si>
    <t>D-DT-7324</t>
  </si>
  <si>
    <t>8.3.5</t>
  </si>
  <si>
    <t>CLO</t>
  </si>
  <si>
    <r>
      <rPr>
        <b/>
        <u/>
        <sz val="9"/>
        <color theme="1"/>
        <rFont val="Arial"/>
        <family val="2"/>
      </rPr>
      <t>Earthwire</t>
    </r>
    <r>
      <rPr>
        <b/>
        <sz val="9"/>
        <color theme="1"/>
        <rFont val="Arial"/>
        <family val="2"/>
      </rPr>
      <t>:</t>
    </r>
    <r>
      <rPr>
        <sz val="9"/>
        <color theme="1"/>
        <rFont val="Arial"/>
        <family val="2"/>
      </rPr>
      <t xml:space="preserve"> Supply, transport to site and string the following earthwire:</t>
    </r>
  </si>
  <si>
    <r>
      <t>Supply, transport to site and install complete non-insulated strain earth wire assembly for 19/2.65</t>
    </r>
    <r>
      <rPr>
        <b/>
        <sz val="9"/>
        <color theme="1"/>
        <rFont val="Arial"/>
        <family val="2"/>
      </rPr>
      <t xml:space="preserve"> steel wire</t>
    </r>
  </si>
  <si>
    <r>
      <t>Supply, transport to site and install complete insulated strain earth wire assembly for 19/2.65</t>
    </r>
    <r>
      <rPr>
        <b/>
        <sz val="9"/>
        <color theme="1"/>
        <rFont val="Arial"/>
        <family val="2"/>
      </rPr>
      <t xml:space="preserve"> steel wire </t>
    </r>
  </si>
  <si>
    <r>
      <rPr>
        <b/>
        <u/>
        <sz val="9"/>
        <color theme="1"/>
        <rFont val="Arial"/>
        <family val="2"/>
      </rPr>
      <t>Crossings:</t>
    </r>
    <r>
      <rPr>
        <sz val="9"/>
        <color theme="1"/>
        <rFont val="Arial"/>
        <family val="2"/>
      </rPr>
      <t xml:space="preserve">
Prepare temporary structures and do stringing for the following type of  crossings:</t>
    </r>
  </si>
  <si>
    <r>
      <t xml:space="preserve">Allow for all the crossings under </t>
    </r>
    <r>
      <rPr>
        <b/>
        <sz val="9"/>
        <color theme="1"/>
        <rFont val="Arial"/>
        <family val="2"/>
      </rPr>
      <t>dead conditions</t>
    </r>
    <r>
      <rPr>
        <sz val="9"/>
        <color theme="1"/>
        <rFont val="Arial"/>
        <family val="2"/>
      </rPr>
      <t xml:space="preserve"> (regional / national roads, telephone lines, 11kV, 22kV, 33kV,66kV, 88kV &amp; 132kV lines) as per the line profile and stacking table.</t>
    </r>
  </si>
  <si>
    <r>
      <t>Allow for all the crossings under</t>
    </r>
    <r>
      <rPr>
        <b/>
        <sz val="9"/>
        <color theme="1"/>
        <rFont val="Arial"/>
        <family val="2"/>
      </rPr>
      <t xml:space="preserve"> live line conditions</t>
    </r>
    <r>
      <rPr>
        <sz val="9"/>
        <color theme="1"/>
        <rFont val="Arial"/>
        <family val="2"/>
      </rPr>
      <t xml:space="preserve"> (11kV, 22kV, 33kV,66kV, 88kV &amp; 132kV lines) as per the line profile and stacking table.</t>
    </r>
  </si>
  <si>
    <t>132kV Single Circuit Twin Steel Poles, 208kN Free Standing 15 – 90⁰ Angle Strain Structure, 21m (Quote for design and casting of foundations)</t>
  </si>
  <si>
    <t>Install concrete cap as per drawing (2 Caps for H-Pole and 3 Caps for 3-Pole)</t>
  </si>
  <si>
    <t>3.2.1</t>
  </si>
  <si>
    <t>3.2.2</t>
  </si>
  <si>
    <t>Twin Steel Poles D-DT-7854</t>
  </si>
  <si>
    <t xml:space="preserve">Install concrete cap as per drawing </t>
  </si>
  <si>
    <t>3.2.3</t>
  </si>
  <si>
    <t>3.2.4</t>
  </si>
  <si>
    <t>D-DT-7851 sheet 1</t>
  </si>
  <si>
    <t>D-DT-7850 sheet 1</t>
  </si>
  <si>
    <t>D-DT-7851 sheet 5</t>
  </si>
  <si>
    <t>D-DT-7850 sheet 5</t>
  </si>
  <si>
    <t>D-DT-7851 sheet 4</t>
  </si>
  <si>
    <t>4.1.6</t>
  </si>
  <si>
    <t>5.1.5</t>
  </si>
  <si>
    <t>5.1.6</t>
  </si>
  <si>
    <t>5.1.7</t>
  </si>
  <si>
    <t>5.1.8</t>
  </si>
  <si>
    <t>5.1.9</t>
  </si>
  <si>
    <t>7.1.2</t>
  </si>
  <si>
    <t>7.1.3</t>
  </si>
  <si>
    <t>7.1.4</t>
  </si>
  <si>
    <t>8.8</t>
  </si>
  <si>
    <t>Supply and install repair sleeves for damaged conductor:</t>
  </si>
  <si>
    <t>8.8.1</t>
  </si>
  <si>
    <t>3.5.2</t>
  </si>
  <si>
    <t>3.4.1</t>
  </si>
  <si>
    <t>3.4.3</t>
  </si>
  <si>
    <t>3.3.1</t>
  </si>
  <si>
    <t>3.3.2</t>
  </si>
  <si>
    <t>1.3.2</t>
  </si>
  <si>
    <r>
      <t>Supply, transport to pole position, install and erect the steel pole for the following structures at specified positions including backfilling (</t>
    </r>
    <r>
      <rPr>
        <b/>
        <sz val="9"/>
        <color theme="1"/>
        <rFont val="Arial"/>
        <family val="2"/>
      </rPr>
      <t>Eskom to supply steel poles</t>
    </r>
    <r>
      <rPr>
        <sz val="9"/>
        <color theme="1"/>
        <rFont val="Arial"/>
        <family val="2"/>
      </rPr>
      <t>):</t>
    </r>
  </si>
  <si>
    <t>DISMANTLING</t>
  </si>
  <si>
    <t>D-DT-1866</t>
  </si>
  <si>
    <t>D-DT-1710: 3 PHASE - STAGGERED VERTICAL(600mm SPACING) - INTERMEDIATE - 0° DEVIATION incl foundation and hardware</t>
  </si>
  <si>
    <t>D-DT-1715: 3 PHASE - VERTICAL (600mmSPACING) - STRAIN - LARGE (30°-90°) DEVIATION incl foundation and hardware</t>
  </si>
  <si>
    <t>D-DT-1779: 3 PHASE - H-POLE / 2 x 4,5m WOODCROSSARM  - STRAIN - TERMINAL incl foundation and hardware</t>
  </si>
  <si>
    <t>D-DT-1710</t>
  </si>
  <si>
    <t>D-DT-1715</t>
  </si>
  <si>
    <t>D-DT-1779</t>
  </si>
  <si>
    <t>10.1</t>
  </si>
  <si>
    <t>10.1.1</t>
  </si>
  <si>
    <t>10.1.2</t>
  </si>
  <si>
    <t>10.1.3</t>
  </si>
  <si>
    <t>10.1.4</t>
  </si>
  <si>
    <t>10.1.5</t>
  </si>
  <si>
    <t>Dismantle the following MV structures &amp; conductor for a line running parallel to Syferkuil Substation (SD Feeder)</t>
  </si>
  <si>
    <t>Hare Conductor (500m x 3phases)</t>
  </si>
  <si>
    <t>8.1.3</t>
  </si>
  <si>
    <r>
      <t xml:space="preserve">Phase conductor -  Single Kingbird </t>
    </r>
    <r>
      <rPr>
        <b/>
        <sz val="9"/>
        <color theme="1"/>
        <rFont val="Arial"/>
        <family val="2"/>
      </rPr>
      <t>(Eskom will supply the phase conductor)</t>
    </r>
  </si>
  <si>
    <r>
      <t xml:space="preserve">Phase conductor - Single Hare </t>
    </r>
    <r>
      <rPr>
        <b/>
        <sz val="9"/>
        <color theme="1"/>
        <rFont val="Arial"/>
        <family val="2"/>
      </rPr>
      <t>(Eskom will supply the phase conductor)</t>
    </r>
  </si>
  <si>
    <t>7.1.5</t>
  </si>
  <si>
    <t>7.1.6</t>
  </si>
  <si>
    <t>D-DT-7612</t>
  </si>
  <si>
    <t xml:space="preserve"> </t>
  </si>
  <si>
    <t>132 &amp; 22 kV Shared intermediate structure, 22m</t>
  </si>
  <si>
    <t>5.1.10</t>
  </si>
  <si>
    <t>5.1.11</t>
  </si>
  <si>
    <t>88/132kV D/C INTERMEDIATE STRUCTGENERAL, 20m</t>
  </si>
  <si>
    <t>3.4.4</t>
  </si>
  <si>
    <t>3.4.5</t>
  </si>
  <si>
    <t>D-DT-7612 - D/C INTERMEDIATE 37kN; POLE 20m</t>
  </si>
  <si>
    <t>2NT/00815 - 132 &amp; 11kV SHARED INTERMEDIATE 23kN; POLE 22m</t>
  </si>
  <si>
    <t>D-DT-7851 sheet 2</t>
  </si>
  <si>
    <t>D-DT-7850 sheet 2</t>
  </si>
  <si>
    <t>Transport to pole position imported material, dispose excavated material, excavate, barricade, supply and install complete foundations for type 1 soil on the following structures:</t>
  </si>
  <si>
    <t>Structure Foundations for soil type 1:</t>
  </si>
  <si>
    <t>3,6</t>
  </si>
  <si>
    <t>3.6.1</t>
  </si>
  <si>
    <t>3.6.2</t>
  </si>
  <si>
    <t>Cost for Compliance to Construction Regulations requirements as well as Cost for Compliance to the Health and Safety Specification &amp; Covid-19 directive, compiling a Health and Safety Plan, etc; Refer to Sections 2 and 3. Comply with ZERO Harm Regulations in terms of implementation (double supervision / qualified artisan etc.)</t>
  </si>
  <si>
    <t>2.1.2</t>
  </si>
  <si>
    <t>Hare conductor</t>
  </si>
  <si>
    <t>8.5.3</t>
  </si>
  <si>
    <t>8.6.2</t>
  </si>
  <si>
    <t>Phase conductor - single Hare</t>
  </si>
  <si>
    <t>8.7.2</t>
  </si>
  <si>
    <t>Clamping - in hare conductor - Hare</t>
  </si>
  <si>
    <t>10.1.6</t>
  </si>
  <si>
    <t>11kV 100kVA Transformer Out Of Line</t>
  </si>
  <si>
    <r>
      <rPr>
        <b/>
        <sz val="9"/>
        <color theme="1"/>
        <rFont val="Arial"/>
        <family val="2"/>
      </rPr>
      <t>Equipment Installation</t>
    </r>
    <r>
      <rPr>
        <sz val="9"/>
        <color theme="1"/>
        <rFont val="Arial"/>
        <family val="2"/>
      </rPr>
      <t>: Re-install 11kV 100kVA Transformer Out Of Line</t>
    </r>
  </si>
  <si>
    <t>2NT/00815</t>
  </si>
  <si>
    <t>D-DT-7611 - S/C INTERMEDIATE 23kN; POLE 24m</t>
  </si>
  <si>
    <t>3.3.3</t>
  </si>
  <si>
    <t>3.3.4</t>
  </si>
  <si>
    <t>3.5.3</t>
  </si>
  <si>
    <t>2-WT-1412s2 &amp; D-DT-7851s1</t>
  </si>
  <si>
    <t>2-WT-1412s2 &amp; D-DT-7851s5</t>
  </si>
  <si>
    <t>D-DT-7854s1 (Steel Pole)</t>
  </si>
  <si>
    <t>D-DT-7854s2 (Steel Pole)</t>
  </si>
  <si>
    <t>10.2</t>
  </si>
  <si>
    <t>10.2.1</t>
  </si>
  <si>
    <t>10.2.2</t>
  </si>
  <si>
    <t>10.2.3</t>
  </si>
  <si>
    <t>Conductor/wire</t>
  </si>
  <si>
    <t>Dismantle a telephone line (running within the servitude of the line)</t>
  </si>
  <si>
    <t>Re-attach/string the telephone line onto the 132kV structures (structures 16-24)</t>
  </si>
  <si>
    <t>Structures (LV concrete type)</t>
  </si>
  <si>
    <r>
      <t xml:space="preserve">Supply, transport to specific pole position and install complete hardware for the following structures:
</t>
    </r>
    <r>
      <rPr>
        <b/>
        <i/>
        <sz val="9"/>
        <color theme="1"/>
        <rFont val="Arial"/>
        <family val="2"/>
      </rPr>
      <t xml:space="preserve">
Please note: </t>
    </r>
    <r>
      <rPr>
        <b/>
        <sz val="9"/>
        <color theme="1"/>
        <rFont val="Arial"/>
        <family val="2"/>
      </rPr>
      <t xml:space="preserve">
Eskom will supply long rods (120kN) and post (5.3kN) insulators as specified on the reference drawings. The contractor must supply all other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</si>
</sst>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R-1C09]\ * #,##0.00_ ;_ [$R-1C09]\ * \-#,##0.00_ ;_ [$R-1C09]\ * &quot;-&quot;??_ ;_ @_ "/>
  </numFmts>
  <fonts count="22" x14ac:knownFonts="1">
    <font>
      <sz val="11"/>
      <color theme="1"/>
      <name val="Calibri"/>
      <family val="2"/>
      <scheme val="minor"/>
    </font>
    <font>
      <sz val="11"/>
      <color theme="1"/>
      <name val="Calibri"/>
      <family val="2"/>
      <scheme val="minor"/>
    </font>
    <font>
      <b/>
      <sz val="10"/>
      <color theme="1"/>
      <name val="Arial"/>
      <family val="2"/>
    </font>
    <font>
      <b/>
      <sz val="9"/>
      <color theme="1"/>
      <name val="Arial"/>
      <family val="2"/>
    </font>
    <font>
      <sz val="9"/>
      <color theme="1"/>
      <name val="Arial"/>
      <family val="2"/>
    </font>
    <font>
      <b/>
      <u/>
      <sz val="9"/>
      <color theme="1"/>
      <name val="Arial"/>
      <family val="2"/>
    </font>
    <font>
      <sz val="9"/>
      <name val="Arial"/>
      <family val="2"/>
    </font>
    <font>
      <b/>
      <sz val="9"/>
      <name val="Arial"/>
      <family val="2"/>
    </font>
    <font>
      <b/>
      <u/>
      <sz val="9"/>
      <name val="Arial"/>
      <family val="2"/>
    </font>
    <font>
      <sz val="9"/>
      <color rgb="FF000000"/>
      <name val="Arial"/>
      <family val="2"/>
    </font>
    <font>
      <sz val="10"/>
      <color theme="1"/>
      <name val="Arial"/>
      <family val="2"/>
    </font>
    <font>
      <u/>
      <sz val="9"/>
      <color theme="1"/>
      <name val="Arial"/>
      <family val="2"/>
    </font>
    <font>
      <b/>
      <sz val="9"/>
      <color indexed="10"/>
      <name val="Arial"/>
      <family val="2"/>
    </font>
    <font>
      <sz val="9"/>
      <color indexed="8"/>
      <name val="Arial"/>
      <family val="2"/>
    </font>
    <font>
      <sz val="10"/>
      <color rgb="FF000000"/>
      <name val="Calibri"/>
      <family val="2"/>
      <scheme val="minor"/>
    </font>
    <font>
      <i/>
      <u/>
      <sz val="9"/>
      <color theme="1"/>
      <name val="Arial"/>
      <family val="2"/>
    </font>
    <font>
      <b/>
      <sz val="9"/>
      <color rgb="FF000000"/>
      <name val="Arial"/>
      <family val="2"/>
    </font>
    <font>
      <b/>
      <i/>
      <sz val="9"/>
      <color theme="1"/>
      <name val="Arial"/>
      <family val="2"/>
    </font>
    <font>
      <b/>
      <sz val="9"/>
      <color indexed="81"/>
      <name val="Tahoma"/>
      <family val="2"/>
    </font>
    <font>
      <sz val="9"/>
      <color indexed="81"/>
      <name val="Tahoma"/>
      <family val="2"/>
    </font>
    <font>
      <sz val="9"/>
      <color rgb="FFFF0000"/>
      <name val="Arial"/>
      <family val="2"/>
    </font>
    <font>
      <b/>
      <sz val="9"/>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3F3F3"/>
        <bgColor indexed="64"/>
      </patternFill>
    </fill>
    <fill>
      <patternFill patternType="solid">
        <fgColor theme="0"/>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hair">
        <color indexed="64"/>
      </top>
      <bottom/>
      <diagonal/>
    </border>
  </borders>
  <cellStyleXfs count="3">
    <xf numFmtId="0" fontId="0" fillId="0" borderId="0"/>
    <xf numFmtId="0" fontId="1" fillId="0" borderId="0"/>
    <xf numFmtId="9" fontId="1" fillId="0" borderId="0" applyFont="0" applyFill="0" applyBorder="0" applyAlignment="0" applyProtection="0"/>
  </cellStyleXfs>
  <cellXfs count="304">
    <xf numFmtId="0" fontId="0" fillId="0" borderId="0" xfId="0"/>
    <xf numFmtId="0" fontId="6" fillId="0" borderId="7" xfId="1" quotePrefix="1" applyNumberFormat="1" applyFont="1" applyBorder="1" applyAlignment="1" applyProtection="1">
      <alignment horizontal="center" vertical="top"/>
    </xf>
    <xf numFmtId="0" fontId="6" fillId="0" borderId="7" xfId="1" applyNumberFormat="1" applyFont="1" applyBorder="1" applyAlignment="1" applyProtection="1">
      <alignment horizontal="center" vertical="center" wrapText="1"/>
    </xf>
    <xf numFmtId="0" fontId="6" fillId="0" borderId="7" xfId="1" quotePrefix="1" applyNumberFormat="1" applyFont="1" applyBorder="1" applyAlignment="1" applyProtection="1">
      <alignment horizontal="left" vertical="top" wrapText="1"/>
    </xf>
    <xf numFmtId="0" fontId="6" fillId="0" borderId="7" xfId="1" quotePrefix="1" applyNumberFormat="1" applyFont="1" applyBorder="1" applyAlignment="1" applyProtection="1">
      <alignment horizontal="center"/>
    </xf>
    <xf numFmtId="0" fontId="6" fillId="0" borderId="7" xfId="1" applyFont="1" applyBorder="1" applyAlignment="1" applyProtection="1">
      <alignment horizontal="center" vertical="center" wrapText="1"/>
    </xf>
    <xf numFmtId="0" fontId="6" fillId="0" borderId="7" xfId="1" applyFont="1" applyBorder="1" applyAlignment="1" applyProtection="1">
      <alignment horizontal="center"/>
    </xf>
    <xf numFmtId="0" fontId="6" fillId="0" borderId="7" xfId="1" quotePrefix="1" applyNumberFormat="1" applyFont="1" applyBorder="1" applyAlignment="1" applyProtection="1">
      <alignment horizontal="left" vertical="top"/>
    </xf>
    <xf numFmtId="0" fontId="6" fillId="0" borderId="7" xfId="1" applyNumberFormat="1" applyFont="1" applyBorder="1" applyAlignment="1" applyProtection="1">
      <alignment horizontal="center"/>
    </xf>
    <xf numFmtId="0" fontId="6" fillId="0" borderId="7" xfId="1" applyNumberFormat="1" applyFont="1" applyBorder="1" applyAlignment="1" applyProtection="1">
      <alignment horizontal="center" vertical="center"/>
    </xf>
    <xf numFmtId="0" fontId="7" fillId="0" borderId="7" xfId="1" applyFont="1" applyBorder="1" applyAlignment="1" applyProtection="1">
      <alignment horizontal="center" vertical="center" wrapText="1"/>
    </xf>
    <xf numFmtId="0" fontId="8" fillId="0" borderId="7" xfId="1" quotePrefix="1" applyNumberFormat="1" applyFont="1" applyBorder="1" applyAlignment="1" applyProtection="1">
      <alignment horizontal="justify" vertical="top"/>
    </xf>
    <xf numFmtId="0" fontId="6" fillId="0" borderId="7" xfId="1" quotePrefix="1" applyNumberFormat="1" applyFont="1" applyBorder="1" applyAlignment="1" applyProtection="1">
      <alignment horizontal="center" vertical="center"/>
    </xf>
    <xf numFmtId="0" fontId="6" fillId="4" borderId="7" xfId="1" quotePrefix="1" applyNumberFormat="1" applyFont="1" applyFill="1" applyBorder="1" applyAlignment="1" applyProtection="1">
      <alignment horizontal="center" vertical="top"/>
    </xf>
    <xf numFmtId="0" fontId="6" fillId="4" borderId="7" xfId="1" applyFont="1" applyFill="1" applyBorder="1" applyAlignment="1" applyProtection="1">
      <alignment horizontal="center" vertical="center" wrapText="1"/>
    </xf>
    <xf numFmtId="0" fontId="6" fillId="4" borderId="3" xfId="1" quotePrefix="1" applyNumberFormat="1" applyFont="1" applyFill="1" applyBorder="1" applyAlignment="1" applyProtection="1">
      <alignment horizontal="left" vertical="top" wrapText="1"/>
    </xf>
    <xf numFmtId="0" fontId="6" fillId="4" borderId="7" xfId="1" applyFont="1" applyFill="1" applyBorder="1" applyAlignment="1" applyProtection="1">
      <alignment horizontal="center"/>
    </xf>
    <xf numFmtId="0" fontId="6" fillId="4" borderId="7" xfId="1" quotePrefix="1" applyNumberFormat="1" applyFont="1" applyFill="1" applyBorder="1" applyAlignment="1" applyProtection="1">
      <alignment horizontal="center"/>
    </xf>
    <xf numFmtId="0" fontId="6" fillId="0" borderId="15" xfId="0" applyFont="1" applyBorder="1" applyAlignment="1" applyProtection="1">
      <alignment vertical="center" wrapText="1"/>
    </xf>
    <xf numFmtId="0" fontId="6" fillId="0" borderId="7" xfId="0" applyFont="1" applyBorder="1" applyAlignment="1" applyProtection="1">
      <alignment vertical="center" wrapText="1"/>
    </xf>
    <xf numFmtId="0" fontId="6" fillId="0" borderId="1" xfId="1" applyFont="1" applyBorder="1" applyAlignment="1" applyProtection="1">
      <alignment horizontal="center" vertical="center" wrapText="1"/>
    </xf>
    <xf numFmtId="0" fontId="6" fillId="0" borderId="1" xfId="1" quotePrefix="1" applyNumberFormat="1" applyFont="1" applyBorder="1" applyAlignment="1" applyProtection="1">
      <alignment horizontal="center" vertical="center"/>
    </xf>
    <xf numFmtId="164" fontId="4" fillId="0" borderId="7" xfId="0" applyNumberFormat="1" applyFont="1" applyBorder="1" applyAlignment="1" applyProtection="1">
      <alignment horizontal="center" vertical="center" wrapText="1"/>
      <protection locked="0"/>
    </xf>
    <xf numFmtId="164" fontId="4" fillId="4" borderId="7" xfId="0" applyNumberFormat="1" applyFont="1" applyFill="1" applyBorder="1" applyAlignment="1" applyProtection="1">
      <alignment horizontal="center" vertical="center" wrapText="1"/>
      <protection locked="0"/>
    </xf>
    <xf numFmtId="0" fontId="0" fillId="0" borderId="0" xfId="0" applyProtection="1">
      <protection locked="0"/>
    </xf>
    <xf numFmtId="164" fontId="2" fillId="2" borderId="7" xfId="0" applyNumberFormat="1" applyFont="1" applyFill="1" applyBorder="1" applyAlignment="1" applyProtection="1">
      <alignment horizontal="center" vertical="center" wrapText="1"/>
      <protection locked="0"/>
    </xf>
    <xf numFmtId="164" fontId="4" fillId="2" borderId="7" xfId="0" applyNumberFormat="1" applyFont="1" applyFill="1" applyBorder="1" applyAlignment="1" applyProtection="1">
      <alignment vertical="center" wrapText="1"/>
      <protection locked="0"/>
    </xf>
    <xf numFmtId="164" fontId="4" fillId="0" borderId="7" xfId="0" applyNumberFormat="1" applyFont="1" applyBorder="1" applyAlignment="1" applyProtection="1">
      <alignment vertical="center" wrapText="1"/>
      <protection locked="0"/>
    </xf>
    <xf numFmtId="164" fontId="4" fillId="4" borderId="7" xfId="0" applyNumberFormat="1" applyFont="1" applyFill="1" applyBorder="1" applyAlignment="1" applyProtection="1">
      <alignment vertical="center" wrapText="1"/>
      <protection locked="0"/>
    </xf>
    <xf numFmtId="164" fontId="4" fillId="0" borderId="7" xfId="0" applyNumberFormat="1" applyFont="1" applyFill="1" applyBorder="1" applyAlignment="1" applyProtection="1">
      <alignment vertical="center" wrapText="1"/>
      <protection locked="0"/>
    </xf>
    <xf numFmtId="164" fontId="10" fillId="4" borderId="0" xfId="0" applyNumberFormat="1" applyFont="1" applyFill="1" applyBorder="1" applyAlignment="1" applyProtection="1">
      <alignment horizontal="left" vertical="center" wrapText="1"/>
      <protection locked="0"/>
    </xf>
    <xf numFmtId="164" fontId="2" fillId="4" borderId="0" xfId="0" applyNumberFormat="1" applyFont="1" applyFill="1" applyBorder="1" applyAlignment="1" applyProtection="1">
      <alignment horizontal="center" vertical="center" wrapText="1"/>
      <protection locked="0"/>
    </xf>
    <xf numFmtId="164" fontId="10" fillId="2" borderId="1" xfId="0" applyNumberFormat="1" applyFont="1" applyFill="1" applyBorder="1" applyAlignment="1" applyProtection="1">
      <alignment vertical="center" wrapText="1"/>
      <protection locked="0"/>
    </xf>
    <xf numFmtId="164" fontId="3" fillId="0" borderId="0" xfId="0" applyNumberFormat="1" applyFont="1" applyFill="1" applyBorder="1" applyAlignment="1" applyProtection="1">
      <alignment horizontal="left" vertical="center" wrapText="1"/>
      <protection locked="0"/>
    </xf>
    <xf numFmtId="164" fontId="3" fillId="0" borderId="0" xfId="0" applyNumberFormat="1" applyFont="1" applyFill="1" applyBorder="1" applyAlignment="1" applyProtection="1">
      <alignment horizontal="right" vertical="center" wrapText="1"/>
      <protection locked="0"/>
    </xf>
    <xf numFmtId="164" fontId="3" fillId="2" borderId="7" xfId="0" applyNumberFormat="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vertical="center" wrapText="1"/>
      <protection locked="0"/>
    </xf>
    <xf numFmtId="164" fontId="4" fillId="2" borderId="8" xfId="0" applyNumberFormat="1" applyFont="1" applyFill="1" applyBorder="1" applyAlignment="1" applyProtection="1">
      <alignment vertical="center" wrapText="1"/>
      <protection locked="0"/>
    </xf>
    <xf numFmtId="164" fontId="10" fillId="2" borderId="5" xfId="0" applyNumberFormat="1" applyFont="1" applyFill="1" applyBorder="1" applyAlignment="1" applyProtection="1">
      <alignment vertical="center" wrapText="1"/>
      <protection locked="0"/>
    </xf>
    <xf numFmtId="0" fontId="0" fillId="4" borderId="0" xfId="0" applyFill="1" applyProtection="1">
      <protection locked="0"/>
    </xf>
    <xf numFmtId="164" fontId="4" fillId="0" borderId="7" xfId="0" applyNumberFormat="1" applyFont="1" applyFill="1" applyBorder="1" applyAlignment="1" applyProtection="1">
      <alignment horizontal="center" vertical="center" wrapText="1"/>
      <protection locked="0"/>
    </xf>
    <xf numFmtId="164" fontId="4" fillId="0" borderId="4" xfId="0" applyNumberFormat="1" applyFont="1" applyBorder="1" applyAlignment="1" applyProtection="1">
      <alignment vertical="center" wrapText="1"/>
      <protection locked="0"/>
    </xf>
    <xf numFmtId="164" fontId="10" fillId="0" borderId="1" xfId="0" applyNumberFormat="1" applyFont="1" applyFill="1" applyBorder="1" applyAlignment="1" applyProtection="1">
      <alignment vertical="center" wrapText="1"/>
      <protection locked="0"/>
    </xf>
    <xf numFmtId="164" fontId="3" fillId="0" borderId="10" xfId="0" applyNumberFormat="1" applyFont="1" applyFill="1" applyBorder="1" applyAlignment="1" applyProtection="1">
      <alignment horizontal="right" vertical="center" wrapText="1"/>
      <protection locked="0"/>
    </xf>
    <xf numFmtId="164" fontId="4" fillId="0" borderId="10" xfId="0" applyNumberFormat="1" applyFont="1" applyFill="1" applyBorder="1" applyAlignment="1" applyProtection="1">
      <alignment horizontal="center" vertical="center" wrapText="1"/>
      <protection locked="0"/>
    </xf>
    <xf numFmtId="164" fontId="4" fillId="2" borderId="7" xfId="0" applyNumberFormat="1" applyFont="1" applyFill="1" applyBorder="1" applyAlignment="1" applyProtection="1">
      <alignment horizontal="center" vertical="center" wrapText="1"/>
      <protection locked="0"/>
    </xf>
    <xf numFmtId="164" fontId="4" fillId="0" borderId="0" xfId="0" applyNumberFormat="1" applyFont="1" applyFill="1" applyBorder="1" applyAlignment="1" applyProtection="1">
      <alignment horizontal="center" vertical="center" wrapText="1"/>
      <protection locked="0"/>
    </xf>
    <xf numFmtId="164" fontId="4" fillId="0" borderId="7" xfId="0" applyNumberFormat="1" applyFont="1" applyFill="1" applyBorder="1" applyAlignment="1" applyProtection="1">
      <alignment horizontal="justify" vertical="center" wrapText="1"/>
      <protection locked="0"/>
    </xf>
    <xf numFmtId="164" fontId="4" fillId="0" borderId="1" xfId="0" applyNumberFormat="1" applyFont="1" applyBorder="1" applyAlignment="1" applyProtection="1">
      <alignment horizontal="center" vertical="center" wrapText="1"/>
      <protection locked="0"/>
    </xf>
    <xf numFmtId="164" fontId="4" fillId="2" borderId="8" xfId="0" applyNumberFormat="1" applyFont="1" applyFill="1" applyBorder="1" applyAlignment="1" applyProtection="1">
      <alignment horizontal="center" vertical="center" wrapText="1"/>
      <protection locked="0"/>
    </xf>
    <xf numFmtId="164" fontId="4" fillId="0" borderId="1" xfId="0" applyNumberFormat="1" applyFont="1" applyFill="1" applyBorder="1" applyAlignment="1" applyProtection="1">
      <alignment horizontal="center" vertical="center"/>
      <protection locked="0"/>
    </xf>
    <xf numFmtId="164" fontId="4" fillId="2" borderId="1" xfId="0" applyNumberFormat="1" applyFont="1" applyFill="1" applyBorder="1" applyAlignment="1" applyProtection="1">
      <alignment vertical="center"/>
      <protection locked="0"/>
    </xf>
    <xf numFmtId="164" fontId="4" fillId="0" borderId="1" xfId="0" applyNumberFormat="1" applyFont="1" applyFill="1" applyBorder="1" applyAlignment="1" applyProtection="1">
      <alignment vertical="center" wrapText="1"/>
      <protection locked="0"/>
    </xf>
    <xf numFmtId="164" fontId="4" fillId="2" borderId="1" xfId="0" applyNumberFormat="1" applyFont="1" applyFill="1" applyBorder="1" applyAlignment="1" applyProtection="1">
      <alignment horizontal="center" vertical="center" wrapText="1"/>
      <protection locked="0"/>
    </xf>
    <xf numFmtId="164" fontId="4" fillId="0" borderId="1" xfId="0" applyNumberFormat="1" applyFont="1" applyFill="1" applyBorder="1" applyAlignment="1" applyProtection="1">
      <alignment horizontal="center" vertical="center" wrapText="1"/>
      <protection locked="0"/>
    </xf>
    <xf numFmtId="164" fontId="4" fillId="2" borderId="12" xfId="0" applyNumberFormat="1" applyFont="1" applyFill="1" applyBorder="1" applyAlignment="1" applyProtection="1">
      <alignment horizontal="center" vertical="center" wrapText="1"/>
      <protection locked="0"/>
    </xf>
    <xf numFmtId="164" fontId="6" fillId="5" borderId="7" xfId="0" applyNumberFormat="1" applyFont="1" applyFill="1" applyBorder="1" applyAlignment="1" applyProtection="1">
      <alignment vertical="center" wrapText="1"/>
      <protection locked="0"/>
    </xf>
    <xf numFmtId="164" fontId="2" fillId="2" borderId="1" xfId="0" applyNumberFormat="1" applyFont="1" applyFill="1" applyBorder="1" applyAlignment="1" applyProtection="1">
      <alignment horizontal="center" vertical="center" wrapText="1"/>
      <protection locked="0"/>
    </xf>
    <xf numFmtId="164" fontId="0" fillId="2" borderId="7" xfId="0" applyNumberFormat="1" applyFill="1" applyBorder="1" applyProtection="1">
      <protection locked="0"/>
    </xf>
    <xf numFmtId="164" fontId="0" fillId="0" borderId="0" xfId="0" applyNumberFormat="1" applyProtection="1">
      <protection locked="0"/>
    </xf>
    <xf numFmtId="164" fontId="2" fillId="2" borderId="7" xfId="0" applyNumberFormat="1"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5" fillId="0" borderId="3" xfId="0" applyFont="1" applyBorder="1" applyAlignment="1" applyProtection="1">
      <alignment vertical="center" wrapText="1"/>
    </xf>
    <xf numFmtId="0" fontId="4" fillId="2" borderId="7" xfId="0" applyFont="1" applyFill="1" applyBorder="1" applyAlignment="1" applyProtection="1">
      <alignment vertical="center" wrapText="1"/>
    </xf>
    <xf numFmtId="164" fontId="4" fillId="2" borderId="7" xfId="0" applyNumberFormat="1" applyFont="1" applyFill="1" applyBorder="1" applyAlignment="1" applyProtection="1">
      <alignment vertical="center" wrapText="1"/>
    </xf>
    <xf numFmtId="164" fontId="4" fillId="0" borderId="7" xfId="0" applyNumberFormat="1" applyFont="1" applyBorder="1" applyAlignment="1" applyProtection="1">
      <alignment horizontal="center" vertical="center" wrapText="1"/>
    </xf>
    <xf numFmtId="0" fontId="3" fillId="4" borderId="7" xfId="0" applyFont="1" applyFill="1" applyBorder="1" applyAlignment="1" applyProtection="1">
      <alignment horizontal="center" vertical="center" wrapText="1"/>
    </xf>
    <xf numFmtId="0" fontId="4" fillId="4" borderId="7" xfId="0" applyFont="1" applyFill="1" applyBorder="1" applyAlignment="1" applyProtection="1">
      <alignment horizontal="center" vertical="center" wrapText="1"/>
    </xf>
    <xf numFmtId="0" fontId="5" fillId="4" borderId="3" xfId="0" applyFont="1" applyFill="1" applyBorder="1" applyAlignment="1" applyProtection="1">
      <alignment vertical="center" wrapText="1"/>
    </xf>
    <xf numFmtId="0" fontId="4" fillId="0" borderId="7" xfId="0" applyFont="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164" fontId="4" fillId="0" borderId="7" xfId="0" applyNumberFormat="1" applyFont="1" applyFill="1" applyBorder="1" applyAlignment="1" applyProtection="1">
      <alignment vertical="center" wrapText="1"/>
    </xf>
    <xf numFmtId="0" fontId="4" fillId="0" borderId="1" xfId="0" applyFont="1" applyBorder="1" applyAlignment="1" applyProtection="1">
      <alignment horizontal="center" vertical="center" wrapText="1"/>
    </xf>
    <xf numFmtId="0" fontId="9" fillId="0" borderId="0" xfId="0" applyFont="1" applyAlignment="1" applyProtection="1">
      <alignment wrapText="1"/>
    </xf>
    <xf numFmtId="0" fontId="9" fillId="0" borderId="7" xfId="0" applyFont="1" applyBorder="1" applyAlignment="1" applyProtection="1">
      <alignment vertical="center" wrapText="1"/>
    </xf>
    <xf numFmtId="0" fontId="4" fillId="0" borderId="9" xfId="0" applyFont="1" applyBorder="1" applyAlignment="1" applyProtection="1">
      <alignment horizontal="center" vertical="center"/>
    </xf>
    <xf numFmtId="0" fontId="9" fillId="0" borderId="9" xfId="0" applyFont="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0" fillId="4" borderId="0" xfId="0" applyFont="1" applyFill="1" applyBorder="1" applyAlignment="1" applyProtection="1">
      <alignment vertical="center" wrapText="1"/>
    </xf>
    <xf numFmtId="0" fontId="10" fillId="4" borderId="0" xfId="0" applyFont="1" applyFill="1" applyBorder="1" applyAlignment="1" applyProtection="1">
      <alignment horizontal="left" vertical="center" wrapText="1"/>
    </xf>
    <xf numFmtId="164" fontId="10" fillId="4" borderId="0" xfId="0" applyNumberFormat="1" applyFont="1" applyFill="1" applyBorder="1" applyAlignment="1" applyProtection="1">
      <alignment horizontal="left" vertical="center" wrapText="1"/>
    </xf>
    <xf numFmtId="1" fontId="3" fillId="0" borderId="7" xfId="0" applyNumberFormat="1" applyFont="1" applyBorder="1" applyAlignment="1" applyProtection="1">
      <alignment horizontal="center" vertical="center" wrapText="1"/>
    </xf>
    <xf numFmtId="0" fontId="3" fillId="0" borderId="7" xfId="0" applyFont="1" applyBorder="1" applyAlignment="1" applyProtection="1">
      <alignment vertical="center" wrapText="1"/>
    </xf>
    <xf numFmtId="0" fontId="3" fillId="0" borderId="7" xfId="0" applyFont="1" applyBorder="1" applyAlignment="1" applyProtection="1">
      <alignment horizontal="left" vertical="center" wrapText="1"/>
    </xf>
    <xf numFmtId="0" fontId="10" fillId="2" borderId="1" xfId="0" applyFont="1" applyFill="1" applyBorder="1" applyAlignment="1" applyProtection="1">
      <alignment vertical="center" wrapText="1"/>
    </xf>
    <xf numFmtId="164" fontId="10" fillId="2" borderId="1" xfId="0" applyNumberFormat="1" applyFont="1" applyFill="1" applyBorder="1" applyAlignment="1" applyProtection="1">
      <alignment vertical="center" wrapText="1"/>
    </xf>
    <xf numFmtId="0" fontId="10" fillId="4" borderId="1" xfId="0" applyFont="1" applyFill="1" applyBorder="1" applyAlignment="1" applyProtection="1">
      <alignment vertical="center" wrapText="1"/>
    </xf>
    <xf numFmtId="0" fontId="5" fillId="4" borderId="1" xfId="0" applyFont="1" applyFill="1" applyBorder="1" applyAlignment="1" applyProtection="1">
      <alignment vertical="center" wrapText="1"/>
    </xf>
    <xf numFmtId="0" fontId="4" fillId="0" borderId="7"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5" fillId="0" borderId="1" xfId="0" applyFont="1" applyBorder="1" applyAlignment="1" applyProtection="1">
      <alignment vertical="center" wrapText="1"/>
    </xf>
    <xf numFmtId="0" fontId="3" fillId="0" borderId="0" xfId="0" applyFont="1" applyFill="1" applyBorder="1" applyAlignment="1" applyProtection="1">
      <alignment horizontal="left" vertical="center" wrapText="1"/>
    </xf>
    <xf numFmtId="164" fontId="4" fillId="0" borderId="0" xfId="0" applyNumberFormat="1" applyFont="1" applyFill="1" applyBorder="1" applyAlignment="1" applyProtection="1">
      <alignment vertical="center" wrapText="1"/>
    </xf>
    <xf numFmtId="0" fontId="5" fillId="4" borderId="0" xfId="0" applyFont="1" applyFill="1" applyBorder="1" applyAlignment="1" applyProtection="1">
      <alignment vertical="center" wrapText="1"/>
    </xf>
    <xf numFmtId="164" fontId="10" fillId="2" borderId="5" xfId="0" applyNumberFormat="1" applyFont="1" applyFill="1" applyBorder="1" applyAlignment="1" applyProtection="1">
      <alignment vertical="center" wrapText="1"/>
    </xf>
    <xf numFmtId="49" fontId="4" fillId="0" borderId="7" xfId="0" applyNumberFormat="1" applyFont="1" applyBorder="1" applyAlignment="1" applyProtection="1">
      <alignment horizontal="center" vertical="center" wrapText="1"/>
    </xf>
    <xf numFmtId="0" fontId="6" fillId="0" borderId="7" xfId="0" applyFont="1" applyBorder="1" applyAlignment="1" applyProtection="1">
      <alignment horizontal="justify" vertical="center" wrapText="1"/>
    </xf>
    <xf numFmtId="49" fontId="4" fillId="4" borderId="7" xfId="0" applyNumberFormat="1" applyFont="1" applyFill="1" applyBorder="1" applyAlignment="1" applyProtection="1">
      <alignment horizontal="center" vertical="center" wrapText="1"/>
    </xf>
    <xf numFmtId="0" fontId="3" fillId="4" borderId="8" xfId="0" applyFont="1" applyFill="1" applyBorder="1" applyAlignment="1" applyProtection="1">
      <alignment horizontal="center" vertical="center" wrapText="1"/>
    </xf>
    <xf numFmtId="0" fontId="14" fillId="4" borderId="0" xfId="0" applyFont="1" applyFill="1" applyAlignment="1" applyProtection="1">
      <alignment wrapText="1"/>
    </xf>
    <xf numFmtId="0" fontId="4" fillId="0" borderId="7" xfId="0" applyFont="1" applyBorder="1" applyAlignment="1" applyProtection="1">
      <alignment horizontal="justify" vertical="center" wrapText="1"/>
    </xf>
    <xf numFmtId="0" fontId="9" fillId="0" borderId="7" xfId="0" applyFont="1" applyBorder="1" applyAlignment="1" applyProtection="1">
      <alignment horizontal="center" vertical="center" wrapText="1"/>
    </xf>
    <xf numFmtId="0" fontId="9" fillId="4" borderId="7" xfId="0" applyFont="1" applyFill="1" applyBorder="1" applyAlignment="1" applyProtection="1">
      <alignment horizontal="center" vertical="center" wrapText="1"/>
    </xf>
    <xf numFmtId="0" fontId="6" fillId="0" borderId="5" xfId="0" applyFont="1" applyBorder="1" applyAlignment="1" applyProtection="1">
      <alignment horizontal="justify" vertical="center" wrapText="1"/>
    </xf>
    <xf numFmtId="0" fontId="4" fillId="0" borderId="5"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4" borderId="5" xfId="0" applyFont="1" applyFill="1" applyBorder="1" applyAlignment="1" applyProtection="1">
      <alignment horizontal="center" vertical="center" wrapText="1"/>
    </xf>
    <xf numFmtId="0" fontId="6" fillId="4" borderId="7" xfId="0" applyFont="1" applyFill="1" applyBorder="1" applyAlignment="1" applyProtection="1">
      <alignment horizontal="justify" vertical="center" wrapText="1"/>
    </xf>
    <xf numFmtId="0" fontId="10" fillId="4" borderId="1" xfId="0" applyFont="1" applyFill="1" applyBorder="1" applyAlignment="1" applyProtection="1">
      <alignment horizontal="center" vertical="center" wrapText="1"/>
    </xf>
    <xf numFmtId="164" fontId="10" fillId="0" borderId="1" xfId="0" applyNumberFormat="1" applyFont="1" applyFill="1" applyBorder="1" applyAlignment="1" applyProtection="1">
      <alignment vertical="center" wrapText="1"/>
    </xf>
    <xf numFmtId="0" fontId="10" fillId="4" borderId="7" xfId="0" applyFont="1" applyFill="1" applyBorder="1" applyAlignment="1" applyProtection="1">
      <alignment horizontal="center" vertical="center" wrapText="1"/>
    </xf>
    <xf numFmtId="49" fontId="4" fillId="4" borderId="1" xfId="0" applyNumberFormat="1"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6" fillId="4" borderId="1" xfId="0" applyFont="1" applyFill="1" applyBorder="1" applyAlignment="1" applyProtection="1">
      <alignment horizontal="justify" vertical="center" wrapText="1"/>
    </xf>
    <xf numFmtId="0" fontId="4" fillId="4" borderId="1" xfId="0" applyFont="1" applyFill="1" applyBorder="1" applyAlignment="1" applyProtection="1">
      <alignment horizontal="center" vertical="center" wrapText="1"/>
    </xf>
    <xf numFmtId="0" fontId="8" fillId="0" borderId="1" xfId="0" applyFont="1" applyBorder="1" applyAlignment="1" applyProtection="1">
      <alignment vertical="center" wrapText="1"/>
    </xf>
    <xf numFmtId="0" fontId="6" fillId="0" borderId="5" xfId="0" applyFont="1" applyBorder="1" applyAlignment="1" applyProtection="1">
      <alignment vertical="center" wrapText="1"/>
    </xf>
    <xf numFmtId="0" fontId="3" fillId="0" borderId="10" xfId="0" applyFont="1" applyFill="1" applyBorder="1" applyAlignment="1" applyProtection="1">
      <alignment horizontal="left" vertical="center" wrapText="1"/>
    </xf>
    <xf numFmtId="164" fontId="4" fillId="0" borderId="10" xfId="0" applyNumberFormat="1" applyFont="1" applyFill="1" applyBorder="1" applyAlignment="1" applyProtection="1">
      <alignment horizontal="center" vertical="center" wrapText="1"/>
    </xf>
    <xf numFmtId="0" fontId="4" fillId="4" borderId="0" xfId="0" applyFont="1" applyFill="1" applyBorder="1" applyAlignment="1" applyProtection="1">
      <alignment vertical="center" wrapText="1"/>
    </xf>
    <xf numFmtId="0" fontId="15" fillId="4" borderId="0" xfId="0" applyFont="1" applyFill="1" applyBorder="1" applyAlignment="1" applyProtection="1">
      <alignment vertical="center" wrapText="1"/>
    </xf>
    <xf numFmtId="164" fontId="4" fillId="2" borderId="7" xfId="0" applyNumberFormat="1" applyFont="1" applyFill="1" applyBorder="1" applyAlignment="1" applyProtection="1">
      <alignment horizontal="center" vertical="center" wrapText="1"/>
    </xf>
    <xf numFmtId="49" fontId="3" fillId="0" borderId="7" xfId="0" applyNumberFormat="1" applyFont="1" applyBorder="1" applyAlignment="1" applyProtection="1">
      <alignment horizontal="center" vertical="center" wrapText="1"/>
    </xf>
    <xf numFmtId="0" fontId="14" fillId="0" borderId="0" xfId="0" applyFont="1" applyAlignment="1" applyProtection="1">
      <alignment vertical="center" wrapText="1"/>
    </xf>
    <xf numFmtId="0" fontId="16" fillId="0" borderId="7"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6" fillId="0" borderId="7" xfId="0" applyFont="1" applyFill="1" applyBorder="1" applyAlignment="1" applyProtection="1">
      <alignment horizontal="left" vertical="center" wrapText="1"/>
    </xf>
    <xf numFmtId="164" fontId="4" fillId="0" borderId="0" xfId="0" applyNumberFormat="1" applyFont="1" applyFill="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9" fontId="4" fillId="0" borderId="1" xfId="0" applyNumberFormat="1" applyFont="1" applyBorder="1" applyAlignment="1" applyProtection="1">
      <alignment horizontal="left" vertical="center" wrapText="1"/>
    </xf>
    <xf numFmtId="164" fontId="4" fillId="0" borderId="1" xfId="0" applyNumberFormat="1" applyFont="1" applyBorder="1" applyAlignment="1" applyProtection="1">
      <alignment horizontal="center" vertical="center" wrapText="1"/>
    </xf>
    <xf numFmtId="49" fontId="4" fillId="0" borderId="7" xfId="0" applyNumberFormat="1" applyFont="1" applyBorder="1" applyAlignment="1" applyProtection="1">
      <alignment horizontal="left" vertical="center" wrapText="1"/>
    </xf>
    <xf numFmtId="0" fontId="5" fillId="4" borderId="10" xfId="0" applyFont="1" applyFill="1" applyBorder="1" applyAlignment="1" applyProtection="1">
      <alignment vertical="center" wrapText="1"/>
    </xf>
    <xf numFmtId="164" fontId="4" fillId="0" borderId="5" xfId="0" applyNumberFormat="1" applyFont="1" applyBorder="1" applyAlignment="1" applyProtection="1">
      <alignment horizontal="center" vertical="center" wrapText="1"/>
    </xf>
    <xf numFmtId="49" fontId="4" fillId="0" borderId="8" xfId="0" applyNumberFormat="1" applyFont="1" applyBorder="1" applyAlignment="1" applyProtection="1">
      <alignment horizontal="center" vertical="center" wrapText="1"/>
    </xf>
    <xf numFmtId="49" fontId="4" fillId="4" borderId="1" xfId="0" applyNumberFormat="1" applyFont="1" applyFill="1" applyBorder="1" applyAlignment="1" applyProtection="1">
      <alignment horizontal="left" vertical="center" wrapText="1"/>
    </xf>
    <xf numFmtId="0" fontId="3" fillId="4" borderId="7" xfId="0" applyFont="1" applyFill="1" applyBorder="1" applyAlignment="1" applyProtection="1">
      <alignment vertical="center" wrapText="1"/>
    </xf>
    <xf numFmtId="0" fontId="4" fillId="4" borderId="7" xfId="0" applyFont="1" applyFill="1" applyBorder="1" applyAlignment="1" applyProtection="1">
      <alignment vertical="center" wrapText="1"/>
    </xf>
    <xf numFmtId="49" fontId="4" fillId="4" borderId="1" xfId="0" applyNumberFormat="1" applyFont="1" applyFill="1" applyBorder="1" applyAlignment="1" applyProtection="1">
      <alignment vertical="center" wrapText="1"/>
    </xf>
    <xf numFmtId="0" fontId="4" fillId="4" borderId="1" xfId="0" applyFont="1" applyFill="1" applyBorder="1" applyAlignment="1" applyProtection="1">
      <alignment vertical="center" wrapText="1"/>
    </xf>
    <xf numFmtId="49" fontId="5" fillId="0" borderId="1" xfId="0" applyNumberFormat="1" applyFont="1" applyBorder="1" applyAlignment="1" applyProtection="1">
      <alignment horizontal="left" vertical="center" wrapText="1"/>
    </xf>
    <xf numFmtId="0" fontId="4" fillId="2" borderId="1" xfId="0"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4" borderId="12"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10" fillId="2" borderId="5" xfId="0" applyFont="1" applyFill="1" applyBorder="1" applyAlignment="1" applyProtection="1">
      <alignment vertical="center" wrapText="1"/>
    </xf>
    <xf numFmtId="49" fontId="4" fillId="0" borderId="1" xfId="0" applyNumberFormat="1" applyFont="1" applyFill="1" applyBorder="1" applyAlignment="1" applyProtection="1">
      <alignment horizontal="left" vertical="center" wrapText="1"/>
    </xf>
    <xf numFmtId="49" fontId="4" fillId="0" borderId="7" xfId="0" applyNumberFormat="1" applyFont="1" applyBorder="1" applyAlignment="1" applyProtection="1">
      <alignment vertical="center" wrapText="1"/>
    </xf>
    <xf numFmtId="49" fontId="4" fillId="0" borderId="7" xfId="0" applyNumberFormat="1" applyFont="1" applyFill="1" applyBorder="1" applyAlignment="1" applyProtection="1">
      <alignment horizontal="left" vertical="center" wrapText="1"/>
    </xf>
    <xf numFmtId="49" fontId="4" fillId="4" borderId="7" xfId="0" applyNumberFormat="1" applyFont="1" applyFill="1" applyBorder="1" applyAlignment="1" applyProtection="1">
      <alignment horizontal="left" vertical="center" wrapText="1"/>
    </xf>
    <xf numFmtId="0" fontId="0" fillId="0" borderId="7" xfId="0" applyBorder="1" applyProtection="1"/>
    <xf numFmtId="164" fontId="0" fillId="0" borderId="7" xfId="0" applyNumberFormat="1" applyBorder="1" applyProtection="1"/>
    <xf numFmtId="0" fontId="4" fillId="0" borderId="7" xfId="0" applyFont="1" applyBorder="1" applyAlignment="1" applyProtection="1">
      <alignment vertical="center" wrapText="1"/>
    </xf>
    <xf numFmtId="0" fontId="4" fillId="0" borderId="7" xfId="0" applyFont="1" applyFill="1" applyBorder="1" applyAlignment="1" applyProtection="1">
      <alignment horizontal="left" vertical="center" wrapText="1"/>
    </xf>
    <xf numFmtId="0" fontId="0" fillId="0" borderId="8" xfId="0" applyFill="1" applyBorder="1" applyProtection="1"/>
    <xf numFmtId="0" fontId="0" fillId="0" borderId="0" xfId="0" applyProtection="1"/>
    <xf numFmtId="0" fontId="3" fillId="0" borderId="7"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wrapText="1"/>
    </xf>
    <xf numFmtId="0" fontId="3" fillId="3" borderId="10" xfId="0" applyFont="1" applyFill="1" applyBorder="1" applyAlignment="1" applyProtection="1">
      <alignment horizontal="left" vertical="center" wrapText="1"/>
    </xf>
    <xf numFmtId="0" fontId="3" fillId="3" borderId="12" xfId="0" applyFont="1" applyFill="1" applyBorder="1" applyAlignment="1" applyProtection="1">
      <alignment horizontal="left" vertical="center" wrapText="1"/>
    </xf>
    <xf numFmtId="0" fontId="3" fillId="3" borderId="6" xfId="0" applyFont="1" applyFill="1" applyBorder="1" applyAlignment="1" applyProtection="1">
      <alignment horizontal="left" vertical="center" wrapText="1"/>
    </xf>
    <xf numFmtId="0" fontId="3" fillId="3" borderId="11" xfId="0" applyFont="1" applyFill="1" applyBorder="1" applyAlignment="1" applyProtection="1">
      <alignment horizontal="left" vertical="center" wrapText="1"/>
    </xf>
    <xf numFmtId="0" fontId="3" fillId="3" borderId="14" xfId="0" applyFont="1" applyFill="1" applyBorder="1" applyAlignment="1" applyProtection="1">
      <alignment horizontal="left" vertical="center" wrapText="1"/>
    </xf>
    <xf numFmtId="164" fontId="3" fillId="2" borderId="12" xfId="0" applyNumberFormat="1" applyFont="1" applyFill="1" applyBorder="1" applyAlignment="1" applyProtection="1">
      <alignment horizontal="right" vertical="center" wrapText="1"/>
    </xf>
    <xf numFmtId="164" fontId="3" fillId="2" borderId="14" xfId="0" applyNumberFormat="1" applyFont="1" applyFill="1" applyBorder="1" applyAlignment="1" applyProtection="1">
      <alignment horizontal="right" vertical="center" wrapText="1"/>
    </xf>
    <xf numFmtId="164" fontId="4" fillId="0" borderId="1" xfId="0" applyNumberFormat="1" applyFont="1" applyFill="1" applyBorder="1" applyAlignment="1" applyProtection="1">
      <alignment horizontal="center" vertical="center" wrapText="1"/>
    </xf>
    <xf numFmtId="164" fontId="4" fillId="0" borderId="5" xfId="0" applyNumberFormat="1" applyFont="1" applyFill="1" applyBorder="1" applyAlignment="1" applyProtection="1">
      <alignment horizontal="center" vertical="center" wrapText="1"/>
    </xf>
    <xf numFmtId="164" fontId="3" fillId="0" borderId="1" xfId="0" applyNumberFormat="1" applyFont="1" applyFill="1" applyBorder="1" applyAlignment="1" applyProtection="1">
      <alignment horizontal="center" vertical="center" wrapText="1"/>
    </xf>
    <xf numFmtId="164" fontId="3" fillId="0" borderId="5" xfId="0" applyNumberFormat="1" applyFont="1" applyFill="1" applyBorder="1" applyAlignment="1" applyProtection="1">
      <alignment horizontal="center" vertical="center" wrapText="1"/>
    </xf>
    <xf numFmtId="49" fontId="3" fillId="0" borderId="1" xfId="0" applyNumberFormat="1" applyFont="1" applyBorder="1" applyAlignment="1" applyProtection="1">
      <alignment horizontal="center" vertical="center" wrapText="1"/>
    </xf>
    <xf numFmtId="49" fontId="3" fillId="0" borderId="5" xfId="0" applyNumberFormat="1"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horizontal="center" vertical="center" wrapText="1"/>
    </xf>
    <xf numFmtId="164" fontId="4" fillId="2" borderId="5" xfId="0" applyNumberFormat="1" applyFont="1" applyFill="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164" fontId="4" fillId="2" borderId="8" xfId="0" applyNumberFormat="1" applyFont="1" applyFill="1" applyBorder="1" applyAlignment="1" applyProtection="1">
      <alignment horizontal="center" vertical="center" wrapText="1"/>
      <protection locked="0"/>
    </xf>
    <xf numFmtId="164" fontId="4" fillId="2" borderId="8" xfId="0" applyNumberFormat="1" applyFont="1" applyFill="1" applyBorder="1" applyAlignment="1" applyProtection="1">
      <alignment horizontal="center" vertical="center" wrapText="1"/>
    </xf>
    <xf numFmtId="0" fontId="6" fillId="0" borderId="8" xfId="0" applyFont="1" applyFill="1" applyBorder="1" applyAlignment="1" applyProtection="1">
      <alignment horizontal="left" vertical="center" wrapText="1"/>
    </xf>
    <xf numFmtId="0" fontId="6" fillId="0" borderId="5" xfId="0" applyFont="1" applyFill="1" applyBorder="1" applyAlignment="1" applyProtection="1">
      <alignment horizontal="left" vertical="center" wrapText="1"/>
    </xf>
    <xf numFmtId="0" fontId="2" fillId="2" borderId="1"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164" fontId="2" fillId="2" borderId="3" xfId="0" applyNumberFormat="1" applyFont="1" applyFill="1" applyBorder="1" applyAlignment="1" applyProtection="1">
      <alignment horizontal="center" vertical="center" wrapText="1"/>
      <protection locked="0"/>
    </xf>
    <xf numFmtId="164" fontId="2" fillId="2" borderId="4"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xf>
    <xf numFmtId="164" fontId="2" fillId="2" borderId="5" xfId="0" applyNumberFormat="1" applyFont="1" applyFill="1" applyBorder="1" applyAlignment="1" applyProtection="1">
      <alignment horizontal="center" vertical="center" wrapText="1"/>
    </xf>
    <xf numFmtId="1" fontId="3" fillId="0" borderId="1" xfId="0" applyNumberFormat="1" applyFont="1" applyBorder="1" applyAlignment="1" applyProtection="1">
      <alignment horizontal="center" vertical="center" wrapText="1"/>
    </xf>
    <xf numFmtId="1" fontId="3" fillId="0" borderId="5" xfId="0" applyNumberFormat="1" applyFont="1" applyBorder="1" applyAlignment="1" applyProtection="1">
      <alignment horizontal="center" vertical="center" wrapText="1"/>
    </xf>
    <xf numFmtId="0" fontId="3" fillId="0" borderId="1"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164" fontId="20" fillId="2" borderId="1" xfId="0" applyNumberFormat="1" applyFont="1" applyFill="1" applyBorder="1" applyAlignment="1" applyProtection="1">
      <alignment horizontal="center" vertical="center" wrapText="1"/>
    </xf>
    <xf numFmtId="164" fontId="20" fillId="2" borderId="5" xfId="0" applyNumberFormat="1" applyFont="1" applyFill="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9" fontId="4" fillId="0" borderId="5" xfId="0" applyNumberFormat="1" applyFont="1" applyBorder="1" applyAlignment="1" applyProtection="1">
      <alignment horizontal="center" vertical="center" wrapText="1"/>
    </xf>
    <xf numFmtId="49" fontId="4" fillId="0" borderId="1" xfId="0" applyNumberFormat="1" applyFont="1" applyBorder="1" applyAlignment="1" applyProtection="1">
      <alignment horizontal="left" vertical="center" wrapText="1"/>
    </xf>
    <xf numFmtId="49" fontId="4" fillId="0" borderId="5" xfId="0" applyNumberFormat="1" applyFont="1" applyBorder="1" applyAlignment="1" applyProtection="1">
      <alignment horizontal="left" vertical="center" wrapText="1"/>
    </xf>
    <xf numFmtId="0" fontId="4" fillId="4" borderId="1" xfId="0" applyFont="1" applyFill="1" applyBorder="1" applyAlignment="1" applyProtection="1">
      <alignment horizontal="center" vertical="center" wrapText="1"/>
    </xf>
    <xf numFmtId="0" fontId="4" fillId="4" borderId="5"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164" fontId="3" fillId="2" borderId="12" xfId="0" applyNumberFormat="1" applyFont="1" applyFill="1" applyBorder="1" applyAlignment="1" applyProtection="1">
      <alignment horizontal="right" vertical="center" wrapText="1"/>
      <protection locked="0"/>
    </xf>
    <xf numFmtId="164" fontId="3" fillId="2" borderId="14" xfId="0" applyNumberFormat="1" applyFont="1" applyFill="1" applyBorder="1" applyAlignment="1" applyProtection="1">
      <alignment horizontal="right" vertical="center" wrapText="1"/>
      <protection locked="0"/>
    </xf>
    <xf numFmtId="164" fontId="3" fillId="0" borderId="1" xfId="0" applyNumberFormat="1" applyFont="1" applyFill="1" applyBorder="1" applyAlignment="1" applyProtection="1">
      <alignment horizontal="center" vertical="center" wrapText="1"/>
      <protection locked="0"/>
    </xf>
    <xf numFmtId="164" fontId="3" fillId="0" borderId="5" xfId="0" applyNumberFormat="1" applyFont="1" applyFill="1" applyBorder="1" applyAlignment="1" applyProtection="1">
      <alignment horizontal="center" vertical="center" wrapText="1"/>
      <protection locked="0"/>
    </xf>
    <xf numFmtId="164" fontId="3" fillId="3" borderId="1" xfId="0" applyNumberFormat="1" applyFont="1" applyFill="1" applyBorder="1" applyAlignment="1" applyProtection="1">
      <alignment horizontal="right" vertical="center" wrapText="1"/>
      <protection locked="0"/>
    </xf>
    <xf numFmtId="164" fontId="3" fillId="3" borderId="5" xfId="0" applyNumberFormat="1" applyFont="1" applyFill="1" applyBorder="1" applyAlignment="1" applyProtection="1">
      <alignment horizontal="right" vertical="center" wrapText="1"/>
      <protection locked="0"/>
    </xf>
    <xf numFmtId="164" fontId="4" fillId="0" borderId="1" xfId="0" applyNumberFormat="1" applyFont="1" applyBorder="1" applyAlignment="1" applyProtection="1">
      <alignment horizontal="center" vertical="center" wrapText="1"/>
      <protection locked="0"/>
    </xf>
    <xf numFmtId="164" fontId="4" fillId="0" borderId="8" xfId="0" applyNumberFormat="1" applyFont="1" applyBorder="1" applyAlignment="1" applyProtection="1">
      <alignment horizontal="center" vertical="center" wrapText="1"/>
      <protection locked="0"/>
    </xf>
    <xf numFmtId="49" fontId="4" fillId="0" borderId="8" xfId="0" applyNumberFormat="1" applyFont="1" applyBorder="1" applyAlignment="1" applyProtection="1">
      <alignment horizontal="center" vertical="center" wrapText="1"/>
    </xf>
    <xf numFmtId="49" fontId="4" fillId="0" borderId="7" xfId="0" applyNumberFormat="1" applyFont="1" applyBorder="1" applyAlignment="1" applyProtection="1">
      <alignment horizontal="left" vertical="center" wrapText="1"/>
    </xf>
    <xf numFmtId="0" fontId="4" fillId="0" borderId="7" xfId="0" applyFont="1" applyBorder="1" applyAlignment="1" applyProtection="1">
      <alignment horizontal="center" vertical="center" wrapText="1"/>
    </xf>
    <xf numFmtId="0" fontId="4" fillId="4" borderId="7" xfId="0" applyFont="1" applyFill="1" applyBorder="1" applyAlignment="1" applyProtection="1">
      <alignment horizontal="center" vertical="center" wrapText="1"/>
    </xf>
    <xf numFmtId="164" fontId="4" fillId="2" borderId="7" xfId="0" applyNumberFormat="1" applyFont="1" applyFill="1" applyBorder="1" applyAlignment="1" applyProtection="1">
      <alignment horizontal="center" vertical="center" wrapText="1"/>
      <protection locked="0"/>
    </xf>
    <xf numFmtId="164" fontId="4" fillId="0" borderId="1" xfId="0" applyNumberFormat="1" applyFont="1" applyFill="1" applyBorder="1" applyAlignment="1" applyProtection="1">
      <alignment horizontal="center" vertical="center" wrapText="1"/>
      <protection locked="0"/>
    </xf>
    <xf numFmtId="164" fontId="4" fillId="0" borderId="5" xfId="0" applyNumberFormat="1" applyFont="1" applyFill="1" applyBorder="1" applyAlignment="1" applyProtection="1">
      <alignment horizontal="center" vertical="center" wrapText="1"/>
      <protection locked="0"/>
    </xf>
    <xf numFmtId="164" fontId="4" fillId="0" borderId="5"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xf>
    <xf numFmtId="164" fontId="4" fillId="0" borderId="5" xfId="0" applyNumberFormat="1" applyFont="1" applyBorder="1" applyAlignment="1" applyProtection="1">
      <alignment horizontal="center" vertical="center" wrapText="1"/>
    </xf>
    <xf numFmtId="164" fontId="20" fillId="2" borderId="1" xfId="0" applyNumberFormat="1" applyFont="1" applyFill="1" applyBorder="1" applyAlignment="1" applyProtection="1">
      <alignment horizontal="center" vertical="center" wrapText="1"/>
      <protection locked="0"/>
    </xf>
    <xf numFmtId="164" fontId="20" fillId="2" borderId="5" xfId="0" applyNumberFormat="1" applyFont="1" applyFill="1" applyBorder="1" applyAlignment="1" applyProtection="1">
      <alignment horizontal="center" vertical="center" wrapText="1"/>
      <protection locked="0"/>
    </xf>
    <xf numFmtId="0" fontId="3" fillId="0" borderId="8" xfId="0" applyFont="1" applyBorder="1" applyAlignment="1" applyProtection="1">
      <alignment horizontal="center" vertical="center" wrapText="1"/>
    </xf>
    <xf numFmtId="0" fontId="4" fillId="4" borderId="8" xfId="0" applyFont="1" applyFill="1" applyBorder="1" applyAlignment="1" applyProtection="1">
      <alignment horizontal="center" vertical="center" wrapText="1"/>
    </xf>
    <xf numFmtId="0" fontId="4" fillId="0" borderId="8"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6" fillId="0" borderId="1" xfId="0" applyFont="1" applyFill="1" applyBorder="1" applyAlignment="1" applyProtection="1">
      <alignment horizontal="left" vertical="center" wrapText="1"/>
    </xf>
    <xf numFmtId="164" fontId="4" fillId="4" borderId="1" xfId="0" applyNumberFormat="1" applyFont="1" applyFill="1" applyBorder="1" applyAlignment="1" applyProtection="1">
      <alignment horizontal="center" vertical="center" wrapText="1"/>
      <protection locked="0"/>
    </xf>
    <xf numFmtId="164" fontId="4" fillId="4" borderId="8" xfId="0" applyNumberFormat="1" applyFont="1" applyFill="1" applyBorder="1" applyAlignment="1" applyProtection="1">
      <alignment horizontal="center" vertical="center" wrapText="1"/>
      <protection locked="0"/>
    </xf>
    <xf numFmtId="164" fontId="4" fillId="0" borderId="8" xfId="0" applyNumberFormat="1" applyFont="1" applyBorder="1" applyAlignment="1" applyProtection="1">
      <alignment horizontal="center" vertical="center" wrapText="1"/>
    </xf>
    <xf numFmtId="164" fontId="4" fillId="4" borderId="1" xfId="0" applyNumberFormat="1" applyFont="1" applyFill="1" applyBorder="1" applyAlignment="1" applyProtection="1">
      <alignment horizontal="center" vertical="center" wrapText="1"/>
    </xf>
    <xf numFmtId="164" fontId="4" fillId="4" borderId="8" xfId="0" applyNumberFormat="1" applyFont="1" applyFill="1" applyBorder="1" applyAlignment="1" applyProtection="1">
      <alignment horizontal="center" vertical="center" wrapText="1"/>
    </xf>
    <xf numFmtId="164" fontId="4" fillId="4" borderId="5" xfId="0" applyNumberFormat="1" applyFont="1" applyFill="1" applyBorder="1" applyAlignment="1" applyProtection="1">
      <alignment horizontal="center" vertical="center" wrapText="1"/>
    </xf>
    <xf numFmtId="0" fontId="4" fillId="4" borderId="1" xfId="0" applyFont="1" applyFill="1" applyBorder="1" applyAlignment="1" applyProtection="1">
      <alignment horizontal="left" vertical="center" wrapText="1"/>
    </xf>
    <xf numFmtId="0" fontId="4" fillId="4" borderId="8" xfId="0" applyFont="1" applyFill="1" applyBorder="1" applyAlignment="1" applyProtection="1">
      <alignment horizontal="left" vertical="center" wrapText="1"/>
    </xf>
    <xf numFmtId="0" fontId="4" fillId="4" borderId="5" xfId="0" applyFont="1" applyFill="1" applyBorder="1" applyAlignment="1" applyProtection="1">
      <alignment horizontal="left" vertical="center" wrapText="1"/>
    </xf>
    <xf numFmtId="164" fontId="4" fillId="0" borderId="8"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xf>
    <xf numFmtId="164" fontId="10" fillId="2" borderId="1" xfId="0" applyNumberFormat="1" applyFont="1" applyFill="1" applyBorder="1" applyAlignment="1" applyProtection="1">
      <alignment horizontal="center" vertical="center" wrapText="1"/>
    </xf>
    <xf numFmtId="164" fontId="10" fillId="2" borderId="5" xfId="0" applyNumberFormat="1" applyFont="1" applyFill="1" applyBorder="1" applyAlignment="1" applyProtection="1">
      <alignment horizontal="center" vertical="center" wrapText="1"/>
    </xf>
    <xf numFmtId="0" fontId="6" fillId="0" borderId="8" xfId="0" applyFont="1" applyBorder="1" applyAlignment="1" applyProtection="1">
      <alignment horizontal="left" vertical="center" wrapText="1"/>
    </xf>
    <xf numFmtId="0" fontId="6" fillId="0" borderId="5"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164" fontId="10" fillId="2" borderId="8" xfId="0" applyNumberFormat="1"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164" fontId="10" fillId="2" borderId="1" xfId="0" applyNumberFormat="1" applyFont="1" applyFill="1" applyBorder="1" applyAlignment="1" applyProtection="1">
      <alignment horizontal="center" vertical="center" wrapText="1"/>
      <protection locked="0"/>
    </xf>
    <xf numFmtId="164" fontId="10" fillId="2" borderId="8" xfId="0" applyNumberFormat="1" applyFont="1" applyFill="1" applyBorder="1" applyAlignment="1" applyProtection="1">
      <alignment horizontal="center" vertical="center" wrapText="1"/>
      <protection locked="0"/>
    </xf>
    <xf numFmtId="164" fontId="10" fillId="2" borderId="5"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xf>
    <xf numFmtId="0" fontId="5" fillId="0" borderId="5" xfId="0" applyFont="1" applyBorder="1" applyAlignment="1" applyProtection="1">
      <alignment horizontal="left" vertical="center" wrapText="1"/>
    </xf>
    <xf numFmtId="0" fontId="5" fillId="0" borderId="1" xfId="0" applyFont="1" applyBorder="1" applyAlignment="1" applyProtection="1">
      <alignment horizontal="center" vertical="center" wrapText="1"/>
    </xf>
    <xf numFmtId="0" fontId="4" fillId="0" borderId="12" xfId="0" applyFont="1" applyBorder="1" applyAlignment="1" applyProtection="1">
      <alignment horizontal="left" vertical="center" wrapText="1"/>
    </xf>
    <xf numFmtId="0" fontId="4" fillId="0" borderId="13"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0" fontId="6" fillId="0" borderId="1"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164" fontId="10" fillId="0" borderId="1" xfId="0" applyNumberFormat="1" applyFont="1" applyFill="1" applyBorder="1" applyAlignment="1" applyProtection="1">
      <alignment horizontal="center" vertical="center" wrapText="1"/>
      <protection locked="0"/>
    </xf>
    <xf numFmtId="164" fontId="10" fillId="0" borderId="8" xfId="0" applyNumberFormat="1" applyFont="1" applyFill="1" applyBorder="1" applyAlignment="1" applyProtection="1">
      <alignment horizontal="center" vertical="center" wrapText="1"/>
      <protection locked="0"/>
    </xf>
    <xf numFmtId="164" fontId="10" fillId="0" borderId="5" xfId="0" applyNumberFormat="1" applyFont="1" applyFill="1" applyBorder="1" applyAlignment="1" applyProtection="1">
      <alignment horizontal="center" vertical="center" wrapText="1"/>
      <protection locked="0"/>
    </xf>
    <xf numFmtId="164" fontId="10" fillId="0" borderId="1" xfId="2" applyNumberFormat="1" applyFont="1" applyFill="1" applyBorder="1" applyAlignment="1" applyProtection="1">
      <alignment horizontal="center" vertical="center" wrapText="1"/>
    </xf>
    <xf numFmtId="164" fontId="10" fillId="0" borderId="8" xfId="2" applyNumberFormat="1" applyFont="1" applyFill="1" applyBorder="1" applyAlignment="1" applyProtection="1">
      <alignment horizontal="center" vertical="center" wrapText="1"/>
    </xf>
    <xf numFmtId="164" fontId="10" fillId="0" borderId="5" xfId="2" applyNumberFormat="1"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164" fontId="2" fillId="2" borderId="7"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8" xfId="0" applyFont="1" applyFill="1" applyBorder="1" applyAlignment="1" applyProtection="1">
      <alignment horizontal="center" vertical="center" wrapText="1"/>
    </xf>
    <xf numFmtId="0" fontId="6" fillId="0" borderId="1" xfId="1" applyFont="1" applyBorder="1" applyAlignment="1" applyProtection="1">
      <alignment horizontal="center" vertical="center" wrapText="1"/>
    </xf>
    <xf numFmtId="0" fontId="6" fillId="0" borderId="5" xfId="1" applyFont="1" applyBorder="1" applyAlignment="1" applyProtection="1">
      <alignment horizontal="center" vertical="center" wrapText="1"/>
    </xf>
    <xf numFmtId="0" fontId="6" fillId="0" borderId="1" xfId="1" quotePrefix="1" applyNumberFormat="1" applyFont="1" applyBorder="1" applyAlignment="1" applyProtection="1">
      <alignment horizontal="left" vertical="center" wrapText="1"/>
    </xf>
    <xf numFmtId="0" fontId="6" fillId="0" borderId="5" xfId="1" quotePrefix="1" applyNumberFormat="1" applyFont="1" applyBorder="1" applyAlignment="1" applyProtection="1">
      <alignment horizontal="left" vertical="center" wrapText="1"/>
    </xf>
    <xf numFmtId="0" fontId="6" fillId="0" borderId="1" xfId="1" applyNumberFormat="1" applyFont="1" applyBorder="1" applyAlignment="1" applyProtection="1">
      <alignment horizontal="center" vertical="center"/>
    </xf>
    <xf numFmtId="0" fontId="6" fillId="0" borderId="5" xfId="1" applyNumberFormat="1" applyFont="1" applyBorder="1" applyAlignment="1" applyProtection="1">
      <alignment horizontal="center" vertical="center"/>
    </xf>
    <xf numFmtId="0" fontId="6" fillId="0" borderId="1" xfId="1" quotePrefix="1" applyNumberFormat="1" applyFont="1" applyBorder="1" applyAlignment="1" applyProtection="1">
      <alignment horizontal="center" vertical="center"/>
    </xf>
    <xf numFmtId="0" fontId="6" fillId="0" borderId="5" xfId="1" quotePrefix="1"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5" xfId="0" applyFont="1" applyBorder="1" applyAlignment="1" applyProtection="1">
      <alignment horizontal="center" vertical="center"/>
    </xf>
    <xf numFmtId="164" fontId="2" fillId="2" borderId="3" xfId="0" applyNumberFormat="1" applyFont="1" applyFill="1" applyBorder="1" applyAlignment="1" applyProtection="1">
      <alignment horizontal="center" vertical="center" wrapText="1"/>
    </xf>
    <xf numFmtId="164" fontId="2" fillId="2" borderId="4" xfId="0" applyNumberFormat="1" applyFont="1" applyFill="1" applyBorder="1" applyAlignment="1" applyProtection="1">
      <alignment horizontal="center" vertical="center" wrapText="1"/>
    </xf>
    <xf numFmtId="164" fontId="3" fillId="3" borderId="0" xfId="0" applyNumberFormat="1" applyFont="1" applyFill="1" applyBorder="1" applyAlignment="1" applyProtection="1">
      <alignment horizontal="right" vertical="center" wrapText="1"/>
      <protection locked="0"/>
    </xf>
    <xf numFmtId="164" fontId="3" fillId="3" borderId="11" xfId="0" applyNumberFormat="1" applyFont="1" applyFill="1" applyBorder="1" applyAlignment="1" applyProtection="1">
      <alignment horizontal="right" vertical="center" wrapText="1"/>
      <protection locked="0"/>
    </xf>
    <xf numFmtId="164" fontId="3" fillId="0" borderId="8" xfId="0" applyNumberFormat="1" applyFont="1" applyFill="1" applyBorder="1" applyAlignment="1" applyProtection="1">
      <alignment horizontal="center" vertical="center" wrapText="1"/>
      <protection locked="0"/>
    </xf>
    <xf numFmtId="164" fontId="21" fillId="0" borderId="8" xfId="0" applyNumberFormat="1" applyFont="1" applyFill="1" applyBorder="1" applyAlignment="1" applyProtection="1">
      <alignment horizontal="center" wrapText="1"/>
    </xf>
    <xf numFmtId="164" fontId="21" fillId="0" borderId="5" xfId="0" applyNumberFormat="1" applyFont="1" applyFill="1" applyBorder="1" applyAlignment="1" applyProtection="1">
      <alignment horizontal="center" wrapText="1"/>
    </xf>
    <xf numFmtId="0" fontId="6" fillId="0" borderId="8" xfId="1" applyFont="1" applyBorder="1" applyAlignment="1" applyProtection="1">
      <alignment horizontal="center" vertical="center" wrapText="1"/>
    </xf>
    <xf numFmtId="0" fontId="6" fillId="0" borderId="8" xfId="1" quotePrefix="1" applyNumberFormat="1" applyFont="1" applyBorder="1" applyAlignment="1" applyProtection="1">
      <alignment horizontal="left" vertical="center" wrapText="1"/>
    </xf>
    <xf numFmtId="0" fontId="6" fillId="0" borderId="8" xfId="1" applyNumberFormat="1" applyFont="1" applyBorder="1" applyAlignment="1" applyProtection="1">
      <alignment horizontal="center" vertical="center"/>
    </xf>
  </cellXfs>
  <cellStyles count="3">
    <cellStyle name="Normal" xfId="0" builtinId="0"/>
    <cellStyle name="Normal 33" xfId="1"/>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N288"/>
  <sheetViews>
    <sheetView tabSelected="1" topLeftCell="A190" workbookViewId="0">
      <selection activeCell="J197" sqref="J197"/>
    </sheetView>
  </sheetViews>
  <sheetFormatPr defaultColWidth="9.1796875" defaultRowHeight="14.5" x14ac:dyDescent="0.35"/>
  <cols>
    <col min="1" max="1" width="9.1796875" style="24"/>
    <col min="2" max="2" width="7.1796875" style="24" customWidth="1"/>
    <col min="3" max="3" width="8.7265625" style="24" customWidth="1"/>
    <col min="4" max="4" width="50.453125" style="24" customWidth="1"/>
    <col min="5" max="5" width="5.54296875" style="24" customWidth="1"/>
    <col min="6" max="6" width="5.7265625" style="24" customWidth="1"/>
    <col min="7" max="7" width="13.453125" style="59" customWidth="1"/>
    <col min="8" max="8" width="14.81640625" style="59" customWidth="1"/>
    <col min="9" max="9" width="17.26953125" style="59" customWidth="1"/>
    <col min="10" max="16384" width="9.1796875" style="24"/>
  </cols>
  <sheetData>
    <row r="2" spans="2:9" x14ac:dyDescent="0.35">
      <c r="B2" s="193" t="s">
        <v>0</v>
      </c>
      <c r="C2" s="193" t="s">
        <v>1</v>
      </c>
      <c r="D2" s="195" t="s">
        <v>2</v>
      </c>
      <c r="E2" s="193" t="s">
        <v>3</v>
      </c>
      <c r="F2" s="193" t="s">
        <v>4</v>
      </c>
      <c r="G2" s="294" t="s">
        <v>5</v>
      </c>
      <c r="H2" s="295"/>
      <c r="I2" s="199" t="s">
        <v>6</v>
      </c>
    </row>
    <row r="3" spans="2:9" x14ac:dyDescent="0.35">
      <c r="B3" s="194"/>
      <c r="C3" s="194"/>
      <c r="D3" s="196"/>
      <c r="E3" s="194"/>
      <c r="F3" s="194"/>
      <c r="G3" s="60" t="s">
        <v>7</v>
      </c>
      <c r="H3" s="60" t="s">
        <v>8</v>
      </c>
      <c r="I3" s="200"/>
    </row>
    <row r="4" spans="2:9" x14ac:dyDescent="0.35">
      <c r="B4" s="174">
        <v>1</v>
      </c>
      <c r="C4" s="174" t="s">
        <v>9</v>
      </c>
      <c r="D4" s="292" t="s">
        <v>10</v>
      </c>
      <c r="E4" s="176"/>
      <c r="F4" s="176"/>
      <c r="G4" s="180"/>
      <c r="H4" s="180"/>
      <c r="I4" s="180"/>
    </row>
    <row r="5" spans="2:9" x14ac:dyDescent="0.35">
      <c r="B5" s="175"/>
      <c r="C5" s="175"/>
      <c r="D5" s="293"/>
      <c r="E5" s="177"/>
      <c r="F5" s="177"/>
      <c r="G5" s="181"/>
      <c r="H5" s="181"/>
      <c r="I5" s="181"/>
    </row>
    <row r="6" spans="2:9" x14ac:dyDescent="0.35">
      <c r="B6" s="61">
        <v>1.1000000000000001</v>
      </c>
      <c r="C6" s="61"/>
      <c r="D6" s="62" t="s">
        <v>11</v>
      </c>
      <c r="E6" s="63"/>
      <c r="F6" s="63"/>
      <c r="G6" s="64"/>
      <c r="H6" s="64"/>
      <c r="I6" s="64"/>
    </row>
    <row r="7" spans="2:9" x14ac:dyDescent="0.35">
      <c r="B7" s="1" t="s">
        <v>12</v>
      </c>
      <c r="C7" s="2" t="s">
        <v>13</v>
      </c>
      <c r="D7" s="3" t="s">
        <v>14</v>
      </c>
      <c r="E7" s="4" t="s">
        <v>15</v>
      </c>
      <c r="F7" s="4">
        <v>1</v>
      </c>
      <c r="G7" s="27"/>
      <c r="H7" s="27"/>
      <c r="I7" s="65">
        <f>SUM(G7:H7)*F7</f>
        <v>0</v>
      </c>
    </row>
    <row r="8" spans="2:9" x14ac:dyDescent="0.35">
      <c r="B8" s="290" t="s">
        <v>16</v>
      </c>
      <c r="C8" s="284" t="s">
        <v>17</v>
      </c>
      <c r="D8" s="286" t="s">
        <v>18</v>
      </c>
      <c r="E8" s="290" t="s">
        <v>15</v>
      </c>
      <c r="F8" s="290">
        <v>1</v>
      </c>
      <c r="G8" s="220"/>
      <c r="H8" s="220"/>
      <c r="I8" s="230">
        <f t="shared" ref="I8:I36" si="0">SUM(G8:H8)*F8</f>
        <v>0</v>
      </c>
    </row>
    <row r="9" spans="2:9" x14ac:dyDescent="0.35">
      <c r="B9" s="291"/>
      <c r="C9" s="285"/>
      <c r="D9" s="287"/>
      <c r="E9" s="291"/>
      <c r="F9" s="291"/>
      <c r="G9" s="229"/>
      <c r="H9" s="229"/>
      <c r="I9" s="231"/>
    </row>
    <row r="10" spans="2:9" x14ac:dyDescent="0.35">
      <c r="B10" s="1" t="s">
        <v>19</v>
      </c>
      <c r="C10" s="2" t="s">
        <v>20</v>
      </c>
      <c r="D10" s="3" t="s">
        <v>21</v>
      </c>
      <c r="E10" s="4" t="s">
        <v>15</v>
      </c>
      <c r="F10" s="4">
        <v>1</v>
      </c>
      <c r="G10" s="27"/>
      <c r="H10" s="27"/>
      <c r="I10" s="65">
        <f t="shared" si="0"/>
        <v>0</v>
      </c>
    </row>
    <row r="11" spans="2:9" x14ac:dyDescent="0.35">
      <c r="B11" s="1" t="s">
        <v>22</v>
      </c>
      <c r="C11" s="2" t="s">
        <v>20</v>
      </c>
      <c r="D11" s="3" t="s">
        <v>23</v>
      </c>
      <c r="E11" s="4" t="s">
        <v>15</v>
      </c>
      <c r="F11" s="4">
        <v>1</v>
      </c>
      <c r="G11" s="27"/>
      <c r="H11" s="27"/>
      <c r="I11" s="65">
        <f t="shared" si="0"/>
        <v>0</v>
      </c>
    </row>
    <row r="12" spans="2:9" x14ac:dyDescent="0.35">
      <c r="B12" s="1" t="s">
        <v>24</v>
      </c>
      <c r="C12" s="2" t="s">
        <v>20</v>
      </c>
      <c r="D12" s="3" t="s">
        <v>27</v>
      </c>
      <c r="E12" s="4" t="s">
        <v>15</v>
      </c>
      <c r="F12" s="4">
        <v>1</v>
      </c>
      <c r="G12" s="27"/>
      <c r="H12" s="27"/>
      <c r="I12" s="65">
        <f t="shared" si="0"/>
        <v>0</v>
      </c>
    </row>
    <row r="13" spans="2:9" x14ac:dyDescent="0.35">
      <c r="B13" s="1" t="s">
        <v>26</v>
      </c>
      <c r="C13" s="2" t="s">
        <v>25</v>
      </c>
      <c r="D13" s="3" t="s">
        <v>29</v>
      </c>
      <c r="E13" s="4" t="s">
        <v>15</v>
      </c>
      <c r="F13" s="4">
        <v>1</v>
      </c>
      <c r="G13" s="27"/>
      <c r="H13" s="28"/>
      <c r="I13" s="65">
        <f t="shared" si="0"/>
        <v>0</v>
      </c>
    </row>
    <row r="14" spans="2:9" x14ac:dyDescent="0.35">
      <c r="B14" s="1" t="s">
        <v>28</v>
      </c>
      <c r="C14" s="5" t="s">
        <v>211</v>
      </c>
      <c r="D14" s="3" t="s">
        <v>212</v>
      </c>
      <c r="E14" s="6" t="s">
        <v>30</v>
      </c>
      <c r="F14" s="4">
        <v>1</v>
      </c>
      <c r="G14" s="27"/>
      <c r="H14" s="28"/>
      <c r="I14" s="65">
        <f t="shared" si="0"/>
        <v>0</v>
      </c>
    </row>
    <row r="15" spans="2:9" x14ac:dyDescent="0.35">
      <c r="B15" s="13"/>
      <c r="C15" s="14"/>
      <c r="D15" s="15"/>
      <c r="E15" s="16"/>
      <c r="F15" s="17"/>
      <c r="G15" s="28"/>
      <c r="H15" s="28"/>
      <c r="I15" s="65"/>
    </row>
    <row r="16" spans="2:9" x14ac:dyDescent="0.35">
      <c r="B16" s="66">
        <v>1.2</v>
      </c>
      <c r="C16" s="67"/>
      <c r="D16" s="68" t="s">
        <v>31</v>
      </c>
      <c r="E16" s="67"/>
      <c r="F16" s="67"/>
      <c r="G16" s="28"/>
      <c r="H16" s="28"/>
      <c r="I16" s="65">
        <f t="shared" si="0"/>
        <v>0</v>
      </c>
    </row>
    <row r="17" spans="2:9" x14ac:dyDescent="0.35">
      <c r="B17" s="69" t="s">
        <v>32</v>
      </c>
      <c r="C17" s="5" t="s">
        <v>33</v>
      </c>
      <c r="D17" s="7" t="s">
        <v>14</v>
      </c>
      <c r="E17" s="8" t="s">
        <v>34</v>
      </c>
      <c r="F17" s="70">
        <v>6</v>
      </c>
      <c r="G17" s="29"/>
      <c r="H17" s="28"/>
      <c r="I17" s="65">
        <f t="shared" si="0"/>
        <v>0</v>
      </c>
    </row>
    <row r="18" spans="2:9" x14ac:dyDescent="0.35">
      <c r="B18" s="69" t="s">
        <v>35</v>
      </c>
      <c r="C18" s="5" t="s">
        <v>36</v>
      </c>
      <c r="D18" s="7" t="s">
        <v>37</v>
      </c>
      <c r="E18" s="8" t="s">
        <v>34</v>
      </c>
      <c r="F18" s="70">
        <v>6</v>
      </c>
      <c r="G18" s="29"/>
      <c r="H18" s="28"/>
      <c r="I18" s="65">
        <f t="shared" si="0"/>
        <v>0</v>
      </c>
    </row>
    <row r="19" spans="2:9" x14ac:dyDescent="0.35">
      <c r="B19" s="69" t="s">
        <v>38</v>
      </c>
      <c r="C19" s="5" t="s">
        <v>39</v>
      </c>
      <c r="D19" s="7" t="s">
        <v>40</v>
      </c>
      <c r="E19" s="8" t="s">
        <v>34</v>
      </c>
      <c r="F19" s="70">
        <v>6</v>
      </c>
      <c r="G19" s="29"/>
      <c r="H19" s="28"/>
      <c r="I19" s="65">
        <f t="shared" si="0"/>
        <v>0</v>
      </c>
    </row>
    <row r="20" spans="2:9" x14ac:dyDescent="0.35">
      <c r="B20" s="69" t="s">
        <v>41</v>
      </c>
      <c r="C20" s="5" t="s">
        <v>42</v>
      </c>
      <c r="D20" s="7" t="s">
        <v>43</v>
      </c>
      <c r="E20" s="8" t="s">
        <v>34</v>
      </c>
      <c r="F20" s="70">
        <v>6</v>
      </c>
      <c r="G20" s="29"/>
      <c r="H20" s="29"/>
      <c r="I20" s="65">
        <f t="shared" si="0"/>
        <v>0</v>
      </c>
    </row>
    <row r="21" spans="2:9" x14ac:dyDescent="0.35">
      <c r="B21" s="69" t="s">
        <v>44</v>
      </c>
      <c r="C21" s="5"/>
      <c r="D21" s="7" t="s">
        <v>45</v>
      </c>
      <c r="E21" s="8" t="s">
        <v>34</v>
      </c>
      <c r="F21" s="70">
        <v>6</v>
      </c>
      <c r="G21" s="29"/>
      <c r="H21" s="29"/>
      <c r="I21" s="65">
        <f t="shared" si="0"/>
        <v>0</v>
      </c>
    </row>
    <row r="22" spans="2:9" x14ac:dyDescent="0.35">
      <c r="B22" s="182" t="s">
        <v>46</v>
      </c>
      <c r="C22" s="284"/>
      <c r="D22" s="286" t="s">
        <v>47</v>
      </c>
      <c r="E22" s="288" t="s">
        <v>34</v>
      </c>
      <c r="F22" s="279">
        <v>6</v>
      </c>
      <c r="G22" s="227"/>
      <c r="H22" s="227"/>
      <c r="I22" s="230">
        <f t="shared" si="0"/>
        <v>0</v>
      </c>
    </row>
    <row r="23" spans="2:9" x14ac:dyDescent="0.35">
      <c r="B23" s="184"/>
      <c r="C23" s="285"/>
      <c r="D23" s="287"/>
      <c r="E23" s="289"/>
      <c r="F23" s="281"/>
      <c r="G23" s="228"/>
      <c r="H23" s="228"/>
      <c r="I23" s="231"/>
    </row>
    <row r="24" spans="2:9" x14ac:dyDescent="0.35">
      <c r="B24" s="69" t="s">
        <v>48</v>
      </c>
      <c r="C24" s="5"/>
      <c r="D24" s="7" t="s">
        <v>49</v>
      </c>
      <c r="E24" s="8" t="s">
        <v>34</v>
      </c>
      <c r="F24" s="70">
        <v>6</v>
      </c>
      <c r="G24" s="29"/>
      <c r="H24" s="29"/>
      <c r="I24" s="65">
        <f t="shared" si="0"/>
        <v>0</v>
      </c>
    </row>
    <row r="25" spans="2:9" x14ac:dyDescent="0.35">
      <c r="B25" s="182" t="s">
        <v>50</v>
      </c>
      <c r="C25" s="284"/>
      <c r="D25" s="286" t="s">
        <v>51</v>
      </c>
      <c r="E25" s="288" t="s">
        <v>34</v>
      </c>
      <c r="F25" s="279">
        <v>6</v>
      </c>
      <c r="G25" s="227"/>
      <c r="H25" s="227"/>
      <c r="I25" s="230">
        <f t="shared" si="0"/>
        <v>0</v>
      </c>
    </row>
    <row r="26" spans="2:9" x14ac:dyDescent="0.35">
      <c r="B26" s="184"/>
      <c r="C26" s="285"/>
      <c r="D26" s="287"/>
      <c r="E26" s="289"/>
      <c r="F26" s="281"/>
      <c r="G26" s="228"/>
      <c r="H26" s="228"/>
      <c r="I26" s="231"/>
    </row>
    <row r="27" spans="2:9" x14ac:dyDescent="0.35">
      <c r="B27" s="182" t="s">
        <v>52</v>
      </c>
      <c r="C27" s="284"/>
      <c r="D27" s="286" t="s">
        <v>53</v>
      </c>
      <c r="E27" s="288" t="s">
        <v>34</v>
      </c>
      <c r="F27" s="279">
        <v>6</v>
      </c>
      <c r="G27" s="227"/>
      <c r="H27" s="227"/>
      <c r="I27" s="230">
        <f t="shared" si="0"/>
        <v>0</v>
      </c>
    </row>
    <row r="28" spans="2:9" x14ac:dyDescent="0.35">
      <c r="B28" s="184"/>
      <c r="C28" s="285"/>
      <c r="D28" s="287"/>
      <c r="E28" s="289"/>
      <c r="F28" s="281"/>
      <c r="G28" s="228"/>
      <c r="H28" s="228"/>
      <c r="I28" s="231"/>
    </row>
    <row r="29" spans="2:9" x14ac:dyDescent="0.35">
      <c r="B29" s="69" t="s">
        <v>54</v>
      </c>
      <c r="C29" s="5"/>
      <c r="D29" s="7" t="s">
        <v>55</v>
      </c>
      <c r="E29" s="9" t="s">
        <v>34</v>
      </c>
      <c r="F29" s="70">
        <v>6</v>
      </c>
      <c r="G29" s="29"/>
      <c r="H29" s="29"/>
      <c r="I29" s="65">
        <f t="shared" si="0"/>
        <v>0</v>
      </c>
    </row>
    <row r="30" spans="2:9" x14ac:dyDescent="0.35">
      <c r="B30" s="61">
        <v>1.3</v>
      </c>
      <c r="C30" s="10"/>
      <c r="D30" s="11" t="s">
        <v>56</v>
      </c>
      <c r="E30" s="16"/>
      <c r="F30" s="67"/>
      <c r="G30" s="28"/>
      <c r="H30" s="28"/>
      <c r="I30" s="65"/>
    </row>
    <row r="31" spans="2:9" x14ac:dyDescent="0.35">
      <c r="B31" s="182" t="s">
        <v>57</v>
      </c>
      <c r="C31" s="284"/>
      <c r="D31" s="286" t="s">
        <v>289</v>
      </c>
      <c r="E31" s="288" t="s">
        <v>15</v>
      </c>
      <c r="F31" s="279">
        <v>1</v>
      </c>
      <c r="G31" s="227"/>
      <c r="H31" s="227"/>
      <c r="I31" s="230">
        <f t="shared" si="0"/>
        <v>0</v>
      </c>
    </row>
    <row r="32" spans="2:9" x14ac:dyDescent="0.35">
      <c r="B32" s="183"/>
      <c r="C32" s="301"/>
      <c r="D32" s="302"/>
      <c r="E32" s="303"/>
      <c r="F32" s="280"/>
      <c r="G32" s="248"/>
      <c r="H32" s="248"/>
      <c r="I32" s="241"/>
    </row>
    <row r="33" spans="2:9" x14ac:dyDescent="0.35">
      <c r="B33" s="183"/>
      <c r="C33" s="301"/>
      <c r="D33" s="302"/>
      <c r="E33" s="303"/>
      <c r="F33" s="280"/>
      <c r="G33" s="248"/>
      <c r="H33" s="248"/>
      <c r="I33" s="241"/>
    </row>
    <row r="34" spans="2:9" x14ac:dyDescent="0.35">
      <c r="B34" s="183"/>
      <c r="C34" s="301"/>
      <c r="D34" s="302"/>
      <c r="E34" s="303"/>
      <c r="F34" s="280"/>
      <c r="G34" s="248"/>
      <c r="H34" s="248"/>
      <c r="I34" s="241"/>
    </row>
    <row r="35" spans="2:9" x14ac:dyDescent="0.35">
      <c r="B35" s="184"/>
      <c r="C35" s="285"/>
      <c r="D35" s="302"/>
      <c r="E35" s="289"/>
      <c r="F35" s="281"/>
      <c r="G35" s="228"/>
      <c r="H35" s="228"/>
      <c r="I35" s="231"/>
    </row>
    <row r="36" spans="2:9" ht="24.5" thickBot="1" x14ac:dyDescent="0.4">
      <c r="B36" s="72" t="s">
        <v>249</v>
      </c>
      <c r="C36" s="73" t="s">
        <v>58</v>
      </c>
      <c r="D36" s="74" t="s">
        <v>59</v>
      </c>
      <c r="E36" s="75" t="s">
        <v>30</v>
      </c>
      <c r="F36" s="76">
        <v>1</v>
      </c>
      <c r="G36" s="27"/>
      <c r="H36" s="27"/>
      <c r="I36" s="65">
        <f t="shared" si="0"/>
        <v>0</v>
      </c>
    </row>
    <row r="37" spans="2:9" x14ac:dyDescent="0.35">
      <c r="B37" s="160" t="s">
        <v>60</v>
      </c>
      <c r="C37" s="161"/>
      <c r="D37" s="161"/>
      <c r="E37" s="161"/>
      <c r="F37" s="161"/>
      <c r="G37" s="296" t="s">
        <v>61</v>
      </c>
      <c r="H37" s="298"/>
      <c r="I37" s="299">
        <f>SUM(I7:I36)</f>
        <v>0</v>
      </c>
    </row>
    <row r="38" spans="2:9" x14ac:dyDescent="0.35">
      <c r="B38" s="163"/>
      <c r="C38" s="164"/>
      <c r="D38" s="164"/>
      <c r="E38" s="164"/>
      <c r="F38" s="164"/>
      <c r="G38" s="297"/>
      <c r="H38" s="217"/>
      <c r="I38" s="300"/>
    </row>
    <row r="39" spans="2:9" x14ac:dyDescent="0.35">
      <c r="B39" s="77"/>
      <c r="C39" s="77"/>
      <c r="D39" s="78"/>
      <c r="E39" s="77"/>
      <c r="F39" s="79"/>
      <c r="G39" s="30"/>
      <c r="H39" s="31"/>
      <c r="I39" s="80"/>
    </row>
    <row r="40" spans="2:9" x14ac:dyDescent="0.35">
      <c r="B40" s="193" t="s">
        <v>0</v>
      </c>
      <c r="C40" s="193" t="s">
        <v>1</v>
      </c>
      <c r="D40" s="195" t="s">
        <v>2</v>
      </c>
      <c r="E40" s="193" t="s">
        <v>3</v>
      </c>
      <c r="F40" s="193" t="s">
        <v>4</v>
      </c>
      <c r="G40" s="197" t="s">
        <v>5</v>
      </c>
      <c r="H40" s="198"/>
      <c r="I40" s="199" t="s">
        <v>6</v>
      </c>
    </row>
    <row r="41" spans="2:9" x14ac:dyDescent="0.35">
      <c r="B41" s="194"/>
      <c r="C41" s="194"/>
      <c r="D41" s="196"/>
      <c r="E41" s="194"/>
      <c r="F41" s="194"/>
      <c r="G41" s="25" t="s">
        <v>7</v>
      </c>
      <c r="H41" s="25" t="s">
        <v>8</v>
      </c>
      <c r="I41" s="200"/>
    </row>
    <row r="42" spans="2:9" x14ac:dyDescent="0.35">
      <c r="B42" s="81">
        <v>2</v>
      </c>
      <c r="C42" s="82"/>
      <c r="D42" s="83" t="s">
        <v>62</v>
      </c>
      <c r="E42" s="84"/>
      <c r="F42" s="84"/>
      <c r="G42" s="32"/>
      <c r="H42" s="32"/>
      <c r="I42" s="85"/>
    </row>
    <row r="43" spans="2:9" x14ac:dyDescent="0.35">
      <c r="B43" s="282">
        <v>2.1</v>
      </c>
      <c r="C43" s="86"/>
      <c r="D43" s="87" t="s">
        <v>63</v>
      </c>
      <c r="E43" s="84"/>
      <c r="F43" s="84"/>
      <c r="G43" s="32"/>
      <c r="H43" s="32"/>
      <c r="I43" s="85"/>
    </row>
    <row r="44" spans="2:9" x14ac:dyDescent="0.35">
      <c r="B44" s="283"/>
      <c r="C44" s="234"/>
      <c r="D44" s="236" t="s">
        <v>64</v>
      </c>
      <c r="E44" s="188"/>
      <c r="F44" s="188"/>
      <c r="G44" s="189"/>
      <c r="H44" s="189"/>
      <c r="I44" s="190"/>
    </row>
    <row r="45" spans="2:9" x14ac:dyDescent="0.35">
      <c r="B45" s="283"/>
      <c r="C45" s="234"/>
      <c r="D45" s="236"/>
      <c r="E45" s="188"/>
      <c r="F45" s="188"/>
      <c r="G45" s="189"/>
      <c r="H45" s="189"/>
      <c r="I45" s="190"/>
    </row>
    <row r="46" spans="2:9" x14ac:dyDescent="0.35">
      <c r="B46" s="283"/>
      <c r="C46" s="234"/>
      <c r="D46" s="236"/>
      <c r="E46" s="188"/>
      <c r="F46" s="188"/>
      <c r="G46" s="189"/>
      <c r="H46" s="189"/>
      <c r="I46" s="190"/>
    </row>
    <row r="47" spans="2:9" x14ac:dyDescent="0.35">
      <c r="B47" s="283"/>
      <c r="C47" s="234"/>
      <c r="D47" s="236"/>
      <c r="E47" s="188"/>
      <c r="F47" s="188"/>
      <c r="G47" s="189"/>
      <c r="H47" s="189"/>
      <c r="I47" s="190"/>
    </row>
    <row r="48" spans="2:9" x14ac:dyDescent="0.35">
      <c r="B48" s="283"/>
      <c r="C48" s="234"/>
      <c r="D48" s="236"/>
      <c r="E48" s="188"/>
      <c r="F48" s="188"/>
      <c r="G48" s="189"/>
      <c r="H48" s="189"/>
      <c r="I48" s="190"/>
    </row>
    <row r="49" spans="2:9" x14ac:dyDescent="0.35">
      <c r="B49" s="283"/>
      <c r="C49" s="234"/>
      <c r="D49" s="236"/>
      <c r="E49" s="188"/>
      <c r="F49" s="188"/>
      <c r="G49" s="189"/>
      <c r="H49" s="189"/>
      <c r="I49" s="190"/>
    </row>
    <row r="50" spans="2:9" x14ac:dyDescent="0.35">
      <c r="B50" s="283"/>
      <c r="C50" s="234"/>
      <c r="D50" s="236"/>
      <c r="E50" s="188"/>
      <c r="F50" s="188"/>
      <c r="G50" s="189"/>
      <c r="H50" s="189"/>
      <c r="I50" s="190"/>
    </row>
    <row r="51" spans="2:9" x14ac:dyDescent="0.35">
      <c r="B51" s="283"/>
      <c r="C51" s="234"/>
      <c r="D51" s="236"/>
      <c r="E51" s="188"/>
      <c r="F51" s="188"/>
      <c r="G51" s="189"/>
      <c r="H51" s="189"/>
      <c r="I51" s="190"/>
    </row>
    <row r="52" spans="2:9" x14ac:dyDescent="0.35">
      <c r="B52" s="12" t="s">
        <v>65</v>
      </c>
      <c r="C52" s="5"/>
      <c r="D52" s="88" t="s">
        <v>66</v>
      </c>
      <c r="E52" s="12" t="s">
        <v>15</v>
      </c>
      <c r="F52" s="12">
        <v>1</v>
      </c>
      <c r="G52" s="27"/>
      <c r="H52" s="27"/>
      <c r="I52" s="65">
        <f t="shared" ref="I52:I53" si="1">SUM(G52:H52)*F52</f>
        <v>0</v>
      </c>
    </row>
    <row r="53" spans="2:9" x14ac:dyDescent="0.35">
      <c r="B53" s="21" t="s">
        <v>290</v>
      </c>
      <c r="C53" s="20"/>
      <c r="D53" s="89" t="s">
        <v>291</v>
      </c>
      <c r="E53" s="12" t="s">
        <v>15</v>
      </c>
      <c r="F53" s="12">
        <v>1</v>
      </c>
      <c r="G53" s="27"/>
      <c r="H53" s="27"/>
      <c r="I53" s="65">
        <f t="shared" si="1"/>
        <v>0</v>
      </c>
    </row>
    <row r="54" spans="2:9" x14ac:dyDescent="0.35">
      <c r="B54" s="90">
        <v>2.2000000000000002</v>
      </c>
      <c r="C54" s="90"/>
      <c r="D54" s="91" t="s">
        <v>67</v>
      </c>
      <c r="E54" s="63"/>
      <c r="F54" s="63"/>
      <c r="G54" s="26"/>
      <c r="H54" s="26"/>
      <c r="I54" s="64"/>
    </row>
    <row r="55" spans="2:9" x14ac:dyDescent="0.35">
      <c r="B55" s="182" t="s">
        <v>68</v>
      </c>
      <c r="C55" s="182" t="s">
        <v>69</v>
      </c>
      <c r="D55" s="249" t="s">
        <v>70</v>
      </c>
      <c r="E55" s="279" t="s">
        <v>71</v>
      </c>
      <c r="F55" s="279">
        <v>3166</v>
      </c>
      <c r="G55" s="178"/>
      <c r="H55" s="227"/>
      <c r="I55" s="230">
        <f t="shared" ref="I55" si="2">SUM(G55:H55)*F55</f>
        <v>0</v>
      </c>
    </row>
    <row r="56" spans="2:9" x14ac:dyDescent="0.35">
      <c r="B56" s="183"/>
      <c r="C56" s="183"/>
      <c r="D56" s="236"/>
      <c r="E56" s="280"/>
      <c r="F56" s="280"/>
      <c r="G56" s="189"/>
      <c r="H56" s="248"/>
      <c r="I56" s="241"/>
    </row>
    <row r="57" spans="2:9" x14ac:dyDescent="0.35">
      <c r="B57" s="183"/>
      <c r="C57" s="183"/>
      <c r="D57" s="236"/>
      <c r="E57" s="280"/>
      <c r="F57" s="280"/>
      <c r="G57" s="189"/>
      <c r="H57" s="248"/>
      <c r="I57" s="241"/>
    </row>
    <row r="58" spans="2:9" x14ac:dyDescent="0.35">
      <c r="B58" s="183"/>
      <c r="C58" s="183"/>
      <c r="D58" s="236"/>
      <c r="E58" s="280"/>
      <c r="F58" s="280"/>
      <c r="G58" s="189"/>
      <c r="H58" s="248"/>
      <c r="I58" s="241"/>
    </row>
    <row r="59" spans="2:9" x14ac:dyDescent="0.35">
      <c r="B59" s="184"/>
      <c r="C59" s="184"/>
      <c r="D59" s="237"/>
      <c r="E59" s="281"/>
      <c r="F59" s="281"/>
      <c r="G59" s="179"/>
      <c r="H59" s="228"/>
      <c r="I59" s="231"/>
    </row>
    <row r="60" spans="2:9" ht="15" customHeight="1" x14ac:dyDescent="0.35">
      <c r="B60" s="160" t="s">
        <v>73</v>
      </c>
      <c r="C60" s="161"/>
      <c r="D60" s="161"/>
      <c r="E60" s="161"/>
      <c r="F60" s="162"/>
      <c r="G60" s="218" t="s">
        <v>61</v>
      </c>
      <c r="H60" s="216"/>
      <c r="I60" s="170">
        <f>SUM(I52:I59)</f>
        <v>0</v>
      </c>
    </row>
    <row r="61" spans="2:9" x14ac:dyDescent="0.35">
      <c r="B61" s="163"/>
      <c r="C61" s="164"/>
      <c r="D61" s="164"/>
      <c r="E61" s="164"/>
      <c r="F61" s="165"/>
      <c r="G61" s="219"/>
      <c r="H61" s="217"/>
      <c r="I61" s="171"/>
    </row>
    <row r="62" spans="2:9" x14ac:dyDescent="0.35">
      <c r="B62" s="92"/>
      <c r="C62" s="92"/>
      <c r="D62" s="92"/>
      <c r="E62" s="92"/>
      <c r="F62" s="92"/>
      <c r="G62" s="33"/>
      <c r="H62" s="34"/>
      <c r="I62" s="93"/>
    </row>
    <row r="63" spans="2:9" x14ac:dyDescent="0.35">
      <c r="B63" s="277" t="s">
        <v>0</v>
      </c>
      <c r="C63" s="277" t="s">
        <v>1</v>
      </c>
      <c r="D63" s="277" t="s">
        <v>2</v>
      </c>
      <c r="E63" s="277" t="s">
        <v>3</v>
      </c>
      <c r="F63" s="277" t="s">
        <v>4</v>
      </c>
      <c r="G63" s="278" t="s">
        <v>74</v>
      </c>
      <c r="H63" s="278"/>
      <c r="I63" s="199" t="s">
        <v>75</v>
      </c>
    </row>
    <row r="64" spans="2:9" x14ac:dyDescent="0.35">
      <c r="B64" s="277"/>
      <c r="C64" s="277"/>
      <c r="D64" s="277"/>
      <c r="E64" s="277"/>
      <c r="F64" s="277"/>
      <c r="G64" s="35" t="s">
        <v>7</v>
      </c>
      <c r="H64" s="35" t="s">
        <v>8</v>
      </c>
      <c r="I64" s="200"/>
    </row>
    <row r="65" spans="1:9" x14ac:dyDescent="0.35">
      <c r="B65" s="61">
        <v>3</v>
      </c>
      <c r="C65" s="82"/>
      <c r="D65" s="82" t="s">
        <v>76</v>
      </c>
      <c r="E65" s="84"/>
      <c r="F65" s="84"/>
      <c r="G65" s="32"/>
      <c r="H65" s="32"/>
      <c r="I65" s="85"/>
    </row>
    <row r="66" spans="1:9" x14ac:dyDescent="0.35">
      <c r="B66" s="174">
        <v>3.1</v>
      </c>
      <c r="C66" s="182"/>
      <c r="D66" s="265" t="s">
        <v>77</v>
      </c>
      <c r="E66" s="182" t="s">
        <v>72</v>
      </c>
      <c r="F66" s="268">
        <v>18</v>
      </c>
      <c r="G66" s="259"/>
      <c r="H66" s="271"/>
      <c r="I66" s="274">
        <f>SUM(G66:H69)*F66</f>
        <v>0</v>
      </c>
    </row>
    <row r="67" spans="1:9" x14ac:dyDescent="0.35">
      <c r="B67" s="234"/>
      <c r="C67" s="183"/>
      <c r="D67" s="266"/>
      <c r="E67" s="183"/>
      <c r="F67" s="269"/>
      <c r="G67" s="260"/>
      <c r="H67" s="272"/>
      <c r="I67" s="275"/>
    </row>
    <row r="68" spans="1:9" x14ac:dyDescent="0.35">
      <c r="B68" s="234"/>
      <c r="C68" s="183"/>
      <c r="D68" s="266"/>
      <c r="E68" s="183"/>
      <c r="F68" s="269"/>
      <c r="G68" s="260"/>
      <c r="H68" s="272"/>
      <c r="I68" s="275"/>
    </row>
    <row r="69" spans="1:9" x14ac:dyDescent="0.35">
      <c r="B69" s="175"/>
      <c r="C69" s="184"/>
      <c r="D69" s="267"/>
      <c r="E69" s="184"/>
      <c r="F69" s="270"/>
      <c r="G69" s="261"/>
      <c r="H69" s="273"/>
      <c r="I69" s="276"/>
    </row>
    <row r="70" spans="1:9" x14ac:dyDescent="0.35">
      <c r="B70" s="174">
        <v>3.2</v>
      </c>
      <c r="C70" s="264"/>
      <c r="D70" s="94" t="s">
        <v>78</v>
      </c>
      <c r="E70" s="176"/>
      <c r="F70" s="176"/>
      <c r="G70" s="36"/>
      <c r="H70" s="259"/>
      <c r="I70" s="250"/>
    </row>
    <row r="71" spans="1:9" x14ac:dyDescent="0.35">
      <c r="B71" s="234"/>
      <c r="C71" s="257"/>
      <c r="D71" s="246" t="s">
        <v>79</v>
      </c>
      <c r="E71" s="188"/>
      <c r="F71" s="188"/>
      <c r="G71" s="37"/>
      <c r="H71" s="260"/>
      <c r="I71" s="256"/>
    </row>
    <row r="72" spans="1:9" x14ac:dyDescent="0.35">
      <c r="B72" s="234"/>
      <c r="C72" s="257"/>
      <c r="D72" s="246"/>
      <c r="E72" s="188"/>
      <c r="F72" s="188"/>
      <c r="G72" s="37"/>
      <c r="H72" s="260"/>
      <c r="I72" s="256"/>
    </row>
    <row r="73" spans="1:9" x14ac:dyDescent="0.35">
      <c r="B73" s="234"/>
      <c r="C73" s="257"/>
      <c r="D73" s="246"/>
      <c r="E73" s="188"/>
      <c r="F73" s="188"/>
      <c r="G73" s="37"/>
      <c r="H73" s="260"/>
      <c r="I73" s="256"/>
    </row>
    <row r="74" spans="1:9" x14ac:dyDescent="0.35">
      <c r="B74" s="175"/>
      <c r="C74" s="258"/>
      <c r="D74" s="247"/>
      <c r="E74" s="177"/>
      <c r="F74" s="177"/>
      <c r="G74" s="38"/>
      <c r="H74" s="261"/>
      <c r="I74" s="251"/>
    </row>
    <row r="75" spans="1:9" ht="34.5" x14ac:dyDescent="0.35">
      <c r="B75" s="96" t="s">
        <v>221</v>
      </c>
      <c r="C75" s="61" t="s">
        <v>227</v>
      </c>
      <c r="D75" s="97" t="s">
        <v>81</v>
      </c>
      <c r="E75" s="69" t="s">
        <v>72</v>
      </c>
      <c r="F75" s="69">
        <v>1</v>
      </c>
      <c r="G75" s="27"/>
      <c r="H75" s="27"/>
      <c r="I75" s="65">
        <f t="shared" ref="I75:I78" si="3">SUM(G75:H75)*F75</f>
        <v>0</v>
      </c>
    </row>
    <row r="76" spans="1:9" ht="46" x14ac:dyDescent="0.35">
      <c r="A76" s="39"/>
      <c r="B76" s="98" t="s">
        <v>222</v>
      </c>
      <c r="C76" s="99" t="s">
        <v>307</v>
      </c>
      <c r="D76" s="100" t="s">
        <v>219</v>
      </c>
      <c r="E76" s="67" t="s">
        <v>72</v>
      </c>
      <c r="F76" s="67">
        <v>1</v>
      </c>
      <c r="G76" s="40"/>
      <c r="H76" s="40"/>
      <c r="I76" s="65">
        <f t="shared" si="3"/>
        <v>0</v>
      </c>
    </row>
    <row r="77" spans="1:9" ht="34.5" x14ac:dyDescent="0.35">
      <c r="B77" s="96" t="s">
        <v>225</v>
      </c>
      <c r="C77" s="61" t="s">
        <v>228</v>
      </c>
      <c r="D77" s="97" t="s">
        <v>84</v>
      </c>
      <c r="E77" s="69" t="s">
        <v>72</v>
      </c>
      <c r="F77" s="67">
        <v>1</v>
      </c>
      <c r="G77" s="27"/>
      <c r="H77" s="27"/>
      <c r="I77" s="65">
        <f t="shared" si="3"/>
        <v>0</v>
      </c>
    </row>
    <row r="78" spans="1:9" ht="23" x14ac:dyDescent="0.35">
      <c r="B78" s="96" t="s">
        <v>226</v>
      </c>
      <c r="C78" s="213" t="s">
        <v>305</v>
      </c>
      <c r="D78" s="101" t="s">
        <v>85</v>
      </c>
      <c r="E78" s="102" t="s">
        <v>72</v>
      </c>
      <c r="F78" s="103">
        <v>1</v>
      </c>
      <c r="G78" s="41"/>
      <c r="H78" s="27"/>
      <c r="I78" s="65">
        <f t="shared" si="3"/>
        <v>0</v>
      </c>
    </row>
    <row r="79" spans="1:9" ht="27.65" customHeight="1" x14ac:dyDescent="0.35">
      <c r="B79" s="96"/>
      <c r="C79" s="213"/>
      <c r="D79" s="104"/>
      <c r="E79" s="105"/>
      <c r="F79" s="105"/>
      <c r="G79" s="27"/>
      <c r="H79" s="27"/>
      <c r="I79" s="71"/>
    </row>
    <row r="80" spans="1:9" x14ac:dyDescent="0.35">
      <c r="B80" s="174">
        <v>3.3</v>
      </c>
      <c r="C80" s="264"/>
      <c r="D80" s="94" t="s">
        <v>86</v>
      </c>
      <c r="E80" s="176"/>
      <c r="F80" s="176"/>
      <c r="G80" s="36"/>
      <c r="H80" s="259"/>
      <c r="I80" s="250"/>
    </row>
    <row r="81" spans="2:9" x14ac:dyDescent="0.35">
      <c r="B81" s="234"/>
      <c r="C81" s="257"/>
      <c r="D81" s="246" t="s">
        <v>87</v>
      </c>
      <c r="E81" s="188"/>
      <c r="F81" s="188"/>
      <c r="G81" s="37"/>
      <c r="H81" s="260"/>
      <c r="I81" s="256"/>
    </row>
    <row r="82" spans="2:9" x14ac:dyDescent="0.35">
      <c r="B82" s="234"/>
      <c r="C82" s="257"/>
      <c r="D82" s="246"/>
      <c r="E82" s="188"/>
      <c r="F82" s="188"/>
      <c r="G82" s="37"/>
      <c r="H82" s="260"/>
      <c r="I82" s="256"/>
    </row>
    <row r="83" spans="2:9" x14ac:dyDescent="0.35">
      <c r="B83" s="234"/>
      <c r="C83" s="257"/>
      <c r="D83" s="246"/>
      <c r="E83" s="188"/>
      <c r="F83" s="188"/>
      <c r="G83" s="37"/>
      <c r="H83" s="260"/>
      <c r="I83" s="256"/>
    </row>
    <row r="84" spans="2:9" x14ac:dyDescent="0.35">
      <c r="B84" s="175"/>
      <c r="C84" s="258"/>
      <c r="D84" s="247"/>
      <c r="E84" s="177"/>
      <c r="F84" s="177"/>
      <c r="G84" s="38"/>
      <c r="H84" s="261"/>
      <c r="I84" s="251"/>
    </row>
    <row r="85" spans="2:9" ht="34.5" x14ac:dyDescent="0.35">
      <c r="B85" s="96" t="s">
        <v>247</v>
      </c>
      <c r="C85" s="106" t="s">
        <v>229</v>
      </c>
      <c r="D85" s="97" t="s">
        <v>81</v>
      </c>
      <c r="E85" s="69" t="s">
        <v>72</v>
      </c>
      <c r="F85" s="69">
        <v>1</v>
      </c>
      <c r="G85" s="22"/>
      <c r="H85" s="22"/>
      <c r="I85" s="65">
        <f t="shared" ref="I85:I86" si="4">SUM(G85:H85)*F85</f>
        <v>0</v>
      </c>
    </row>
    <row r="86" spans="2:9" ht="34.5" x14ac:dyDescent="0.35">
      <c r="B86" s="98" t="s">
        <v>248</v>
      </c>
      <c r="C86" s="107" t="s">
        <v>230</v>
      </c>
      <c r="D86" s="108" t="s">
        <v>83</v>
      </c>
      <c r="E86" s="67" t="s">
        <v>72</v>
      </c>
      <c r="F86" s="67">
        <v>1</v>
      </c>
      <c r="G86" s="27"/>
      <c r="H86" s="27"/>
      <c r="I86" s="65">
        <f t="shared" si="4"/>
        <v>0</v>
      </c>
    </row>
    <row r="87" spans="2:9" ht="46" x14ac:dyDescent="0.35">
      <c r="B87" s="98" t="s">
        <v>302</v>
      </c>
      <c r="C87" s="66" t="s">
        <v>308</v>
      </c>
      <c r="D87" s="108" t="s">
        <v>219</v>
      </c>
      <c r="E87" s="67" t="s">
        <v>72</v>
      </c>
      <c r="F87" s="67">
        <v>1</v>
      </c>
      <c r="G87" s="22"/>
      <c r="H87" s="23"/>
      <c r="I87" s="65">
        <f t="shared" ref="I87:I88" si="5">SUM(G87:H87)*F87</f>
        <v>0</v>
      </c>
    </row>
    <row r="88" spans="2:9" ht="49.15" customHeight="1" x14ac:dyDescent="0.35">
      <c r="B88" s="98" t="s">
        <v>303</v>
      </c>
      <c r="C88" s="66" t="s">
        <v>306</v>
      </c>
      <c r="D88" s="108" t="s">
        <v>85</v>
      </c>
      <c r="E88" s="67" t="s">
        <v>72</v>
      </c>
      <c r="F88" s="67">
        <v>1</v>
      </c>
      <c r="G88" s="22"/>
      <c r="H88" s="23"/>
      <c r="I88" s="65">
        <f t="shared" si="5"/>
        <v>0</v>
      </c>
    </row>
    <row r="89" spans="2:9" x14ac:dyDescent="0.35">
      <c r="B89" s="234">
        <v>3.4</v>
      </c>
      <c r="C89" s="257"/>
      <c r="D89" s="94" t="s">
        <v>88</v>
      </c>
      <c r="E89" s="188"/>
      <c r="F89" s="188"/>
      <c r="G89" s="37"/>
      <c r="H89" s="260"/>
      <c r="I89" s="250"/>
    </row>
    <row r="90" spans="2:9" x14ac:dyDescent="0.35">
      <c r="B90" s="234"/>
      <c r="C90" s="257"/>
      <c r="D90" s="246" t="s">
        <v>89</v>
      </c>
      <c r="E90" s="188"/>
      <c r="F90" s="188"/>
      <c r="G90" s="37"/>
      <c r="H90" s="260"/>
      <c r="I90" s="256"/>
    </row>
    <row r="91" spans="2:9" x14ac:dyDescent="0.35">
      <c r="B91" s="234"/>
      <c r="C91" s="257"/>
      <c r="D91" s="246"/>
      <c r="E91" s="188"/>
      <c r="F91" s="188"/>
      <c r="G91" s="37"/>
      <c r="H91" s="260"/>
      <c r="I91" s="256"/>
    </row>
    <row r="92" spans="2:9" x14ac:dyDescent="0.35">
      <c r="B92" s="234"/>
      <c r="C92" s="257"/>
      <c r="D92" s="246"/>
      <c r="E92" s="188"/>
      <c r="F92" s="188"/>
      <c r="G92" s="37"/>
      <c r="H92" s="260"/>
      <c r="I92" s="256"/>
    </row>
    <row r="93" spans="2:9" x14ac:dyDescent="0.35">
      <c r="B93" s="175"/>
      <c r="C93" s="258"/>
      <c r="D93" s="247"/>
      <c r="E93" s="177"/>
      <c r="F93" s="177"/>
      <c r="G93" s="38"/>
      <c r="H93" s="261"/>
      <c r="I93" s="251"/>
    </row>
    <row r="94" spans="2:9" ht="34.5" x14ac:dyDescent="0.35">
      <c r="B94" s="96" t="s">
        <v>245</v>
      </c>
      <c r="C94" s="106" t="s">
        <v>231</v>
      </c>
      <c r="D94" s="97" t="s">
        <v>80</v>
      </c>
      <c r="E94" s="69" t="s">
        <v>72</v>
      </c>
      <c r="F94" s="69">
        <v>1</v>
      </c>
      <c r="G94" s="22"/>
      <c r="H94" s="22"/>
      <c r="I94" s="65">
        <f t="shared" ref="I94:I98" si="6">SUM(G94:H94)*F94</f>
        <v>0</v>
      </c>
    </row>
    <row r="95" spans="2:9" ht="34.5" x14ac:dyDescent="0.35">
      <c r="B95" s="96" t="s">
        <v>90</v>
      </c>
      <c r="C95" s="61" t="s">
        <v>91</v>
      </c>
      <c r="D95" s="97" t="s">
        <v>301</v>
      </c>
      <c r="E95" s="69" t="s">
        <v>72</v>
      </c>
      <c r="F95" s="69">
        <v>1</v>
      </c>
      <c r="G95" s="22"/>
      <c r="H95" s="22"/>
      <c r="I95" s="65">
        <f t="shared" si="6"/>
        <v>0</v>
      </c>
    </row>
    <row r="96" spans="2:9" ht="46" x14ac:dyDescent="0.35">
      <c r="B96" s="98" t="s">
        <v>246</v>
      </c>
      <c r="C96" s="66" t="s">
        <v>308</v>
      </c>
      <c r="D96" s="108" t="s">
        <v>219</v>
      </c>
      <c r="E96" s="67" t="s">
        <v>72</v>
      </c>
      <c r="F96" s="109">
        <v>1</v>
      </c>
      <c r="G96" s="42"/>
      <c r="H96" s="42"/>
      <c r="I96" s="65">
        <f t="shared" si="6"/>
        <v>0</v>
      </c>
    </row>
    <row r="97" spans="2:9" ht="34.5" x14ac:dyDescent="0.35">
      <c r="B97" s="96" t="s">
        <v>278</v>
      </c>
      <c r="C97" s="66" t="s">
        <v>91</v>
      </c>
      <c r="D97" s="108" t="s">
        <v>280</v>
      </c>
      <c r="E97" s="67" t="s">
        <v>72</v>
      </c>
      <c r="F97" s="111">
        <v>1</v>
      </c>
      <c r="G97" s="22"/>
      <c r="H97" s="22"/>
      <c r="I97" s="65">
        <f t="shared" si="6"/>
        <v>0</v>
      </c>
    </row>
    <row r="98" spans="2:9" ht="34.5" x14ac:dyDescent="0.35">
      <c r="B98" s="96" t="s">
        <v>279</v>
      </c>
      <c r="C98" s="66" t="s">
        <v>91</v>
      </c>
      <c r="D98" s="108" t="s">
        <v>281</v>
      </c>
      <c r="E98" s="67" t="s">
        <v>72</v>
      </c>
      <c r="F98" s="111">
        <v>1</v>
      </c>
      <c r="G98" s="22"/>
      <c r="H98" s="22"/>
      <c r="I98" s="65">
        <f t="shared" si="6"/>
        <v>0</v>
      </c>
    </row>
    <row r="99" spans="2:9" x14ac:dyDescent="0.35">
      <c r="B99" s="234">
        <v>3.5</v>
      </c>
      <c r="C99" s="257"/>
      <c r="D99" s="94" t="s">
        <v>92</v>
      </c>
      <c r="E99" s="188"/>
      <c r="F99" s="188"/>
      <c r="G99" s="37"/>
      <c r="H99" s="259"/>
      <c r="I99" s="250"/>
    </row>
    <row r="100" spans="2:9" x14ac:dyDescent="0.35">
      <c r="B100" s="234"/>
      <c r="C100" s="257"/>
      <c r="D100" s="246" t="s">
        <v>93</v>
      </c>
      <c r="E100" s="188"/>
      <c r="F100" s="188"/>
      <c r="G100" s="37"/>
      <c r="H100" s="260"/>
      <c r="I100" s="256"/>
    </row>
    <row r="101" spans="2:9" x14ac:dyDescent="0.35">
      <c r="B101" s="234"/>
      <c r="C101" s="257"/>
      <c r="D101" s="246"/>
      <c r="E101" s="188"/>
      <c r="F101" s="188"/>
      <c r="G101" s="37"/>
      <c r="H101" s="260"/>
      <c r="I101" s="256"/>
    </row>
    <row r="102" spans="2:9" x14ac:dyDescent="0.35">
      <c r="B102" s="234"/>
      <c r="C102" s="257"/>
      <c r="D102" s="246"/>
      <c r="E102" s="188"/>
      <c r="F102" s="188"/>
      <c r="G102" s="37"/>
      <c r="H102" s="260"/>
      <c r="I102" s="256"/>
    </row>
    <row r="103" spans="2:9" x14ac:dyDescent="0.35">
      <c r="B103" s="175"/>
      <c r="C103" s="258"/>
      <c r="D103" s="247"/>
      <c r="E103" s="177"/>
      <c r="F103" s="177"/>
      <c r="G103" s="38"/>
      <c r="H103" s="261"/>
      <c r="I103" s="251"/>
    </row>
    <row r="104" spans="2:9" ht="34.5" x14ac:dyDescent="0.35">
      <c r="B104" s="96" t="s">
        <v>94</v>
      </c>
      <c r="C104" s="90" t="s">
        <v>95</v>
      </c>
      <c r="D104" s="97" t="s">
        <v>81</v>
      </c>
      <c r="E104" s="69" t="s">
        <v>72</v>
      </c>
      <c r="F104" s="69">
        <v>1</v>
      </c>
      <c r="G104" s="22"/>
      <c r="H104" s="22"/>
      <c r="I104" s="65">
        <f t="shared" ref="I104:I110" si="7">SUM(G104:H104)*F104</f>
        <v>0</v>
      </c>
    </row>
    <row r="105" spans="2:9" ht="34.5" x14ac:dyDescent="0.35">
      <c r="B105" s="96" t="s">
        <v>244</v>
      </c>
      <c r="C105" s="61" t="s">
        <v>96</v>
      </c>
      <c r="D105" s="97" t="s">
        <v>83</v>
      </c>
      <c r="E105" s="69" t="s">
        <v>72</v>
      </c>
      <c r="F105" s="69">
        <v>1</v>
      </c>
      <c r="G105" s="22"/>
      <c r="H105" s="22"/>
      <c r="I105" s="65">
        <f t="shared" si="7"/>
        <v>0</v>
      </c>
    </row>
    <row r="106" spans="2:9" ht="46" x14ac:dyDescent="0.35">
      <c r="B106" s="112" t="s">
        <v>304</v>
      </c>
      <c r="C106" s="113" t="s">
        <v>307</v>
      </c>
      <c r="D106" s="114" t="s">
        <v>219</v>
      </c>
      <c r="E106" s="115" t="s">
        <v>72</v>
      </c>
      <c r="F106" s="115">
        <v>1</v>
      </c>
      <c r="G106" s="22"/>
      <c r="H106" s="23"/>
      <c r="I106" s="65">
        <f t="shared" si="7"/>
        <v>0</v>
      </c>
    </row>
    <row r="107" spans="2:9" x14ac:dyDescent="0.35">
      <c r="B107" s="172" t="s">
        <v>286</v>
      </c>
      <c r="C107" s="174"/>
      <c r="D107" s="116" t="s">
        <v>285</v>
      </c>
      <c r="E107" s="176"/>
      <c r="F107" s="176"/>
      <c r="G107" s="178"/>
      <c r="H107" s="178"/>
      <c r="I107" s="180"/>
    </row>
    <row r="108" spans="2:9" ht="34.15" customHeight="1" x14ac:dyDescent="0.35">
      <c r="B108" s="173"/>
      <c r="C108" s="175"/>
      <c r="D108" s="117" t="s">
        <v>284</v>
      </c>
      <c r="E108" s="177"/>
      <c r="F108" s="177"/>
      <c r="G108" s="179"/>
      <c r="H108" s="179"/>
      <c r="I108" s="181"/>
    </row>
    <row r="109" spans="2:9" ht="34.5" x14ac:dyDescent="0.35">
      <c r="B109" s="96" t="s">
        <v>287</v>
      </c>
      <c r="C109" s="61" t="s">
        <v>282</v>
      </c>
      <c r="D109" s="97" t="s">
        <v>81</v>
      </c>
      <c r="E109" s="69" t="s">
        <v>72</v>
      </c>
      <c r="F109" s="69">
        <v>1</v>
      </c>
      <c r="G109" s="22"/>
      <c r="H109" s="22"/>
      <c r="I109" s="65">
        <f t="shared" si="7"/>
        <v>0</v>
      </c>
    </row>
    <row r="110" spans="2:9" ht="34.5" x14ac:dyDescent="0.35">
      <c r="B110" s="96" t="s">
        <v>288</v>
      </c>
      <c r="C110" s="61" t="s">
        <v>283</v>
      </c>
      <c r="D110" s="97" t="s">
        <v>83</v>
      </c>
      <c r="E110" s="69" t="s">
        <v>72</v>
      </c>
      <c r="F110" s="69">
        <v>1</v>
      </c>
      <c r="G110" s="22"/>
      <c r="H110" s="22"/>
      <c r="I110" s="65">
        <f t="shared" si="7"/>
        <v>0</v>
      </c>
    </row>
    <row r="111" spans="2:9" x14ac:dyDescent="0.35">
      <c r="B111" s="160" t="s">
        <v>97</v>
      </c>
      <c r="C111" s="161"/>
      <c r="D111" s="161"/>
      <c r="E111" s="161"/>
      <c r="F111" s="162"/>
      <c r="G111" s="214" t="s">
        <v>61</v>
      </c>
      <c r="H111" s="227"/>
      <c r="I111" s="170">
        <f>SUM(I66:I110)</f>
        <v>0</v>
      </c>
    </row>
    <row r="112" spans="2:9" x14ac:dyDescent="0.35">
      <c r="B112" s="163"/>
      <c r="C112" s="164"/>
      <c r="D112" s="164"/>
      <c r="E112" s="164"/>
      <c r="F112" s="165"/>
      <c r="G112" s="215"/>
      <c r="H112" s="228"/>
      <c r="I112" s="171"/>
    </row>
    <row r="113" spans="1:9" x14ac:dyDescent="0.35">
      <c r="B113" s="118"/>
      <c r="C113" s="118"/>
      <c r="D113" s="118"/>
      <c r="E113" s="118"/>
      <c r="F113" s="118"/>
      <c r="G113" s="43"/>
      <c r="H113" s="44"/>
      <c r="I113" s="119"/>
    </row>
    <row r="114" spans="1:9" x14ac:dyDescent="0.35">
      <c r="B114" s="193" t="s">
        <v>0</v>
      </c>
      <c r="C114" s="193" t="s">
        <v>1</v>
      </c>
      <c r="D114" s="195" t="s">
        <v>2</v>
      </c>
      <c r="E114" s="193" t="s">
        <v>3</v>
      </c>
      <c r="F114" s="193" t="s">
        <v>4</v>
      </c>
      <c r="G114" s="197" t="s">
        <v>5</v>
      </c>
      <c r="H114" s="198"/>
      <c r="I114" s="199" t="s">
        <v>6</v>
      </c>
    </row>
    <row r="115" spans="1:9" x14ac:dyDescent="0.35">
      <c r="B115" s="194"/>
      <c r="C115" s="194"/>
      <c r="D115" s="196"/>
      <c r="E115" s="194"/>
      <c r="F115" s="194"/>
      <c r="G115" s="25" t="s">
        <v>7</v>
      </c>
      <c r="H115" s="25" t="s">
        <v>8</v>
      </c>
      <c r="I115" s="200"/>
    </row>
    <row r="116" spans="1:9" x14ac:dyDescent="0.35">
      <c r="B116" s="81">
        <v>4</v>
      </c>
      <c r="C116" s="82"/>
      <c r="D116" s="83" t="s">
        <v>98</v>
      </c>
      <c r="E116" s="84"/>
      <c r="F116" s="84"/>
      <c r="G116" s="32"/>
      <c r="H116" s="32"/>
      <c r="I116" s="85"/>
    </row>
    <row r="117" spans="1:9" x14ac:dyDescent="0.35">
      <c r="B117" s="174">
        <v>4.0999999999999996</v>
      </c>
      <c r="C117" s="185" t="s">
        <v>99</v>
      </c>
      <c r="D117" s="262" t="s">
        <v>100</v>
      </c>
      <c r="E117" s="176"/>
      <c r="F117" s="176"/>
      <c r="G117" s="259"/>
      <c r="H117" s="259"/>
      <c r="I117" s="250"/>
    </row>
    <row r="118" spans="1:9" x14ac:dyDescent="0.35">
      <c r="B118" s="175"/>
      <c r="C118" s="187"/>
      <c r="D118" s="263"/>
      <c r="E118" s="177"/>
      <c r="F118" s="177"/>
      <c r="G118" s="261"/>
      <c r="H118" s="261"/>
      <c r="I118" s="251"/>
    </row>
    <row r="119" spans="1:9" x14ac:dyDescent="0.35">
      <c r="B119" s="182" t="s">
        <v>101</v>
      </c>
      <c r="C119" s="174"/>
      <c r="D119" s="120" t="s">
        <v>102</v>
      </c>
      <c r="E119" s="182" t="s">
        <v>72</v>
      </c>
      <c r="F119" s="182">
        <v>18</v>
      </c>
      <c r="G119" s="220"/>
      <c r="H119" s="220"/>
      <c r="I119" s="230">
        <f>SUM(G119:H124)*F119</f>
        <v>0</v>
      </c>
    </row>
    <row r="120" spans="1:9" x14ac:dyDescent="0.35">
      <c r="B120" s="183"/>
      <c r="C120" s="234"/>
      <c r="D120" s="121" t="s">
        <v>103</v>
      </c>
      <c r="E120" s="183"/>
      <c r="F120" s="183"/>
      <c r="G120" s="221"/>
      <c r="H120" s="221"/>
      <c r="I120" s="241"/>
    </row>
    <row r="121" spans="1:9" x14ac:dyDescent="0.35">
      <c r="B121" s="183"/>
      <c r="C121" s="234"/>
      <c r="D121" s="252" t="s">
        <v>104</v>
      </c>
      <c r="E121" s="183"/>
      <c r="F121" s="183"/>
      <c r="G121" s="221"/>
      <c r="H121" s="221"/>
      <c r="I121" s="241"/>
    </row>
    <row r="122" spans="1:9" x14ac:dyDescent="0.35">
      <c r="B122" s="183"/>
      <c r="C122" s="234"/>
      <c r="D122" s="252"/>
      <c r="E122" s="183"/>
      <c r="F122" s="183"/>
      <c r="G122" s="221"/>
      <c r="H122" s="221"/>
      <c r="I122" s="241"/>
    </row>
    <row r="123" spans="1:9" x14ac:dyDescent="0.35">
      <c r="B123" s="183"/>
      <c r="C123" s="234"/>
      <c r="D123" s="252"/>
      <c r="E123" s="183"/>
      <c r="F123" s="183"/>
      <c r="G123" s="221"/>
      <c r="H123" s="221"/>
      <c r="I123" s="241"/>
    </row>
    <row r="124" spans="1:9" x14ac:dyDescent="0.35">
      <c r="B124" s="184"/>
      <c r="C124" s="175"/>
      <c r="D124" s="253"/>
      <c r="E124" s="184"/>
      <c r="F124" s="184"/>
      <c r="G124" s="229"/>
      <c r="H124" s="229"/>
      <c r="I124" s="231"/>
    </row>
    <row r="125" spans="1:9" x14ac:dyDescent="0.35">
      <c r="B125" s="182" t="s">
        <v>105</v>
      </c>
      <c r="C125" s="182" t="s">
        <v>106</v>
      </c>
      <c r="D125" s="254" t="s">
        <v>107</v>
      </c>
      <c r="E125" s="182" t="s">
        <v>72</v>
      </c>
      <c r="F125" s="182">
        <v>18</v>
      </c>
      <c r="G125" s="220"/>
      <c r="H125" s="220"/>
      <c r="I125" s="230">
        <f>SUM(G125:H126)*F125</f>
        <v>0</v>
      </c>
    </row>
    <row r="126" spans="1:9" x14ac:dyDescent="0.35">
      <c r="B126" s="184"/>
      <c r="C126" s="184"/>
      <c r="D126" s="255"/>
      <c r="E126" s="184"/>
      <c r="F126" s="184"/>
      <c r="G126" s="229"/>
      <c r="H126" s="229"/>
      <c r="I126" s="231"/>
    </row>
    <row r="127" spans="1:9" x14ac:dyDescent="0.35">
      <c r="A127" s="24" t="s">
        <v>197</v>
      </c>
      <c r="B127" s="182" t="s">
        <v>108</v>
      </c>
      <c r="C127" s="182"/>
      <c r="D127" s="249" t="s">
        <v>109</v>
      </c>
      <c r="E127" s="182" t="s">
        <v>71</v>
      </c>
      <c r="F127" s="211">
        <v>50</v>
      </c>
      <c r="G127" s="220"/>
      <c r="H127" s="220"/>
      <c r="I127" s="230">
        <f>SUM(G127:H131)*F127</f>
        <v>0</v>
      </c>
    </row>
    <row r="128" spans="1:9" x14ac:dyDescent="0.35">
      <c r="B128" s="183"/>
      <c r="C128" s="183"/>
      <c r="D128" s="236"/>
      <c r="E128" s="183"/>
      <c r="F128" s="235"/>
      <c r="G128" s="221"/>
      <c r="H128" s="221"/>
      <c r="I128" s="241"/>
    </row>
    <row r="129" spans="2:9" x14ac:dyDescent="0.35">
      <c r="B129" s="183"/>
      <c r="C129" s="183"/>
      <c r="D129" s="236"/>
      <c r="E129" s="183"/>
      <c r="F129" s="235"/>
      <c r="G129" s="221"/>
      <c r="H129" s="221"/>
      <c r="I129" s="241"/>
    </row>
    <row r="130" spans="2:9" x14ac:dyDescent="0.35">
      <c r="B130" s="183"/>
      <c r="C130" s="183"/>
      <c r="D130" s="236"/>
      <c r="E130" s="183"/>
      <c r="F130" s="235"/>
      <c r="G130" s="221"/>
      <c r="H130" s="221"/>
      <c r="I130" s="241"/>
    </row>
    <row r="131" spans="2:9" x14ac:dyDescent="0.35">
      <c r="B131" s="184"/>
      <c r="C131" s="184"/>
      <c r="D131" s="237"/>
      <c r="E131" s="184"/>
      <c r="F131" s="212"/>
      <c r="G131" s="229"/>
      <c r="H131" s="229"/>
      <c r="I131" s="231"/>
    </row>
    <row r="132" spans="2:9" x14ac:dyDescent="0.35">
      <c r="B132" s="182" t="s">
        <v>110</v>
      </c>
      <c r="C132" s="182"/>
      <c r="D132" s="249" t="s">
        <v>111</v>
      </c>
      <c r="E132" s="182" t="s">
        <v>71</v>
      </c>
      <c r="F132" s="211">
        <v>15</v>
      </c>
      <c r="G132" s="220"/>
      <c r="H132" s="220"/>
      <c r="I132" s="230">
        <f>SUM(G132:H135)*F132</f>
        <v>0</v>
      </c>
    </row>
    <row r="133" spans="2:9" x14ac:dyDescent="0.35">
      <c r="B133" s="183"/>
      <c r="C133" s="183"/>
      <c r="D133" s="236"/>
      <c r="E133" s="183"/>
      <c r="F133" s="235"/>
      <c r="G133" s="221"/>
      <c r="H133" s="221"/>
      <c r="I133" s="241"/>
    </row>
    <row r="134" spans="2:9" x14ac:dyDescent="0.35">
      <c r="B134" s="183"/>
      <c r="C134" s="183"/>
      <c r="D134" s="236"/>
      <c r="E134" s="183"/>
      <c r="F134" s="235"/>
      <c r="G134" s="221"/>
      <c r="H134" s="221"/>
      <c r="I134" s="241"/>
    </row>
    <row r="135" spans="2:9" x14ac:dyDescent="0.35">
      <c r="B135" s="184"/>
      <c r="C135" s="184"/>
      <c r="D135" s="237"/>
      <c r="E135" s="184"/>
      <c r="F135" s="212">
        <v>200</v>
      </c>
      <c r="G135" s="229"/>
      <c r="H135" s="229"/>
      <c r="I135" s="231"/>
    </row>
    <row r="136" spans="2:9" x14ac:dyDescent="0.35">
      <c r="B136" s="211" t="s">
        <v>112</v>
      </c>
      <c r="C136" s="211" t="s">
        <v>113</v>
      </c>
      <c r="D136" s="245" t="s">
        <v>220</v>
      </c>
      <c r="E136" s="211" t="s">
        <v>72</v>
      </c>
      <c r="F136" s="211">
        <v>19</v>
      </c>
      <c r="G136" s="227"/>
      <c r="H136" s="227"/>
      <c r="I136" s="242">
        <f>SUM(G136:H138)*F136</f>
        <v>0</v>
      </c>
    </row>
    <row r="137" spans="2:9" x14ac:dyDescent="0.35">
      <c r="B137" s="235"/>
      <c r="C137" s="235"/>
      <c r="D137" s="246"/>
      <c r="E137" s="235"/>
      <c r="F137" s="235"/>
      <c r="G137" s="248"/>
      <c r="H137" s="248"/>
      <c r="I137" s="243"/>
    </row>
    <row r="138" spans="2:9" x14ac:dyDescent="0.35">
      <c r="B138" s="212"/>
      <c r="C138" s="212"/>
      <c r="D138" s="247"/>
      <c r="E138" s="212"/>
      <c r="F138" s="212"/>
      <c r="G138" s="228"/>
      <c r="H138" s="228"/>
      <c r="I138" s="244"/>
    </row>
    <row r="139" spans="2:9" x14ac:dyDescent="0.35">
      <c r="B139" s="211" t="s">
        <v>232</v>
      </c>
      <c r="C139" s="211" t="s">
        <v>223</v>
      </c>
      <c r="D139" s="245" t="s">
        <v>224</v>
      </c>
      <c r="E139" s="211" t="s">
        <v>72</v>
      </c>
      <c r="F139" s="211">
        <v>3</v>
      </c>
      <c r="G139" s="227"/>
      <c r="H139" s="227"/>
      <c r="I139" s="242">
        <f>SUM(G139:H141)*F139</f>
        <v>0</v>
      </c>
    </row>
    <row r="140" spans="2:9" x14ac:dyDescent="0.35">
      <c r="B140" s="235"/>
      <c r="C140" s="235"/>
      <c r="D140" s="246"/>
      <c r="E140" s="235"/>
      <c r="F140" s="235"/>
      <c r="G140" s="248"/>
      <c r="H140" s="248"/>
      <c r="I140" s="243"/>
    </row>
    <row r="141" spans="2:9" x14ac:dyDescent="0.35">
      <c r="B141" s="212"/>
      <c r="C141" s="212"/>
      <c r="D141" s="247"/>
      <c r="E141" s="212"/>
      <c r="F141" s="212"/>
      <c r="G141" s="228"/>
      <c r="H141" s="228"/>
      <c r="I141" s="244"/>
    </row>
    <row r="142" spans="2:9" x14ac:dyDescent="0.35">
      <c r="B142" s="160" t="s">
        <v>198</v>
      </c>
      <c r="C142" s="161"/>
      <c r="D142" s="161"/>
      <c r="E142" s="161"/>
      <c r="F142" s="162"/>
      <c r="G142" s="214" t="s">
        <v>61</v>
      </c>
      <c r="H142" s="227"/>
      <c r="I142" s="170">
        <f>SUM(I119:I141)</f>
        <v>0</v>
      </c>
    </row>
    <row r="143" spans="2:9" ht="15" customHeight="1" x14ac:dyDescent="0.35">
      <c r="B143" s="163"/>
      <c r="C143" s="164"/>
      <c r="D143" s="164"/>
      <c r="E143" s="164"/>
      <c r="F143" s="165"/>
      <c r="G143" s="215"/>
      <c r="H143" s="228"/>
      <c r="I143" s="171"/>
    </row>
    <row r="144" spans="2:9" x14ac:dyDescent="0.35">
      <c r="B144" s="118"/>
      <c r="C144" s="118"/>
      <c r="D144" s="118"/>
      <c r="E144" s="118"/>
      <c r="F144" s="118"/>
      <c r="G144" s="43"/>
      <c r="H144" s="44"/>
      <c r="I144" s="119"/>
    </row>
    <row r="145" spans="2:9" x14ac:dyDescent="0.35">
      <c r="B145" s="193" t="s">
        <v>0</v>
      </c>
      <c r="C145" s="193" t="s">
        <v>1</v>
      </c>
      <c r="D145" s="195" t="s">
        <v>2</v>
      </c>
      <c r="E145" s="193" t="s">
        <v>3</v>
      </c>
      <c r="F145" s="193" t="s">
        <v>4</v>
      </c>
      <c r="G145" s="197" t="s">
        <v>5</v>
      </c>
      <c r="H145" s="198"/>
      <c r="I145" s="199" t="s">
        <v>6</v>
      </c>
    </row>
    <row r="146" spans="2:9" x14ac:dyDescent="0.35">
      <c r="B146" s="194"/>
      <c r="C146" s="194"/>
      <c r="D146" s="196"/>
      <c r="E146" s="194"/>
      <c r="F146" s="194"/>
      <c r="G146" s="25" t="s">
        <v>7</v>
      </c>
      <c r="H146" s="25" t="s">
        <v>8</v>
      </c>
      <c r="I146" s="200"/>
    </row>
    <row r="147" spans="2:9" x14ac:dyDescent="0.35">
      <c r="B147" s="81">
        <v>5</v>
      </c>
      <c r="C147" s="82"/>
      <c r="D147" s="83" t="s">
        <v>114</v>
      </c>
      <c r="E147" s="84"/>
      <c r="F147" s="84"/>
      <c r="G147" s="32"/>
      <c r="H147" s="32"/>
      <c r="I147" s="85"/>
    </row>
    <row r="148" spans="2:9" x14ac:dyDescent="0.35">
      <c r="B148" s="174">
        <v>5.0999999999999996</v>
      </c>
      <c r="C148" s="185"/>
      <c r="D148" s="94" t="s">
        <v>115</v>
      </c>
      <c r="E148" s="176"/>
      <c r="F148" s="176"/>
      <c r="G148" s="178"/>
      <c r="H148" s="178"/>
      <c r="I148" s="180"/>
    </row>
    <row r="149" spans="2:9" x14ac:dyDescent="0.35">
      <c r="B149" s="234"/>
      <c r="C149" s="186"/>
      <c r="D149" s="236" t="s">
        <v>250</v>
      </c>
      <c r="E149" s="188"/>
      <c r="F149" s="188"/>
      <c r="G149" s="189"/>
      <c r="H149" s="189"/>
      <c r="I149" s="190"/>
    </row>
    <row r="150" spans="2:9" x14ac:dyDescent="0.35">
      <c r="B150" s="234"/>
      <c r="C150" s="186"/>
      <c r="D150" s="236"/>
      <c r="E150" s="188"/>
      <c r="F150" s="188"/>
      <c r="G150" s="189"/>
      <c r="H150" s="189"/>
      <c r="I150" s="190"/>
    </row>
    <row r="151" spans="2:9" x14ac:dyDescent="0.35">
      <c r="B151" s="175"/>
      <c r="C151" s="187"/>
      <c r="D151" s="237"/>
      <c r="E151" s="177"/>
      <c r="F151" s="177"/>
      <c r="G151" s="179"/>
      <c r="H151" s="179"/>
      <c r="I151" s="181"/>
    </row>
    <row r="152" spans="2:9" x14ac:dyDescent="0.35">
      <c r="B152" s="96" t="s">
        <v>116</v>
      </c>
      <c r="C152" s="213" t="s">
        <v>117</v>
      </c>
      <c r="D152" s="97" t="s">
        <v>80</v>
      </c>
      <c r="E152" s="69" t="s">
        <v>72</v>
      </c>
      <c r="F152" s="69">
        <v>1</v>
      </c>
      <c r="G152" s="45" t="s">
        <v>159</v>
      </c>
      <c r="H152" s="22"/>
      <c r="I152" s="65">
        <f t="shared" ref="I152:I160" si="8">SUM(G152:H152)*F152</f>
        <v>0</v>
      </c>
    </row>
    <row r="153" spans="2:9" x14ac:dyDescent="0.35">
      <c r="B153" s="96" t="s">
        <v>118</v>
      </c>
      <c r="C153" s="213"/>
      <c r="D153" s="97" t="s">
        <v>81</v>
      </c>
      <c r="E153" s="69" t="s">
        <v>72</v>
      </c>
      <c r="F153" s="69">
        <v>2</v>
      </c>
      <c r="G153" s="45" t="s">
        <v>159</v>
      </c>
      <c r="H153" s="22"/>
      <c r="I153" s="65">
        <f t="shared" si="8"/>
        <v>0</v>
      </c>
    </row>
    <row r="154" spans="2:9" x14ac:dyDescent="0.35">
      <c r="B154" s="96" t="s">
        <v>233</v>
      </c>
      <c r="C154" s="213" t="s">
        <v>119</v>
      </c>
      <c r="D154" s="97" t="s">
        <v>83</v>
      </c>
      <c r="E154" s="69" t="s">
        <v>72</v>
      </c>
      <c r="F154" s="67">
        <v>6</v>
      </c>
      <c r="G154" s="45" t="s">
        <v>159</v>
      </c>
      <c r="H154" s="22"/>
      <c r="I154" s="65">
        <f t="shared" si="8"/>
        <v>0</v>
      </c>
    </row>
    <row r="155" spans="2:9" x14ac:dyDescent="0.35">
      <c r="B155" s="96" t="s">
        <v>234</v>
      </c>
      <c r="C155" s="213"/>
      <c r="D155" s="97" t="s">
        <v>84</v>
      </c>
      <c r="E155" s="69" t="s">
        <v>72</v>
      </c>
      <c r="F155" s="67">
        <v>1</v>
      </c>
      <c r="G155" s="45" t="s">
        <v>159</v>
      </c>
      <c r="H155" s="22"/>
      <c r="I155" s="65">
        <f t="shared" si="8"/>
        <v>0</v>
      </c>
    </row>
    <row r="156" spans="2:9" x14ac:dyDescent="0.35">
      <c r="B156" s="96" t="s">
        <v>235</v>
      </c>
      <c r="C156" s="213"/>
      <c r="D156" s="97" t="s">
        <v>301</v>
      </c>
      <c r="E156" s="69" t="s">
        <v>72</v>
      </c>
      <c r="F156" s="67">
        <v>1</v>
      </c>
      <c r="G156" s="45" t="s">
        <v>159</v>
      </c>
      <c r="H156" s="22"/>
      <c r="I156" s="65">
        <f t="shared" si="8"/>
        <v>0</v>
      </c>
    </row>
    <row r="157" spans="2:9" ht="26" x14ac:dyDescent="0.35">
      <c r="B157" s="96" t="s">
        <v>236</v>
      </c>
      <c r="C157" s="123" t="s">
        <v>120</v>
      </c>
      <c r="D157" s="124" t="s">
        <v>82</v>
      </c>
      <c r="E157" s="69" t="s">
        <v>72</v>
      </c>
      <c r="F157" s="67">
        <v>4</v>
      </c>
      <c r="G157" s="45" t="s">
        <v>159</v>
      </c>
      <c r="H157" s="27"/>
      <c r="I157" s="65">
        <f t="shared" si="8"/>
        <v>0</v>
      </c>
    </row>
    <row r="158" spans="2:9" ht="23" x14ac:dyDescent="0.35">
      <c r="B158" s="96" t="s">
        <v>237</v>
      </c>
      <c r="C158" s="125" t="s">
        <v>121</v>
      </c>
      <c r="D158" s="97" t="s">
        <v>122</v>
      </c>
      <c r="E158" s="69" t="s">
        <v>72</v>
      </c>
      <c r="F158" s="67">
        <v>1</v>
      </c>
      <c r="G158" s="45" t="s">
        <v>159</v>
      </c>
      <c r="H158" s="27"/>
      <c r="I158" s="65">
        <f t="shared" si="8"/>
        <v>0</v>
      </c>
    </row>
    <row r="159" spans="2:9" ht="23" x14ac:dyDescent="0.35">
      <c r="B159" s="96" t="s">
        <v>275</v>
      </c>
      <c r="C159" s="125" t="s">
        <v>272</v>
      </c>
      <c r="D159" s="97" t="s">
        <v>277</v>
      </c>
      <c r="E159" s="69" t="s">
        <v>72</v>
      </c>
      <c r="F159" s="69">
        <v>1</v>
      </c>
      <c r="G159" s="45" t="s">
        <v>159</v>
      </c>
      <c r="H159" s="27"/>
      <c r="I159" s="65">
        <f t="shared" si="8"/>
        <v>0</v>
      </c>
    </row>
    <row r="160" spans="2:9" ht="23" x14ac:dyDescent="0.35">
      <c r="B160" s="96" t="s">
        <v>276</v>
      </c>
      <c r="C160" s="125" t="s">
        <v>300</v>
      </c>
      <c r="D160" s="97" t="s">
        <v>274</v>
      </c>
      <c r="E160" s="69" t="s">
        <v>72</v>
      </c>
      <c r="F160" s="69">
        <v>1</v>
      </c>
      <c r="G160" s="45" t="s">
        <v>159</v>
      </c>
      <c r="H160" s="27"/>
      <c r="I160" s="65">
        <f t="shared" si="8"/>
        <v>0</v>
      </c>
    </row>
    <row r="161" spans="2:9" x14ac:dyDescent="0.35">
      <c r="B161" s="160" t="s">
        <v>123</v>
      </c>
      <c r="C161" s="161"/>
      <c r="D161" s="161"/>
      <c r="E161" s="161"/>
      <c r="F161" s="162"/>
      <c r="G161" s="214" t="s">
        <v>61</v>
      </c>
      <c r="H161" s="227"/>
      <c r="I161" s="170">
        <f>SUM(I152:I160)</f>
        <v>0</v>
      </c>
    </row>
    <row r="162" spans="2:9" x14ac:dyDescent="0.35">
      <c r="B162" s="163"/>
      <c r="C162" s="164"/>
      <c r="D162" s="164"/>
      <c r="E162" s="164"/>
      <c r="F162" s="165"/>
      <c r="G162" s="215"/>
      <c r="H162" s="228"/>
      <c r="I162" s="171"/>
    </row>
    <row r="163" spans="2:9" x14ac:dyDescent="0.35">
      <c r="B163" s="118"/>
      <c r="C163" s="118"/>
      <c r="D163" s="118"/>
      <c r="E163" s="118"/>
      <c r="F163" s="118"/>
      <c r="G163" s="43"/>
      <c r="H163" s="44"/>
      <c r="I163" s="119"/>
    </row>
    <row r="164" spans="2:9" x14ac:dyDescent="0.35">
      <c r="B164" s="193" t="s">
        <v>0</v>
      </c>
      <c r="C164" s="193" t="s">
        <v>1</v>
      </c>
      <c r="D164" s="195" t="s">
        <v>2</v>
      </c>
      <c r="E164" s="193" t="s">
        <v>3</v>
      </c>
      <c r="F164" s="193" t="s">
        <v>4</v>
      </c>
      <c r="G164" s="197" t="s">
        <v>5</v>
      </c>
      <c r="H164" s="198"/>
      <c r="I164" s="199" t="s">
        <v>6</v>
      </c>
    </row>
    <row r="165" spans="2:9" x14ac:dyDescent="0.35">
      <c r="B165" s="194"/>
      <c r="C165" s="194"/>
      <c r="D165" s="196"/>
      <c r="E165" s="194"/>
      <c r="F165" s="194"/>
      <c r="G165" s="25" t="s">
        <v>7</v>
      </c>
      <c r="H165" s="25" t="s">
        <v>8</v>
      </c>
      <c r="I165" s="200"/>
    </row>
    <row r="166" spans="2:9" x14ac:dyDescent="0.35">
      <c r="B166" s="81">
        <v>6</v>
      </c>
      <c r="C166" s="82"/>
      <c r="D166" s="83" t="s">
        <v>124</v>
      </c>
      <c r="E166" s="84"/>
      <c r="F166" s="84"/>
      <c r="G166" s="32"/>
      <c r="H166" s="32"/>
      <c r="I166" s="85"/>
    </row>
    <row r="167" spans="2:9" x14ac:dyDescent="0.35">
      <c r="B167" s="182">
        <v>6.1</v>
      </c>
      <c r="C167" s="185" t="s">
        <v>125</v>
      </c>
      <c r="D167" s="238" t="s">
        <v>126</v>
      </c>
      <c r="E167" s="182" t="s">
        <v>71</v>
      </c>
      <c r="F167" s="211">
        <v>500</v>
      </c>
      <c r="G167" s="220"/>
      <c r="H167" s="220"/>
      <c r="I167" s="230">
        <f>SUM(G167:H169)*F167</f>
        <v>0</v>
      </c>
    </row>
    <row r="168" spans="2:9" x14ac:dyDescent="0.35">
      <c r="B168" s="183"/>
      <c r="C168" s="186"/>
      <c r="D168" s="191"/>
      <c r="E168" s="183"/>
      <c r="F168" s="235"/>
      <c r="G168" s="221"/>
      <c r="H168" s="221"/>
      <c r="I168" s="241"/>
    </row>
    <row r="169" spans="2:9" x14ac:dyDescent="0.35">
      <c r="B169" s="183"/>
      <c r="C169" s="186"/>
      <c r="D169" s="191"/>
      <c r="E169" s="183"/>
      <c r="F169" s="235"/>
      <c r="G169" s="221"/>
      <c r="H169" s="221"/>
      <c r="I169" s="241"/>
    </row>
    <row r="170" spans="2:9" x14ac:dyDescent="0.35">
      <c r="B170" s="182">
        <v>6.2</v>
      </c>
      <c r="C170" s="185" t="s">
        <v>127</v>
      </c>
      <c r="D170" s="238" t="s">
        <v>128</v>
      </c>
      <c r="E170" s="176"/>
      <c r="F170" s="211"/>
      <c r="G170" s="178"/>
      <c r="H170" s="178"/>
      <c r="I170" s="180"/>
    </row>
    <row r="171" spans="2:9" x14ac:dyDescent="0.35">
      <c r="B171" s="183"/>
      <c r="C171" s="186"/>
      <c r="D171" s="191"/>
      <c r="E171" s="188"/>
      <c r="F171" s="235"/>
      <c r="G171" s="189"/>
      <c r="H171" s="189"/>
      <c r="I171" s="190"/>
    </row>
    <row r="172" spans="2:9" x14ac:dyDescent="0.35">
      <c r="B172" s="183"/>
      <c r="C172" s="186"/>
      <c r="D172" s="191"/>
      <c r="E172" s="188"/>
      <c r="F172" s="235"/>
      <c r="G172" s="189"/>
      <c r="H172" s="189"/>
      <c r="I172" s="190"/>
    </row>
    <row r="173" spans="2:9" x14ac:dyDescent="0.35">
      <c r="B173" s="183"/>
      <c r="C173" s="186"/>
      <c r="D173" s="191"/>
      <c r="E173" s="188"/>
      <c r="F173" s="235"/>
      <c r="G173" s="189"/>
      <c r="H173" s="189"/>
      <c r="I173" s="190"/>
    </row>
    <row r="174" spans="2:9" x14ac:dyDescent="0.35">
      <c r="B174" s="183"/>
      <c r="C174" s="186"/>
      <c r="D174" s="191"/>
      <c r="E174" s="188"/>
      <c r="F174" s="235"/>
      <c r="G174" s="189"/>
      <c r="H174" s="189"/>
      <c r="I174" s="190"/>
    </row>
    <row r="175" spans="2:9" ht="14.5" customHeight="1" x14ac:dyDescent="0.35">
      <c r="B175" s="69" t="s">
        <v>129</v>
      </c>
      <c r="C175" s="126"/>
      <c r="D175" s="127" t="s">
        <v>130</v>
      </c>
      <c r="E175" s="69" t="s">
        <v>72</v>
      </c>
      <c r="F175" s="67">
        <v>5</v>
      </c>
      <c r="G175" s="22"/>
      <c r="H175" s="22"/>
      <c r="I175" s="65">
        <f t="shared" ref="I175:I179" si="9">SUM(G175:H175)*F175</f>
        <v>0</v>
      </c>
    </row>
    <row r="176" spans="2:9" ht="14.5" customHeight="1" x14ac:dyDescent="0.35">
      <c r="B176" s="69" t="s">
        <v>131</v>
      </c>
      <c r="C176" s="126"/>
      <c r="D176" s="127" t="s">
        <v>132</v>
      </c>
      <c r="E176" s="69" t="s">
        <v>72</v>
      </c>
      <c r="F176" s="67">
        <v>5</v>
      </c>
      <c r="G176" s="22"/>
      <c r="H176" s="22"/>
      <c r="I176" s="65">
        <f t="shared" si="9"/>
        <v>0</v>
      </c>
    </row>
    <row r="177" spans="2:9" ht="14.5" customHeight="1" x14ac:dyDescent="0.35">
      <c r="B177" s="69" t="s">
        <v>133</v>
      </c>
      <c r="C177" s="126"/>
      <c r="D177" s="127" t="s">
        <v>134</v>
      </c>
      <c r="E177" s="69" t="s">
        <v>72</v>
      </c>
      <c r="F177" s="67">
        <v>5</v>
      </c>
      <c r="G177" s="22"/>
      <c r="H177" s="22"/>
      <c r="I177" s="65">
        <f t="shared" si="9"/>
        <v>0</v>
      </c>
    </row>
    <row r="178" spans="2:9" ht="14.5" customHeight="1" x14ac:dyDescent="0.35">
      <c r="B178" s="69" t="s">
        <v>135</v>
      </c>
      <c r="C178" s="126"/>
      <c r="D178" s="127" t="s">
        <v>136</v>
      </c>
      <c r="E178" s="69" t="s">
        <v>72</v>
      </c>
      <c r="F178" s="69">
        <v>5</v>
      </c>
      <c r="G178" s="22"/>
      <c r="H178" s="22"/>
      <c r="I178" s="65">
        <f t="shared" si="9"/>
        <v>0</v>
      </c>
    </row>
    <row r="179" spans="2:9" ht="14.5" customHeight="1" x14ac:dyDescent="0.35">
      <c r="B179" s="69" t="s">
        <v>137</v>
      </c>
      <c r="C179" s="126"/>
      <c r="D179" s="127" t="s">
        <v>138</v>
      </c>
      <c r="E179" s="69" t="s">
        <v>72</v>
      </c>
      <c r="F179" s="67">
        <v>1</v>
      </c>
      <c r="G179" s="23"/>
      <c r="H179" s="22"/>
      <c r="I179" s="65">
        <f t="shared" si="9"/>
        <v>0</v>
      </c>
    </row>
    <row r="180" spans="2:9" x14ac:dyDescent="0.35">
      <c r="B180" s="182">
        <v>6.3</v>
      </c>
      <c r="C180" s="185" t="s">
        <v>125</v>
      </c>
      <c r="D180" s="238" t="s">
        <v>139</v>
      </c>
      <c r="E180" s="182" t="s">
        <v>71</v>
      </c>
      <c r="F180" s="211">
        <v>1000</v>
      </c>
      <c r="G180" s="239"/>
      <c r="H180" s="220"/>
      <c r="I180" s="230">
        <f>SUM(G180:H182)*F180</f>
        <v>0</v>
      </c>
    </row>
    <row r="181" spans="2:9" x14ac:dyDescent="0.35">
      <c r="B181" s="183"/>
      <c r="C181" s="186"/>
      <c r="D181" s="191"/>
      <c r="E181" s="183"/>
      <c r="F181" s="235"/>
      <c r="G181" s="240"/>
      <c r="H181" s="221"/>
      <c r="I181" s="241"/>
    </row>
    <row r="182" spans="2:9" x14ac:dyDescent="0.35">
      <c r="B182" s="183"/>
      <c r="C182" s="186"/>
      <c r="D182" s="191"/>
      <c r="E182" s="183"/>
      <c r="F182" s="235"/>
      <c r="G182" s="240"/>
      <c r="H182" s="221"/>
      <c r="I182" s="241"/>
    </row>
    <row r="183" spans="2:9" x14ac:dyDescent="0.35">
      <c r="B183" s="182">
        <v>6.4</v>
      </c>
      <c r="C183" s="185" t="s">
        <v>127</v>
      </c>
      <c r="D183" s="238" t="s">
        <v>140</v>
      </c>
      <c r="E183" s="176"/>
      <c r="F183" s="211"/>
      <c r="G183" s="239"/>
      <c r="H183" s="178"/>
      <c r="I183" s="180"/>
    </row>
    <row r="184" spans="2:9" x14ac:dyDescent="0.35">
      <c r="B184" s="183"/>
      <c r="C184" s="186"/>
      <c r="D184" s="191"/>
      <c r="E184" s="188"/>
      <c r="F184" s="235"/>
      <c r="G184" s="240"/>
      <c r="H184" s="189"/>
      <c r="I184" s="190"/>
    </row>
    <row r="185" spans="2:9" x14ac:dyDescent="0.35">
      <c r="B185" s="183"/>
      <c r="C185" s="186"/>
      <c r="D185" s="191"/>
      <c r="E185" s="188"/>
      <c r="F185" s="235"/>
      <c r="G185" s="240"/>
      <c r="H185" s="189"/>
      <c r="I185" s="190"/>
    </row>
    <row r="186" spans="2:9" x14ac:dyDescent="0.35">
      <c r="B186" s="183"/>
      <c r="C186" s="186"/>
      <c r="D186" s="191"/>
      <c r="E186" s="188"/>
      <c r="F186" s="235"/>
      <c r="G186" s="240"/>
      <c r="H186" s="189"/>
      <c r="I186" s="190"/>
    </row>
    <row r="187" spans="2:9" x14ac:dyDescent="0.35">
      <c r="B187" s="183"/>
      <c r="C187" s="186"/>
      <c r="D187" s="191"/>
      <c r="E187" s="188"/>
      <c r="F187" s="235"/>
      <c r="G187" s="240"/>
      <c r="H187" s="189"/>
      <c r="I187" s="190"/>
    </row>
    <row r="188" spans="2:9" ht="14.5" customHeight="1" x14ac:dyDescent="0.35">
      <c r="B188" s="69" t="s">
        <v>141</v>
      </c>
      <c r="C188" s="126"/>
      <c r="D188" s="127" t="s">
        <v>130</v>
      </c>
      <c r="E188" s="69" t="s">
        <v>72</v>
      </c>
      <c r="F188" s="67">
        <v>10</v>
      </c>
      <c r="G188" s="23"/>
      <c r="H188" s="22"/>
      <c r="I188" s="65">
        <f t="shared" ref="I188:I192" si="10">SUM(G188:H188)*F188</f>
        <v>0</v>
      </c>
    </row>
    <row r="189" spans="2:9" ht="14.5" customHeight="1" x14ac:dyDescent="0.35">
      <c r="B189" s="69" t="s">
        <v>142</v>
      </c>
      <c r="C189" s="126"/>
      <c r="D189" s="127" t="s">
        <v>132</v>
      </c>
      <c r="E189" s="69" t="s">
        <v>72</v>
      </c>
      <c r="F189" s="67">
        <v>14</v>
      </c>
      <c r="G189" s="23"/>
      <c r="H189" s="22"/>
      <c r="I189" s="65">
        <f t="shared" si="10"/>
        <v>0</v>
      </c>
    </row>
    <row r="190" spans="2:9" ht="14.5" customHeight="1" x14ac:dyDescent="0.35">
      <c r="B190" s="69" t="s">
        <v>143</v>
      </c>
      <c r="C190" s="126"/>
      <c r="D190" s="127" t="s">
        <v>134</v>
      </c>
      <c r="E190" s="69" t="s">
        <v>72</v>
      </c>
      <c r="F190" s="67">
        <v>7</v>
      </c>
      <c r="G190" s="23"/>
      <c r="H190" s="22"/>
      <c r="I190" s="65">
        <f t="shared" si="10"/>
        <v>0</v>
      </c>
    </row>
    <row r="191" spans="2:9" ht="14.5" customHeight="1" x14ac:dyDescent="0.35">
      <c r="B191" s="69" t="s">
        <v>144</v>
      </c>
      <c r="C191" s="126"/>
      <c r="D191" s="127" t="s">
        <v>136</v>
      </c>
      <c r="E191" s="69" t="s">
        <v>72</v>
      </c>
      <c r="F191" s="69">
        <v>7</v>
      </c>
      <c r="G191" s="22"/>
      <c r="H191" s="22"/>
      <c r="I191" s="65">
        <f t="shared" si="10"/>
        <v>0</v>
      </c>
    </row>
    <row r="192" spans="2:9" x14ac:dyDescent="0.35">
      <c r="B192" s="69" t="s">
        <v>145</v>
      </c>
      <c r="C192" s="126"/>
      <c r="D192" s="127" t="s">
        <v>138</v>
      </c>
      <c r="E192" s="69" t="s">
        <v>72</v>
      </c>
      <c r="F192" s="69">
        <v>1</v>
      </c>
      <c r="G192" s="22"/>
      <c r="H192" s="22"/>
      <c r="I192" s="110">
        <f t="shared" si="10"/>
        <v>0</v>
      </c>
    </row>
    <row r="193" spans="2:14" x14ac:dyDescent="0.35">
      <c r="B193" s="160" t="s">
        <v>146</v>
      </c>
      <c r="C193" s="161"/>
      <c r="D193" s="161"/>
      <c r="E193" s="161"/>
      <c r="F193" s="162"/>
      <c r="G193" s="214" t="s">
        <v>61</v>
      </c>
      <c r="H193" s="227"/>
      <c r="I193" s="170">
        <f>SUM(I167:I192)</f>
        <v>0</v>
      </c>
    </row>
    <row r="194" spans="2:14" x14ac:dyDescent="0.35">
      <c r="B194" s="163"/>
      <c r="C194" s="164"/>
      <c r="D194" s="164"/>
      <c r="E194" s="164"/>
      <c r="F194" s="165"/>
      <c r="G194" s="215"/>
      <c r="H194" s="228"/>
      <c r="I194" s="171"/>
    </row>
    <row r="195" spans="2:14" x14ac:dyDescent="0.35">
      <c r="B195" s="92"/>
      <c r="C195" s="92"/>
      <c r="D195" s="92"/>
      <c r="E195" s="92"/>
      <c r="F195" s="92"/>
      <c r="G195" s="34"/>
      <c r="H195" s="46"/>
      <c r="I195" s="128"/>
    </row>
    <row r="196" spans="2:14" x14ac:dyDescent="0.35">
      <c r="B196" s="193" t="s">
        <v>0</v>
      </c>
      <c r="C196" s="193" t="s">
        <v>1</v>
      </c>
      <c r="D196" s="195" t="s">
        <v>2</v>
      </c>
      <c r="E196" s="193" t="s">
        <v>3</v>
      </c>
      <c r="F196" s="193" t="s">
        <v>4</v>
      </c>
      <c r="G196" s="197" t="s">
        <v>5</v>
      </c>
      <c r="H196" s="198"/>
      <c r="I196" s="199" t="s">
        <v>6</v>
      </c>
    </row>
    <row r="197" spans="2:14" x14ac:dyDescent="0.35">
      <c r="B197" s="194"/>
      <c r="C197" s="194"/>
      <c r="D197" s="196"/>
      <c r="E197" s="194"/>
      <c r="F197" s="194"/>
      <c r="G197" s="25" t="s">
        <v>7</v>
      </c>
      <c r="H197" s="25" t="s">
        <v>8</v>
      </c>
      <c r="I197" s="200"/>
    </row>
    <row r="198" spans="2:14" x14ac:dyDescent="0.35">
      <c r="B198" s="81">
        <v>7</v>
      </c>
      <c r="C198" s="82"/>
      <c r="D198" s="83" t="s">
        <v>147</v>
      </c>
      <c r="E198" s="84"/>
      <c r="F198" s="84"/>
      <c r="G198" s="32"/>
      <c r="H198" s="32"/>
      <c r="I198" s="85"/>
    </row>
    <row r="199" spans="2:14" x14ac:dyDescent="0.35">
      <c r="B199" s="174">
        <v>7.1</v>
      </c>
      <c r="C199" s="185"/>
      <c r="D199" s="94" t="s">
        <v>148</v>
      </c>
      <c r="E199" s="176"/>
      <c r="F199" s="211"/>
      <c r="G199" s="178"/>
      <c r="H199" s="178"/>
      <c r="I199" s="180"/>
    </row>
    <row r="200" spans="2:14" x14ac:dyDescent="0.35">
      <c r="B200" s="234"/>
      <c r="C200" s="186"/>
      <c r="D200" s="236" t="s">
        <v>317</v>
      </c>
      <c r="E200" s="188"/>
      <c r="F200" s="235"/>
      <c r="G200" s="189"/>
      <c r="H200" s="189"/>
      <c r="I200" s="190"/>
    </row>
    <row r="201" spans="2:14" x14ac:dyDescent="0.35">
      <c r="B201" s="234"/>
      <c r="C201" s="186"/>
      <c r="D201" s="236"/>
      <c r="E201" s="188"/>
      <c r="F201" s="235"/>
      <c r="G201" s="189"/>
      <c r="H201" s="189"/>
      <c r="I201" s="190"/>
    </row>
    <row r="202" spans="2:14" x14ac:dyDescent="0.35">
      <c r="B202" s="234"/>
      <c r="C202" s="186"/>
      <c r="D202" s="236"/>
      <c r="E202" s="188"/>
      <c r="F202" s="235"/>
      <c r="G202" s="189"/>
      <c r="H202" s="189"/>
      <c r="I202" s="190"/>
    </row>
    <row r="203" spans="2:14" x14ac:dyDescent="0.35">
      <c r="B203" s="234"/>
      <c r="C203" s="186"/>
      <c r="D203" s="236"/>
      <c r="E203" s="188"/>
      <c r="F203" s="235"/>
      <c r="G203" s="189"/>
      <c r="H203" s="189"/>
      <c r="I203" s="190"/>
    </row>
    <row r="204" spans="2:14" x14ac:dyDescent="0.35">
      <c r="B204" s="234"/>
      <c r="C204" s="186"/>
      <c r="D204" s="236"/>
      <c r="E204" s="188"/>
      <c r="F204" s="235"/>
      <c r="G204" s="189"/>
      <c r="H204" s="189"/>
      <c r="I204" s="190"/>
    </row>
    <row r="205" spans="2:14" x14ac:dyDescent="0.35">
      <c r="B205" s="234"/>
      <c r="C205" s="186"/>
      <c r="D205" s="236"/>
      <c r="E205" s="188"/>
      <c r="F205" s="235"/>
      <c r="G205" s="189"/>
      <c r="H205" s="189"/>
      <c r="I205" s="190"/>
    </row>
    <row r="206" spans="2:14" x14ac:dyDescent="0.35">
      <c r="B206" s="175"/>
      <c r="C206" s="187"/>
      <c r="D206" s="237"/>
      <c r="E206" s="177"/>
      <c r="F206" s="212"/>
      <c r="G206" s="179"/>
      <c r="H206" s="179"/>
      <c r="I206" s="181"/>
    </row>
    <row r="207" spans="2:14" ht="21.75" customHeight="1" x14ac:dyDescent="0.35">
      <c r="B207" s="129" t="s">
        <v>149</v>
      </c>
      <c r="C207" s="61" t="s">
        <v>117</v>
      </c>
      <c r="D207" s="130" t="s">
        <v>150</v>
      </c>
      <c r="E207" s="72" t="s">
        <v>72</v>
      </c>
      <c r="F207" s="115">
        <v>3</v>
      </c>
      <c r="G207" s="47"/>
      <c r="H207" s="22"/>
      <c r="I207" s="131">
        <f>SUM(G207:H207)*F207</f>
        <v>0</v>
      </c>
    </row>
    <row r="208" spans="2:14" ht="22.5" customHeight="1" x14ac:dyDescent="0.35">
      <c r="B208" s="129" t="s">
        <v>238</v>
      </c>
      <c r="C208" s="61" t="s">
        <v>119</v>
      </c>
      <c r="D208" s="130" t="s">
        <v>151</v>
      </c>
      <c r="E208" s="72" t="s">
        <v>72</v>
      </c>
      <c r="F208" s="115">
        <v>8</v>
      </c>
      <c r="G208" s="47"/>
      <c r="H208" s="22"/>
      <c r="I208" s="131">
        <f>SUM(G208:H208)*F208</f>
        <v>0</v>
      </c>
      <c r="N208" s="24" t="s">
        <v>273</v>
      </c>
    </row>
    <row r="209" spans="2:9" ht="27" customHeight="1" x14ac:dyDescent="0.35">
      <c r="B209" s="129" t="s">
        <v>239</v>
      </c>
      <c r="C209" s="61" t="s">
        <v>121</v>
      </c>
      <c r="D209" s="130" t="s">
        <v>122</v>
      </c>
      <c r="E209" s="72" t="s">
        <v>72</v>
      </c>
      <c r="F209" s="115">
        <v>1</v>
      </c>
      <c r="G209" s="47"/>
      <c r="H209" s="22"/>
      <c r="I209" s="131">
        <f>SUM(G209:H209)*F209</f>
        <v>0</v>
      </c>
    </row>
    <row r="210" spans="2:9" ht="23" x14ac:dyDescent="0.35">
      <c r="B210" s="96" t="s">
        <v>240</v>
      </c>
      <c r="C210" s="61" t="s">
        <v>152</v>
      </c>
      <c r="D210" s="132" t="s">
        <v>82</v>
      </c>
      <c r="E210" s="69" t="s">
        <v>72</v>
      </c>
      <c r="F210" s="67">
        <v>4</v>
      </c>
      <c r="G210" s="47"/>
      <c r="H210" s="22"/>
      <c r="I210" s="65">
        <f t="shared" ref="I210:I212" si="11">SUM(G210:H210)*F210</f>
        <v>0</v>
      </c>
    </row>
    <row r="211" spans="2:9" ht="23" x14ac:dyDescent="0.35">
      <c r="B211" s="96" t="s">
        <v>270</v>
      </c>
      <c r="C211" s="61" t="s">
        <v>272</v>
      </c>
      <c r="D211" s="132" t="s">
        <v>277</v>
      </c>
      <c r="E211" s="69" t="s">
        <v>72</v>
      </c>
      <c r="F211" s="67">
        <v>1</v>
      </c>
      <c r="G211" s="47"/>
      <c r="H211" s="22"/>
      <c r="I211" s="65">
        <f t="shared" si="11"/>
        <v>0</v>
      </c>
    </row>
    <row r="212" spans="2:9" ht="23" x14ac:dyDescent="0.35">
      <c r="B212" s="96" t="s">
        <v>271</v>
      </c>
      <c r="C212" s="61" t="s">
        <v>300</v>
      </c>
      <c r="D212" s="132" t="s">
        <v>274</v>
      </c>
      <c r="E212" s="69" t="s">
        <v>72</v>
      </c>
      <c r="F212" s="69">
        <v>1</v>
      </c>
      <c r="G212" s="47"/>
      <c r="H212" s="22"/>
      <c r="I212" s="65">
        <f t="shared" si="11"/>
        <v>0</v>
      </c>
    </row>
    <row r="213" spans="2:9" x14ac:dyDescent="0.35">
      <c r="B213" s="160" t="s">
        <v>153</v>
      </c>
      <c r="C213" s="161"/>
      <c r="D213" s="161"/>
      <c r="E213" s="161"/>
      <c r="F213" s="162"/>
      <c r="G213" s="214" t="s">
        <v>61</v>
      </c>
      <c r="H213" s="227"/>
      <c r="I213" s="170">
        <f>SUM(I207:I210)</f>
        <v>0</v>
      </c>
    </row>
    <row r="214" spans="2:9" x14ac:dyDescent="0.35">
      <c r="B214" s="163"/>
      <c r="C214" s="164"/>
      <c r="D214" s="164"/>
      <c r="E214" s="164"/>
      <c r="F214" s="165"/>
      <c r="G214" s="215"/>
      <c r="H214" s="228"/>
      <c r="I214" s="171"/>
    </row>
    <row r="215" spans="2:9" x14ac:dyDescent="0.35">
      <c r="B215" s="92"/>
      <c r="C215" s="92"/>
      <c r="D215" s="92"/>
      <c r="E215" s="92"/>
      <c r="F215" s="92"/>
      <c r="G215" s="34"/>
      <c r="H215" s="46"/>
      <c r="I215" s="128"/>
    </row>
    <row r="216" spans="2:9" x14ac:dyDescent="0.35">
      <c r="B216" s="193" t="s">
        <v>0</v>
      </c>
      <c r="C216" s="193" t="s">
        <v>1</v>
      </c>
      <c r="D216" s="195" t="s">
        <v>2</v>
      </c>
      <c r="E216" s="193" t="s">
        <v>3</v>
      </c>
      <c r="F216" s="193" t="s">
        <v>4</v>
      </c>
      <c r="G216" s="197" t="s">
        <v>5</v>
      </c>
      <c r="H216" s="198"/>
      <c r="I216" s="199" t="s">
        <v>6</v>
      </c>
    </row>
    <row r="217" spans="2:9" x14ac:dyDescent="0.35">
      <c r="B217" s="194"/>
      <c r="C217" s="194"/>
      <c r="D217" s="196"/>
      <c r="E217" s="194"/>
      <c r="F217" s="194"/>
      <c r="G217" s="25" t="s">
        <v>7</v>
      </c>
      <c r="H217" s="25" t="s">
        <v>8</v>
      </c>
      <c r="I217" s="200"/>
    </row>
    <row r="218" spans="2:9" x14ac:dyDescent="0.35">
      <c r="B218" s="81">
        <v>8</v>
      </c>
      <c r="C218" s="82"/>
      <c r="D218" s="83" t="s">
        <v>154</v>
      </c>
      <c r="E218" s="84"/>
      <c r="F218" s="84"/>
      <c r="G218" s="32"/>
      <c r="H218" s="32"/>
      <c r="I218" s="85"/>
    </row>
    <row r="219" spans="2:9" x14ac:dyDescent="0.35">
      <c r="B219" s="182">
        <v>8.1</v>
      </c>
      <c r="C219" s="185" t="s">
        <v>155</v>
      </c>
      <c r="D219" s="133" t="s">
        <v>156</v>
      </c>
      <c r="E219" s="176"/>
      <c r="F219" s="176"/>
      <c r="G219" s="178"/>
      <c r="H219" s="178"/>
      <c r="I219" s="180"/>
    </row>
    <row r="220" spans="2:9" x14ac:dyDescent="0.35">
      <c r="B220" s="183"/>
      <c r="C220" s="186"/>
      <c r="D220" s="191" t="s">
        <v>157</v>
      </c>
      <c r="E220" s="188"/>
      <c r="F220" s="188"/>
      <c r="G220" s="189"/>
      <c r="H220" s="189"/>
      <c r="I220" s="190"/>
    </row>
    <row r="221" spans="2:9" x14ac:dyDescent="0.35">
      <c r="B221" s="183"/>
      <c r="C221" s="186"/>
      <c r="D221" s="191"/>
      <c r="E221" s="188"/>
      <c r="F221" s="188"/>
      <c r="G221" s="189"/>
      <c r="H221" s="189"/>
      <c r="I221" s="190"/>
    </row>
    <row r="222" spans="2:9" x14ac:dyDescent="0.35">
      <c r="B222" s="184"/>
      <c r="C222" s="187"/>
      <c r="D222" s="192"/>
      <c r="E222" s="177"/>
      <c r="F222" s="177"/>
      <c r="G222" s="179"/>
      <c r="H222" s="179"/>
      <c r="I222" s="181"/>
    </row>
    <row r="223" spans="2:9" ht="15" customHeight="1" x14ac:dyDescent="0.35">
      <c r="B223" s="207" t="s">
        <v>158</v>
      </c>
      <c r="C223" s="213"/>
      <c r="D223" s="223" t="s">
        <v>268</v>
      </c>
      <c r="E223" s="224" t="s">
        <v>71</v>
      </c>
      <c r="F223" s="225">
        <v>10465</v>
      </c>
      <c r="G223" s="226" t="s">
        <v>159</v>
      </c>
      <c r="H223" s="220"/>
      <c r="I223" s="230">
        <f>SUM(G223:H224)*F223</f>
        <v>0</v>
      </c>
    </row>
    <row r="224" spans="2:9" ht="15" customHeight="1" x14ac:dyDescent="0.35">
      <c r="B224" s="222"/>
      <c r="C224" s="213"/>
      <c r="D224" s="223"/>
      <c r="E224" s="224"/>
      <c r="F224" s="225"/>
      <c r="G224" s="226"/>
      <c r="H224" s="221"/>
      <c r="I224" s="231"/>
    </row>
    <row r="225" spans="2:9" ht="24" customHeight="1" x14ac:dyDescent="0.35">
      <c r="B225" s="129" t="s">
        <v>201</v>
      </c>
      <c r="C225" s="61"/>
      <c r="D225" s="132" t="s">
        <v>269</v>
      </c>
      <c r="E225" s="69" t="s">
        <v>71</v>
      </c>
      <c r="F225" s="67">
        <v>1500</v>
      </c>
      <c r="G225" s="49" t="s">
        <v>159</v>
      </c>
      <c r="H225" s="22"/>
      <c r="I225" s="134">
        <f>H225*F225</f>
        <v>0</v>
      </c>
    </row>
    <row r="226" spans="2:9" ht="15" customHeight="1" x14ac:dyDescent="0.35">
      <c r="B226" s="135" t="s">
        <v>267</v>
      </c>
      <c r="C226" s="66"/>
      <c r="D226" s="136" t="s">
        <v>205</v>
      </c>
      <c r="E226" s="115" t="s">
        <v>71</v>
      </c>
      <c r="F226" s="115">
        <v>1</v>
      </c>
      <c r="G226" s="50"/>
      <c r="H226" s="50"/>
      <c r="I226" s="65">
        <f>SUM(G226:H226)*F226</f>
        <v>0</v>
      </c>
    </row>
    <row r="227" spans="2:9" ht="36.65" customHeight="1" x14ac:dyDescent="0.35">
      <c r="B227" s="112" t="s">
        <v>202</v>
      </c>
      <c r="C227" s="137"/>
      <c r="D227" s="138" t="s">
        <v>216</v>
      </c>
      <c r="E227" s="63"/>
      <c r="F227" s="138"/>
      <c r="G227" s="26"/>
      <c r="H227" s="26"/>
      <c r="I227" s="122">
        <f t="shared" ref="I227:I229" si="12">SUM(G227:H227)*F227</f>
        <v>0</v>
      </c>
    </row>
    <row r="228" spans="2:9" ht="42.65" customHeight="1" x14ac:dyDescent="0.35">
      <c r="B228" s="112" t="s">
        <v>203</v>
      </c>
      <c r="C228" s="137"/>
      <c r="D228" s="138" t="s">
        <v>217</v>
      </c>
      <c r="E228" s="138" t="s">
        <v>72</v>
      </c>
      <c r="F228" s="67">
        <v>5</v>
      </c>
      <c r="G228" s="51"/>
      <c r="H228" s="52"/>
      <c r="I228" s="65">
        <f t="shared" si="12"/>
        <v>0</v>
      </c>
    </row>
    <row r="229" spans="2:9" ht="40.9" customHeight="1" x14ac:dyDescent="0.35">
      <c r="B229" s="112" t="s">
        <v>204</v>
      </c>
      <c r="C229" s="137"/>
      <c r="D229" s="139" t="s">
        <v>218</v>
      </c>
      <c r="E229" s="140" t="s">
        <v>72</v>
      </c>
      <c r="F229" s="115">
        <v>5</v>
      </c>
      <c r="G229" s="36"/>
      <c r="H229" s="52"/>
      <c r="I229" s="65">
        <f t="shared" si="12"/>
        <v>0</v>
      </c>
    </row>
    <row r="230" spans="2:9" x14ac:dyDescent="0.35">
      <c r="B230" s="207" t="s">
        <v>160</v>
      </c>
      <c r="C230" s="213"/>
      <c r="D230" s="209" t="s">
        <v>161</v>
      </c>
      <c r="E230" s="176"/>
      <c r="F230" s="211"/>
      <c r="G230" s="178"/>
      <c r="H230" s="178"/>
      <c r="I230" s="180"/>
    </row>
    <row r="231" spans="2:9" x14ac:dyDescent="0.35">
      <c r="B231" s="208"/>
      <c r="C231" s="213"/>
      <c r="D231" s="210"/>
      <c r="E231" s="177"/>
      <c r="F231" s="212"/>
      <c r="G231" s="179"/>
      <c r="H231" s="179"/>
      <c r="I231" s="181"/>
    </row>
    <row r="232" spans="2:9" x14ac:dyDescent="0.35">
      <c r="B232" s="129" t="s">
        <v>162</v>
      </c>
      <c r="C232" s="61"/>
      <c r="D232" s="130" t="s">
        <v>163</v>
      </c>
      <c r="E232" s="72" t="s">
        <v>72</v>
      </c>
      <c r="F232" s="115">
        <v>60</v>
      </c>
      <c r="G232" s="48"/>
      <c r="H232" s="48"/>
      <c r="I232" s="65">
        <f t="shared" ref="I232:I234" si="13">SUM(G232:H232)*F232</f>
        <v>0</v>
      </c>
    </row>
    <row r="233" spans="2:9" x14ac:dyDescent="0.35">
      <c r="B233" s="129" t="s">
        <v>164</v>
      </c>
      <c r="C233" s="61"/>
      <c r="D233" s="130" t="s">
        <v>165</v>
      </c>
      <c r="E233" s="72" t="s">
        <v>72</v>
      </c>
      <c r="F233" s="115">
        <v>2</v>
      </c>
      <c r="G233" s="48"/>
      <c r="H233" s="48"/>
      <c r="I233" s="65">
        <f t="shared" si="13"/>
        <v>0</v>
      </c>
    </row>
    <row r="234" spans="2:9" x14ac:dyDescent="0.35">
      <c r="B234" s="129" t="s">
        <v>292</v>
      </c>
      <c r="C234" s="61"/>
      <c r="D234" s="130" t="s">
        <v>163</v>
      </c>
      <c r="E234" s="72" t="s">
        <v>72</v>
      </c>
      <c r="F234" s="115">
        <v>9</v>
      </c>
      <c r="G234" s="48"/>
      <c r="H234" s="48"/>
      <c r="I234" s="65">
        <f t="shared" si="13"/>
        <v>0</v>
      </c>
    </row>
    <row r="235" spans="2:9" x14ac:dyDescent="0.35">
      <c r="B235" s="129" t="s">
        <v>166</v>
      </c>
      <c r="C235" s="61"/>
      <c r="D235" s="141" t="s">
        <v>167</v>
      </c>
      <c r="E235" s="142"/>
      <c r="F235" s="115"/>
      <c r="G235" s="53"/>
      <c r="H235" s="53"/>
      <c r="I235" s="143"/>
    </row>
    <row r="236" spans="2:9" x14ac:dyDescent="0.35">
      <c r="B236" s="129" t="s">
        <v>168</v>
      </c>
      <c r="C236" s="61"/>
      <c r="D236" s="130" t="s">
        <v>169</v>
      </c>
      <c r="E236" s="72" t="s">
        <v>72</v>
      </c>
      <c r="F236" s="115">
        <v>60</v>
      </c>
      <c r="G236" s="53"/>
      <c r="H236" s="48"/>
      <c r="I236" s="65">
        <f t="shared" ref="I236:I237" si="14">SUM(G236:H236)*F236</f>
        <v>0</v>
      </c>
    </row>
    <row r="237" spans="2:9" x14ac:dyDescent="0.35">
      <c r="B237" s="129" t="s">
        <v>293</v>
      </c>
      <c r="C237" s="61"/>
      <c r="D237" s="130" t="s">
        <v>294</v>
      </c>
      <c r="E237" s="72" t="s">
        <v>72</v>
      </c>
      <c r="F237" s="115">
        <v>9</v>
      </c>
      <c r="G237" s="53"/>
      <c r="H237" s="48"/>
      <c r="I237" s="65">
        <f t="shared" si="14"/>
        <v>0</v>
      </c>
    </row>
    <row r="238" spans="2:9" x14ac:dyDescent="0.35">
      <c r="B238" s="129" t="s">
        <v>170</v>
      </c>
      <c r="C238" s="61"/>
      <c r="D238" s="141" t="s">
        <v>171</v>
      </c>
      <c r="E238" s="142"/>
      <c r="F238" s="115"/>
      <c r="G238" s="53"/>
      <c r="H238" s="53"/>
      <c r="I238" s="143"/>
    </row>
    <row r="239" spans="2:9" x14ac:dyDescent="0.35">
      <c r="B239" s="129" t="s">
        <v>172</v>
      </c>
      <c r="C239" s="61"/>
      <c r="D239" s="130" t="s">
        <v>173</v>
      </c>
      <c r="E239" s="72" t="s">
        <v>72</v>
      </c>
      <c r="F239" s="115">
        <v>52</v>
      </c>
      <c r="G239" s="53"/>
      <c r="H239" s="48"/>
      <c r="I239" s="65">
        <f t="shared" ref="I239:I240" si="15">SUM(G239:H239)*F239</f>
        <v>0</v>
      </c>
    </row>
    <row r="240" spans="2:9" x14ac:dyDescent="0.35">
      <c r="B240" s="129" t="s">
        <v>295</v>
      </c>
      <c r="C240" s="90"/>
      <c r="D240" s="130" t="s">
        <v>296</v>
      </c>
      <c r="E240" s="72" t="s">
        <v>72</v>
      </c>
      <c r="F240" s="115">
        <v>9</v>
      </c>
      <c r="G240" s="53"/>
      <c r="H240" s="48"/>
      <c r="I240" s="65">
        <f t="shared" si="15"/>
        <v>0</v>
      </c>
    </row>
    <row r="241" spans="2:9" x14ac:dyDescent="0.35">
      <c r="B241" s="129" t="s">
        <v>241</v>
      </c>
      <c r="C241" s="90"/>
      <c r="D241" s="130" t="s">
        <v>242</v>
      </c>
      <c r="E241" s="142"/>
      <c r="F241" s="115"/>
      <c r="G241" s="53"/>
      <c r="H241" s="53"/>
      <c r="I241" s="143"/>
    </row>
    <row r="242" spans="2:9" x14ac:dyDescent="0.35">
      <c r="B242" s="129" t="s">
        <v>243</v>
      </c>
      <c r="C242" s="90"/>
      <c r="D242" s="130" t="s">
        <v>66</v>
      </c>
      <c r="E242" s="72" t="s">
        <v>72</v>
      </c>
      <c r="F242" s="115">
        <v>1</v>
      </c>
      <c r="G242" s="53"/>
      <c r="H242" s="48"/>
      <c r="I242" s="131">
        <f>SUM(G242:H242)*F242</f>
        <v>0</v>
      </c>
    </row>
    <row r="243" spans="2:9" x14ac:dyDescent="0.35">
      <c r="B243" s="207" t="s">
        <v>174</v>
      </c>
      <c r="C243" s="174" t="s">
        <v>175</v>
      </c>
      <c r="D243" s="209" t="s">
        <v>176</v>
      </c>
      <c r="E243" s="176"/>
      <c r="F243" s="211"/>
      <c r="G243" s="178"/>
      <c r="H243" s="178"/>
      <c r="I243" s="180"/>
    </row>
    <row r="244" spans="2:9" x14ac:dyDescent="0.35">
      <c r="B244" s="208"/>
      <c r="C244" s="175"/>
      <c r="D244" s="210"/>
      <c r="E244" s="177"/>
      <c r="F244" s="212"/>
      <c r="G244" s="179"/>
      <c r="H244" s="179"/>
      <c r="I244" s="181"/>
    </row>
    <row r="245" spans="2:9" x14ac:dyDescent="0.35">
      <c r="B245" s="129" t="s">
        <v>177</v>
      </c>
      <c r="C245" s="90"/>
      <c r="D245" s="130" t="s">
        <v>178</v>
      </c>
      <c r="E245" s="72" t="s">
        <v>72</v>
      </c>
      <c r="F245" s="115">
        <v>120</v>
      </c>
      <c r="G245" s="48"/>
      <c r="H245" s="48"/>
      <c r="I245" s="65">
        <f t="shared" ref="I245:I246" si="16">SUM(G245:H245)*F245</f>
        <v>0</v>
      </c>
    </row>
    <row r="246" spans="2:9" x14ac:dyDescent="0.35">
      <c r="B246" s="112" t="s">
        <v>179</v>
      </c>
      <c r="C246" s="66"/>
      <c r="D246" s="136" t="s">
        <v>180</v>
      </c>
      <c r="E246" s="115" t="s">
        <v>72</v>
      </c>
      <c r="F246" s="115">
        <v>1</v>
      </c>
      <c r="G246" s="54"/>
      <c r="H246" s="54"/>
      <c r="I246" s="65">
        <f t="shared" si="16"/>
        <v>0</v>
      </c>
    </row>
    <row r="247" spans="2:9" x14ac:dyDescent="0.35">
      <c r="B247" s="129" t="s">
        <v>200</v>
      </c>
      <c r="C247" s="61"/>
      <c r="D247" s="130" t="s">
        <v>199</v>
      </c>
      <c r="E247" s="144" t="s">
        <v>72</v>
      </c>
      <c r="F247" s="145"/>
      <c r="G247" s="55"/>
      <c r="H247" s="53"/>
      <c r="I247" s="143"/>
    </row>
    <row r="248" spans="2:9" x14ac:dyDescent="0.35">
      <c r="B248" s="207" t="s">
        <v>206</v>
      </c>
      <c r="C248" s="213"/>
      <c r="D248" s="209" t="s">
        <v>213</v>
      </c>
      <c r="E248" s="176"/>
      <c r="F248" s="211"/>
      <c r="G248" s="232"/>
      <c r="H248" s="232"/>
      <c r="I248" s="205"/>
    </row>
    <row r="249" spans="2:9" x14ac:dyDescent="0.35">
      <c r="B249" s="208"/>
      <c r="C249" s="213"/>
      <c r="D249" s="210"/>
      <c r="E249" s="177"/>
      <c r="F249" s="212"/>
      <c r="G249" s="233"/>
      <c r="H249" s="233"/>
      <c r="I249" s="206"/>
    </row>
    <row r="250" spans="2:9" ht="26.5" customHeight="1" x14ac:dyDescent="0.35">
      <c r="B250" s="139" t="s">
        <v>207</v>
      </c>
      <c r="C250" s="137" t="s">
        <v>208</v>
      </c>
      <c r="D250" s="139" t="s">
        <v>214</v>
      </c>
      <c r="E250" s="140" t="s">
        <v>72</v>
      </c>
      <c r="F250" s="115">
        <v>1</v>
      </c>
      <c r="G250" s="56"/>
      <c r="H250" s="56"/>
      <c r="I250" s="65">
        <f t="shared" ref="I250:I251" si="17">SUM(G250:H250)*F250</f>
        <v>0</v>
      </c>
    </row>
    <row r="251" spans="2:9" ht="27.65" customHeight="1" x14ac:dyDescent="0.35">
      <c r="B251" s="139" t="s">
        <v>209</v>
      </c>
      <c r="C251" s="137" t="s">
        <v>210</v>
      </c>
      <c r="D251" s="139" t="s">
        <v>215</v>
      </c>
      <c r="E251" s="140" t="s">
        <v>72</v>
      </c>
      <c r="F251" s="115">
        <v>1</v>
      </c>
      <c r="G251" s="56"/>
      <c r="H251" s="56"/>
      <c r="I251" s="65">
        <f t="shared" si="17"/>
        <v>0</v>
      </c>
    </row>
    <row r="252" spans="2:9" x14ac:dyDescent="0.35">
      <c r="B252" s="160" t="s">
        <v>181</v>
      </c>
      <c r="C252" s="161"/>
      <c r="D252" s="161"/>
      <c r="E252" s="161"/>
      <c r="F252" s="162"/>
      <c r="G252" s="214" t="s">
        <v>61</v>
      </c>
      <c r="H252" s="227"/>
      <c r="I252" s="170">
        <f>SUM(I223:I251)</f>
        <v>0</v>
      </c>
    </row>
    <row r="253" spans="2:9" x14ac:dyDescent="0.35">
      <c r="B253" s="163"/>
      <c r="C253" s="164"/>
      <c r="D253" s="164"/>
      <c r="E253" s="164"/>
      <c r="F253" s="165"/>
      <c r="G253" s="215"/>
      <c r="H253" s="228"/>
      <c r="I253" s="171"/>
    </row>
    <row r="254" spans="2:9" x14ac:dyDescent="0.35">
      <c r="B254" s="92"/>
      <c r="C254" s="92"/>
      <c r="D254" s="92"/>
      <c r="E254" s="92"/>
      <c r="F254" s="92"/>
      <c r="G254" s="34"/>
      <c r="H254" s="46"/>
      <c r="I254" s="128"/>
    </row>
    <row r="255" spans="2:9" ht="15" customHeight="1" x14ac:dyDescent="0.35">
      <c r="B255" s="193" t="s">
        <v>0</v>
      </c>
      <c r="C255" s="193" t="s">
        <v>1</v>
      </c>
      <c r="D255" s="195" t="s">
        <v>2</v>
      </c>
      <c r="E255" s="193" t="s">
        <v>3</v>
      </c>
      <c r="F255" s="193" t="s">
        <v>4</v>
      </c>
      <c r="G255" s="197" t="s">
        <v>5</v>
      </c>
      <c r="H255" s="198"/>
      <c r="I255" s="199" t="s">
        <v>6</v>
      </c>
    </row>
    <row r="256" spans="2:9" x14ac:dyDescent="0.35">
      <c r="B256" s="194"/>
      <c r="C256" s="194"/>
      <c r="D256" s="196"/>
      <c r="E256" s="194"/>
      <c r="F256" s="194"/>
      <c r="G256" s="25" t="s">
        <v>7</v>
      </c>
      <c r="H256" s="25" t="s">
        <v>8</v>
      </c>
      <c r="I256" s="200"/>
    </row>
    <row r="257" spans="2:9" ht="15" customHeight="1" x14ac:dyDescent="0.35">
      <c r="B257" s="201">
        <v>9</v>
      </c>
      <c r="C257" s="174" t="s">
        <v>182</v>
      </c>
      <c r="D257" s="203" t="s">
        <v>183</v>
      </c>
      <c r="E257" s="146"/>
      <c r="F257" s="146"/>
      <c r="G257" s="57"/>
      <c r="H257" s="57"/>
      <c r="I257" s="147"/>
    </row>
    <row r="258" spans="2:9" x14ac:dyDescent="0.35">
      <c r="B258" s="202"/>
      <c r="C258" s="175"/>
      <c r="D258" s="204"/>
      <c r="E258" s="148"/>
      <c r="F258" s="148"/>
      <c r="G258" s="38"/>
      <c r="H258" s="38"/>
      <c r="I258" s="95"/>
    </row>
    <row r="259" spans="2:9" x14ac:dyDescent="0.35">
      <c r="B259" s="182">
        <v>9.1</v>
      </c>
      <c r="C259" s="185" t="s">
        <v>184</v>
      </c>
      <c r="D259" s="133" t="s">
        <v>185</v>
      </c>
      <c r="E259" s="176"/>
      <c r="F259" s="176"/>
      <c r="G259" s="178"/>
      <c r="H259" s="178"/>
      <c r="I259" s="180"/>
    </row>
    <row r="260" spans="2:9" x14ac:dyDescent="0.35">
      <c r="B260" s="183"/>
      <c r="C260" s="186"/>
      <c r="D260" s="191" t="s">
        <v>186</v>
      </c>
      <c r="E260" s="188"/>
      <c r="F260" s="188"/>
      <c r="G260" s="189"/>
      <c r="H260" s="189"/>
      <c r="I260" s="190"/>
    </row>
    <row r="261" spans="2:9" ht="15" customHeight="1" x14ac:dyDescent="0.35">
      <c r="B261" s="184"/>
      <c r="C261" s="187"/>
      <c r="D261" s="192"/>
      <c r="E261" s="177"/>
      <c r="F261" s="177"/>
      <c r="G261" s="179"/>
      <c r="H261" s="179"/>
      <c r="I261" s="181"/>
    </row>
    <row r="262" spans="2:9" ht="14.5" customHeight="1" x14ac:dyDescent="0.35">
      <c r="B262" s="129" t="s">
        <v>187</v>
      </c>
      <c r="C262" s="61"/>
      <c r="D262" s="130" t="s">
        <v>188</v>
      </c>
      <c r="E262" s="72" t="s">
        <v>72</v>
      </c>
      <c r="F262" s="72">
        <v>18</v>
      </c>
      <c r="G262" s="48"/>
      <c r="H262" s="48"/>
      <c r="I262" s="65">
        <f t="shared" ref="I262:I266" si="18">SUM(G262:H262)*F262</f>
        <v>0</v>
      </c>
    </row>
    <row r="263" spans="2:9" ht="15" customHeight="1" x14ac:dyDescent="0.35">
      <c r="B263" s="129" t="s">
        <v>189</v>
      </c>
      <c r="C263" s="61"/>
      <c r="D263" s="130" t="s">
        <v>190</v>
      </c>
      <c r="E263" s="72" t="s">
        <v>72</v>
      </c>
      <c r="F263" s="72">
        <v>24</v>
      </c>
      <c r="G263" s="48"/>
      <c r="H263" s="48"/>
      <c r="I263" s="65">
        <f t="shared" si="18"/>
        <v>0</v>
      </c>
    </row>
    <row r="264" spans="2:9" x14ac:dyDescent="0.35">
      <c r="B264" s="207" t="s">
        <v>191</v>
      </c>
      <c r="C264" s="213"/>
      <c r="D264" s="209" t="s">
        <v>192</v>
      </c>
      <c r="E264" s="182" t="s">
        <v>72</v>
      </c>
      <c r="F264" s="182">
        <v>1</v>
      </c>
      <c r="G264" s="220"/>
      <c r="H264" s="220"/>
      <c r="I264" s="230">
        <f t="shared" si="18"/>
        <v>0</v>
      </c>
    </row>
    <row r="265" spans="2:9" ht="15" customHeight="1" x14ac:dyDescent="0.35">
      <c r="B265" s="208"/>
      <c r="C265" s="213"/>
      <c r="D265" s="210"/>
      <c r="E265" s="184"/>
      <c r="F265" s="184"/>
      <c r="G265" s="229"/>
      <c r="H265" s="229"/>
      <c r="I265" s="231"/>
    </row>
    <row r="266" spans="2:9" x14ac:dyDescent="0.35">
      <c r="B266" s="129" t="s">
        <v>193</v>
      </c>
      <c r="C266" s="61"/>
      <c r="D266" s="149" t="s">
        <v>194</v>
      </c>
      <c r="E266" s="72" t="s">
        <v>72</v>
      </c>
      <c r="F266" s="72">
        <v>19</v>
      </c>
      <c r="G266" s="48"/>
      <c r="H266" s="48"/>
      <c r="I266" s="65">
        <f t="shared" si="18"/>
        <v>0</v>
      </c>
    </row>
    <row r="267" spans="2:9" ht="15" customHeight="1" x14ac:dyDescent="0.35">
      <c r="B267" s="160" t="s">
        <v>195</v>
      </c>
      <c r="C267" s="161"/>
      <c r="D267" s="161"/>
      <c r="E267" s="161"/>
      <c r="F267" s="162"/>
      <c r="G267" s="214" t="s">
        <v>61</v>
      </c>
      <c r="H267" s="227"/>
      <c r="I267" s="170">
        <f>SUM(I262:I266)</f>
        <v>0</v>
      </c>
    </row>
    <row r="268" spans="2:9" x14ac:dyDescent="0.35">
      <c r="B268" s="163"/>
      <c r="C268" s="164"/>
      <c r="D268" s="164"/>
      <c r="E268" s="164"/>
      <c r="F268" s="165"/>
      <c r="G268" s="215"/>
      <c r="H268" s="228"/>
      <c r="I268" s="171"/>
    </row>
    <row r="269" spans="2:9" ht="15" customHeight="1" x14ac:dyDescent="0.35">
      <c r="B269" s="92"/>
      <c r="C269" s="92"/>
      <c r="D269" s="92"/>
      <c r="E269" s="92"/>
      <c r="F269" s="92"/>
      <c r="G269" s="34"/>
      <c r="H269" s="46"/>
      <c r="I269" s="128"/>
    </row>
    <row r="270" spans="2:9" ht="14.5" customHeight="1" x14ac:dyDescent="0.35">
      <c r="B270" s="193" t="s">
        <v>0</v>
      </c>
      <c r="C270" s="193" t="s">
        <v>1</v>
      </c>
      <c r="D270" s="195" t="s">
        <v>2</v>
      </c>
      <c r="E270" s="193" t="s">
        <v>3</v>
      </c>
      <c r="F270" s="193" t="s">
        <v>4</v>
      </c>
      <c r="G270" s="197" t="s">
        <v>5</v>
      </c>
      <c r="H270" s="198"/>
      <c r="I270" s="199" t="s">
        <v>6</v>
      </c>
    </row>
    <row r="271" spans="2:9" x14ac:dyDescent="0.35">
      <c r="B271" s="194"/>
      <c r="C271" s="194"/>
      <c r="D271" s="196"/>
      <c r="E271" s="194"/>
      <c r="F271" s="194"/>
      <c r="G271" s="25" t="s">
        <v>7</v>
      </c>
      <c r="H271" s="25" t="s">
        <v>8</v>
      </c>
      <c r="I271" s="200"/>
    </row>
    <row r="272" spans="2:9" x14ac:dyDescent="0.35">
      <c r="B272" s="201">
        <v>10</v>
      </c>
      <c r="C272" s="174"/>
      <c r="D272" s="203" t="s">
        <v>251</v>
      </c>
      <c r="E272" s="146"/>
      <c r="F272" s="146"/>
      <c r="G272" s="57"/>
      <c r="H272" s="57"/>
      <c r="I272" s="147"/>
    </row>
    <row r="273" spans="2:9" x14ac:dyDescent="0.35">
      <c r="B273" s="202"/>
      <c r="C273" s="175"/>
      <c r="D273" s="204"/>
      <c r="E273" s="148"/>
      <c r="F273" s="148"/>
      <c r="G273" s="38"/>
      <c r="H273" s="38"/>
      <c r="I273" s="95"/>
    </row>
    <row r="274" spans="2:9" ht="14.5" customHeight="1" x14ac:dyDescent="0.35">
      <c r="B274" s="182" t="s">
        <v>259</v>
      </c>
      <c r="C274" s="185"/>
      <c r="D274" s="133"/>
      <c r="E274" s="176"/>
      <c r="F274" s="176"/>
      <c r="G274" s="178"/>
      <c r="H274" s="178"/>
      <c r="I274" s="180"/>
    </row>
    <row r="275" spans="2:9" x14ac:dyDescent="0.35">
      <c r="B275" s="183"/>
      <c r="C275" s="186"/>
      <c r="D275" s="191" t="s">
        <v>265</v>
      </c>
      <c r="E275" s="188"/>
      <c r="F275" s="188"/>
      <c r="G275" s="189"/>
      <c r="H275" s="189"/>
      <c r="I275" s="190"/>
    </row>
    <row r="276" spans="2:9" x14ac:dyDescent="0.35">
      <c r="B276" s="184"/>
      <c r="C276" s="187"/>
      <c r="D276" s="192"/>
      <c r="E276" s="177"/>
      <c r="F276" s="177"/>
      <c r="G276" s="179"/>
      <c r="H276" s="179"/>
      <c r="I276" s="181"/>
    </row>
    <row r="277" spans="2:9" ht="34.5" x14ac:dyDescent="0.35">
      <c r="B277" s="129" t="s">
        <v>260</v>
      </c>
      <c r="C277" s="90" t="s">
        <v>256</v>
      </c>
      <c r="D277" s="18" t="s">
        <v>253</v>
      </c>
      <c r="E277" s="72" t="s">
        <v>72</v>
      </c>
      <c r="F277" s="72">
        <v>3</v>
      </c>
      <c r="G277" s="53"/>
      <c r="H277" s="56"/>
      <c r="I277" s="131">
        <f t="shared" ref="I277:I286" si="19">SUM(G277:H277)*F277</f>
        <v>0</v>
      </c>
    </row>
    <row r="278" spans="2:9" ht="23" x14ac:dyDescent="0.35">
      <c r="B278" s="129" t="s">
        <v>261</v>
      </c>
      <c r="C278" s="61" t="s">
        <v>257</v>
      </c>
      <c r="D278" s="19" t="s">
        <v>254</v>
      </c>
      <c r="E278" s="69" t="s">
        <v>72</v>
      </c>
      <c r="F278" s="69">
        <v>1</v>
      </c>
      <c r="G278" s="45"/>
      <c r="H278" s="56"/>
      <c r="I278" s="65">
        <f t="shared" si="19"/>
        <v>0</v>
      </c>
    </row>
    <row r="279" spans="2:9" ht="22.15" customHeight="1" x14ac:dyDescent="0.35">
      <c r="B279" s="129" t="s">
        <v>262</v>
      </c>
      <c r="C279" s="90" t="s">
        <v>258</v>
      </c>
      <c r="D279" s="19" t="s">
        <v>255</v>
      </c>
      <c r="E279" s="69" t="s">
        <v>72</v>
      </c>
      <c r="F279" s="72">
        <v>1</v>
      </c>
      <c r="G279" s="58"/>
      <c r="H279" s="56"/>
      <c r="I279" s="131">
        <f t="shared" si="19"/>
        <v>0</v>
      </c>
    </row>
    <row r="280" spans="2:9" ht="23" x14ac:dyDescent="0.35">
      <c r="B280" s="129" t="s">
        <v>263</v>
      </c>
      <c r="C280" s="90" t="s">
        <v>252</v>
      </c>
      <c r="D280" s="150" t="s">
        <v>298</v>
      </c>
      <c r="E280" s="69" t="s">
        <v>72</v>
      </c>
      <c r="F280" s="69">
        <v>1</v>
      </c>
      <c r="G280" s="26"/>
      <c r="H280" s="56"/>
      <c r="I280" s="65">
        <f t="shared" si="19"/>
        <v>0</v>
      </c>
    </row>
    <row r="281" spans="2:9" x14ac:dyDescent="0.35">
      <c r="B281" s="129" t="s">
        <v>264</v>
      </c>
      <c r="C281" s="61"/>
      <c r="D281" s="151" t="s">
        <v>266</v>
      </c>
      <c r="E281" s="69" t="s">
        <v>71</v>
      </c>
      <c r="F281" s="69">
        <v>1500</v>
      </c>
      <c r="G281" s="45"/>
      <c r="H281" s="22"/>
      <c r="I281" s="131">
        <f t="shared" si="19"/>
        <v>0</v>
      </c>
    </row>
    <row r="282" spans="2:9" ht="23" x14ac:dyDescent="0.35">
      <c r="B282" s="96" t="s">
        <v>297</v>
      </c>
      <c r="C282" s="61" t="s">
        <v>252</v>
      </c>
      <c r="D282" s="151" t="s">
        <v>299</v>
      </c>
      <c r="E282" s="69" t="s">
        <v>72</v>
      </c>
      <c r="F282" s="69">
        <v>1</v>
      </c>
      <c r="G282" s="45"/>
      <c r="H282" s="22"/>
      <c r="I282" s="65">
        <f t="shared" si="19"/>
        <v>0</v>
      </c>
    </row>
    <row r="283" spans="2:9" x14ac:dyDescent="0.35">
      <c r="B283" s="98" t="s">
        <v>309</v>
      </c>
      <c r="C283" s="66"/>
      <c r="D283" s="152" t="s">
        <v>314</v>
      </c>
      <c r="E283" s="67"/>
      <c r="F283" s="67"/>
      <c r="G283" s="45"/>
      <c r="H283" s="45"/>
      <c r="I283" s="122"/>
    </row>
    <row r="284" spans="2:9" x14ac:dyDescent="0.35">
      <c r="B284" s="98" t="s">
        <v>310</v>
      </c>
      <c r="C284" s="66"/>
      <c r="D284" s="152" t="s">
        <v>316</v>
      </c>
      <c r="E284" s="67" t="s">
        <v>72</v>
      </c>
      <c r="F284" s="67">
        <v>20</v>
      </c>
      <c r="G284" s="45"/>
      <c r="H284" s="22"/>
      <c r="I284" s="131">
        <f t="shared" si="19"/>
        <v>0</v>
      </c>
    </row>
    <row r="285" spans="2:9" x14ac:dyDescent="0.35">
      <c r="B285" s="98" t="s">
        <v>311</v>
      </c>
      <c r="C285" s="66"/>
      <c r="D285" s="152" t="s">
        <v>313</v>
      </c>
      <c r="E285" s="67" t="s">
        <v>71</v>
      </c>
      <c r="F285" s="67">
        <v>2000</v>
      </c>
      <c r="G285" s="45"/>
      <c r="H285" s="22"/>
      <c r="I285" s="131">
        <f t="shared" si="19"/>
        <v>0</v>
      </c>
    </row>
    <row r="286" spans="2:9" ht="23" x14ac:dyDescent="0.35">
      <c r="B286" s="98" t="s">
        <v>312</v>
      </c>
      <c r="C286" s="66"/>
      <c r="D286" s="152" t="s">
        <v>315</v>
      </c>
      <c r="E286" s="67" t="s">
        <v>71</v>
      </c>
      <c r="F286" s="67">
        <v>2000</v>
      </c>
      <c r="G286" s="40"/>
      <c r="H286" s="22"/>
      <c r="I286" s="131">
        <f t="shared" si="19"/>
        <v>0</v>
      </c>
    </row>
    <row r="287" spans="2:9" x14ac:dyDescent="0.35">
      <c r="B287" s="160" t="s">
        <v>195</v>
      </c>
      <c r="C287" s="161"/>
      <c r="D287" s="161"/>
      <c r="E287" s="161"/>
      <c r="F287" s="162"/>
      <c r="G287" s="166" t="s">
        <v>61</v>
      </c>
      <c r="H287" s="168"/>
      <c r="I287" s="170">
        <f>SUM(I277:I286)</f>
        <v>0</v>
      </c>
    </row>
    <row r="288" spans="2:9" x14ac:dyDescent="0.35">
      <c r="B288" s="163"/>
      <c r="C288" s="164"/>
      <c r="D288" s="164"/>
      <c r="E288" s="164"/>
      <c r="F288" s="165"/>
      <c r="G288" s="167"/>
      <c r="H288" s="169"/>
      <c r="I288" s="171"/>
    </row>
  </sheetData>
  <sheetProtection password="8C36" sheet="1" objects="1" scenarios="1"/>
  <mergeCells count="394">
    <mergeCell ref="I252:I253"/>
    <mergeCell ref="I8:I9"/>
    <mergeCell ref="F22:F23"/>
    <mergeCell ref="F25:F26"/>
    <mergeCell ref="F27:F28"/>
    <mergeCell ref="I31:I35"/>
    <mergeCell ref="I27:I28"/>
    <mergeCell ref="I22:I23"/>
    <mergeCell ref="I25:I26"/>
    <mergeCell ref="I60:I61"/>
    <mergeCell ref="H8:H9"/>
    <mergeCell ref="H31:H35"/>
    <mergeCell ref="B37:F38"/>
    <mergeCell ref="G37:G38"/>
    <mergeCell ref="H37:H38"/>
    <mergeCell ref="I37:I38"/>
    <mergeCell ref="B31:B35"/>
    <mergeCell ref="C31:C35"/>
    <mergeCell ref="D31:D35"/>
    <mergeCell ref="E31:E35"/>
    <mergeCell ref="F31:F35"/>
    <mergeCell ref="B22:B23"/>
    <mergeCell ref="C22:C23"/>
    <mergeCell ref="D22:D23"/>
    <mergeCell ref="I2:I3"/>
    <mergeCell ref="B4:B5"/>
    <mergeCell ref="C4:C5"/>
    <mergeCell ref="D4:D5"/>
    <mergeCell ref="E4:E5"/>
    <mergeCell ref="F4:F5"/>
    <mergeCell ref="G4:G5"/>
    <mergeCell ref="H4:H5"/>
    <mergeCell ref="I4:I5"/>
    <mergeCell ref="B2:B3"/>
    <mergeCell ref="C2:C3"/>
    <mergeCell ref="D2:D3"/>
    <mergeCell ref="E2:E3"/>
    <mergeCell ref="F2:F3"/>
    <mergeCell ref="G2:H2"/>
    <mergeCell ref="E22:E23"/>
    <mergeCell ref="G22:G23"/>
    <mergeCell ref="H22:H23"/>
    <mergeCell ref="B8:B9"/>
    <mergeCell ref="C8:C9"/>
    <mergeCell ref="D8:D9"/>
    <mergeCell ref="E8:E9"/>
    <mergeCell ref="F8:F9"/>
    <mergeCell ref="G8:G9"/>
    <mergeCell ref="B27:B28"/>
    <mergeCell ref="C27:C28"/>
    <mergeCell ref="D27:D28"/>
    <mergeCell ref="E27:E28"/>
    <mergeCell ref="G27:G28"/>
    <mergeCell ref="H27:H28"/>
    <mergeCell ref="B25:B26"/>
    <mergeCell ref="C25:C26"/>
    <mergeCell ref="D25:D26"/>
    <mergeCell ref="E25:E26"/>
    <mergeCell ref="G25:G26"/>
    <mergeCell ref="H25:H26"/>
    <mergeCell ref="G31:G35"/>
    <mergeCell ref="H55:H59"/>
    <mergeCell ref="I55:I59"/>
    <mergeCell ref="B55:B59"/>
    <mergeCell ref="C55:C59"/>
    <mergeCell ref="D55:D59"/>
    <mergeCell ref="E55:E59"/>
    <mergeCell ref="F55:F59"/>
    <mergeCell ref="G55:G59"/>
    <mergeCell ref="I40:I41"/>
    <mergeCell ref="B43:B51"/>
    <mergeCell ref="C44:C51"/>
    <mergeCell ref="D44:D51"/>
    <mergeCell ref="E44:E51"/>
    <mergeCell ref="F44:F51"/>
    <mergeCell ref="G44:G51"/>
    <mergeCell ref="H44:H51"/>
    <mergeCell ref="I44:I51"/>
    <mergeCell ref="B40:B41"/>
    <mergeCell ref="C40:C41"/>
    <mergeCell ref="D40:D41"/>
    <mergeCell ref="E40:E41"/>
    <mergeCell ref="F40:F41"/>
    <mergeCell ref="G40:H40"/>
    <mergeCell ref="I70:I74"/>
    <mergeCell ref="D71:D74"/>
    <mergeCell ref="I63:I64"/>
    <mergeCell ref="B66:B69"/>
    <mergeCell ref="C66:C69"/>
    <mergeCell ref="D66:D69"/>
    <mergeCell ref="E66:E69"/>
    <mergeCell ref="F66:F69"/>
    <mergeCell ref="G66:G69"/>
    <mergeCell ref="H66:H69"/>
    <mergeCell ref="I66:I69"/>
    <mergeCell ref="B63:B64"/>
    <mergeCell ref="C63:C64"/>
    <mergeCell ref="D63:D64"/>
    <mergeCell ref="E63:E64"/>
    <mergeCell ref="F63:F64"/>
    <mergeCell ref="G63:H63"/>
    <mergeCell ref="C78:C79"/>
    <mergeCell ref="B80:B84"/>
    <mergeCell ref="C80:C84"/>
    <mergeCell ref="E80:E84"/>
    <mergeCell ref="F80:F84"/>
    <mergeCell ref="H80:H84"/>
    <mergeCell ref="B70:B74"/>
    <mergeCell ref="C70:C74"/>
    <mergeCell ref="E70:E74"/>
    <mergeCell ref="F70:F74"/>
    <mergeCell ref="H70:H74"/>
    <mergeCell ref="I89:I93"/>
    <mergeCell ref="D90:D93"/>
    <mergeCell ref="B89:B93"/>
    <mergeCell ref="C89:C93"/>
    <mergeCell ref="E89:E93"/>
    <mergeCell ref="F89:F93"/>
    <mergeCell ref="H89:H93"/>
    <mergeCell ref="I80:I84"/>
    <mergeCell ref="D81:D84"/>
    <mergeCell ref="H142:H143"/>
    <mergeCell ref="G114:H114"/>
    <mergeCell ref="H127:H131"/>
    <mergeCell ref="H136:H138"/>
    <mergeCell ref="I99:I103"/>
    <mergeCell ref="D100:D103"/>
    <mergeCell ref="B99:B103"/>
    <mergeCell ref="C99:C103"/>
    <mergeCell ref="E99:E103"/>
    <mergeCell ref="F99:F103"/>
    <mergeCell ref="H99:H103"/>
    <mergeCell ref="I111:I112"/>
    <mergeCell ref="B111:F112"/>
    <mergeCell ref="G111:G112"/>
    <mergeCell ref="H111:H112"/>
    <mergeCell ref="I142:I143"/>
    <mergeCell ref="I114:I115"/>
    <mergeCell ref="B117:B118"/>
    <mergeCell ref="C117:C118"/>
    <mergeCell ref="D117:D118"/>
    <mergeCell ref="E117:E118"/>
    <mergeCell ref="F117:F118"/>
    <mergeCell ref="G117:G118"/>
    <mergeCell ref="H117:H118"/>
    <mergeCell ref="I117:I118"/>
    <mergeCell ref="B114:B115"/>
    <mergeCell ref="C114:C115"/>
    <mergeCell ref="D114:D115"/>
    <mergeCell ref="E114:E115"/>
    <mergeCell ref="F114:F115"/>
    <mergeCell ref="I119:I124"/>
    <mergeCell ref="D121:D124"/>
    <mergeCell ref="B125:B126"/>
    <mergeCell ref="C125:C126"/>
    <mergeCell ref="D125:D126"/>
    <mergeCell ref="E125:E126"/>
    <mergeCell ref="F125:F126"/>
    <mergeCell ref="G125:G126"/>
    <mergeCell ref="H125:H126"/>
    <mergeCell ref="I125:I126"/>
    <mergeCell ref="B119:B124"/>
    <mergeCell ref="C119:C124"/>
    <mergeCell ref="E119:E124"/>
    <mergeCell ref="F119:F124"/>
    <mergeCell ref="G119:G124"/>
    <mergeCell ref="H119:H124"/>
    <mergeCell ref="I127:I131"/>
    <mergeCell ref="B132:B135"/>
    <mergeCell ref="C132:C135"/>
    <mergeCell ref="D132:D135"/>
    <mergeCell ref="E132:E135"/>
    <mergeCell ref="F132:F135"/>
    <mergeCell ref="G132:G135"/>
    <mergeCell ref="H132:H135"/>
    <mergeCell ref="I132:I135"/>
    <mergeCell ref="B127:B131"/>
    <mergeCell ref="C127:C131"/>
    <mergeCell ref="D127:D131"/>
    <mergeCell ref="E127:E131"/>
    <mergeCell ref="F127:F131"/>
    <mergeCell ref="G127:G131"/>
    <mergeCell ref="I136:I138"/>
    <mergeCell ref="B139:B141"/>
    <mergeCell ref="C139:C141"/>
    <mergeCell ref="D139:D141"/>
    <mergeCell ref="E139:E141"/>
    <mergeCell ref="F139:F141"/>
    <mergeCell ref="G139:G141"/>
    <mergeCell ref="H139:H141"/>
    <mergeCell ref="I139:I141"/>
    <mergeCell ref="B136:B138"/>
    <mergeCell ref="C136:C138"/>
    <mergeCell ref="D136:D138"/>
    <mergeCell ref="E136:E138"/>
    <mergeCell ref="F136:F138"/>
    <mergeCell ref="G136:G138"/>
    <mergeCell ref="B161:F162"/>
    <mergeCell ref="G161:G162"/>
    <mergeCell ref="H161:H162"/>
    <mergeCell ref="C154:C156"/>
    <mergeCell ref="C152:C153"/>
    <mergeCell ref="I145:I146"/>
    <mergeCell ref="B148:B151"/>
    <mergeCell ref="C148:C151"/>
    <mergeCell ref="E148:E151"/>
    <mergeCell ref="F148:F151"/>
    <mergeCell ref="G148:G151"/>
    <mergeCell ref="H148:H151"/>
    <mergeCell ref="I148:I151"/>
    <mergeCell ref="D149:D151"/>
    <mergeCell ref="B145:B146"/>
    <mergeCell ref="C145:C146"/>
    <mergeCell ref="D145:D146"/>
    <mergeCell ref="E145:E146"/>
    <mergeCell ref="F145:F146"/>
    <mergeCell ref="G145:H145"/>
    <mergeCell ref="I161:I162"/>
    <mergeCell ref="I164:I165"/>
    <mergeCell ref="B167:B169"/>
    <mergeCell ref="C167:C169"/>
    <mergeCell ref="D167:D169"/>
    <mergeCell ref="E167:E169"/>
    <mergeCell ref="F167:F169"/>
    <mergeCell ref="G167:G169"/>
    <mergeCell ref="H167:H169"/>
    <mergeCell ref="I167:I169"/>
    <mergeCell ref="B164:B165"/>
    <mergeCell ref="C164:C165"/>
    <mergeCell ref="D164:D165"/>
    <mergeCell ref="E164:E165"/>
    <mergeCell ref="F164:F165"/>
    <mergeCell ref="G164:H164"/>
    <mergeCell ref="H170:H174"/>
    <mergeCell ref="I170:I174"/>
    <mergeCell ref="B180:B182"/>
    <mergeCell ref="C180:C182"/>
    <mergeCell ref="D180:D182"/>
    <mergeCell ref="E180:E182"/>
    <mergeCell ref="F180:F182"/>
    <mergeCell ref="G180:G182"/>
    <mergeCell ref="H180:H182"/>
    <mergeCell ref="I180:I182"/>
    <mergeCell ref="B170:B174"/>
    <mergeCell ref="C170:C174"/>
    <mergeCell ref="D170:D174"/>
    <mergeCell ref="E170:E174"/>
    <mergeCell ref="F170:F174"/>
    <mergeCell ref="G170:G174"/>
    <mergeCell ref="H193:H194"/>
    <mergeCell ref="H183:H187"/>
    <mergeCell ref="I183:I187"/>
    <mergeCell ref="B183:B187"/>
    <mergeCell ref="C183:C187"/>
    <mergeCell ref="D183:D187"/>
    <mergeCell ref="E183:E187"/>
    <mergeCell ref="F183:F187"/>
    <mergeCell ref="G183:G187"/>
    <mergeCell ref="I193:I194"/>
    <mergeCell ref="I219:I222"/>
    <mergeCell ref="D220:D222"/>
    <mergeCell ref="B216:B217"/>
    <mergeCell ref="C216:C217"/>
    <mergeCell ref="D216:D217"/>
    <mergeCell ref="E216:E217"/>
    <mergeCell ref="F216:F217"/>
    <mergeCell ref="I196:I197"/>
    <mergeCell ref="B199:B206"/>
    <mergeCell ref="C199:C206"/>
    <mergeCell ref="E199:E206"/>
    <mergeCell ref="F199:F206"/>
    <mergeCell ref="G199:G206"/>
    <mergeCell ref="H199:H206"/>
    <mergeCell ref="I199:I206"/>
    <mergeCell ref="D200:D206"/>
    <mergeCell ref="B196:B197"/>
    <mergeCell ref="C196:C197"/>
    <mergeCell ref="D196:D197"/>
    <mergeCell ref="E196:E197"/>
    <mergeCell ref="F196:F197"/>
    <mergeCell ref="G196:H196"/>
    <mergeCell ref="B248:B249"/>
    <mergeCell ref="C248:C249"/>
    <mergeCell ref="D248:D249"/>
    <mergeCell ref="E248:E249"/>
    <mergeCell ref="F248:F249"/>
    <mergeCell ref="G248:G249"/>
    <mergeCell ref="H248:H249"/>
    <mergeCell ref="I223:I224"/>
    <mergeCell ref="H230:H231"/>
    <mergeCell ref="I230:I231"/>
    <mergeCell ref="B252:F253"/>
    <mergeCell ref="G252:G253"/>
    <mergeCell ref="H252:H253"/>
    <mergeCell ref="B255:B256"/>
    <mergeCell ref="C255:C256"/>
    <mergeCell ref="D255:D256"/>
    <mergeCell ref="E255:E256"/>
    <mergeCell ref="F255:F256"/>
    <mergeCell ref="G255:H255"/>
    <mergeCell ref="I255:I256"/>
    <mergeCell ref="B257:B258"/>
    <mergeCell ref="C257:C258"/>
    <mergeCell ref="D257:D258"/>
    <mergeCell ref="B259:B261"/>
    <mergeCell ref="C259:C261"/>
    <mergeCell ref="E259:E261"/>
    <mergeCell ref="F259:F261"/>
    <mergeCell ref="G259:G261"/>
    <mergeCell ref="H259:H261"/>
    <mergeCell ref="H267:H268"/>
    <mergeCell ref="I259:I261"/>
    <mergeCell ref="D260:D261"/>
    <mergeCell ref="B264:B265"/>
    <mergeCell ref="C264:C265"/>
    <mergeCell ref="D264:D265"/>
    <mergeCell ref="E264:E265"/>
    <mergeCell ref="F264:F265"/>
    <mergeCell ref="G264:G265"/>
    <mergeCell ref="H264:H265"/>
    <mergeCell ref="I264:I265"/>
    <mergeCell ref="I267:I268"/>
    <mergeCell ref="H60:H61"/>
    <mergeCell ref="G60:G61"/>
    <mergeCell ref="B60:F61"/>
    <mergeCell ref="B142:F143"/>
    <mergeCell ref="G142:G143"/>
    <mergeCell ref="H223:H224"/>
    <mergeCell ref="B223:B224"/>
    <mergeCell ref="C223:C224"/>
    <mergeCell ref="D223:D224"/>
    <mergeCell ref="E223:E224"/>
    <mergeCell ref="F223:F224"/>
    <mergeCell ref="G223:G224"/>
    <mergeCell ref="B213:F214"/>
    <mergeCell ref="G213:G214"/>
    <mergeCell ref="H213:H214"/>
    <mergeCell ref="B219:B222"/>
    <mergeCell ref="G216:H216"/>
    <mergeCell ref="C219:C222"/>
    <mergeCell ref="E219:E222"/>
    <mergeCell ref="F219:F222"/>
    <mergeCell ref="G219:G222"/>
    <mergeCell ref="H219:H222"/>
    <mergeCell ref="B193:F194"/>
    <mergeCell ref="G193:G194"/>
    <mergeCell ref="G270:H270"/>
    <mergeCell ref="I270:I271"/>
    <mergeCell ref="B272:B273"/>
    <mergeCell ref="C272:C273"/>
    <mergeCell ref="D272:D273"/>
    <mergeCell ref="I248:I249"/>
    <mergeCell ref="I213:I214"/>
    <mergeCell ref="B243:B244"/>
    <mergeCell ref="C243:C244"/>
    <mergeCell ref="D243:D244"/>
    <mergeCell ref="E243:E244"/>
    <mergeCell ref="F243:F244"/>
    <mergeCell ref="G243:G244"/>
    <mergeCell ref="H243:H244"/>
    <mergeCell ref="I243:I244"/>
    <mergeCell ref="B230:B231"/>
    <mergeCell ref="C230:C231"/>
    <mergeCell ref="D230:D231"/>
    <mergeCell ref="E230:E231"/>
    <mergeCell ref="F230:F231"/>
    <mergeCell ref="G230:G231"/>
    <mergeCell ref="I216:I217"/>
    <mergeCell ref="B267:F268"/>
    <mergeCell ref="G267:G268"/>
    <mergeCell ref="B287:F288"/>
    <mergeCell ref="G287:G288"/>
    <mergeCell ref="H287:H288"/>
    <mergeCell ref="I287:I288"/>
    <mergeCell ref="B107:B108"/>
    <mergeCell ref="C107:C108"/>
    <mergeCell ref="E107:E108"/>
    <mergeCell ref="F107:F108"/>
    <mergeCell ref="G107:G108"/>
    <mergeCell ref="H107:H108"/>
    <mergeCell ref="I107:I108"/>
    <mergeCell ref="B274:B276"/>
    <mergeCell ref="C274:C276"/>
    <mergeCell ref="E274:E276"/>
    <mergeCell ref="F274:F276"/>
    <mergeCell ref="G274:G276"/>
    <mergeCell ref="H274:H276"/>
    <mergeCell ref="I274:I276"/>
    <mergeCell ref="D275:D276"/>
    <mergeCell ref="B270:B271"/>
    <mergeCell ref="C270:C271"/>
    <mergeCell ref="D270:D271"/>
    <mergeCell ref="E270:E271"/>
    <mergeCell ref="F270:F271"/>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zoomScaleNormal="100" workbookViewId="0">
      <selection activeCell="G10" sqref="G10"/>
    </sheetView>
  </sheetViews>
  <sheetFormatPr defaultColWidth="9.1796875" defaultRowHeight="14.5" x14ac:dyDescent="0.35"/>
  <cols>
    <col min="1" max="1" width="3" style="24" bestFit="1" customWidth="1"/>
    <col min="2" max="2" width="43.7265625" style="24" customWidth="1"/>
    <col min="3" max="3" width="18.54296875" style="24" customWidth="1"/>
    <col min="4" max="16384" width="9.1796875" style="24"/>
  </cols>
  <sheetData>
    <row r="2" spans="1:3" x14ac:dyDescent="0.35">
      <c r="A2" s="153">
        <v>1</v>
      </c>
      <c r="B2" s="153" t="s">
        <v>10</v>
      </c>
      <c r="C2" s="154">
        <f>+BOQ!I37</f>
        <v>0</v>
      </c>
    </row>
    <row r="3" spans="1:3" x14ac:dyDescent="0.35">
      <c r="A3" s="153">
        <v>2</v>
      </c>
      <c r="B3" s="88" t="s">
        <v>62</v>
      </c>
      <c r="C3" s="154">
        <f>+BOQ!I60</f>
        <v>0</v>
      </c>
    </row>
    <row r="4" spans="1:3" x14ac:dyDescent="0.35">
      <c r="A4" s="153">
        <v>3</v>
      </c>
      <c r="B4" s="155" t="s">
        <v>76</v>
      </c>
      <c r="C4" s="154">
        <f>+BOQ!I111</f>
        <v>0</v>
      </c>
    </row>
    <row r="5" spans="1:3" x14ac:dyDescent="0.35">
      <c r="A5" s="153">
        <v>4</v>
      </c>
      <c r="B5" s="88" t="s">
        <v>98</v>
      </c>
      <c r="C5" s="154">
        <f>+BOQ!I142</f>
        <v>0</v>
      </c>
    </row>
    <row r="6" spans="1:3" x14ac:dyDescent="0.35">
      <c r="A6" s="153">
        <v>5</v>
      </c>
      <c r="B6" s="88" t="s">
        <v>114</v>
      </c>
      <c r="C6" s="154">
        <f>+BOQ!I161</f>
        <v>0</v>
      </c>
    </row>
    <row r="7" spans="1:3" x14ac:dyDescent="0.35">
      <c r="A7" s="153">
        <v>6</v>
      </c>
      <c r="B7" s="88" t="s">
        <v>124</v>
      </c>
      <c r="C7" s="154">
        <f>+BOQ!I193</f>
        <v>0</v>
      </c>
    </row>
    <row r="8" spans="1:3" x14ac:dyDescent="0.35">
      <c r="A8" s="153">
        <v>7</v>
      </c>
      <c r="B8" s="88" t="s">
        <v>147</v>
      </c>
      <c r="C8" s="154">
        <f>+BOQ!I213</f>
        <v>0</v>
      </c>
    </row>
    <row r="9" spans="1:3" ht="22.5" customHeight="1" x14ac:dyDescent="0.35">
      <c r="A9" s="153">
        <v>8</v>
      </c>
      <c r="B9" s="88" t="s">
        <v>154</v>
      </c>
      <c r="C9" s="154">
        <f>+BOQ!I252</f>
        <v>0</v>
      </c>
    </row>
    <row r="10" spans="1:3" x14ac:dyDescent="0.35">
      <c r="A10" s="153">
        <v>9</v>
      </c>
      <c r="B10" s="156" t="s">
        <v>183</v>
      </c>
      <c r="C10" s="154">
        <f>+BOQ!I267</f>
        <v>0</v>
      </c>
    </row>
    <row r="11" spans="1:3" x14ac:dyDescent="0.35">
      <c r="A11" s="157">
        <v>10</v>
      </c>
      <c r="B11" s="156" t="s">
        <v>251</v>
      </c>
      <c r="C11" s="154">
        <f>+BOQ!I287</f>
        <v>0</v>
      </c>
    </row>
    <row r="12" spans="1:3" x14ac:dyDescent="0.35">
      <c r="A12" s="158"/>
      <c r="B12" s="159" t="s">
        <v>196</v>
      </c>
      <c r="C12" s="154">
        <f>SUM(C2:C10)</f>
        <v>0</v>
      </c>
    </row>
  </sheetData>
  <sheetProtection password="8C36"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19935FFBE5324A94B601CFEF035354" ma:contentTypeVersion="1" ma:contentTypeDescription="Create a new document." ma:contentTypeScope="" ma:versionID="cdb8ee27810a9c246956a967b488b22f">
  <xsd:schema xmlns:xsd="http://www.w3.org/2001/XMLSchema" xmlns:xs="http://www.w3.org/2001/XMLSchema" xmlns:p="http://schemas.microsoft.com/office/2006/metadata/properties" xmlns:ns2="c88ce84b-e947-49a9-98a2-68d535957e8e" targetNamespace="http://schemas.microsoft.com/office/2006/metadata/properties" ma:root="true" ma:fieldsID="550e484a32ad7b9d19df68b3c0efdb93" ns2:_="">
    <xsd:import namespace="c88ce84b-e947-49a9-98a2-68d535957e8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8ce84b-e947-49a9-98a2-68d535957e8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D1CAB4-6E69-4628-9E86-97466FE0742A}"/>
</file>

<file path=customXml/itemProps2.xml><?xml version="1.0" encoding="utf-8"?>
<ds:datastoreItem xmlns:ds="http://schemas.openxmlformats.org/officeDocument/2006/customXml" ds:itemID="{FFF9F5D4-8E95-42DA-A94D-80DEB8A94FDD}"/>
</file>

<file path=customXml/itemProps3.xml><?xml version="1.0" encoding="utf-8"?>
<ds:datastoreItem xmlns:ds="http://schemas.openxmlformats.org/officeDocument/2006/customXml" ds:itemID="{FFED9C82-A272-4901-B159-FD6BA0AFC6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BOQ</vt:lpstr>
      <vt:lpstr>Summary</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2021-06-28T06:19:05Z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0x0101007219935FFBE5324A94B601CFEF035354</vt:lpwstr>
  </property>
</Properties>
</file>