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itao365-my.sharepoint.com/personal/nonhle_mkhwanazi_sita_co_za/Documents/REQUEST FOR QUOTATIONS, INFORMATION,ACCREDITATION/WO 84940-RFB 3238-2026-Nursing Council/Publication/Publication 18 May 2026/"/>
    </mc:Choice>
  </mc:AlternateContent>
  <xr:revisionPtr revIDLastSave="5" documentId="13_ncr:1_{786D92ED-76C8-4A1B-ADFE-24A352896B56}" xr6:coauthVersionLast="47" xr6:coauthVersionMax="47" xr10:uidLastSave="{C181FB68-0885-40E2-ABC8-C64787F86C5E}"/>
  <bookViews>
    <workbookView xWindow="-108" yWindow="-108" windowWidth="23256" windowHeight="12456" xr2:uid="{00000000-000D-0000-FFFF-FFFF00000000}"/>
  </bookViews>
  <sheets>
    <sheet name="PRICING SCHEDULE" sheetId="6" r:id="rId1"/>
  </sheets>
  <definedNames>
    <definedName name="_xlnm.Print_Area" localSheetId="0">'PRICING SCHEDULE'!$A:$W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0" i="6" l="1"/>
  <c r="S22" i="6"/>
  <c r="S23" i="6"/>
  <c r="S24" i="6"/>
  <c r="S25" i="6"/>
  <c r="S26" i="6"/>
  <c r="S27" i="6"/>
  <c r="S28" i="6"/>
  <c r="S29" i="6"/>
  <c r="S21" i="6"/>
  <c r="P29" i="6"/>
  <c r="P28" i="6"/>
  <c r="P27" i="6"/>
  <c r="P26" i="6"/>
  <c r="P25" i="6"/>
  <c r="P24" i="6"/>
  <c r="P23" i="6"/>
  <c r="P22" i="6"/>
  <c r="P21" i="6"/>
  <c r="P30" i="6" s="1"/>
  <c r="M29" i="6"/>
  <c r="M28" i="6"/>
  <c r="M27" i="6"/>
  <c r="T27" i="6" s="1"/>
  <c r="U27" i="6" s="1"/>
  <c r="M26" i="6"/>
  <c r="M25" i="6"/>
  <c r="M24" i="6"/>
  <c r="M23" i="6"/>
  <c r="M22" i="6"/>
  <c r="M21" i="6"/>
  <c r="M30" i="6" s="1"/>
  <c r="J29" i="6"/>
  <c r="J28" i="6"/>
  <c r="J27" i="6"/>
  <c r="J26" i="6"/>
  <c r="T26" i="6" s="1"/>
  <c r="U26" i="6" s="1"/>
  <c r="J25" i="6"/>
  <c r="J24" i="6"/>
  <c r="J23" i="6"/>
  <c r="J22" i="6"/>
  <c r="J21" i="6"/>
  <c r="G22" i="6"/>
  <c r="G30" i="6" s="1"/>
  <c r="G23" i="6"/>
  <c r="G24" i="6"/>
  <c r="T24" i="6" s="1"/>
  <c r="U24" i="6" s="1"/>
  <c r="G25" i="6"/>
  <c r="G26" i="6"/>
  <c r="G27" i="6"/>
  <c r="G28" i="6"/>
  <c r="G29" i="6"/>
  <c r="G21" i="6"/>
  <c r="J30" i="6" l="1"/>
  <c r="P20" i="6"/>
  <c r="S20" i="6"/>
  <c r="S31" i="6" s="1"/>
  <c r="S32" i="6" s="1"/>
  <c r="T29" i="6"/>
  <c r="U29" i="6" s="1"/>
  <c r="T28" i="6"/>
  <c r="U28" i="6" s="1"/>
  <c r="T23" i="6"/>
  <c r="U23" i="6" s="1"/>
  <c r="M20" i="6"/>
  <c r="T25" i="6"/>
  <c r="U25" i="6" s="1"/>
  <c r="T22" i="6"/>
  <c r="U22" i="6" s="1"/>
  <c r="T21" i="6"/>
  <c r="J20" i="6"/>
  <c r="G20" i="6"/>
  <c r="P31" i="6"/>
  <c r="P32" i="6" s="1"/>
  <c r="T30" i="6" l="1"/>
  <c r="U21" i="6"/>
  <c r="T20" i="6"/>
  <c r="U20" i="6"/>
  <c r="U30" i="6"/>
  <c r="J31" i="6"/>
  <c r="J32" i="6" s="1"/>
  <c r="M31" i="6" l="1"/>
  <c r="M32" i="6" s="1"/>
  <c r="G31" i="6"/>
  <c r="G32" i="6" s="1"/>
  <c r="T31" i="6" l="1"/>
  <c r="T32" i="6" l="1"/>
</calcChain>
</file>

<file path=xl/sharedStrings.xml><?xml version="1.0" encoding="utf-8"?>
<sst xmlns="http://schemas.openxmlformats.org/spreadsheetml/2006/main" count="76" uniqueCount="65">
  <si>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</si>
  <si>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</si>
  <si>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</si>
  <si>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</si>
  <si>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</si>
  <si>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</si>
  <si>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</si>
  <si>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</si>
  <si>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</si>
  <si>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</si>
  <si>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</si>
  <si>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</si>
  <si>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</si>
  <si>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</si>
  <si>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</si>
  <si>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</si>
  <si>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</si>
  <si>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</si>
  <si>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</si>
  <si>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</si>
  <si>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</si>
  <si>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</si>
  <si>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</si>
  <si>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</si>
  <si>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</si>
  <si>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</si>
  <si>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</si>
  <si>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</si>
  <si>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</si>
  <si>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</si>
  <si>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</si>
  <si>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</si>
  <si>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Mark with an X, which ROE is applicable</t>
  </si>
  <si>
    <t>Line Price Y2</t>
  </si>
  <si>
    <t>Line Price Y3</t>
  </si>
  <si>
    <t>Line Price Y1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</si>
  <si>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</si>
  <si>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</si>
  <si>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</si>
  <si>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</si>
  <si>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</si>
  <si>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</si>
  <si>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</si>
  <si>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YEAR 4</t>
  </si>
  <si>
    <t>YEAR 5</t>
  </si>
  <si>
    <t>Line Price Y4</t>
  </si>
  <si>
    <t>Line Price Y5</t>
  </si>
  <si>
    <t>Pricing schedule</t>
  </si>
  <si>
    <t>Maintenance &amp; Support</t>
  </si>
  <si>
    <t>Implementation</t>
  </si>
  <si>
    <t>Hosting</t>
  </si>
  <si>
    <t>Configuration &amp; Customisation</t>
  </si>
  <si>
    <t>Data migration</t>
  </si>
  <si>
    <t>Testing  &amp; Quality assurance</t>
  </si>
  <si>
    <t>Development</t>
  </si>
  <si>
    <t>Training (Train the trainer approach)</t>
  </si>
  <si>
    <t>Licencing (15 - 25 users)</t>
  </si>
  <si>
    <t>Once-Off</t>
  </si>
  <si>
    <t>Monthly</t>
  </si>
  <si>
    <t>Per annum</t>
  </si>
  <si>
    <t>Per hour</t>
  </si>
  <si>
    <t>Per session</t>
  </si>
  <si>
    <t>REQUEST FOR BID FOR THE PROCUREMENT OF A MANAGEMENT ADMINISTRATION SYSTEM (MAS) FOR THE FOUR NURSING COLLEGE CAMPUSES OF THE WESTERN CAPE COLLEGE OF NURSING, INCLUDING COLLEGE OF EMERGENCY CARE, WESTERN CAPE DEPARTMENT OF HEALTH &amp; WELLNESS FOR A 5-YEAR PERIOD</t>
  </si>
  <si>
    <t>Additional Functionality</t>
  </si>
  <si>
    <t>RFB 3238-2026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</si>
</sst>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vertical="top"/>
    </xf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0" fontId="1" fillId="3" borderId="13" xfId="0" applyFont="1" applyFill="1" applyBorder="1" applyAlignment="1">
      <alignment vertical="top"/>
    </xf>
    <xf numFmtId="0" fontId="5" fillId="2" borderId="9" xfId="0" applyFont="1" applyFill="1" applyBorder="1" applyAlignment="1">
      <alignment horizontal="center" vertical="top" wrapText="1"/>
    </xf>
    <xf numFmtId="164" fontId="5" fillId="2" borderId="25" xfId="0" applyNumberFormat="1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left" vertical="top"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3" fillId="6" borderId="24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9" xfId="0" applyFont="1" applyFill="1" applyBorder="1" applyAlignment="1">
      <alignment horizontal="right" vertical="top" wrapText="1"/>
    </xf>
    <xf numFmtId="0" fontId="6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0" fontId="2" fillId="3" borderId="1" xfId="0" quotePrefix="1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center" wrapText="1"/>
    </xf>
    <xf numFmtId="44" fontId="15" fillId="3" borderId="24" xfId="0" applyNumberFormat="1" applyFont="1" applyFill="1" applyBorder="1" applyAlignment="1">
      <alignment horizontal="center" vertical="center" wrapText="1"/>
    </xf>
    <xf numFmtId="44" fontId="15" fillId="3" borderId="25" xfId="0" applyNumberFormat="1" applyFont="1" applyFill="1" applyBorder="1" applyAlignment="1">
      <alignment horizontal="center" vertical="center" wrapText="1"/>
    </xf>
    <xf numFmtId="44" fontId="15" fillId="3" borderId="1" xfId="0" applyNumberFormat="1" applyFont="1" applyFill="1" applyBorder="1" applyAlignment="1">
      <alignment horizontal="center" vertical="center" wrapText="1"/>
    </xf>
    <xf numFmtId="44" fontId="15" fillId="3" borderId="2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1" fillId="6" borderId="17" xfId="0" applyFont="1" applyFill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14" fontId="1" fillId="6" borderId="11" xfId="0" applyNumberFormat="1" applyFont="1" applyFill="1" applyBorder="1" applyAlignment="1">
      <alignment horizontal="left" vertical="center"/>
    </xf>
    <xf numFmtId="14" fontId="1" fillId="6" borderId="19" xfId="0" applyNumberFormat="1" applyFont="1" applyFill="1" applyBorder="1" applyAlignment="1">
      <alignment horizontal="left" vertical="center"/>
    </xf>
    <xf numFmtId="0" fontId="1" fillId="6" borderId="15" xfId="0" applyFont="1" applyFill="1" applyBorder="1" applyAlignment="1">
      <alignment horizontal="left" vertical="center" wrapText="1"/>
    </xf>
    <xf numFmtId="0" fontId="1" fillId="6" borderId="2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6" borderId="18" xfId="0" applyFont="1" applyFill="1" applyBorder="1" applyAlignment="1">
      <alignment horizontal="left"/>
    </xf>
    <xf numFmtId="0" fontId="1" fillId="6" borderId="14" xfId="0" applyFont="1" applyFill="1" applyBorder="1" applyAlignment="1">
      <alignment horizontal="left"/>
    </xf>
    <xf numFmtId="0" fontId="1" fillId="3" borderId="26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40"/>
  <sheetViews>
    <sheetView tabSelected="1" zoomScale="80" zoomScaleNormal="80" workbookViewId="0">
      <selection activeCell="G16" sqref="G16"/>
    </sheetView>
  </sheetViews>
  <sheetFormatPr defaultColWidth="9.109375" defaultRowHeight="14.4" x14ac:dyDescent="0.3"/>
  <cols>
    <col min="1" max="1" width="13.5546875" style="70" customWidth="1"/>
    <col min="2" max="2" width="59.5546875" style="66" customWidth="1"/>
    <col min="3" max="3" width="13.33203125" style="71" customWidth="1"/>
    <col min="4" max="4" width="9.6640625" style="71" customWidth="1"/>
    <col min="5" max="5" width="7.5546875" style="71" customWidth="1"/>
    <col min="6" max="7" width="19.5546875" style="66" customWidth="1"/>
    <col min="8" max="8" width="7.21875" style="66" customWidth="1"/>
    <col min="9" max="10" width="19.5546875" style="66" customWidth="1"/>
    <col min="11" max="11" width="7.44140625" style="66" customWidth="1"/>
    <col min="12" max="13" width="19.5546875" style="66" customWidth="1"/>
    <col min="14" max="14" width="7.44140625" style="66" customWidth="1"/>
    <col min="15" max="16" width="19.5546875" style="66" customWidth="1"/>
    <col min="17" max="17" width="7.44140625" style="66" customWidth="1"/>
    <col min="18" max="19" width="19.5546875" style="66" customWidth="1"/>
    <col min="20" max="20" width="21.33203125" style="66" customWidth="1"/>
    <col min="21" max="21" width="17.21875" style="66" customWidth="1"/>
    <col min="22" max="22" width="32.77734375" style="66" customWidth="1"/>
    <col min="23" max="23" width="36.77734375" style="66" customWidth="1"/>
    <col min="24" max="16384" width="9.109375" style="66"/>
  </cols>
  <sheetData>
    <row r="1" spans="1:28" s="53" customFormat="1" ht="31.2" x14ac:dyDescent="0.6">
      <c r="A1" s="8"/>
      <c r="B1" s="3" t="s">
        <v>22</v>
      </c>
      <c r="C1" s="4"/>
      <c r="D1" s="4"/>
      <c r="E1" s="2"/>
      <c r="F1" s="2"/>
      <c r="G1" s="2"/>
      <c r="H1" s="2"/>
      <c r="I1" s="2"/>
      <c r="J1" s="2"/>
      <c r="K1" s="2"/>
      <c r="L1" s="2"/>
      <c r="M1" s="6"/>
      <c r="N1" s="2"/>
      <c r="O1" s="2"/>
      <c r="P1" s="6"/>
      <c r="Q1" s="2"/>
      <c r="R1" s="2"/>
      <c r="S1" s="6"/>
      <c r="T1" s="2"/>
      <c r="U1" s="2"/>
      <c r="V1" s="2"/>
      <c r="W1" s="2"/>
    </row>
    <row r="2" spans="1:28" customFormat="1" ht="28.8" customHeight="1" x14ac:dyDescent="0.3">
      <c r="A2" s="62"/>
      <c r="B2" s="44" t="s">
        <v>47</v>
      </c>
      <c r="C2" s="5"/>
      <c r="D2" s="5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4"/>
      <c r="Q2" s="63"/>
      <c r="R2" s="63"/>
      <c r="S2" s="64"/>
      <c r="T2" s="63"/>
      <c r="U2" s="63"/>
      <c r="V2" s="63"/>
      <c r="W2" s="63"/>
    </row>
    <row r="3" spans="1:28" customFormat="1" ht="15.6" x14ac:dyDescent="0.3">
      <c r="A3" s="31" t="s">
        <v>15</v>
      </c>
      <c r="B3" s="61" t="s">
        <v>64</v>
      </c>
      <c r="C3" s="41"/>
      <c r="D3" s="41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65"/>
      <c r="U3" s="65"/>
      <c r="V3" s="65"/>
      <c r="W3" s="65"/>
      <c r="X3" s="65"/>
      <c r="Y3" s="65"/>
      <c r="Z3" s="65"/>
      <c r="AA3" s="65"/>
      <c r="AB3" s="65"/>
    </row>
    <row r="4" spans="1:28" customFormat="1" ht="93.6" x14ac:dyDescent="0.3">
      <c r="A4" s="74" t="s">
        <v>16</v>
      </c>
      <c r="B4" s="77" t="s">
        <v>62</v>
      </c>
      <c r="C4" s="41"/>
      <c r="D4" s="41"/>
      <c r="E4" s="45"/>
      <c r="F4" s="45"/>
      <c r="G4" s="45"/>
      <c r="H4" s="45"/>
      <c r="I4" s="45"/>
      <c r="J4" s="45"/>
      <c r="K4" s="45"/>
      <c r="L4" s="45"/>
      <c r="M4" s="40"/>
      <c r="N4" s="45"/>
      <c r="O4" s="45"/>
      <c r="P4" s="40"/>
      <c r="Q4" s="45"/>
      <c r="R4" s="45"/>
      <c r="S4" s="40"/>
      <c r="T4" s="65"/>
      <c r="U4" s="65"/>
      <c r="V4" s="65"/>
      <c r="W4" s="65"/>
      <c r="X4" s="65"/>
      <c r="Y4" s="65"/>
      <c r="Z4" s="65"/>
      <c r="AA4" s="65"/>
      <c r="AB4" s="65"/>
    </row>
    <row r="5" spans="1:28" customFormat="1" ht="15.6" x14ac:dyDescent="0.3">
      <c r="A5" s="90" t="s">
        <v>23</v>
      </c>
      <c r="B5" s="81"/>
      <c r="C5" s="41"/>
      <c r="D5" s="41"/>
      <c r="E5" s="24"/>
      <c r="F5" s="24"/>
      <c r="G5" s="24"/>
      <c r="H5" s="24"/>
      <c r="I5" s="24"/>
      <c r="J5" s="24"/>
      <c r="K5" s="24"/>
      <c r="L5" s="24"/>
      <c r="M5" s="40"/>
      <c r="N5" s="24"/>
      <c r="O5" s="24"/>
      <c r="P5" s="40"/>
      <c r="Q5" s="24"/>
      <c r="R5" s="24"/>
      <c r="S5" s="40"/>
      <c r="T5" s="65"/>
      <c r="U5" s="65"/>
      <c r="V5" s="65"/>
      <c r="W5" s="65"/>
      <c r="X5" s="65"/>
      <c r="Y5" s="65"/>
      <c r="Z5" s="65"/>
      <c r="AA5" s="65"/>
      <c r="AB5" s="65"/>
    </row>
    <row r="6" spans="1:28" customFormat="1" ht="15.6" x14ac:dyDescent="0.3">
      <c r="A6" s="75"/>
      <c r="B6" s="76"/>
      <c r="C6" s="41"/>
      <c r="D6" s="41"/>
      <c r="E6" s="24"/>
      <c r="F6" s="24"/>
      <c r="G6" s="24"/>
      <c r="H6" s="24"/>
      <c r="I6" s="24"/>
      <c r="J6" s="24"/>
      <c r="K6" s="24"/>
      <c r="L6" s="24"/>
      <c r="M6" s="40"/>
      <c r="N6" s="24"/>
      <c r="O6" s="24"/>
      <c r="P6" s="40"/>
      <c r="Q6" s="24"/>
      <c r="R6" s="24"/>
      <c r="S6" s="40"/>
      <c r="T6" s="65"/>
      <c r="U6" s="65"/>
      <c r="V6" s="65"/>
      <c r="W6" s="65"/>
      <c r="X6" s="65"/>
      <c r="Y6" s="65"/>
      <c r="Z6" s="65"/>
      <c r="AA6" s="65"/>
      <c r="AB6" s="65"/>
    </row>
    <row r="7" spans="1:28" s="65" customFormat="1" ht="15.6" x14ac:dyDescent="0.3">
      <c r="A7" s="25" t="s">
        <v>7</v>
      </c>
      <c r="B7" s="26"/>
      <c r="C7" s="26"/>
      <c r="D7" s="27"/>
      <c r="E7" s="24"/>
      <c r="F7" s="24"/>
      <c r="G7" s="24"/>
      <c r="H7" s="24"/>
      <c r="I7" s="24"/>
      <c r="J7" s="24"/>
      <c r="K7" s="24"/>
      <c r="L7" s="24"/>
      <c r="M7" s="40"/>
      <c r="N7" s="24"/>
      <c r="O7" s="24"/>
      <c r="P7" s="40"/>
      <c r="Q7" s="24"/>
      <c r="R7" s="24"/>
      <c r="S7" s="40"/>
    </row>
    <row r="8" spans="1:28" s="65" customFormat="1" ht="15.6" x14ac:dyDescent="0.3">
      <c r="A8" s="42" t="s">
        <v>24</v>
      </c>
      <c r="B8" s="7"/>
      <c r="C8" s="7"/>
      <c r="D8" s="7"/>
      <c r="E8" s="24"/>
      <c r="F8" s="24"/>
      <c r="G8" s="24"/>
      <c r="H8" s="24"/>
      <c r="I8" s="24"/>
      <c r="J8" s="24"/>
      <c r="K8" s="24"/>
      <c r="L8" s="24"/>
      <c r="M8" s="40"/>
      <c r="N8" s="24"/>
      <c r="O8" s="24"/>
      <c r="P8" s="40"/>
      <c r="Q8" s="24"/>
      <c r="R8" s="24"/>
      <c r="S8" s="40"/>
    </row>
    <row r="9" spans="1:28" s="65" customFormat="1" ht="15.6" x14ac:dyDescent="0.3">
      <c r="A9" s="82" t="s">
        <v>42</v>
      </c>
      <c r="B9" s="28"/>
      <c r="C9" s="29"/>
      <c r="D9" s="29"/>
      <c r="E9" s="24"/>
      <c r="F9" s="24"/>
      <c r="G9" s="24"/>
      <c r="H9" s="24"/>
      <c r="I9" s="24"/>
      <c r="J9" s="24"/>
      <c r="K9" s="24"/>
      <c r="L9" s="24"/>
      <c r="M9" s="40"/>
      <c r="N9" s="24"/>
      <c r="O9" s="24"/>
      <c r="P9" s="40"/>
      <c r="Q9" s="24"/>
      <c r="R9" s="24"/>
      <c r="S9" s="40"/>
    </row>
    <row r="10" spans="1:28" s="65" customFormat="1" ht="15.6" x14ac:dyDescent="0.3">
      <c r="A10" s="39" t="s">
        <v>40</v>
      </c>
      <c r="B10" s="7"/>
      <c r="C10" s="7"/>
      <c r="D10" s="7"/>
      <c r="E10" s="24"/>
      <c r="F10" s="24"/>
      <c r="G10" s="24"/>
      <c r="H10" s="24"/>
      <c r="I10" s="24"/>
      <c r="J10" s="24"/>
      <c r="K10" s="24"/>
      <c r="L10" s="24"/>
      <c r="M10" s="40"/>
      <c r="N10" s="24"/>
      <c r="O10" s="24"/>
      <c r="P10" s="40"/>
      <c r="Q10" s="24"/>
      <c r="R10" s="24"/>
      <c r="S10" s="40"/>
    </row>
    <row r="11" spans="1:28" s="65" customFormat="1" ht="15.6" x14ac:dyDescent="0.3">
      <c r="A11" s="39" t="s">
        <v>31</v>
      </c>
      <c r="B11" s="7"/>
      <c r="C11" s="7"/>
      <c r="D11" s="7"/>
      <c r="E11" s="24"/>
      <c r="F11" s="24"/>
      <c r="G11" s="24"/>
      <c r="H11" s="24"/>
      <c r="I11" s="24"/>
      <c r="J11" s="24"/>
      <c r="K11" s="24"/>
      <c r="L11" s="24"/>
      <c r="M11" s="40"/>
      <c r="N11" s="24"/>
      <c r="O11" s="24"/>
      <c r="P11" s="40"/>
      <c r="Q11" s="24"/>
      <c r="R11" s="24"/>
      <c r="S11" s="40"/>
    </row>
    <row r="12" spans="1:28" s="65" customFormat="1" ht="15.6" x14ac:dyDescent="0.3">
      <c r="A12" s="38" t="s">
        <v>36</v>
      </c>
      <c r="B12" s="7"/>
      <c r="C12" s="7"/>
      <c r="D12" s="7"/>
      <c r="E12" s="24"/>
      <c r="F12" s="24"/>
      <c r="G12" s="24"/>
      <c r="H12" s="24"/>
      <c r="I12" s="24"/>
      <c r="J12" s="24"/>
      <c r="K12" s="24"/>
      <c r="L12" s="24"/>
      <c r="M12" s="40"/>
      <c r="N12" s="24"/>
      <c r="O12" s="24"/>
      <c r="P12" s="40"/>
      <c r="Q12" s="24"/>
      <c r="R12" s="24"/>
      <c r="S12" s="40"/>
    </row>
    <row r="13" spans="1:28" s="65" customFormat="1" ht="15.6" x14ac:dyDescent="0.3">
      <c r="A13" s="7"/>
      <c r="B13" s="73" t="s">
        <v>3</v>
      </c>
      <c r="C13" s="98" t="s">
        <v>4</v>
      </c>
      <c r="D13" s="98"/>
      <c r="E13" s="72"/>
      <c r="F13" s="24"/>
      <c r="G13" s="24"/>
      <c r="H13" s="24"/>
      <c r="I13" s="24"/>
      <c r="J13" s="24"/>
      <c r="K13" s="24"/>
      <c r="L13" s="24"/>
      <c r="M13" s="40"/>
      <c r="N13" s="24"/>
      <c r="O13" s="24"/>
      <c r="P13" s="40"/>
      <c r="Q13" s="24"/>
      <c r="R13" s="24"/>
      <c r="S13" s="40"/>
    </row>
    <row r="14" spans="1:28" s="65" customFormat="1" ht="15.6" x14ac:dyDescent="0.3">
      <c r="A14" s="7"/>
      <c r="B14" s="46" t="s">
        <v>5</v>
      </c>
      <c r="C14" s="99">
        <v>16.690000000000001</v>
      </c>
      <c r="D14" s="100"/>
      <c r="E14" s="80"/>
      <c r="F14" s="103" t="s">
        <v>32</v>
      </c>
      <c r="G14" s="24"/>
      <c r="H14" s="24"/>
      <c r="I14" s="24"/>
      <c r="J14" s="24"/>
      <c r="K14" s="24"/>
      <c r="L14" s="24"/>
      <c r="M14" s="40"/>
      <c r="N14" s="24"/>
      <c r="O14" s="24"/>
      <c r="P14" s="40"/>
      <c r="Q14" s="24"/>
      <c r="R14" s="24"/>
      <c r="S14" s="40"/>
    </row>
    <row r="15" spans="1:28" s="65" customFormat="1" ht="15.6" customHeight="1" x14ac:dyDescent="0.3">
      <c r="A15" s="7"/>
      <c r="B15" s="46" t="s">
        <v>6</v>
      </c>
      <c r="C15" s="101">
        <v>19.420000000000002</v>
      </c>
      <c r="D15" s="102"/>
      <c r="E15" s="80"/>
      <c r="F15" s="103"/>
      <c r="G15" s="24"/>
      <c r="H15" s="24"/>
      <c r="I15" s="24"/>
      <c r="J15" s="24"/>
      <c r="K15" s="24"/>
      <c r="L15" s="24"/>
      <c r="M15" s="40"/>
      <c r="N15" s="24"/>
      <c r="O15" s="24"/>
      <c r="P15" s="40"/>
      <c r="Q15" s="24"/>
      <c r="R15" s="24"/>
      <c r="S15" s="40"/>
    </row>
    <row r="16" spans="1:28" s="65" customFormat="1" ht="15.6" x14ac:dyDescent="0.3">
      <c r="A16" s="7"/>
      <c r="B16" s="47" t="s">
        <v>8</v>
      </c>
      <c r="C16" s="101">
        <v>22.29</v>
      </c>
      <c r="D16" s="102"/>
      <c r="E16" s="80"/>
      <c r="F16" s="103"/>
      <c r="G16" s="24"/>
      <c r="H16" s="24"/>
      <c r="I16" s="24"/>
      <c r="J16" s="24"/>
      <c r="K16" s="24"/>
      <c r="L16" s="24"/>
      <c r="M16" s="40"/>
      <c r="N16" s="24"/>
      <c r="O16" s="24"/>
      <c r="P16" s="40"/>
      <c r="Q16" s="24"/>
      <c r="R16" s="24"/>
      <c r="S16" s="40"/>
    </row>
    <row r="17" spans="1:23" s="65" customFormat="1" ht="15.6" x14ac:dyDescent="0.3">
      <c r="A17" s="30"/>
      <c r="B17" s="23"/>
      <c r="C17" s="41"/>
      <c r="D17" s="41"/>
      <c r="E17" s="24"/>
      <c r="F17" s="24"/>
      <c r="G17" s="24"/>
      <c r="H17" s="24"/>
      <c r="I17" s="24"/>
      <c r="J17" s="24"/>
      <c r="K17" s="24"/>
      <c r="L17" s="24"/>
      <c r="M17" s="40"/>
      <c r="N17" s="24"/>
      <c r="O17" s="24"/>
      <c r="P17" s="40"/>
      <c r="Q17" s="24"/>
      <c r="R17" s="24"/>
      <c r="S17" s="40"/>
    </row>
    <row r="18" spans="1:23" customFormat="1" ht="15.6" x14ac:dyDescent="0.3">
      <c r="A18" s="10"/>
      <c r="B18" s="11"/>
      <c r="C18" s="59"/>
      <c r="D18" s="59"/>
      <c r="E18" s="96" t="s">
        <v>9</v>
      </c>
      <c r="F18" s="96"/>
      <c r="G18" s="96"/>
      <c r="H18" s="96" t="s">
        <v>10</v>
      </c>
      <c r="I18" s="96"/>
      <c r="J18" s="96"/>
      <c r="K18" s="96" t="s">
        <v>11</v>
      </c>
      <c r="L18" s="96"/>
      <c r="M18" s="97"/>
      <c r="N18" s="96" t="s">
        <v>43</v>
      </c>
      <c r="O18" s="96"/>
      <c r="P18" s="97"/>
      <c r="Q18" s="96" t="s">
        <v>44</v>
      </c>
      <c r="R18" s="96"/>
      <c r="S18" s="97"/>
      <c r="T18" s="55" t="s">
        <v>13</v>
      </c>
      <c r="U18" s="65"/>
      <c r="V18" s="65"/>
    </row>
    <row r="19" spans="1:23" ht="31.2" x14ac:dyDescent="0.3">
      <c r="A19" s="10" t="s">
        <v>0</v>
      </c>
      <c r="B19" s="11" t="s">
        <v>25</v>
      </c>
      <c r="C19" s="59" t="s">
        <v>1</v>
      </c>
      <c r="D19" s="59" t="s">
        <v>20</v>
      </c>
      <c r="E19" s="59" t="s">
        <v>12</v>
      </c>
      <c r="F19" s="16" t="s">
        <v>18</v>
      </c>
      <c r="G19" s="16" t="s">
        <v>35</v>
      </c>
      <c r="H19" s="59" t="s">
        <v>14</v>
      </c>
      <c r="I19" s="16" t="s">
        <v>18</v>
      </c>
      <c r="J19" s="16" t="s">
        <v>33</v>
      </c>
      <c r="K19" s="59" t="s">
        <v>14</v>
      </c>
      <c r="L19" s="16" t="s">
        <v>18</v>
      </c>
      <c r="M19" s="16" t="s">
        <v>34</v>
      </c>
      <c r="N19" s="59" t="s">
        <v>14</v>
      </c>
      <c r="O19" s="16" t="s">
        <v>18</v>
      </c>
      <c r="P19" s="16" t="s">
        <v>45</v>
      </c>
      <c r="Q19" s="59" t="s">
        <v>14</v>
      </c>
      <c r="R19" s="16" t="s">
        <v>18</v>
      </c>
      <c r="S19" s="16" t="s">
        <v>46</v>
      </c>
      <c r="T19" s="56" t="s">
        <v>19</v>
      </c>
      <c r="U19" s="57" t="s">
        <v>21</v>
      </c>
      <c r="V19" s="58" t="s">
        <v>38</v>
      </c>
      <c r="W19" s="58" t="s">
        <v>39</v>
      </c>
    </row>
    <row r="20" spans="1:23" ht="15.6" x14ac:dyDescent="0.3">
      <c r="A20" s="9">
        <v>1</v>
      </c>
      <c r="B20" s="13" t="s">
        <v>49</v>
      </c>
      <c r="C20" s="51"/>
      <c r="D20" s="51"/>
      <c r="E20" s="52"/>
      <c r="F20" s="48"/>
      <c r="G20" s="49">
        <f>SUBTOTAL(9,G21:G29)</f>
        <v>0</v>
      </c>
      <c r="H20" s="48"/>
      <c r="I20" s="50"/>
      <c r="J20" s="49">
        <f>SUBTOTAL(9,J21:J29)</f>
        <v>0</v>
      </c>
      <c r="K20" s="48"/>
      <c r="L20" s="48"/>
      <c r="M20" s="49">
        <f>SUBTOTAL(9,M21:M29)</f>
        <v>0</v>
      </c>
      <c r="N20" s="48"/>
      <c r="O20" s="48"/>
      <c r="P20" s="49">
        <f>SUBTOTAL(9,P21:P29)</f>
        <v>0</v>
      </c>
      <c r="Q20" s="48"/>
      <c r="R20" s="48"/>
      <c r="S20" s="49">
        <f>SUBTOTAL(9,S21:S29)</f>
        <v>0</v>
      </c>
      <c r="T20" s="49">
        <f>SUBTOTAL(9,T21:T29)</f>
        <v>0</v>
      </c>
      <c r="U20" s="49">
        <f>SUBTOTAL(9,U21:U29)</f>
        <v>0</v>
      </c>
      <c r="V20" s="83"/>
      <c r="W20" s="83"/>
    </row>
    <row r="21" spans="1:23" ht="15.6" x14ac:dyDescent="0.3">
      <c r="A21" s="93" t="s">
        <v>17</v>
      </c>
      <c r="B21" s="12" t="s">
        <v>51</v>
      </c>
      <c r="C21" s="18" t="s">
        <v>57</v>
      </c>
      <c r="D21" s="79"/>
      <c r="E21" s="32">
        <v>1</v>
      </c>
      <c r="F21" s="78">
        <v>0</v>
      </c>
      <c r="G21" s="19">
        <f>E21*F21</f>
        <v>0</v>
      </c>
      <c r="H21" s="32">
        <v>0</v>
      </c>
      <c r="I21" s="95"/>
      <c r="J21" s="19">
        <f t="shared" ref="J21:J29" si="0">H21*I21</f>
        <v>0</v>
      </c>
      <c r="K21" s="32">
        <v>0</v>
      </c>
      <c r="L21" s="95"/>
      <c r="M21" s="19">
        <f t="shared" ref="M21:M29" si="1">K21*L21</f>
        <v>0</v>
      </c>
      <c r="N21" s="32">
        <v>0</v>
      </c>
      <c r="O21" s="95"/>
      <c r="P21" s="19">
        <f t="shared" ref="P21:P29" si="2">N21*O21</f>
        <v>0</v>
      </c>
      <c r="Q21" s="32">
        <v>0</v>
      </c>
      <c r="R21" s="95"/>
      <c r="S21" s="17">
        <f>Q21*R21</f>
        <v>0</v>
      </c>
      <c r="T21" s="43">
        <f>SUM(G21,J21,M21,P21,S21)</f>
        <v>0</v>
      </c>
      <c r="U21" s="67">
        <f>D21*T21</f>
        <v>0</v>
      </c>
      <c r="V21" s="84"/>
      <c r="W21" s="83"/>
    </row>
    <row r="22" spans="1:23" ht="15.6" x14ac:dyDescent="0.3">
      <c r="A22" s="93">
        <v>1.2</v>
      </c>
      <c r="B22" s="12" t="s">
        <v>52</v>
      </c>
      <c r="C22" s="18" t="s">
        <v>60</v>
      </c>
      <c r="D22" s="79"/>
      <c r="E22" s="32">
        <v>0</v>
      </c>
      <c r="F22" s="95"/>
      <c r="G22" s="19">
        <f t="shared" ref="G22:G29" si="3">E22*F22</f>
        <v>0</v>
      </c>
      <c r="H22" s="32">
        <v>0</v>
      </c>
      <c r="I22" s="95"/>
      <c r="J22" s="19">
        <f t="shared" si="0"/>
        <v>0</v>
      </c>
      <c r="K22" s="32">
        <v>0</v>
      </c>
      <c r="L22" s="95"/>
      <c r="M22" s="19">
        <f t="shared" si="1"/>
        <v>0</v>
      </c>
      <c r="N22" s="32">
        <v>0</v>
      </c>
      <c r="O22" s="95"/>
      <c r="P22" s="19">
        <f t="shared" si="2"/>
        <v>0</v>
      </c>
      <c r="Q22" s="32">
        <v>5</v>
      </c>
      <c r="R22" s="78">
        <v>0</v>
      </c>
      <c r="S22" s="17">
        <f t="shared" ref="S22:S29" si="4">Q22*R22</f>
        <v>0</v>
      </c>
      <c r="T22" s="43">
        <f t="shared" ref="T22:T29" si="5">SUM(G22,J22,M22,P22,S22)</f>
        <v>0</v>
      </c>
      <c r="U22" s="67">
        <f t="shared" ref="U22:U29" si="6">D22*T22</f>
        <v>0</v>
      </c>
      <c r="V22" s="84"/>
      <c r="W22" s="83"/>
    </row>
    <row r="23" spans="1:23" ht="15.6" x14ac:dyDescent="0.3">
      <c r="A23" s="93">
        <v>1.3</v>
      </c>
      <c r="B23" s="12" t="s">
        <v>53</v>
      </c>
      <c r="C23" s="18" t="s">
        <v>60</v>
      </c>
      <c r="D23" s="79"/>
      <c r="E23" s="32">
        <v>3</v>
      </c>
      <c r="F23" s="78">
        <v>0</v>
      </c>
      <c r="G23" s="19">
        <f t="shared" si="3"/>
        <v>0</v>
      </c>
      <c r="H23" s="32">
        <v>1</v>
      </c>
      <c r="I23" s="78">
        <v>0</v>
      </c>
      <c r="J23" s="19">
        <f t="shared" si="0"/>
        <v>0</v>
      </c>
      <c r="K23" s="32">
        <v>1</v>
      </c>
      <c r="L23" s="78">
        <v>0</v>
      </c>
      <c r="M23" s="19">
        <f t="shared" si="1"/>
        <v>0</v>
      </c>
      <c r="N23" s="32">
        <v>1</v>
      </c>
      <c r="O23" s="78">
        <v>0</v>
      </c>
      <c r="P23" s="19">
        <f t="shared" si="2"/>
        <v>0</v>
      </c>
      <c r="Q23" s="32">
        <v>1</v>
      </c>
      <c r="R23" s="78">
        <v>0</v>
      </c>
      <c r="S23" s="17">
        <f t="shared" si="4"/>
        <v>0</v>
      </c>
      <c r="T23" s="43">
        <f t="shared" si="5"/>
        <v>0</v>
      </c>
      <c r="U23" s="67">
        <f t="shared" si="6"/>
        <v>0</v>
      </c>
      <c r="V23" s="84"/>
      <c r="W23" s="83"/>
    </row>
    <row r="24" spans="1:23" ht="15.6" x14ac:dyDescent="0.3">
      <c r="A24" s="93">
        <v>1.4</v>
      </c>
      <c r="B24" s="12" t="s">
        <v>55</v>
      </c>
      <c r="C24" s="18" t="s">
        <v>61</v>
      </c>
      <c r="D24" s="79"/>
      <c r="E24" s="32">
        <v>4</v>
      </c>
      <c r="F24" s="78">
        <v>0</v>
      </c>
      <c r="G24" s="19">
        <f t="shared" si="3"/>
        <v>0</v>
      </c>
      <c r="H24" s="32">
        <v>2</v>
      </c>
      <c r="I24" s="78">
        <v>0</v>
      </c>
      <c r="J24" s="19">
        <f t="shared" si="0"/>
        <v>0</v>
      </c>
      <c r="K24" s="32">
        <v>1</v>
      </c>
      <c r="L24" s="78">
        <v>0</v>
      </c>
      <c r="M24" s="19">
        <f t="shared" si="1"/>
        <v>0</v>
      </c>
      <c r="N24" s="66">
        <v>1</v>
      </c>
      <c r="O24" s="78">
        <v>0</v>
      </c>
      <c r="P24" s="19">
        <f t="shared" si="2"/>
        <v>0</v>
      </c>
      <c r="Q24" s="32">
        <v>1</v>
      </c>
      <c r="R24" s="78">
        <v>0</v>
      </c>
      <c r="S24" s="17">
        <f t="shared" si="4"/>
        <v>0</v>
      </c>
      <c r="T24" s="43">
        <f t="shared" si="5"/>
        <v>0</v>
      </c>
      <c r="U24" s="67">
        <f t="shared" si="6"/>
        <v>0</v>
      </c>
      <c r="V24" s="84"/>
      <c r="W24" s="83"/>
    </row>
    <row r="25" spans="1:23" ht="15.6" x14ac:dyDescent="0.3">
      <c r="A25" s="93">
        <v>1.5</v>
      </c>
      <c r="B25" s="12" t="s">
        <v>56</v>
      </c>
      <c r="C25" s="18" t="s">
        <v>59</v>
      </c>
      <c r="D25" s="79"/>
      <c r="E25" s="32">
        <v>1</v>
      </c>
      <c r="F25" s="78">
        <v>0</v>
      </c>
      <c r="G25" s="19">
        <f t="shared" si="3"/>
        <v>0</v>
      </c>
      <c r="H25" s="32">
        <v>1</v>
      </c>
      <c r="I25" s="78">
        <v>0</v>
      </c>
      <c r="J25" s="19">
        <f t="shared" si="0"/>
        <v>0</v>
      </c>
      <c r="K25" s="32">
        <v>1</v>
      </c>
      <c r="L25" s="78">
        <v>0</v>
      </c>
      <c r="M25" s="19">
        <f t="shared" si="1"/>
        <v>0</v>
      </c>
      <c r="N25" s="32">
        <v>1</v>
      </c>
      <c r="O25" s="78">
        <v>0</v>
      </c>
      <c r="P25" s="19">
        <f t="shared" si="2"/>
        <v>0</v>
      </c>
      <c r="Q25" s="32">
        <v>1</v>
      </c>
      <c r="R25" s="78">
        <v>0</v>
      </c>
      <c r="S25" s="17">
        <f t="shared" si="4"/>
        <v>0</v>
      </c>
      <c r="T25" s="43">
        <f t="shared" si="5"/>
        <v>0</v>
      </c>
      <c r="U25" s="67">
        <f t="shared" si="6"/>
        <v>0</v>
      </c>
      <c r="V25" s="84"/>
      <c r="W25" s="83"/>
    </row>
    <row r="26" spans="1:23" ht="15.6" x14ac:dyDescent="0.3">
      <c r="A26" s="93">
        <v>1.6</v>
      </c>
      <c r="B26" s="12" t="s">
        <v>50</v>
      </c>
      <c r="C26" s="18" t="s">
        <v>59</v>
      </c>
      <c r="D26" s="79"/>
      <c r="E26" s="32">
        <v>1</v>
      </c>
      <c r="F26" s="78">
        <v>0</v>
      </c>
      <c r="G26" s="19">
        <f t="shared" si="3"/>
        <v>0</v>
      </c>
      <c r="H26" s="32">
        <v>1</v>
      </c>
      <c r="I26" s="78">
        <v>0</v>
      </c>
      <c r="J26" s="19">
        <f t="shared" si="0"/>
        <v>0</v>
      </c>
      <c r="K26" s="32">
        <v>1</v>
      </c>
      <c r="L26" s="78">
        <v>0</v>
      </c>
      <c r="M26" s="19">
        <f t="shared" si="1"/>
        <v>0</v>
      </c>
      <c r="N26" s="32">
        <v>1</v>
      </c>
      <c r="O26" s="78">
        <v>0</v>
      </c>
      <c r="P26" s="19">
        <f t="shared" si="2"/>
        <v>0</v>
      </c>
      <c r="Q26" s="32">
        <v>1</v>
      </c>
      <c r="R26" s="78">
        <v>0</v>
      </c>
      <c r="S26" s="17">
        <f t="shared" si="4"/>
        <v>0</v>
      </c>
      <c r="T26" s="43">
        <f t="shared" si="5"/>
        <v>0</v>
      </c>
      <c r="U26" s="67">
        <f t="shared" si="6"/>
        <v>0</v>
      </c>
      <c r="V26" s="84"/>
      <c r="W26" s="83"/>
    </row>
    <row r="27" spans="1:23" s="1" customFormat="1" ht="15.6" x14ac:dyDescent="0.3">
      <c r="A27" s="94">
        <v>1.7</v>
      </c>
      <c r="B27" s="91" t="s">
        <v>48</v>
      </c>
      <c r="C27" s="18" t="s">
        <v>58</v>
      </c>
      <c r="D27" s="79"/>
      <c r="E27" s="32">
        <v>12</v>
      </c>
      <c r="F27" s="78">
        <v>0</v>
      </c>
      <c r="G27" s="19">
        <f t="shared" si="3"/>
        <v>0</v>
      </c>
      <c r="H27" s="92">
        <v>12</v>
      </c>
      <c r="I27" s="78">
        <v>0</v>
      </c>
      <c r="J27" s="19">
        <f t="shared" si="0"/>
        <v>0</v>
      </c>
      <c r="K27" s="32">
        <v>12</v>
      </c>
      <c r="L27" s="78">
        <v>0</v>
      </c>
      <c r="M27" s="19">
        <f t="shared" si="1"/>
        <v>0</v>
      </c>
      <c r="N27" s="32">
        <v>12</v>
      </c>
      <c r="O27" s="78">
        <v>0</v>
      </c>
      <c r="P27" s="19">
        <f t="shared" si="2"/>
        <v>0</v>
      </c>
      <c r="Q27" s="32">
        <v>12</v>
      </c>
      <c r="R27" s="78">
        <v>0</v>
      </c>
      <c r="S27" s="17">
        <f t="shared" si="4"/>
        <v>0</v>
      </c>
      <c r="T27" s="43">
        <f t="shared" si="5"/>
        <v>0</v>
      </c>
      <c r="U27" s="67">
        <f t="shared" si="6"/>
        <v>0</v>
      </c>
      <c r="V27" s="85"/>
      <c r="W27" s="83"/>
    </row>
    <row r="28" spans="1:23" s="1" customFormat="1" ht="15.6" x14ac:dyDescent="0.3">
      <c r="A28" s="93">
        <v>1.8</v>
      </c>
      <c r="B28" s="12" t="s">
        <v>63</v>
      </c>
      <c r="C28" s="18" t="s">
        <v>58</v>
      </c>
      <c r="D28" s="79"/>
      <c r="E28" s="32">
        <v>1</v>
      </c>
      <c r="F28" s="78">
        <v>0</v>
      </c>
      <c r="G28" s="19">
        <f t="shared" si="3"/>
        <v>0</v>
      </c>
      <c r="H28" s="32">
        <v>1</v>
      </c>
      <c r="I28" s="78">
        <v>0</v>
      </c>
      <c r="J28" s="19">
        <f t="shared" si="0"/>
        <v>0</v>
      </c>
      <c r="K28" s="32">
        <v>1</v>
      </c>
      <c r="L28" s="78">
        <v>0</v>
      </c>
      <c r="M28" s="19">
        <f t="shared" si="1"/>
        <v>0</v>
      </c>
      <c r="N28" s="32">
        <v>1</v>
      </c>
      <c r="O28" s="78">
        <v>0</v>
      </c>
      <c r="P28" s="19">
        <f t="shared" si="2"/>
        <v>0</v>
      </c>
      <c r="Q28" s="32">
        <v>1</v>
      </c>
      <c r="R28" s="78">
        <v>0</v>
      </c>
      <c r="S28" s="17">
        <f t="shared" si="4"/>
        <v>0</v>
      </c>
      <c r="T28" s="43">
        <f t="shared" si="5"/>
        <v>0</v>
      </c>
      <c r="U28" s="67">
        <f t="shared" si="6"/>
        <v>0</v>
      </c>
      <c r="V28" s="85"/>
      <c r="W28" s="83"/>
    </row>
    <row r="29" spans="1:23" ht="16.2" thickBot="1" x14ac:dyDescent="0.35">
      <c r="A29" s="93">
        <v>1.9</v>
      </c>
      <c r="B29" s="12" t="s">
        <v>54</v>
      </c>
      <c r="C29" s="18" t="s">
        <v>60</v>
      </c>
      <c r="D29" s="79"/>
      <c r="E29" s="32">
        <v>132</v>
      </c>
      <c r="F29" s="78">
        <v>0</v>
      </c>
      <c r="G29" s="19">
        <f t="shared" si="3"/>
        <v>0</v>
      </c>
      <c r="H29" s="32">
        <v>50</v>
      </c>
      <c r="I29" s="78">
        <v>0</v>
      </c>
      <c r="J29" s="19">
        <f t="shared" si="0"/>
        <v>0</v>
      </c>
      <c r="K29" s="32">
        <v>10</v>
      </c>
      <c r="L29" s="78">
        <v>0</v>
      </c>
      <c r="M29" s="19">
        <f t="shared" si="1"/>
        <v>0</v>
      </c>
      <c r="N29" s="32">
        <v>5</v>
      </c>
      <c r="O29" s="78">
        <v>0</v>
      </c>
      <c r="P29" s="19">
        <f t="shared" si="2"/>
        <v>0</v>
      </c>
      <c r="Q29" s="32">
        <v>5</v>
      </c>
      <c r="R29" s="78">
        <v>0</v>
      </c>
      <c r="S29" s="17">
        <f t="shared" si="4"/>
        <v>0</v>
      </c>
      <c r="T29" s="43">
        <f t="shared" si="5"/>
        <v>0</v>
      </c>
      <c r="U29" s="67">
        <f t="shared" si="6"/>
        <v>0</v>
      </c>
      <c r="V29" s="84"/>
      <c r="W29" s="83"/>
    </row>
    <row r="30" spans="1:23" ht="15.6" x14ac:dyDescent="0.3">
      <c r="A30" s="14"/>
      <c r="B30" s="15" t="s">
        <v>26</v>
      </c>
      <c r="C30" s="20"/>
      <c r="D30" s="20"/>
      <c r="E30" s="21"/>
      <c r="F30" s="35"/>
      <c r="G30" s="22">
        <f>SUBTOTAL(9,G21:G29)</f>
        <v>0</v>
      </c>
      <c r="H30" s="34"/>
      <c r="I30" s="34"/>
      <c r="J30" s="22">
        <f>SUBTOTAL(9,J21:J29)</f>
        <v>0</v>
      </c>
      <c r="K30" s="34"/>
      <c r="L30" s="33"/>
      <c r="M30" s="22">
        <f>SUBTOTAL(9,M21:M29)</f>
        <v>0</v>
      </c>
      <c r="N30" s="34"/>
      <c r="O30" s="33"/>
      <c r="P30" s="22">
        <f>SUBTOTAL(9,P21:P29)</f>
        <v>0</v>
      </c>
      <c r="Q30" s="34"/>
      <c r="R30" s="33"/>
      <c r="S30" s="22">
        <f>SUBTOTAL(9,S21:S29)</f>
        <v>0</v>
      </c>
      <c r="T30" s="22">
        <f>SUBTOTAL(9,T21:T29)</f>
        <v>0</v>
      </c>
      <c r="U30" s="22">
        <f>SUBTOTAL(9,U21:U29)</f>
        <v>0</v>
      </c>
      <c r="V30" s="84"/>
      <c r="W30" s="83"/>
    </row>
    <row r="31" spans="1:23" ht="15.6" x14ac:dyDescent="0.3">
      <c r="A31" s="14"/>
      <c r="B31" s="15" t="s">
        <v>2</v>
      </c>
      <c r="C31" s="20"/>
      <c r="D31" s="20"/>
      <c r="E31" s="21"/>
      <c r="F31" s="35"/>
      <c r="G31" s="36">
        <f>G30*0.15</f>
        <v>0</v>
      </c>
      <c r="H31" s="34"/>
      <c r="I31" s="33"/>
      <c r="J31" s="36">
        <f>J30*0.15</f>
        <v>0</v>
      </c>
      <c r="K31" s="34"/>
      <c r="L31" s="33"/>
      <c r="M31" s="36">
        <f>M30*0.15</f>
        <v>0</v>
      </c>
      <c r="N31" s="34"/>
      <c r="O31" s="33"/>
      <c r="P31" s="36">
        <f>P30*0.15</f>
        <v>0</v>
      </c>
      <c r="Q31" s="34"/>
      <c r="R31" s="33"/>
      <c r="S31" s="36">
        <f>S30*0.15</f>
        <v>0</v>
      </c>
      <c r="T31" s="36">
        <f>T30*0.15</f>
        <v>0</v>
      </c>
      <c r="U31" s="68"/>
      <c r="V31" s="84"/>
      <c r="W31" s="83"/>
    </row>
    <row r="32" spans="1:23" ht="16.2" thickBot="1" x14ac:dyDescent="0.35">
      <c r="A32" s="14"/>
      <c r="B32" s="15" t="s">
        <v>27</v>
      </c>
      <c r="C32" s="20"/>
      <c r="D32" s="20"/>
      <c r="E32" s="21"/>
      <c r="F32" s="35"/>
      <c r="G32" s="37">
        <f>G30+G31</f>
        <v>0</v>
      </c>
      <c r="H32" s="34"/>
      <c r="I32" s="33"/>
      <c r="J32" s="37">
        <f>J30+J31</f>
        <v>0</v>
      </c>
      <c r="K32" s="34"/>
      <c r="L32" s="33"/>
      <c r="M32" s="37">
        <f>M30+M31</f>
        <v>0</v>
      </c>
      <c r="N32" s="34"/>
      <c r="O32" s="33"/>
      <c r="P32" s="37">
        <f>P30+P31</f>
        <v>0</v>
      </c>
      <c r="Q32" s="34"/>
      <c r="R32" s="33"/>
      <c r="S32" s="37">
        <f>S30+S31</f>
        <v>0</v>
      </c>
      <c r="T32" s="37">
        <f>T30+T31</f>
        <v>0</v>
      </c>
      <c r="U32" s="69"/>
      <c r="V32" s="84"/>
      <c r="W32" s="83"/>
    </row>
    <row r="33" spans="1:23" x14ac:dyDescent="0.3">
      <c r="A33" s="86"/>
      <c r="B33" s="87"/>
      <c r="C33" s="88"/>
      <c r="D33" s="88"/>
      <c r="E33" s="88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</row>
    <row r="34" spans="1:23" ht="15" thickBot="1" x14ac:dyDescent="0.35">
      <c r="A34" s="86"/>
      <c r="B34" s="89"/>
      <c r="C34" s="88"/>
      <c r="D34" s="88"/>
      <c r="E34" s="88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</row>
    <row r="35" spans="1:23" ht="25.8" customHeight="1" x14ac:dyDescent="0.3">
      <c r="A35" s="86"/>
      <c r="B35" s="106" t="s">
        <v>37</v>
      </c>
      <c r="C35" s="104"/>
      <c r="D35" s="105"/>
      <c r="E35" s="111"/>
      <c r="F35" s="112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</row>
    <row r="36" spans="1:23" ht="17.399999999999999" customHeight="1" x14ac:dyDescent="0.3">
      <c r="A36" s="86"/>
      <c r="B36" s="107"/>
      <c r="C36" s="113" t="s">
        <v>28</v>
      </c>
      <c r="D36" s="114"/>
      <c r="E36" s="60" t="s">
        <v>30</v>
      </c>
      <c r="F36" s="54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</row>
    <row r="37" spans="1:23" ht="34.799999999999997" customHeight="1" x14ac:dyDescent="0.3">
      <c r="A37" s="86"/>
      <c r="B37" s="107"/>
      <c r="C37" s="115"/>
      <c r="D37" s="116"/>
      <c r="E37" s="109"/>
      <c r="F37" s="110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</row>
    <row r="38" spans="1:23" ht="19.2" customHeight="1" thickBot="1" x14ac:dyDescent="0.35">
      <c r="A38" s="86"/>
      <c r="B38" s="108"/>
      <c r="C38" s="117" t="s">
        <v>41</v>
      </c>
      <c r="D38" s="118"/>
      <c r="E38" s="119" t="s">
        <v>29</v>
      </c>
      <c r="F38" s="120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</row>
    <row r="39" spans="1:23" x14ac:dyDescent="0.3">
      <c r="A39" s="86"/>
      <c r="B39" s="89"/>
      <c r="C39" s="88"/>
      <c r="D39" s="88"/>
      <c r="E39" s="88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</row>
    <row r="40" spans="1:23" x14ac:dyDescent="0.3">
      <c r="A40" s="86"/>
      <c r="B40" s="89"/>
      <c r="C40" s="88"/>
      <c r="D40" s="88"/>
      <c r="E40" s="88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</row>
  </sheetData>
  <sheetProtection formatCells="0" formatColumns="0" formatRows="0" insertRows="0" deleteRows="0"/>
  <protectedRanges>
    <protectedRange sqref="C35:F37" name="Range7"/>
    <protectedRange sqref="V20:W32" name="Range6"/>
    <protectedRange sqref="N21:N23 N25:N29 K21:L29 O21:O29 Q21:R29" name="Range5"/>
    <protectedRange sqref="H21:I29" name="Range4"/>
    <protectedRange sqref="A20:F29" name="Range3"/>
    <protectedRange sqref="C14:E16" name="Range2"/>
    <protectedRange sqref="B3:B5" name="Range1"/>
  </protectedRanges>
  <mergeCells count="18">
    <mergeCell ref="C35:D35"/>
    <mergeCell ref="B35:B38"/>
    <mergeCell ref="E37:F37"/>
    <mergeCell ref="E35:F35"/>
    <mergeCell ref="C36:D36"/>
    <mergeCell ref="C37:D37"/>
    <mergeCell ref="C38:D38"/>
    <mergeCell ref="E38:F38"/>
    <mergeCell ref="N18:P18"/>
    <mergeCell ref="Q18:S18"/>
    <mergeCell ref="C13:D13"/>
    <mergeCell ref="C14:D14"/>
    <mergeCell ref="C15:D15"/>
    <mergeCell ref="C16:D16"/>
    <mergeCell ref="E18:G18"/>
    <mergeCell ref="F14:F16"/>
    <mergeCell ref="H18:J18"/>
    <mergeCell ref="K18:M18"/>
  </mergeCells>
  <phoneticPr fontId="12" type="noConversion"/>
  <dataValidations count="2">
    <dataValidation type="decimal" operator="greaterThanOrEqual" allowBlank="1" showInputMessage="1" showErrorMessage="1" sqref="C14:D16 E21:F29 N26:O29 O24:O25 H21:I29 N25 N21:O23 K21:L29 Q21:R29" xr:uid="{8C15FC5A-F30C-4ABB-9E84-56D0A532AF68}">
      <formula1>0</formula1>
    </dataValidation>
    <dataValidation type="list" allowBlank="1" showInputMessage="1" showErrorMessage="1" sqref="E14:E16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Height="4" orientation="landscape" r:id="rId1"/>
  <ignoredErrors>
    <ignoredError sqref="A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Nonhle Mkhwanazi</cp:lastModifiedBy>
  <cp:lastPrinted>2020-07-02T18:44:36Z</cp:lastPrinted>
  <dcterms:created xsi:type="dcterms:W3CDTF">2017-06-15T23:28:53Z</dcterms:created>
  <dcterms:modified xsi:type="dcterms:W3CDTF">2026-05-18T07:03:32Z</dcterms:modified>
</cp:coreProperties>
</file>