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mc:AlternateContent xmlns:mc="http://schemas.openxmlformats.org/markup-compatibility/2006">
    <mc:Choice Requires="x15">
      <x15ac:absPath xmlns:x15ac="http://schemas.microsoft.com/office/spreadsheetml/2010/11/ac" url="U:\SCM\SCM FY 25-26\INDIA\TMC INDIA - (Re-Issue)\RFP\"/>
    </mc:Choice>
  </mc:AlternateContent>
  <xr:revisionPtr revIDLastSave="0" documentId="8_{46990306-FE56-4746-8D56-22ADCF7190DC}" xr6:coauthVersionLast="47" xr6:coauthVersionMax="47" xr10:uidLastSave="{00000000-0000-0000-0000-000000000000}"/>
  <bookViews>
    <workbookView xWindow="-110" yWindow="-110" windowWidth="19420" windowHeight="10300" tabRatio="653" xr2:uid="{00000000-000D-0000-FFFF-FFFF00000000}"/>
  </bookViews>
  <sheets>
    <sheet name="COVER SHEET" sheetId="33" r:id="rId1"/>
    <sheet name=" 1. TRANSACTION FEE ONSITE" sheetId="34" state="hidden" r:id="rId2"/>
    <sheet name="2. TRANSACTION FEE OFFSITE " sheetId="35" r:id="rId3"/>
    <sheet name="3. MANAGEMENT FEE ONSITE" sheetId="36" state="hidden" r:id="rId4"/>
    <sheet name="4. MANAGEMENT FEE OFFSITE" sheetId="37" state="hidden" r:id="rId5"/>
    <sheet name="Price Declaration " sheetId="26" r:id="rId6"/>
  </sheets>
  <definedNames>
    <definedName name="AA">#REF!</definedName>
    <definedName name="Answers_to_Template4_Q" localSheetId="2">#REF!</definedName>
    <definedName name="Answers_to_Template4_Q" localSheetId="3">#REF!</definedName>
    <definedName name="Answers_to_Template4_Q" localSheetId="4">#REF!</definedName>
    <definedName name="Answers_to_Template4_Q">#REF!</definedName>
    <definedName name="Cost_Changes" localSheetId="2">#REF!</definedName>
    <definedName name="Cost_Changes" localSheetId="3">#REF!</definedName>
    <definedName name="Cost_Changes" localSheetId="4">#REF!</definedName>
    <definedName name="Cost_Changes">#REF!</definedName>
    <definedName name="EE">#REF!</definedName>
    <definedName name="Names_cells" localSheetId="2">#REF!</definedName>
    <definedName name="Names_cells" localSheetId="3">#REF!</definedName>
    <definedName name="Names_cells" localSheetId="4">#REF!</definedName>
    <definedName name="Names_cells">#REF!</definedName>
    <definedName name="_xlnm.Print_Area" localSheetId="1">' 1. TRANSACTION FEE ONSITE'!$A$1:$I$58</definedName>
    <definedName name="_xlnm.Print_Area" localSheetId="2">'2. TRANSACTION FEE OFFSITE '!$A$1:$I$72</definedName>
    <definedName name="_xlnm.Print_Area" localSheetId="3">'3. MANAGEMENT FEE ONSITE'!$B$1:$F$79</definedName>
    <definedName name="_xlnm.Print_Area" localSheetId="4">'4. MANAGEMENT FEE OFFSITE'!$B$1:$F$79</definedName>
    <definedName name="_xlnm.Print_Area" localSheetId="0">'COVER SHEET'!$A$1:$M$46</definedName>
    <definedName name="_xlnm.Print_Area" localSheetId="5">'Price Declaration '!$A$1:$I$59</definedName>
    <definedName name="QQ">#REF!</definedName>
    <definedName name="RR">#REF!</definedName>
    <definedName name="SS">#REF!</definedName>
    <definedName name="TOTAL_E" localSheetId="2">#REF!</definedName>
    <definedName name="TOTAL_E" localSheetId="3">#REF!</definedName>
    <definedName name="TOTAL_E" localSheetId="4">#REF!</definedName>
    <definedName name="TOTAL_E">#REF!</definedName>
    <definedName name="TOTAL_I" localSheetId="2">#REF!</definedName>
    <definedName name="TOTAL_I" localSheetId="3">#REF!</definedName>
    <definedName name="TOTAL_I" localSheetId="4">#REF!</definedName>
    <definedName name="TOTAL_I">#REF!</definedName>
    <definedName name="TOTAL_M" localSheetId="2">#REF!</definedName>
    <definedName name="TOTAL_M" localSheetId="3">#REF!</definedName>
    <definedName name="TOTAL_M" localSheetId="4">#REF!</definedName>
    <definedName name="TOTAL_M">#REF!</definedName>
    <definedName name="TT">#REF!</definedName>
    <definedName name="WW">#REF!</definedName>
    <definedName name="XX" localSheetId="4">#REF!</definedName>
    <definedName name="XX">#REF!</definedName>
    <definedName name="Years" localSheetId="2">#REF!</definedName>
    <definedName name="Years" localSheetId="3">#REF!</definedName>
    <definedName name="Years" localSheetId="4">#REF!</definedName>
    <definedName name="Years">#REF!</definedName>
    <definedName name="YY" localSheetId="4">#REF!</definedName>
    <definedName name="Y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3" i="35" l="1"/>
  <c r="F63" i="35"/>
  <c r="I62" i="35"/>
  <c r="F62" i="35"/>
  <c r="I61" i="35"/>
  <c r="F61" i="35"/>
  <c r="I60" i="35"/>
  <c r="F60" i="35"/>
  <c r="I59" i="35"/>
  <c r="F59" i="35"/>
  <c r="I58" i="35"/>
  <c r="F58" i="35"/>
  <c r="I57" i="35"/>
  <c r="F57" i="35"/>
  <c r="I56" i="35"/>
  <c r="F56" i="35"/>
  <c r="I55" i="35"/>
  <c r="F55" i="35"/>
  <c r="I54" i="35"/>
  <c r="I53" i="35"/>
  <c r="I52" i="35"/>
  <c r="I51" i="35"/>
  <c r="I50" i="35"/>
  <c r="I49" i="35"/>
  <c r="I48" i="35"/>
  <c r="I47" i="35"/>
  <c r="I46" i="35"/>
  <c r="I45" i="35"/>
  <c r="I44" i="35"/>
  <c r="I43" i="35"/>
  <c r="I42" i="35"/>
  <c r="I41" i="35"/>
  <c r="I40" i="35"/>
  <c r="I39" i="35"/>
  <c r="I38" i="35"/>
  <c r="I37" i="35"/>
  <c r="I36" i="35"/>
  <c r="I35" i="35"/>
  <c r="I34" i="35"/>
  <c r="I33" i="35"/>
  <c r="I32" i="35"/>
  <c r="I31" i="35"/>
  <c r="I30" i="35"/>
  <c r="I29" i="35"/>
  <c r="I28" i="35"/>
  <c r="I27" i="35"/>
  <c r="I26" i="35"/>
  <c r="I25" i="35"/>
  <c r="I24" i="35"/>
  <c r="I23" i="35"/>
  <c r="I22" i="35"/>
  <c r="I21" i="35"/>
  <c r="I20" i="35"/>
  <c r="I19" i="35"/>
  <c r="I18" i="35"/>
  <c r="I17" i="35"/>
  <c r="I16" i="35"/>
  <c r="I15" i="35"/>
  <c r="I14" i="35"/>
  <c r="F52" i="35"/>
  <c r="F51" i="35"/>
  <c r="F50" i="35"/>
  <c r="F49" i="35"/>
  <c r="F48" i="35"/>
  <c r="F47" i="35"/>
  <c r="F46" i="35"/>
  <c r="F45" i="35"/>
  <c r="F44" i="35"/>
  <c r="F43" i="35"/>
  <c r="F42" i="35"/>
  <c r="F41" i="35"/>
  <c r="F40" i="35"/>
  <c r="F39" i="35"/>
  <c r="F38" i="35"/>
  <c r="F37" i="35"/>
  <c r="F36" i="35"/>
  <c r="F35" i="35"/>
  <c r="F34" i="35"/>
  <c r="F33" i="35"/>
  <c r="F32" i="35"/>
  <c r="F31" i="35"/>
  <c r="F30" i="35"/>
  <c r="F29" i="35"/>
  <c r="F28" i="35"/>
  <c r="F27" i="35"/>
  <c r="F26" i="35"/>
  <c r="F25" i="35"/>
  <c r="F24" i="35"/>
  <c r="F23" i="35"/>
  <c r="F22" i="35"/>
  <c r="F21" i="35"/>
  <c r="F20" i="35"/>
  <c r="F19" i="35"/>
  <c r="F18" i="35"/>
  <c r="F17" i="35"/>
  <c r="F16" i="35"/>
  <c r="F15" i="35"/>
  <c r="C12" i="26" l="1"/>
  <c r="C11" i="26"/>
  <c r="C10" i="26"/>
  <c r="E73" i="37"/>
  <c r="E72" i="37"/>
  <c r="E71" i="37"/>
  <c r="E70" i="37"/>
  <c r="E69" i="37"/>
  <c r="E68" i="37"/>
  <c r="E67" i="37"/>
  <c r="F55" i="37"/>
  <c r="E55" i="37"/>
  <c r="D48" i="37"/>
  <c r="D47" i="37"/>
  <c r="F43" i="37"/>
  <c r="F57" i="37" s="1"/>
  <c r="F61" i="37" s="1"/>
  <c r="E43" i="37"/>
  <c r="E57" i="37" s="1"/>
  <c r="E61" i="37" s="1"/>
  <c r="E62" i="37" s="1"/>
  <c r="E63" i="37" s="1"/>
  <c r="D9" i="37"/>
  <c r="D8" i="37"/>
  <c r="D7" i="37"/>
  <c r="E73" i="36"/>
  <c r="E72" i="36"/>
  <c r="E71" i="36"/>
  <c r="E70" i="36"/>
  <c r="E69" i="36"/>
  <c r="E68" i="36"/>
  <c r="E67" i="36"/>
  <c r="F55" i="36"/>
  <c r="E55" i="36"/>
  <c r="D48" i="36"/>
  <c r="D47" i="36"/>
  <c r="F43" i="36"/>
  <c r="F57" i="36" s="1"/>
  <c r="F61" i="36" s="1"/>
  <c r="E43" i="36"/>
  <c r="E57" i="36" s="1"/>
  <c r="E61" i="36" s="1"/>
  <c r="E62" i="36" s="1"/>
  <c r="E63" i="36" s="1"/>
  <c r="D9" i="36"/>
  <c r="D8" i="36"/>
  <c r="D7" i="36"/>
  <c r="C64" i="35"/>
  <c r="F54" i="35"/>
  <c r="F53" i="35"/>
  <c r="F14" i="35"/>
  <c r="C9" i="35"/>
  <c r="C8" i="35"/>
  <c r="C7" i="35"/>
  <c r="C51" i="34"/>
  <c r="I50" i="34"/>
  <c r="H50" i="34"/>
  <c r="F50" i="34"/>
  <c r="E50" i="34"/>
  <c r="H49" i="34"/>
  <c r="I49" i="34" s="1"/>
  <c r="E49" i="34"/>
  <c r="F49" i="34" s="1"/>
  <c r="I48" i="34"/>
  <c r="H48" i="34"/>
  <c r="F48" i="34"/>
  <c r="E48" i="34"/>
  <c r="H47" i="34"/>
  <c r="I47" i="34" s="1"/>
  <c r="E47" i="34"/>
  <c r="F47" i="34" s="1"/>
  <c r="I46" i="34"/>
  <c r="H46" i="34"/>
  <c r="F46" i="34"/>
  <c r="E46" i="34"/>
  <c r="H45" i="34"/>
  <c r="I45" i="34" s="1"/>
  <c r="E45" i="34"/>
  <c r="F45" i="34" s="1"/>
  <c r="I44" i="34"/>
  <c r="H44" i="34"/>
  <c r="F44" i="34"/>
  <c r="E44" i="34"/>
  <c r="H43" i="34"/>
  <c r="I43" i="34" s="1"/>
  <c r="E43" i="34"/>
  <c r="F43" i="34" s="1"/>
  <c r="I42" i="34"/>
  <c r="H42" i="34"/>
  <c r="F42" i="34"/>
  <c r="E42" i="34"/>
  <c r="H41" i="34"/>
  <c r="I41" i="34" s="1"/>
  <c r="E41" i="34"/>
  <c r="F41" i="34" s="1"/>
  <c r="I40" i="34"/>
  <c r="H40" i="34"/>
  <c r="F40" i="34"/>
  <c r="E40" i="34"/>
  <c r="H39" i="34"/>
  <c r="I39" i="34" s="1"/>
  <c r="E39" i="34"/>
  <c r="F39" i="34" s="1"/>
  <c r="I38" i="34"/>
  <c r="H38" i="34"/>
  <c r="F38" i="34"/>
  <c r="E38" i="34"/>
  <c r="H37" i="34"/>
  <c r="I37" i="34" s="1"/>
  <c r="E37" i="34"/>
  <c r="F37" i="34" s="1"/>
  <c r="I36" i="34"/>
  <c r="H36" i="34"/>
  <c r="F36" i="34"/>
  <c r="E36" i="34"/>
  <c r="H35" i="34"/>
  <c r="I35" i="34" s="1"/>
  <c r="E35" i="34"/>
  <c r="F35" i="34" s="1"/>
  <c r="I34" i="34"/>
  <c r="H34" i="34"/>
  <c r="F34" i="34"/>
  <c r="E34" i="34"/>
  <c r="H33" i="34"/>
  <c r="I33" i="34" s="1"/>
  <c r="E33" i="34"/>
  <c r="F33" i="34" s="1"/>
  <c r="I32" i="34"/>
  <c r="H32" i="34"/>
  <c r="F32" i="34"/>
  <c r="E32" i="34"/>
  <c r="H31" i="34"/>
  <c r="I31" i="34" s="1"/>
  <c r="E31" i="34"/>
  <c r="F31" i="34" s="1"/>
  <c r="I30" i="34"/>
  <c r="H30" i="34"/>
  <c r="F30" i="34"/>
  <c r="E30" i="34"/>
  <c r="H29" i="34"/>
  <c r="I29" i="34" s="1"/>
  <c r="E29" i="34"/>
  <c r="F29" i="34" s="1"/>
  <c r="I28" i="34"/>
  <c r="H28" i="34"/>
  <c r="F28" i="34"/>
  <c r="E28" i="34"/>
  <c r="H27" i="34"/>
  <c r="I27" i="34" s="1"/>
  <c r="E27" i="34"/>
  <c r="F27" i="34" s="1"/>
  <c r="I26" i="34"/>
  <c r="H26" i="34"/>
  <c r="F26" i="34"/>
  <c r="E26" i="34"/>
  <c r="H25" i="34"/>
  <c r="I25" i="34" s="1"/>
  <c r="E25" i="34"/>
  <c r="F25" i="34" s="1"/>
  <c r="I24" i="34"/>
  <c r="H24" i="34"/>
  <c r="F24" i="34"/>
  <c r="E24" i="34"/>
  <c r="H23" i="34"/>
  <c r="I23" i="34" s="1"/>
  <c r="E23" i="34"/>
  <c r="F23" i="34" s="1"/>
  <c r="I22" i="34"/>
  <c r="H22" i="34"/>
  <c r="F22" i="34"/>
  <c r="E22" i="34"/>
  <c r="H21" i="34"/>
  <c r="I21" i="34" s="1"/>
  <c r="E21" i="34"/>
  <c r="F21" i="34" s="1"/>
  <c r="I20" i="34"/>
  <c r="H20" i="34"/>
  <c r="F20" i="34"/>
  <c r="E20" i="34"/>
  <c r="H19" i="34"/>
  <c r="I19" i="34" s="1"/>
  <c r="E19" i="34"/>
  <c r="F19" i="34" s="1"/>
  <c r="I18" i="34"/>
  <c r="H18" i="34"/>
  <c r="F18" i="34"/>
  <c r="E18" i="34"/>
  <c r="H17" i="34"/>
  <c r="I17" i="34" s="1"/>
  <c r="E17" i="34"/>
  <c r="F17" i="34" s="1"/>
  <c r="I16" i="34"/>
  <c r="H16" i="34"/>
  <c r="F16" i="34"/>
  <c r="E16" i="34"/>
  <c r="H15" i="34"/>
  <c r="I15" i="34" s="1"/>
  <c r="E15" i="34"/>
  <c r="F15" i="34" s="1"/>
  <c r="I14" i="34"/>
  <c r="H14" i="34"/>
  <c r="F14" i="34"/>
  <c r="E14" i="34"/>
  <c r="C9" i="34"/>
  <c r="C8" i="34"/>
  <c r="C7" i="34"/>
  <c r="F51" i="34" l="1"/>
  <c r="F52" i="34" s="1"/>
  <c r="A33" i="26"/>
  <c r="E64" i="36"/>
  <c r="A39" i="26"/>
  <c r="E64" i="37"/>
  <c r="F64" i="35"/>
  <c r="F65" i="35" s="1"/>
  <c r="I51" i="34"/>
  <c r="I52" i="34" s="1"/>
  <c r="I64" i="35"/>
  <c r="I65" i="35" s="1"/>
  <c r="E66" i="35" l="1"/>
  <c r="A27" i="26" s="1"/>
  <c r="E53" i="34"/>
  <c r="A21" i="2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Theo Thumbran</author>
  </authors>
  <commentList>
    <comment ref="E13" authorId="0" shapeId="0" xr:uid="{00000000-0006-0000-0200-000001000000}">
      <text>
        <r>
          <rPr>
            <b/>
            <sz val="9"/>
            <rFont val="Tahoma"/>
            <family val="2"/>
          </rPr>
          <t>Theo Thumbran:</t>
        </r>
        <r>
          <rPr>
            <sz val="9"/>
            <rFont val="Tahoma"/>
            <family val="2"/>
          </rPr>
          <t xml:space="preserve">
UPDATE VAT.GST RATE IN FORMULA</t>
        </r>
      </text>
    </comment>
  </commentList>
</comments>
</file>

<file path=xl/sharedStrings.xml><?xml version="1.0" encoding="utf-8"?>
<sst xmlns="http://schemas.openxmlformats.org/spreadsheetml/2006/main" count="365" uniqueCount="181">
  <si>
    <t>PRICING SUBMISSION</t>
  </si>
  <si>
    <t>RFP NO:</t>
  </si>
  <si>
    <t>RFP NAME:</t>
  </si>
  <si>
    <t>BIDDER NAME</t>
  </si>
  <si>
    <t>PRICE INSTRUCTIONS</t>
  </si>
  <si>
    <t>1.  STRUCTURE OF THE TENDER</t>
  </si>
  <si>
    <t>2.  GENERAL INSTRUCTIONS FOR COMPLETING THE PRICING SCHEDULE TEMPLATES</t>
  </si>
  <si>
    <t>2.1  Tender submission format</t>
  </si>
  <si>
    <t>2.1.1 Bidders must submit  a paper copy and an electronic copy of the Pricing Schedule. In the event of a discrepancy, the
         paper copy will prevail.</t>
  </si>
  <si>
    <t>2.1.2 Bidders must sign all paper copies of their Pricing Schedule.</t>
  </si>
  <si>
    <t>2.1.3 Bidders must complete and submit the templates attached ,which is/are transactional fee model onsite and offsite</t>
  </si>
  <si>
    <t>2.1.4 Bidders must reference RFP/BID main document section 9.2 for current travel volumes.</t>
  </si>
  <si>
    <t>2.2  Input spreadsheets</t>
  </si>
  <si>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</si>
  <si>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</si>
  <si>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</si>
  <si>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rPr>
        <sz val="11"/>
        <rFont val="Arial"/>
        <family val="2"/>
      </rP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</si>
  <si>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r>
      <rPr>
        <sz val="11"/>
        <rFont val="Arial"/>
        <family val="2"/>
      </rP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</si>
  <si>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t>2.3  Currency and VAT</t>
  </si>
  <si>
    <t>2.3.1 All Bidders’ pricing must be quoted in the country specific curency</t>
  </si>
  <si>
    <r>
      <rPr>
        <sz val="11"/>
        <rFont val="Arial"/>
        <family val="2"/>
      </rPr>
      <t xml:space="preserve">2.3.3 The Pricing Schedule template is designed such that VAT/GST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</si>
  <si>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TEMPLATE 1: TRANSACTION FEE MODEL</t>
  </si>
  <si>
    <t>ON-SITE SERVICES</t>
  </si>
  <si>
    <t>1.1  TRANSACTION FEES</t>
  </si>
  <si>
    <t>TRADITIONAL BOOKINGS</t>
  </si>
  <si>
    <t>ONLINE BOOKINGS</t>
  </si>
  <si>
    <t>ITEM</t>
  </si>
  <si>
    <t>Transaction Type</t>
  </si>
  <si>
    <t>Estimated Volume</t>
  </si>
  <si>
    <t>Unit Price
(excl VAT)</t>
  </si>
  <si>
    <t>Unit Price
(incl VAT)</t>
  </si>
  <si>
    <t>TOTAL Price
(incl VAT)</t>
  </si>
  <si>
    <t>Air Travel – International</t>
  </si>
  <si>
    <t>Air Travel – Regional</t>
  </si>
  <si>
    <t xml:space="preserve">Air Travel – Domestic </t>
  </si>
  <si>
    <t>Air Travel – International (Re-issue)</t>
  </si>
  <si>
    <t>Air Travel – Regional (Re-issue)</t>
  </si>
  <si>
    <t>Air Travel – Domestic (Re-issue)</t>
  </si>
  <si>
    <t>Refunds – Air Domestic</t>
  </si>
  <si>
    <t>Refunds – Air Regional</t>
  </si>
  <si>
    <t>Refunds – Air International</t>
  </si>
  <si>
    <t>Car Rental – Domestic</t>
  </si>
  <si>
    <t xml:space="preserve">Car Rental – Regional </t>
  </si>
  <si>
    <t>Car Rental – International</t>
  </si>
  <si>
    <t>Transfers/Shuttle – Domestic</t>
  </si>
  <si>
    <t>Transfers/Shuttle – Regional</t>
  </si>
  <si>
    <t>Transfers/Shuttle – International</t>
  </si>
  <si>
    <t>Accommodation – Domestic</t>
  </si>
  <si>
    <t>Accommodation – Regional</t>
  </si>
  <si>
    <t>Accommodation – International</t>
  </si>
  <si>
    <t>Bus/Coach Bookings</t>
  </si>
  <si>
    <t>Train bookings – International</t>
  </si>
  <si>
    <t>Visa Assistance 
(Provision of documents and advice)</t>
  </si>
  <si>
    <t>Courier services for travel documentation (visa &amp; passports)</t>
  </si>
  <si>
    <t>SMS Notifications</t>
  </si>
  <si>
    <t>Parking bookings</t>
  </si>
  <si>
    <t>Cancellations</t>
  </si>
  <si>
    <t>Changes to bookings</t>
  </si>
  <si>
    <t>After Hours Services</t>
  </si>
  <si>
    <t>Additional Ad-hoc Reports (per report)</t>
  </si>
  <si>
    <t>Customised Reports (per report)</t>
  </si>
  <si>
    <t>Travel Lodge card Reconciliation</t>
  </si>
  <si>
    <t>Debtors Account Reconciliation</t>
  </si>
  <si>
    <t>Matching of invoices to supporting documents</t>
  </si>
  <si>
    <t>Other (Specify)</t>
  </si>
  <si>
    <t>Total</t>
  </si>
  <si>
    <t>Percentage Split between Online Booking  and Traditional Booking</t>
  </si>
  <si>
    <t>Percentage Traditional</t>
  </si>
  <si>
    <t>Percentage Online</t>
  </si>
  <si>
    <t>PRICE THAT WILL BE USED FOR EVALUATION PURPOSES</t>
  </si>
  <si>
    <t>1.2  CONFERENCE TRANSACTION FEE</t>
  </si>
  <si>
    <t xml:space="preserve">     </t>
  </si>
  <si>
    <t>Item</t>
  </si>
  <si>
    <t>Description</t>
  </si>
  <si>
    <t>Percentage Fee</t>
  </si>
  <si>
    <t>Comment</t>
  </si>
  <si>
    <r>
      <rPr>
        <sz val="11"/>
        <rFont val="Arial"/>
        <family val="2"/>
      </rPr>
      <t xml:space="preserve">Conference Transaction Fee </t>
    </r>
    <r>
      <rPr>
        <b/>
        <sz val="11"/>
        <rFont val="Arial"/>
        <family val="2"/>
      </rPr>
      <t>(as a % of the Total turnover of the event)</t>
    </r>
  </si>
  <si>
    <t>TEMPLATE 2: TRANSACTION FEE MODEL</t>
  </si>
  <si>
    <t>OFF-SITE SERVICES</t>
  </si>
  <si>
    <t>Unit Price
(excl VAT/GST)</t>
  </si>
  <si>
    <t>Unit Price
(incl VAT/GST)</t>
  </si>
  <si>
    <t>TOTAL Price
(incl VAT/GST)</t>
  </si>
  <si>
    <t>TEMPLATE 3: MANAGEMENT FEE MODEL</t>
  </si>
  <si>
    <t>ESTIMATED TRANSACTION VOLUMES PER ANNUM *</t>
  </si>
  <si>
    <t>See Section 15.2 of the bid document</t>
  </si>
  <si>
    <t>1.1  MANAGEMENT FEES</t>
  </si>
  <si>
    <t>Annual Cost
(Excl VAT)</t>
  </si>
  <si>
    <t>Fixed Costs (Management Fees)</t>
  </si>
  <si>
    <t>Estimated #</t>
  </si>
  <si>
    <t>Compensation</t>
  </si>
  <si>
    <t xml:space="preserve">     Receptionist</t>
  </si>
  <si>
    <t xml:space="preserve">     Senior Travel Consultants</t>
  </si>
  <si>
    <t xml:space="preserve">     Intermediate Travel Consultants</t>
  </si>
  <si>
    <t xml:space="preserve">     Junior Travel Consultants</t>
  </si>
  <si>
    <t xml:space="preserve">     Travel Manager</t>
  </si>
  <si>
    <t xml:space="preserve">     Finance Manager / Accountant</t>
  </si>
  <si>
    <t xml:space="preserve">     Admin Back Office (Creditors/ Debtors /
     Finance Processors</t>
  </si>
  <si>
    <t xml:space="preserve">     Strategic Account Manager</t>
  </si>
  <si>
    <t xml:space="preserve">     System Administrator</t>
  </si>
  <si>
    <t>Standard Monthly Reports (3 Std Reports x 12 months)</t>
  </si>
  <si>
    <t>Standard Weekly Reports (3 Weekly Report x 52 weeks)</t>
  </si>
  <si>
    <t>* Communication (SMS, Email alerts, 
Industry updates)</t>
  </si>
  <si>
    <t>Marketing</t>
  </si>
  <si>
    <t>Technology (Software Licences)</t>
  </si>
  <si>
    <t>Computing / GDS Fees</t>
  </si>
  <si>
    <t>Office Leasing (not applicable for on-site)</t>
  </si>
  <si>
    <t>Utility bills (phone, broadband, electricity, etc.</t>
  </si>
  <si>
    <t>Assocciation membership fees</t>
  </si>
  <si>
    <t>Banking Services (Interest, Merchant Fees, etc.)</t>
  </si>
  <si>
    <t>Profit</t>
  </si>
  <si>
    <t>Total Fixed Annual Cost (Excl VAT)</t>
  </si>
  <si>
    <t xml:space="preserve">Variable Costs </t>
  </si>
  <si>
    <r>
      <rPr>
        <sz val="11"/>
        <rFont val="Arial"/>
        <family val="2"/>
      </rPr>
      <t xml:space="preserve">After-Hours (VIP/Executive Travel Consultant)
(Estimated at </t>
    </r>
    <r>
      <rPr>
        <b/>
        <sz val="11"/>
        <color rgb="FF00B0F0"/>
        <rFont val="Arial"/>
        <family val="2"/>
      </rPr>
      <t>20</t>
    </r>
    <r>
      <rPr>
        <sz val="11"/>
        <rFont val="Arial"/>
        <family val="2"/>
      </rPr>
      <t xml:space="preserve"> Calls per month</t>
    </r>
  </si>
  <si>
    <r>
      <rPr>
        <sz val="11"/>
        <rFont val="Arial"/>
        <family val="2"/>
      </rPr>
      <t xml:space="preserve">After-Hours Call Center / Contact Number(17h00 - 8h00 Weekdays; 24 hours weekends and public holidays)
(Estimated at </t>
    </r>
    <r>
      <rPr>
        <b/>
        <sz val="11"/>
        <color rgb="FF00B0F0"/>
        <rFont val="Arial"/>
        <family val="2"/>
      </rPr>
      <t>50</t>
    </r>
    <r>
      <rPr>
        <sz val="11"/>
        <rFont val="Arial"/>
        <family val="2"/>
      </rPr>
      <t xml:space="preserve"> Calls per month</t>
    </r>
  </si>
  <si>
    <t>Stationery (Estimated per annum)</t>
  </si>
  <si>
    <t>Training &amp; Recruitment (own Staff estimated per annum)</t>
  </si>
  <si>
    <t>Total Variable Annual Cost (Excl VAT)</t>
  </si>
  <si>
    <t>TOTAL PER ANNUM (Excl VAT)</t>
  </si>
  <si>
    <t>SPLIT GRAND TOTAL PER ANNUM (Excl VAT)</t>
  </si>
  <si>
    <t>GRAND TOTAL PER ANNUM (Excl VAT)</t>
  </si>
  <si>
    <r>
      <rPr>
        <b/>
        <sz val="12"/>
        <rFont val="Arial"/>
        <family val="2"/>
      </rPr>
      <t xml:space="preserve">GRAND TOTAL PER ANNUM (Incl VAT)  </t>
    </r>
    <r>
      <rPr>
        <b/>
        <sz val="12"/>
        <color rgb="FFFF0000"/>
        <rFont val="Arial"/>
        <family val="2"/>
      </rPr>
      <t xml:space="preserve">
(PRICE THAT WILL BE USED FOR EVALUATION PURPOSES</t>
    </r>
  </si>
  <si>
    <t>MONTHLY MANAGEMENT FEE (Incl VAT)</t>
  </si>
  <si>
    <t>Cost of Additional items (per incident)</t>
  </si>
  <si>
    <t>Courier Services</t>
  </si>
  <si>
    <t>These services will only be done on request from the Tendering Institution and will be invoiced accordingly.
These costs are ADDITIONAL to the monthly Management Fee.
These items will not be used for evaluation purposes.</t>
  </si>
  <si>
    <t>Visa Services</t>
  </si>
  <si>
    <t>TEMPLATE 4: MANAGEMENT FEE MODEL</t>
  </si>
  <si>
    <t>Office Leasing (if applicable)</t>
  </si>
  <si>
    <t>Price Declaration</t>
  </si>
  <si>
    <t>Dear Sir/Madam,</t>
  </si>
  <si>
    <r>
      <rPr>
        <sz val="10"/>
        <rFont val="Arial"/>
        <family val="2"/>
      </rPr>
      <t>Having read through and examined the Request For Proposal (RFP) Document, the General Conditions, The Requirement and all other Annexures to the RFP Document, we offer to provide</t>
    </r>
    <r>
      <rPr>
        <sz val="10"/>
        <color rgb="FF00B0F0"/>
        <rFont val="Arial"/>
        <family val="2"/>
      </rPr>
      <t xml:space="preserve"> </t>
    </r>
    <r>
      <rPr>
        <b/>
        <sz val="10"/>
        <color rgb="FF00B0F0"/>
        <rFont val="Arial"/>
        <family val="2"/>
      </rPr>
      <t>ON-SITE / OFF-SITE</t>
    </r>
    <r>
      <rPr>
        <b/>
        <sz val="10"/>
        <rFont val="Arial"/>
        <family val="2"/>
      </rPr>
      <t xml:space="preserve"> </t>
    </r>
    <r>
      <rPr>
        <sz val="10"/>
        <rFont val="Arial"/>
        <family val="2"/>
      </rPr>
      <t xml:space="preserve">travel management service to South African Tourism </t>
    </r>
    <r>
      <rPr>
        <sz val="10"/>
        <rFont val="Arial"/>
        <family val="2"/>
      </rPr>
      <t>at the following total amounts (including VAT)</t>
    </r>
  </si>
  <si>
    <t>Template 1: Transaction Fee (On-Site)</t>
  </si>
  <si>
    <t>(incl. VAT)</t>
  </si>
  <si>
    <t>In words:</t>
  </si>
  <si>
    <t>Template 2: Transaction Fee (Off-Site)</t>
  </si>
  <si>
    <t>Template 3: Management Fee (On-Site)</t>
  </si>
  <si>
    <t>Template 4: Management Fee (Off-Site)</t>
  </si>
  <si>
    <r>
      <rPr>
        <sz val="10"/>
        <rFont val="Arial"/>
        <family val="2"/>
      </rPr>
      <t xml:space="preserve">We undertake to hold this offer open for acceptance for a period of 150 </t>
    </r>
    <r>
      <rPr>
        <b/>
        <sz val="10"/>
        <color rgb="FF00B0F0"/>
        <rFont val="Arial"/>
        <family val="2"/>
      </rPr>
      <t>days</t>
    </r>
    <r>
      <rPr>
        <sz val="10"/>
        <rFont val="Arial"/>
        <family val="2"/>
      </rPr>
      <t xml:space="preserve"> from the date of submission of offers. We further undertake that upon final acceptance of our offer, we will commence with the provision of service when required to do so by South African Tourism</t>
    </r>
  </si>
  <si>
    <r>
      <rPr>
        <sz val="10"/>
        <rFont val="Arial"/>
        <family val="2"/>
      </rPr>
      <t>We understand that South African Tourism</t>
    </r>
    <r>
      <rPr>
        <sz val="10"/>
        <rFont val="Arial"/>
        <family val="2"/>
      </rPr>
      <t xml:space="preserve"> are not bound to accept the lowest or any offer and that we must bear all costs which we have incurred in connection with preparing and submitting this bid.</t>
    </r>
  </si>
  <si>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</si>
  <si>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</si>
  <si>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</si>
  <si>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</si>
  <si>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</si>
  <si>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rPr>
        <b/>
        <sz val="10"/>
        <rFont val="Arial"/>
        <family val="2"/>
      </rPr>
      <t xml:space="preserve">FOR AND ON BEHALF OF: </t>
    </r>
    <r>
      <rPr>
        <b/>
        <sz val="10"/>
        <color rgb="FF00B0F0"/>
        <rFont val="Arial"/>
        <family val="2"/>
      </rPr>
      <t>COMPANY NAME</t>
    </r>
  </si>
  <si>
    <t>Tel No: ……………………………………….</t>
  </si>
  <si>
    <t>Fax No: ……………………………………….</t>
  </si>
  <si>
    <t>Cell No: ……………………………………….</t>
  </si>
  <si>
    <t>Email:………………………………………….</t>
  </si>
  <si>
    <t xml:space="preserve">THE PROVISION OF TRAVEL MANAGEMENT SERVICES FOR INDIA MEISEA FOR A PERIOD OF 36 MONTHS </t>
  </si>
  <si>
    <t>ANNEXURE B</t>
  </si>
  <si>
    <t>SAT 336/26</t>
  </si>
  <si>
    <t>Refunds/Cancellation – Air International</t>
  </si>
  <si>
    <t>Refunds/Cancellation – Air Domestic</t>
  </si>
  <si>
    <t>Refunds/Cancellation – Air Regional</t>
  </si>
  <si>
    <t>Refunds/Cancellation – Car International</t>
  </si>
  <si>
    <t>Refunds/Cancellation – Car Regional</t>
  </si>
  <si>
    <t>Refunds/Cancellation – Car Domestic</t>
  </si>
  <si>
    <t>Refunds/Cancellation - Transfers/Shuttle Domestic</t>
  </si>
  <si>
    <t>Refunds/Cancellation - Accommodation Domestic</t>
  </si>
  <si>
    <t>Refunds/Cancellation - Accommodation Regional</t>
  </si>
  <si>
    <t>Refunds/Cancellation - Accommodation International</t>
  </si>
  <si>
    <t>Refunds/Cancellation - Transfers/Shuttle Regional</t>
  </si>
  <si>
    <t>Refunds/Cancellation - Transfers/Shuttle International</t>
  </si>
  <si>
    <t>Banquet – Domestic</t>
  </si>
  <si>
    <t>Banquet – International</t>
  </si>
  <si>
    <t>Refunds/Cancellation - Banquet Domestic</t>
  </si>
  <si>
    <t>Refunds/Cancellation - Banquet International</t>
  </si>
  <si>
    <t>Refunds/Cancellation - Banquet Regional</t>
  </si>
  <si>
    <t>Banquet – Regional</t>
  </si>
  <si>
    <t>Bus/Coach Bookings – International</t>
  </si>
  <si>
    <t>Bus/Coach Bookings – Regional</t>
  </si>
  <si>
    <t>Bus/Coach Bookings – Domestic</t>
  </si>
  <si>
    <t>Refunds/Cancellation - Bus/Coach International</t>
  </si>
  <si>
    <t>Refunds/Cancellation - Bus/Coach Regional</t>
  </si>
  <si>
    <t>Refunds/Cancellation - Bus/Coach Domestic</t>
  </si>
  <si>
    <t>Train bookings –Domestic/ Regional</t>
  </si>
  <si>
    <t>Train bookings –International</t>
  </si>
  <si>
    <t>Refunds/Cancellation - Train bookings International</t>
  </si>
  <si>
    <t>Refunds/Cancellation - Train bookings Domestic/Regional</t>
  </si>
  <si>
    <r>
      <t xml:space="preserve">This spreadsheet for </t>
    </r>
    <r>
      <rPr>
        <b/>
        <sz val="11"/>
        <rFont val="Arial"/>
        <family val="2"/>
      </rPr>
      <t xml:space="preserve">SAT INDIA MEISEA TMC 336/26 </t>
    </r>
    <r>
      <rPr>
        <sz val="11"/>
        <rFont val="Arial"/>
        <family val="2"/>
      </rPr>
      <t>contains the financial response templates for the bid. The bid pricing submission instructions in this document must be read in conjunction with instructions or notes embedded in the various tabs of spreadsheet (Pricing Schedule).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</si>
</sst>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quot;R&quot;\ * #,##0.00_ ;_ &quot;R&quot;\ * \-#,##0.00_ ;_ &quot;R&quot;\ * &quot;-&quot;??_ ;_ @_ "/>
    <numFmt numFmtId="165" formatCode="_ \¥* #,##0.00_ ;_ \¥* \-#,##0.00_ ;_ \¥* &quot;-&quot;??_ ;_ @_ "/>
    <numFmt numFmtId="166" formatCode="[$INR]\ #,##0.00;\-[$INR]\ #,##0.00"/>
  </numFmts>
  <fonts count="29">
    <font>
      <sz val="10"/>
      <name val="Arial"/>
      <charset val="134"/>
    </font>
    <font>
      <b/>
      <sz val="11"/>
      <name val="Arial"/>
      <family val="2"/>
    </font>
    <font>
      <sz val="11"/>
      <name val="Arial"/>
      <family val="2"/>
    </font>
    <font>
      <b/>
      <sz val="11"/>
      <color theme="0"/>
      <name val="Arial"/>
      <family val="2"/>
    </font>
    <font>
      <b/>
      <sz val="10"/>
      <name val="Arial"/>
      <family val="2"/>
    </font>
    <font>
      <b/>
      <sz val="12"/>
      <name val="Arial"/>
      <family val="2"/>
    </font>
    <font>
      <b/>
      <sz val="16"/>
      <name val="Arial"/>
      <family val="2"/>
    </font>
    <font>
      <b/>
      <sz val="16"/>
      <color rgb="FFFF0000"/>
      <name val="Arial"/>
      <family val="2"/>
    </font>
    <font>
      <i/>
      <sz val="11"/>
      <color rgb="FFFF0000"/>
      <name val="Arial"/>
      <family val="2"/>
    </font>
    <font>
      <i/>
      <sz val="11"/>
      <name val="Arial"/>
      <family val="2"/>
    </font>
    <font>
      <b/>
      <i/>
      <sz val="11"/>
      <name val="Arial"/>
      <family val="2"/>
    </font>
    <font>
      <b/>
      <i/>
      <sz val="12"/>
      <name val="Arial"/>
      <family val="2"/>
    </font>
    <font>
      <b/>
      <sz val="18"/>
      <name val="Arial"/>
      <family val="2"/>
    </font>
    <font>
      <b/>
      <sz val="18"/>
      <color rgb="FFFF0000"/>
      <name val="Arial"/>
      <family val="2"/>
    </font>
    <font>
      <sz val="11"/>
      <color rgb="FF00B0F0"/>
      <name val="Arial"/>
      <family val="2"/>
    </font>
    <font>
      <i/>
      <sz val="11"/>
      <color indexed="10"/>
      <name val="Arial"/>
      <family val="2"/>
    </font>
    <font>
      <b/>
      <sz val="14"/>
      <color rgb="FFFF0000"/>
      <name val="Arial"/>
      <family val="2"/>
    </font>
    <font>
      <sz val="12"/>
      <name val="Arial"/>
      <family val="2"/>
    </font>
    <font>
      <b/>
      <sz val="14"/>
      <name val="Arial"/>
      <family val="2"/>
    </font>
    <font>
      <sz val="10"/>
      <color rgb="FF00B0F0"/>
      <name val="Arial"/>
      <family val="2"/>
    </font>
    <font>
      <b/>
      <sz val="10"/>
      <color rgb="FF00B0F0"/>
      <name val="Arial"/>
      <family val="2"/>
    </font>
    <font>
      <b/>
      <sz val="11"/>
      <color rgb="FF00B0F0"/>
      <name val="Arial"/>
      <family val="2"/>
    </font>
    <font>
      <b/>
      <sz val="12"/>
      <color rgb="FFFF0000"/>
      <name val="Arial"/>
      <family val="2"/>
    </font>
    <font>
      <b/>
      <sz val="11"/>
      <color rgb="FF00B050"/>
      <name val="Arial"/>
      <family val="2"/>
    </font>
    <font>
      <b/>
      <sz val="11"/>
      <color theme="9" tint="-0.249977111117893"/>
      <name val="Arial"/>
      <family val="2"/>
    </font>
    <font>
      <sz val="9"/>
      <name val="Tahoma"/>
      <family val="2"/>
    </font>
    <font>
      <b/>
      <sz val="9"/>
      <name val="Tahoma"/>
      <family val="2"/>
    </font>
    <font>
      <sz val="10"/>
      <name val="Arial"/>
      <family val="2"/>
    </font>
    <font>
      <sz val="9"/>
      <name val="Arial"/>
      <family val="2"/>
    </font>
  </fonts>
  <fills count="8">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2"/>
        <bgColor indexed="64"/>
      </patternFill>
    </fill>
    <fill>
      <patternFill patternType="solid">
        <fgColor theme="1"/>
        <bgColor indexed="64"/>
      </patternFill>
    </fill>
    <fill>
      <patternFill patternType="solid">
        <fgColor theme="9" tint="-0.249977111117893"/>
        <bgColor indexed="64"/>
      </patternFill>
    </fill>
    <fill>
      <patternFill patternType="solid">
        <fgColor rgb="FF92D050"/>
        <bgColor indexed="64"/>
      </patternFill>
    </fill>
  </fills>
  <borders count="39">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ck">
        <color auto="1"/>
      </left>
      <right/>
      <top style="thick">
        <color auto="1"/>
      </top>
      <bottom/>
      <diagonal/>
    </border>
    <border>
      <left/>
      <right/>
      <top style="thick">
        <color auto="1"/>
      </top>
      <bottom/>
      <diagonal/>
    </border>
    <border>
      <left style="thick">
        <color auto="1"/>
      </left>
      <right/>
      <top/>
      <bottom/>
      <diagonal/>
    </border>
    <border>
      <left style="thick">
        <color auto="1"/>
      </left>
      <right/>
      <top style="medium">
        <color auto="1"/>
      </top>
      <bottom style="medium">
        <color auto="1"/>
      </bottom>
      <diagonal/>
    </border>
    <border>
      <left style="thick">
        <color auto="1"/>
      </left>
      <right style="medium">
        <color auto="1"/>
      </right>
      <top style="medium">
        <color auto="1"/>
      </top>
      <bottom style="medium">
        <color auto="1"/>
      </bottom>
      <diagonal/>
    </border>
    <border>
      <left style="thick">
        <color auto="1"/>
      </left>
      <right/>
      <top/>
      <bottom style="medium">
        <color auto="1"/>
      </bottom>
      <diagonal/>
    </border>
    <border>
      <left style="thick">
        <color auto="1"/>
      </left>
      <right/>
      <top/>
      <bottom style="thick">
        <color auto="1"/>
      </bottom>
      <diagonal/>
    </border>
    <border>
      <left/>
      <right/>
      <top/>
      <bottom style="thick">
        <color auto="1"/>
      </bottom>
      <diagonal/>
    </border>
    <border>
      <left/>
      <right style="thick">
        <color auto="1"/>
      </right>
      <top style="thick">
        <color auto="1"/>
      </top>
      <bottom/>
      <diagonal/>
    </border>
    <border>
      <left/>
      <right style="thick">
        <color auto="1"/>
      </right>
      <top/>
      <bottom/>
      <diagonal/>
    </border>
    <border>
      <left/>
      <right style="thick">
        <color auto="1"/>
      </right>
      <top style="medium">
        <color auto="1"/>
      </top>
      <bottom/>
      <diagonal/>
    </border>
    <border>
      <left style="medium">
        <color auto="1"/>
      </left>
      <right style="thick">
        <color auto="1"/>
      </right>
      <top style="medium">
        <color auto="1"/>
      </top>
      <bottom style="medium">
        <color auto="1"/>
      </bottom>
      <diagonal/>
    </border>
    <border>
      <left style="medium">
        <color auto="1"/>
      </left>
      <right style="thick">
        <color auto="1"/>
      </right>
      <top/>
      <bottom/>
      <diagonal/>
    </border>
    <border>
      <left/>
      <right style="thick">
        <color auto="1"/>
      </right>
      <top/>
      <bottom style="thick">
        <color auto="1"/>
      </bottom>
      <diagonal/>
    </border>
  </borders>
  <cellStyleXfs count="3">
    <xf numFmtId="0" fontId="0" fillId="0" borderId="0"/>
    <xf numFmtId="164" fontId="27" fillId="0" borderId="0" applyFont="0" applyFill="0" applyBorder="0" applyAlignment="0" applyProtection="0"/>
    <xf numFmtId="9" fontId="27" fillId="0" borderId="0" applyFont="0" applyFill="0" applyBorder="0" applyAlignment="0" applyProtection="0"/>
  </cellStyleXfs>
  <cellXfs count="280">
    <xf numFmtId="0" fontId="0" fillId="0" borderId="0" xfId="0"/>
    <xf numFmtId="0" fontId="0" fillId="2" borderId="1" xfId="0" applyFill="1" applyBorder="1"/>
    <xf numFmtId="0" fontId="0" fillId="2" borderId="2" xfId="0" applyFill="1" applyBorder="1"/>
    <xf numFmtId="0" fontId="0" fillId="2" borderId="16" xfId="0" applyFill="1" applyBorder="1"/>
    <xf numFmtId="0" fontId="2" fillId="0" borderId="0" xfId="0" applyFont="1" applyAlignment="1">
      <alignment wrapText="1"/>
    </xf>
    <xf numFmtId="0" fontId="1" fillId="0" borderId="0" xfId="0" applyFont="1"/>
    <xf numFmtId="0" fontId="2" fillId="0" borderId="0" xfId="0" applyFont="1"/>
    <xf numFmtId="0" fontId="2" fillId="2" borderId="1" xfId="0" applyFont="1" applyFill="1" applyBorder="1"/>
    <xf numFmtId="0" fontId="2" fillId="2" borderId="2" xfId="0" applyFont="1" applyFill="1" applyBorder="1"/>
    <xf numFmtId="0" fontId="1" fillId="2" borderId="17" xfId="0" applyFont="1" applyFill="1" applyBorder="1" applyAlignment="1">
      <alignment horizontal="center"/>
    </xf>
    <xf numFmtId="0" fontId="1" fillId="2" borderId="3" xfId="0" applyFont="1" applyFill="1" applyBorder="1"/>
    <xf numFmtId="0" fontId="1" fillId="2" borderId="0" xfId="0" applyFont="1" applyFill="1"/>
    <xf numFmtId="0" fontId="2" fillId="2" borderId="0" xfId="0" applyFont="1" applyFill="1" applyAlignment="1">
      <alignment horizontal="center"/>
    </xf>
    <xf numFmtId="0" fontId="2" fillId="2" borderId="17" xfId="0" applyFont="1" applyFill="1" applyBorder="1" applyAlignment="1">
      <alignment horizontal="center"/>
    </xf>
    <xf numFmtId="0" fontId="1" fillId="2" borderId="3" xfId="0" applyFont="1" applyFill="1" applyBorder="1" applyAlignment="1">
      <alignment horizontal="left"/>
    </xf>
    <xf numFmtId="0" fontId="9" fillId="2" borderId="17" xfId="0" applyFont="1" applyFill="1" applyBorder="1" applyAlignment="1">
      <alignment horizontal="left"/>
    </xf>
    <xf numFmtId="0" fontId="1" fillId="4" borderId="4" xfId="0" applyFont="1" applyFill="1" applyBorder="1" applyAlignment="1">
      <alignment wrapText="1"/>
    </xf>
    <xf numFmtId="0" fontId="1" fillId="4" borderId="4" xfId="0" applyFont="1" applyFill="1" applyBorder="1" applyAlignment="1">
      <alignment horizontal="center" wrapText="1"/>
    </xf>
    <xf numFmtId="0" fontId="2" fillId="0" borderId="3" xfId="0" applyFont="1" applyBorder="1" applyAlignment="1">
      <alignment horizontal="center" vertical="top"/>
    </xf>
    <xf numFmtId="0" fontId="2" fillId="0" borderId="0" xfId="0" applyFont="1" applyAlignment="1">
      <alignment horizontal="justify" vertical="center" wrapText="1"/>
    </xf>
    <xf numFmtId="0" fontId="1" fillId="7" borderId="22" xfId="0" applyFont="1" applyFill="1" applyBorder="1" applyAlignment="1">
      <alignment horizontal="center"/>
    </xf>
    <xf numFmtId="164" fontId="2" fillId="7" borderId="23" xfId="1" applyFont="1" applyFill="1" applyBorder="1"/>
    <xf numFmtId="164" fontId="2" fillId="7" borderId="17" xfId="1" applyFont="1" applyFill="1" applyBorder="1"/>
    <xf numFmtId="164" fontId="2" fillId="7" borderId="22" xfId="1" applyFont="1" applyFill="1" applyBorder="1"/>
    <xf numFmtId="0" fontId="1" fillId="7" borderId="22" xfId="0" applyFont="1" applyFill="1" applyBorder="1" applyAlignment="1">
      <alignment horizontal="center" wrapText="1"/>
    </xf>
    <xf numFmtId="0" fontId="2" fillId="0" borderId="0" xfId="0" applyFont="1" applyAlignment="1">
      <alignment vertical="top"/>
    </xf>
    <xf numFmtId="0" fontId="2" fillId="0" borderId="0" xfId="0" applyFont="1" applyAlignment="1">
      <alignment vertical="top" wrapText="1"/>
    </xf>
    <xf numFmtId="0" fontId="1" fillId="7" borderId="22" xfId="0" applyFont="1" applyFill="1" applyBorder="1" applyAlignment="1">
      <alignment vertical="top"/>
    </xf>
    <xf numFmtId="164" fontId="2" fillId="7" borderId="22" xfId="1" applyFont="1" applyFill="1" applyBorder="1" applyAlignment="1">
      <alignment vertical="top"/>
    </xf>
    <xf numFmtId="164" fontId="2" fillId="7" borderId="17" xfId="1" applyFont="1" applyFill="1" applyBorder="1" applyAlignment="1">
      <alignment vertical="top"/>
    </xf>
    <xf numFmtId="164" fontId="1" fillId="0" borderId="4" xfId="1" applyFont="1" applyBorder="1"/>
    <xf numFmtId="0" fontId="1" fillId="2" borderId="12" xfId="0" applyFont="1" applyFill="1" applyBorder="1"/>
    <xf numFmtId="0" fontId="1" fillId="2" borderId="12" xfId="0" applyFont="1" applyFill="1" applyBorder="1" applyAlignment="1">
      <alignment horizontal="justify" vertical="center" wrapText="1"/>
    </xf>
    <xf numFmtId="164" fontId="1" fillId="2" borderId="12" xfId="1" applyFont="1" applyFill="1" applyBorder="1"/>
    <xf numFmtId="0" fontId="2" fillId="0" borderId="3" xfId="0" applyFont="1" applyBorder="1" applyAlignment="1">
      <alignment horizontal="center"/>
    </xf>
    <xf numFmtId="0" fontId="1" fillId="7" borderId="23" xfId="0" applyFont="1" applyFill="1" applyBorder="1" applyAlignment="1">
      <alignment horizontal="center"/>
    </xf>
    <xf numFmtId="164" fontId="1" fillId="7" borderId="23" xfId="1" applyFont="1" applyFill="1" applyBorder="1"/>
    <xf numFmtId="164" fontId="1" fillId="7" borderId="17" xfId="1" applyFont="1" applyFill="1" applyBorder="1"/>
    <xf numFmtId="164" fontId="1" fillId="7" borderId="22" xfId="1" applyFont="1" applyFill="1" applyBorder="1"/>
    <xf numFmtId="0" fontId="1" fillId="0" borderId="0" xfId="0" applyFont="1" applyAlignment="1">
      <alignment horizontal="center"/>
    </xf>
    <xf numFmtId="164" fontId="1" fillId="0" borderId="0" xfId="1" applyFont="1" applyFill="1" applyBorder="1"/>
    <xf numFmtId="164" fontId="1" fillId="0" borderId="17" xfId="1" applyFont="1" applyFill="1" applyBorder="1"/>
    <xf numFmtId="164" fontId="1" fillId="0" borderId="4" xfId="1" applyFont="1" applyFill="1" applyBorder="1"/>
    <xf numFmtId="10" fontId="10" fillId="6" borderId="4" xfId="2" applyNumberFormat="1" applyFont="1" applyFill="1" applyBorder="1" applyAlignment="1">
      <alignment horizontal="center" vertical="center" wrapText="1"/>
    </xf>
    <xf numFmtId="0" fontId="10" fillId="0" borderId="0" xfId="0" applyFont="1" applyAlignment="1">
      <alignment horizontal="center" vertical="top" wrapText="1"/>
    </xf>
    <xf numFmtId="0" fontId="10" fillId="0" borderId="17" xfId="0" applyFont="1" applyBorder="1" applyAlignment="1">
      <alignment horizontal="center" vertical="top" wrapText="1"/>
    </xf>
    <xf numFmtId="0" fontId="11" fillId="0" borderId="4" xfId="0" applyFont="1" applyBorder="1" applyAlignment="1">
      <alignment horizontal="center" vertical="center" wrapText="1"/>
    </xf>
    <xf numFmtId="0" fontId="3" fillId="5" borderId="4" xfId="0" applyFont="1" applyFill="1" applyBorder="1" applyAlignment="1">
      <alignment wrapText="1"/>
    </xf>
    <xf numFmtId="0" fontId="2" fillId="0" borderId="23" xfId="0" applyFont="1" applyBorder="1" applyAlignment="1">
      <alignment horizontal="center"/>
    </xf>
    <xf numFmtId="0" fontId="2" fillId="0" borderId="23" xfId="0" applyFont="1" applyBorder="1" applyAlignment="1">
      <alignment horizontal="justify" vertical="center" wrapText="1"/>
    </xf>
    <xf numFmtId="0" fontId="2" fillId="0" borderId="22" xfId="0" applyFont="1" applyBorder="1" applyAlignment="1">
      <alignment horizontal="center"/>
    </xf>
    <xf numFmtId="0" fontId="2" fillId="0" borderId="22" xfId="0" applyFont="1" applyBorder="1" applyAlignment="1">
      <alignment horizontal="justify" vertical="center" wrapText="1"/>
    </xf>
    <xf numFmtId="0" fontId="2" fillId="0" borderId="24" xfId="0" applyFont="1" applyBorder="1" applyAlignment="1">
      <alignment horizontal="center"/>
    </xf>
    <xf numFmtId="0" fontId="2" fillId="0" borderId="24" xfId="0" applyFont="1" applyBorder="1" applyAlignment="1">
      <alignment horizontal="justify" vertical="center" wrapText="1"/>
    </xf>
    <xf numFmtId="164" fontId="2" fillId="7" borderId="24" xfId="1" applyFont="1" applyFill="1" applyBorder="1"/>
    <xf numFmtId="0" fontId="2" fillId="2" borderId="0" xfId="0" applyFont="1" applyFill="1" applyAlignment="1">
      <alignment horizontal="justify" vertical="center" wrapText="1"/>
    </xf>
    <xf numFmtId="164" fontId="2" fillId="2" borderId="0" xfId="1" applyFont="1" applyFill="1" applyBorder="1"/>
    <xf numFmtId="164" fontId="1" fillId="2" borderId="17" xfId="1" applyFont="1" applyFill="1" applyBorder="1"/>
    <xf numFmtId="0" fontId="2" fillId="0" borderId="4" xfId="0" applyFont="1" applyBorder="1" applyAlignment="1">
      <alignment horizontal="center"/>
    </xf>
    <xf numFmtId="0" fontId="2" fillId="0" borderId="4" xfId="0" applyFont="1" applyBorder="1" applyAlignment="1">
      <alignment wrapText="1"/>
    </xf>
    <xf numFmtId="0" fontId="2" fillId="7" borderId="4" xfId="0" applyFont="1" applyFill="1" applyBorder="1"/>
    <xf numFmtId="0" fontId="14" fillId="0" borderId="0" xfId="0" applyFont="1" applyAlignment="1">
      <alignment horizontal="justify" vertical="center" wrapText="1"/>
    </xf>
    <xf numFmtId="164" fontId="11" fillId="0" borderId="4" xfId="0" applyNumberFormat="1" applyFont="1" applyBorder="1" applyAlignment="1">
      <alignment horizontal="center" vertical="center" wrapText="1"/>
    </xf>
    <xf numFmtId="0" fontId="2" fillId="2" borderId="25" xfId="0" applyFont="1" applyFill="1" applyBorder="1"/>
    <xf numFmtId="0" fontId="2" fillId="2" borderId="26" xfId="0" applyFont="1" applyFill="1" applyBorder="1"/>
    <xf numFmtId="0" fontId="2" fillId="2" borderId="27" xfId="0" applyFont="1" applyFill="1" applyBorder="1"/>
    <xf numFmtId="0" fontId="1" fillId="2" borderId="27" xfId="0" applyFont="1" applyFill="1" applyBorder="1" applyAlignment="1">
      <alignment horizontal="left"/>
    </xf>
    <xf numFmtId="0" fontId="1" fillId="4" borderId="29" xfId="0" applyFont="1" applyFill="1" applyBorder="1" applyAlignment="1">
      <alignment wrapText="1"/>
    </xf>
    <xf numFmtId="0" fontId="1" fillId="4" borderId="23" xfId="0" applyFont="1" applyFill="1" applyBorder="1" applyAlignment="1">
      <alignment horizontal="center" wrapText="1"/>
    </xf>
    <xf numFmtId="0" fontId="1" fillId="4" borderId="11" xfId="0" applyFont="1" applyFill="1" applyBorder="1" applyAlignment="1">
      <alignment horizontal="center" wrapText="1"/>
    </xf>
    <xf numFmtId="0" fontId="2" fillId="0" borderId="27" xfId="0" applyFont="1" applyBorder="1" applyAlignment="1">
      <alignment horizontal="center"/>
    </xf>
    <xf numFmtId="0" fontId="2" fillId="0" borderId="0" xfId="0" applyFont="1" applyAlignment="1">
      <alignment horizontal="left" vertical="center" wrapText="1"/>
    </xf>
    <xf numFmtId="0" fontId="1" fillId="6" borderId="22" xfId="0" applyFont="1" applyFill="1" applyBorder="1" applyAlignment="1">
      <alignment horizontal="center"/>
    </xf>
    <xf numFmtId="0" fontId="2" fillId="0" borderId="27" xfId="0" applyFont="1" applyBorder="1" applyAlignment="1">
      <alignment horizontal="center" vertical="top"/>
    </xf>
    <xf numFmtId="0" fontId="1" fillId="6" borderId="22" xfId="0" applyFont="1" applyFill="1" applyBorder="1" applyAlignment="1">
      <alignment horizontal="center" vertical="top"/>
    </xf>
    <xf numFmtId="0" fontId="1" fillId="0" borderId="28" xfId="0" applyFont="1" applyBorder="1"/>
    <xf numFmtId="0" fontId="1" fillId="0" borderId="12" xfId="0" applyFont="1" applyBorder="1" applyAlignment="1">
      <alignment horizontal="justify" vertical="center" wrapText="1"/>
    </xf>
    <xf numFmtId="0" fontId="1" fillId="0" borderId="4" xfId="0" applyFont="1" applyBorder="1" applyAlignment="1">
      <alignment horizontal="center" vertical="center"/>
    </xf>
    <xf numFmtId="164" fontId="1" fillId="0" borderId="12" xfId="1" applyFont="1" applyBorder="1"/>
    <xf numFmtId="165" fontId="1" fillId="0" borderId="12" xfId="1" applyNumberFormat="1" applyFont="1" applyBorder="1"/>
    <xf numFmtId="0" fontId="2" fillId="2" borderId="4" xfId="0" applyFont="1" applyFill="1" applyBorder="1" applyAlignment="1">
      <alignment wrapText="1"/>
    </xf>
    <xf numFmtId="10" fontId="1" fillId="6" borderId="23" xfId="2" applyNumberFormat="1" applyFont="1" applyFill="1" applyBorder="1" applyAlignment="1">
      <alignment horizontal="center" vertical="center"/>
    </xf>
    <xf numFmtId="0" fontId="1" fillId="2" borderId="23" xfId="0" applyFont="1" applyFill="1" applyBorder="1" applyAlignment="1">
      <alignment horizontal="center" vertical="center"/>
    </xf>
    <xf numFmtId="10" fontId="1" fillId="6" borderId="23" xfId="0" applyNumberFormat="1" applyFont="1" applyFill="1" applyBorder="1" applyAlignment="1">
      <alignment horizontal="center" vertical="center"/>
    </xf>
    <xf numFmtId="0" fontId="1" fillId="2" borderId="27" xfId="0" applyFont="1" applyFill="1" applyBorder="1" applyAlignment="1">
      <alignment horizontal="left" wrapText="1"/>
    </xf>
    <xf numFmtId="0" fontId="1" fillId="2" borderId="0" xfId="0" applyFont="1" applyFill="1" applyAlignment="1">
      <alignment horizontal="left" wrapText="1"/>
    </xf>
    <xf numFmtId="10" fontId="1" fillId="2" borderId="0" xfId="2" applyNumberFormat="1" applyFont="1" applyFill="1" applyBorder="1" applyAlignment="1">
      <alignment horizontal="center" vertical="center"/>
    </xf>
    <xf numFmtId="10" fontId="1" fillId="2" borderId="0" xfId="0" applyNumberFormat="1" applyFont="1" applyFill="1" applyAlignment="1">
      <alignment horizontal="center" vertical="center"/>
    </xf>
    <xf numFmtId="0" fontId="2" fillId="2" borderId="0" xfId="0" applyFont="1" applyFill="1" applyAlignment="1">
      <alignment horizontal="left"/>
    </xf>
    <xf numFmtId="0" fontId="1" fillId="4" borderId="29" xfId="0" applyFont="1" applyFill="1" applyBorder="1" applyAlignment="1">
      <alignment horizontal="center"/>
    </xf>
    <xf numFmtId="0" fontId="2" fillId="0" borderId="29" xfId="0" applyFont="1" applyBorder="1" applyAlignment="1">
      <alignment horizontal="center"/>
    </xf>
    <xf numFmtId="9" fontId="2" fillId="7" borderId="4" xfId="0" applyNumberFormat="1" applyFont="1" applyFill="1" applyBorder="1"/>
    <xf numFmtId="0" fontId="2" fillId="2" borderId="31" xfId="0" applyFont="1" applyFill="1" applyBorder="1"/>
    <xf numFmtId="0" fontId="2" fillId="2" borderId="32" xfId="0" applyFont="1" applyFill="1" applyBorder="1"/>
    <xf numFmtId="0" fontId="2" fillId="2" borderId="33" xfId="0" applyFont="1" applyFill="1" applyBorder="1"/>
    <xf numFmtId="0" fontId="2" fillId="2" borderId="34" xfId="0" applyFont="1" applyFill="1" applyBorder="1"/>
    <xf numFmtId="0" fontId="1" fillId="4" borderId="36" xfId="0" applyFont="1" applyFill="1" applyBorder="1" applyAlignment="1">
      <alignment horizontal="center" wrapText="1"/>
    </xf>
    <xf numFmtId="0" fontId="2" fillId="2" borderId="38" xfId="0" applyFont="1" applyFill="1" applyBorder="1"/>
    <xf numFmtId="0" fontId="2" fillId="0" borderId="0" xfId="0" applyFont="1" applyAlignment="1">
      <alignment horizontal="center"/>
    </xf>
    <xf numFmtId="0" fontId="2" fillId="2" borderId="25" xfId="0" applyFont="1" applyFill="1" applyBorder="1" applyAlignment="1">
      <alignment horizontal="center"/>
    </xf>
    <xf numFmtId="0" fontId="2" fillId="2" borderId="27" xfId="0" applyFont="1" applyFill="1" applyBorder="1" applyAlignment="1">
      <alignment horizontal="center"/>
    </xf>
    <xf numFmtId="0" fontId="1" fillId="4" borderId="29" xfId="0" applyFont="1" applyFill="1" applyBorder="1" applyAlignment="1">
      <alignment horizontal="center" wrapText="1"/>
    </xf>
    <xf numFmtId="164" fontId="2" fillId="7" borderId="0" xfId="1" applyFont="1" applyFill="1" applyBorder="1"/>
    <xf numFmtId="164" fontId="2" fillId="0" borderId="0" xfId="1" applyFont="1" applyBorder="1"/>
    <xf numFmtId="164" fontId="2" fillId="0" borderId="22" xfId="1" applyFont="1" applyBorder="1"/>
    <xf numFmtId="164" fontId="2" fillId="7" borderId="0" xfId="1" applyFont="1" applyFill="1" applyBorder="1" applyAlignment="1">
      <alignment vertical="top"/>
    </xf>
    <xf numFmtId="164" fontId="2" fillId="0" borderId="0" xfId="1" applyFont="1" applyBorder="1" applyAlignment="1">
      <alignment vertical="top"/>
    </xf>
    <xf numFmtId="164" fontId="2" fillId="0" borderId="22" xfId="1" applyFont="1" applyBorder="1" applyAlignment="1">
      <alignment vertical="top"/>
    </xf>
    <xf numFmtId="0" fontId="1" fillId="0" borderId="28" xfId="0" applyFont="1" applyBorder="1" applyAlignment="1">
      <alignment horizontal="center"/>
    </xf>
    <xf numFmtId="0" fontId="1" fillId="0" borderId="4" xfId="0" applyFont="1" applyBorder="1" applyAlignment="1">
      <alignment horizontal="center"/>
    </xf>
    <xf numFmtId="164" fontId="1" fillId="5" borderId="12" xfId="1" applyFont="1" applyFill="1" applyBorder="1"/>
    <xf numFmtId="164" fontId="1" fillId="2" borderId="23" xfId="0" applyNumberFormat="1" applyFont="1" applyFill="1" applyBorder="1" applyAlignment="1">
      <alignment horizontal="center" vertical="center"/>
    </xf>
    <xf numFmtId="0" fontId="16" fillId="2" borderId="0" xfId="0" applyFont="1" applyFill="1" applyAlignment="1">
      <alignment horizontal="left" vertical="center" wrapText="1"/>
    </xf>
    <xf numFmtId="164" fontId="13" fillId="2" borderId="0" xfId="1" applyFont="1" applyFill="1" applyBorder="1" applyAlignment="1">
      <alignment vertical="center"/>
    </xf>
    <xf numFmtId="0" fontId="2" fillId="2" borderId="31" xfId="0" applyFont="1" applyFill="1" applyBorder="1" applyAlignment="1">
      <alignment horizontal="center"/>
    </xf>
    <xf numFmtId="164" fontId="2" fillId="0" borderId="37" xfId="1" applyFont="1" applyBorder="1"/>
    <xf numFmtId="164" fontId="2" fillId="0" borderId="37" xfId="1" applyFont="1" applyBorder="1" applyAlignment="1">
      <alignment vertical="top"/>
    </xf>
    <xf numFmtId="164" fontId="1" fillId="0" borderId="36" xfId="1" applyFont="1" applyBorder="1"/>
    <xf numFmtId="0" fontId="6" fillId="2" borderId="3" xfId="0" applyFont="1" applyFill="1" applyBorder="1"/>
    <xf numFmtId="0" fontId="17" fillId="2" borderId="0" xfId="0" applyFont="1" applyFill="1"/>
    <xf numFmtId="0" fontId="1" fillId="6" borderId="24" xfId="0" applyFont="1" applyFill="1" applyBorder="1" applyAlignment="1">
      <alignment horizontal="center"/>
    </xf>
    <xf numFmtId="0" fontId="1" fillId="6" borderId="23" xfId="0" applyFont="1" applyFill="1" applyBorder="1" applyAlignment="1">
      <alignment horizontal="center"/>
    </xf>
    <xf numFmtId="0" fontId="2" fillId="2" borderId="0" xfId="0" applyFont="1" applyFill="1" applyAlignment="1">
      <alignment wrapText="1"/>
    </xf>
    <xf numFmtId="0" fontId="2" fillId="2" borderId="3" xfId="0" applyFont="1" applyFill="1" applyBorder="1"/>
    <xf numFmtId="0" fontId="2" fillId="2" borderId="0" xfId="0" applyFont="1" applyFill="1"/>
    <xf numFmtId="0" fontId="2" fillId="2" borderId="17" xfId="0" applyFont="1" applyFill="1" applyBorder="1"/>
    <xf numFmtId="0" fontId="1" fillId="2" borderId="0" xfId="0" applyFont="1" applyFill="1" applyAlignment="1">
      <alignment horizontal="left"/>
    </xf>
    <xf numFmtId="0" fontId="1" fillId="4" borderId="4" xfId="0" applyFont="1" applyFill="1" applyBorder="1" applyAlignment="1">
      <alignment horizontal="center"/>
    </xf>
    <xf numFmtId="0" fontId="1" fillId="2" borderId="0" xfId="0" applyFont="1" applyFill="1" applyAlignment="1">
      <alignment horizontal="center"/>
    </xf>
    <xf numFmtId="0" fontId="1" fillId="2" borderId="12" xfId="0" applyFont="1" applyFill="1" applyBorder="1" applyAlignment="1">
      <alignment horizontal="left" wrapText="1"/>
    </xf>
    <xf numFmtId="0" fontId="7" fillId="2" borderId="0" xfId="0" applyFont="1" applyFill="1" applyAlignment="1">
      <alignment horizontal="center"/>
    </xf>
    <xf numFmtId="0" fontId="0" fillId="2" borderId="3" xfId="0" applyFill="1" applyBorder="1"/>
    <xf numFmtId="0" fontId="0" fillId="2" borderId="0" xfId="0" applyFill="1"/>
    <xf numFmtId="0" fontId="0" fillId="2" borderId="17" xfId="0" applyFill="1" applyBorder="1"/>
    <xf numFmtId="0" fontId="4" fillId="2" borderId="3" xfId="0" applyFont="1" applyFill="1" applyBorder="1"/>
    <xf numFmtId="0" fontId="4" fillId="2" borderId="0" xfId="0" applyFont="1" applyFill="1"/>
    <xf numFmtId="0" fontId="4" fillId="2" borderId="17" xfId="0" applyFont="1" applyFill="1" applyBorder="1"/>
    <xf numFmtId="166" fontId="2" fillId="7" borderId="23" xfId="1" applyNumberFormat="1" applyFont="1" applyFill="1" applyBorder="1" applyAlignment="1">
      <alignment horizontal="left"/>
    </xf>
    <xf numFmtId="166" fontId="2" fillId="7" borderId="22" xfId="1" applyNumberFormat="1" applyFont="1" applyFill="1" applyBorder="1" applyAlignment="1">
      <alignment horizontal="left"/>
    </xf>
    <xf numFmtId="166" fontId="2" fillId="0" borderId="16" xfId="1" applyNumberFormat="1" applyFont="1" applyFill="1" applyBorder="1" applyAlignment="1">
      <alignment horizontal="left"/>
    </xf>
    <xf numFmtId="166" fontId="2" fillId="0" borderId="17" xfId="1" applyNumberFormat="1" applyFont="1" applyBorder="1" applyAlignment="1">
      <alignment horizontal="left"/>
    </xf>
    <xf numFmtId="166" fontId="2" fillId="0" borderId="17" xfId="1" applyNumberFormat="1" applyFont="1" applyFill="1" applyBorder="1" applyAlignment="1">
      <alignment horizontal="left"/>
    </xf>
    <xf numFmtId="166" fontId="1" fillId="0" borderId="4" xfId="1" applyNumberFormat="1" applyFont="1" applyBorder="1"/>
    <xf numFmtId="166" fontId="1" fillId="0" borderId="36" xfId="1" applyNumberFormat="1" applyFont="1" applyBorder="1"/>
    <xf numFmtId="0" fontId="2" fillId="0" borderId="0" xfId="0" applyFont="1" applyAlignment="1">
      <alignment horizontal="justify" vertical="center"/>
    </xf>
    <xf numFmtId="0" fontId="1" fillId="2" borderId="30" xfId="0" applyFont="1" applyFill="1" applyBorder="1" applyAlignment="1">
      <alignment horizontal="left"/>
    </xf>
    <xf numFmtId="0" fontId="1" fillId="2" borderId="15" xfId="0" applyFont="1" applyFill="1" applyBorder="1" applyAlignment="1">
      <alignment horizontal="left"/>
    </xf>
    <xf numFmtId="0" fontId="7" fillId="2" borderId="0" xfId="0" applyFont="1" applyFill="1" applyAlignment="1">
      <alignment horizontal="center"/>
    </xf>
    <xf numFmtId="0" fontId="1" fillId="4" borderId="4" xfId="0" applyFont="1" applyFill="1" applyBorder="1" applyAlignment="1">
      <alignment horizontal="center"/>
    </xf>
    <xf numFmtId="0" fontId="1" fillId="4" borderId="36" xfId="0" applyFont="1" applyFill="1" applyBorder="1" applyAlignment="1">
      <alignment horizontal="center"/>
    </xf>
    <xf numFmtId="0" fontId="2" fillId="7" borderId="4" xfId="0" applyFont="1" applyFill="1" applyBorder="1" applyAlignment="1">
      <alignment horizontal="left" wrapText="1"/>
    </xf>
    <xf numFmtId="0" fontId="2" fillId="7" borderId="36" xfId="0" applyFont="1" applyFill="1" applyBorder="1" applyAlignment="1">
      <alignment horizontal="left" wrapText="1"/>
    </xf>
    <xf numFmtId="0" fontId="6" fillId="2" borderId="26" xfId="0" applyFont="1" applyFill="1" applyBorder="1" applyAlignment="1">
      <alignment horizontal="center"/>
    </xf>
    <xf numFmtId="0" fontId="6" fillId="2" borderId="0" xfId="0" applyFont="1" applyFill="1" applyAlignment="1">
      <alignment horizontal="center"/>
    </xf>
    <xf numFmtId="0" fontId="2" fillId="4" borderId="28" xfId="0" applyFont="1" applyFill="1" applyBorder="1" applyAlignment="1">
      <alignment horizontal="center"/>
    </xf>
    <xf numFmtId="0" fontId="2" fillId="4" borderId="12" xfId="0" applyFont="1" applyFill="1" applyBorder="1" applyAlignment="1">
      <alignment horizontal="center"/>
    </xf>
    <xf numFmtId="0" fontId="2" fillId="4" borderId="13" xfId="0" applyFont="1" applyFill="1" applyBorder="1" applyAlignment="1">
      <alignment horizontal="center"/>
    </xf>
    <xf numFmtId="0" fontId="1" fillId="4" borderId="11" xfId="0" applyFont="1" applyFill="1" applyBorder="1" applyAlignment="1">
      <alignment horizontal="center"/>
    </xf>
    <xf numFmtId="0" fontId="1" fillId="4" borderId="12" xfId="0" applyFont="1" applyFill="1" applyBorder="1" applyAlignment="1">
      <alignment horizontal="center"/>
    </xf>
    <xf numFmtId="0" fontId="1" fillId="4" borderId="13" xfId="0" applyFont="1" applyFill="1" applyBorder="1" applyAlignment="1">
      <alignment horizontal="center"/>
    </xf>
    <xf numFmtId="0" fontId="1" fillId="4" borderId="2" xfId="0" applyFont="1" applyFill="1" applyBorder="1" applyAlignment="1">
      <alignment horizontal="center"/>
    </xf>
    <xf numFmtId="0" fontId="1" fillId="4" borderId="35" xfId="0" applyFont="1" applyFill="1" applyBorder="1" applyAlignment="1">
      <alignment horizontal="center"/>
    </xf>
    <xf numFmtId="0" fontId="1" fillId="2" borderId="11" xfId="0" applyFont="1" applyFill="1" applyBorder="1" applyAlignment="1">
      <alignment horizontal="left" wrapText="1"/>
    </xf>
    <xf numFmtId="0" fontId="1" fillId="2" borderId="12" xfId="0" applyFont="1" applyFill="1" applyBorder="1" applyAlignment="1">
      <alignment horizontal="left" wrapText="1"/>
    </xf>
    <xf numFmtId="0" fontId="16" fillId="2" borderId="11" xfId="0" applyFont="1" applyFill="1" applyBorder="1" applyAlignment="1">
      <alignment horizontal="left" vertical="center" wrapText="1"/>
    </xf>
    <xf numFmtId="0" fontId="16" fillId="2" borderId="12" xfId="0" applyFont="1" applyFill="1" applyBorder="1" applyAlignment="1">
      <alignment horizontal="left" vertical="center" wrapText="1"/>
    </xf>
    <xf numFmtId="0" fontId="16" fillId="2" borderId="13" xfId="0" applyFont="1" applyFill="1" applyBorder="1" applyAlignment="1">
      <alignment horizontal="left" vertical="center" wrapText="1"/>
    </xf>
    <xf numFmtId="166" fontId="13" fillId="2" borderId="11" xfId="1" applyNumberFormat="1" applyFont="1" applyFill="1" applyBorder="1" applyAlignment="1">
      <alignment horizontal="left" vertical="center"/>
    </xf>
    <xf numFmtId="166" fontId="13" fillId="2" borderId="12" xfId="1" applyNumberFormat="1" applyFont="1" applyFill="1" applyBorder="1" applyAlignment="1">
      <alignment horizontal="left" vertical="center"/>
    </xf>
    <xf numFmtId="166" fontId="13" fillId="2" borderId="13" xfId="1" applyNumberFormat="1" applyFont="1" applyFill="1" applyBorder="1" applyAlignment="1">
      <alignment horizontal="left" vertical="center"/>
    </xf>
    <xf numFmtId="0" fontId="2" fillId="2" borderId="8" xfId="0" applyFont="1" applyFill="1" applyBorder="1" applyAlignment="1">
      <alignment horizontal="center"/>
    </xf>
    <xf numFmtId="0" fontId="2" fillId="2" borderId="8" xfId="0" applyFont="1" applyFill="1" applyBorder="1" applyAlignment="1">
      <alignment horizontal="center" wrapText="1"/>
    </xf>
    <xf numFmtId="0" fontId="18" fillId="2" borderId="0" xfId="0" applyFont="1" applyFill="1" applyAlignment="1">
      <alignment horizontal="center"/>
    </xf>
    <xf numFmtId="0" fontId="6" fillId="4" borderId="11" xfId="0" applyFont="1" applyFill="1" applyBorder="1" applyAlignment="1">
      <alignment horizontal="center"/>
    </xf>
    <xf numFmtId="0" fontId="6" fillId="4" borderId="12" xfId="0" applyFont="1" applyFill="1" applyBorder="1" applyAlignment="1">
      <alignment horizontal="center"/>
    </xf>
    <xf numFmtId="0" fontId="6" fillId="4" borderId="13" xfId="0" applyFont="1" applyFill="1" applyBorder="1" applyAlignment="1">
      <alignment horizontal="center"/>
    </xf>
    <xf numFmtId="0" fontId="17" fillId="6" borderId="11" xfId="0" applyFont="1" applyFill="1" applyBorder="1" applyAlignment="1">
      <alignment horizontal="center"/>
    </xf>
    <xf numFmtId="0" fontId="17" fillId="6" borderId="12" xfId="0" applyFont="1" applyFill="1" applyBorder="1" applyAlignment="1">
      <alignment horizontal="center"/>
    </xf>
    <xf numFmtId="0" fontId="17" fillId="6" borderId="13" xfId="0" applyFont="1" applyFill="1" applyBorder="1" applyAlignment="1">
      <alignment horizontal="center"/>
    </xf>
    <xf numFmtId="0" fontId="17" fillId="6" borderId="11" xfId="0" applyFont="1" applyFill="1" applyBorder="1" applyAlignment="1">
      <alignment horizontal="center" wrapText="1"/>
    </xf>
    <xf numFmtId="0" fontId="17" fillId="6" borderId="12" xfId="0" applyFont="1" applyFill="1" applyBorder="1" applyAlignment="1">
      <alignment horizontal="center" wrapText="1"/>
    </xf>
    <xf numFmtId="0" fontId="17" fillId="6" borderId="13" xfId="0" applyFont="1" applyFill="1" applyBorder="1" applyAlignment="1">
      <alignment horizontal="center" wrapText="1"/>
    </xf>
    <xf numFmtId="0" fontId="17" fillId="7" borderId="11" xfId="0" applyFont="1" applyFill="1" applyBorder="1" applyAlignment="1">
      <alignment horizontal="center" wrapText="1"/>
    </xf>
    <xf numFmtId="0" fontId="17" fillId="7" borderId="12" xfId="0" applyFont="1" applyFill="1" applyBorder="1" applyAlignment="1">
      <alignment horizontal="center" wrapText="1"/>
    </xf>
    <xf numFmtId="0" fontId="17" fillId="7" borderId="13" xfId="0" applyFont="1" applyFill="1" applyBorder="1" applyAlignment="1">
      <alignment horizontal="center" wrapText="1"/>
    </xf>
    <xf numFmtId="0" fontId="1" fillId="2" borderId="3" xfId="0" applyFont="1" applyFill="1" applyBorder="1" applyAlignment="1">
      <alignment wrapText="1"/>
    </xf>
    <xf numFmtId="0" fontId="1" fillId="2" borderId="0" xfId="0" applyFont="1" applyFill="1" applyAlignment="1">
      <alignment wrapText="1"/>
    </xf>
    <xf numFmtId="0" fontId="1" fillId="2" borderId="17" xfId="0" applyFont="1" applyFill="1" applyBorder="1" applyAlignment="1">
      <alignment wrapText="1"/>
    </xf>
    <xf numFmtId="0" fontId="2" fillId="2" borderId="3" xfId="0" applyFont="1" applyFill="1" applyBorder="1" applyAlignment="1">
      <alignment wrapText="1"/>
    </xf>
    <xf numFmtId="0" fontId="2" fillId="2" borderId="0" xfId="0" applyFont="1" applyFill="1" applyAlignment="1">
      <alignment wrapText="1"/>
    </xf>
    <xf numFmtId="0" fontId="2" fillId="2" borderId="17" xfId="0" applyFont="1" applyFill="1" applyBorder="1" applyAlignment="1">
      <alignment wrapText="1"/>
    </xf>
    <xf numFmtId="0" fontId="10" fillId="2" borderId="3" xfId="0" applyFont="1" applyFill="1" applyBorder="1" applyAlignment="1">
      <alignment wrapText="1"/>
    </xf>
    <xf numFmtId="0" fontId="10" fillId="2" borderId="0" xfId="0" applyFont="1" applyFill="1" applyAlignment="1">
      <alignment wrapText="1"/>
    </xf>
    <xf numFmtId="0" fontId="10" fillId="2" borderId="17" xfId="0" applyFont="1" applyFill="1" applyBorder="1" applyAlignment="1">
      <alignment wrapText="1"/>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21" xfId="0" applyFont="1" applyFill="1" applyBorder="1" applyAlignment="1">
      <alignment horizontal="center"/>
    </xf>
    <xf numFmtId="0" fontId="2" fillId="0" borderId="0" xfId="0" applyFont="1"/>
    <xf numFmtId="0" fontId="10" fillId="2" borderId="3" xfId="0" applyFont="1" applyFill="1" applyBorder="1"/>
    <xf numFmtId="0" fontId="10" fillId="2" borderId="0" xfId="0" applyFont="1" applyFill="1"/>
    <xf numFmtId="0" fontId="10" fillId="2" borderId="17" xfId="0" applyFont="1" applyFill="1" applyBorder="1"/>
    <xf numFmtId="0" fontId="2" fillId="2" borderId="3" xfId="0" applyFont="1" applyFill="1" applyBorder="1"/>
    <xf numFmtId="0" fontId="2" fillId="2" borderId="0" xfId="0" applyFont="1" applyFill="1"/>
    <xf numFmtId="0" fontId="2" fillId="2" borderId="17" xfId="0" applyFont="1" applyFill="1" applyBorder="1"/>
    <xf numFmtId="0" fontId="1" fillId="2" borderId="0" xfId="0" applyFont="1" applyFill="1" applyAlignment="1">
      <alignment horizontal="left"/>
    </xf>
    <xf numFmtId="0" fontId="1" fillId="2" borderId="26" xfId="0" applyFont="1" applyFill="1" applyBorder="1" applyAlignment="1">
      <alignment horizontal="center"/>
    </xf>
    <xf numFmtId="0" fontId="1" fillId="2" borderId="0" xfId="0" applyFont="1" applyFill="1" applyAlignment="1">
      <alignment horizontal="center"/>
    </xf>
    <xf numFmtId="164" fontId="13" fillId="2" borderId="11" xfId="1" applyFont="1" applyFill="1" applyBorder="1" applyAlignment="1">
      <alignment vertical="center"/>
    </xf>
    <xf numFmtId="164" fontId="13" fillId="2" borderId="12" xfId="1" applyFont="1" applyFill="1" applyBorder="1" applyAlignment="1">
      <alignment vertical="center"/>
    </xf>
    <xf numFmtId="164" fontId="13" fillId="2" borderId="13" xfId="1" applyFont="1" applyFill="1" applyBorder="1" applyAlignment="1">
      <alignment vertical="center"/>
    </xf>
    <xf numFmtId="0" fontId="2" fillId="2" borderId="19" xfId="0" applyFont="1" applyFill="1" applyBorder="1" applyAlignment="1">
      <alignment horizontal="center"/>
    </xf>
    <xf numFmtId="0" fontId="2" fillId="2" borderId="19" xfId="0" applyFont="1" applyFill="1" applyBorder="1" applyAlignment="1">
      <alignment horizontal="center" wrapText="1"/>
    </xf>
    <xf numFmtId="0" fontId="1" fillId="2" borderId="3" xfId="0" applyFont="1" applyFill="1" applyBorder="1" applyAlignment="1">
      <alignment horizontal="left" wrapText="1"/>
    </xf>
    <xf numFmtId="0" fontId="1" fillId="2" borderId="17" xfId="0" applyFont="1" applyFill="1" applyBorder="1" applyAlignment="1">
      <alignment horizontal="left" wrapText="1"/>
    </xf>
    <xf numFmtId="0" fontId="2" fillId="6" borderId="11" xfId="0" applyFont="1" applyFill="1" applyBorder="1" applyAlignment="1">
      <alignment horizontal="center"/>
    </xf>
    <xf numFmtId="0" fontId="2" fillId="6" borderId="13" xfId="0" applyFont="1" applyFill="1" applyBorder="1" applyAlignment="1">
      <alignment horizontal="center"/>
    </xf>
    <xf numFmtId="164" fontId="8" fillId="0" borderId="22" xfId="1" applyFont="1" applyFill="1" applyBorder="1" applyAlignment="1">
      <alignment horizontal="left" vertical="top"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5" fillId="2" borderId="11"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13" xfId="0" applyFont="1" applyFill="1" applyBorder="1" applyAlignment="1">
      <alignment horizontal="left" vertical="center" wrapText="1"/>
    </xf>
    <xf numFmtId="164" fontId="12" fillId="2" borderId="11" xfId="1" applyFont="1" applyFill="1" applyBorder="1" applyAlignment="1">
      <alignment horizontal="center" vertical="center" wrapText="1"/>
    </xf>
    <xf numFmtId="164" fontId="12" fillId="2" borderId="13" xfId="1" applyFont="1" applyFill="1" applyBorder="1" applyAlignment="1">
      <alignment horizontal="center" vertical="center" wrapText="1"/>
    </xf>
    <xf numFmtId="164" fontId="13" fillId="2" borderId="11" xfId="1" applyFont="1" applyFill="1" applyBorder="1" applyAlignment="1">
      <alignment horizontal="center" vertical="center" wrapText="1"/>
    </xf>
    <xf numFmtId="164" fontId="13" fillId="2" borderId="13" xfId="1" applyFont="1" applyFill="1" applyBorder="1" applyAlignment="1">
      <alignment horizontal="center" vertical="center" wrapText="1"/>
    </xf>
    <xf numFmtId="0" fontId="6" fillId="2" borderId="2" xfId="0" applyFont="1" applyFill="1" applyBorder="1" applyAlignment="1">
      <alignment horizontal="center"/>
    </xf>
    <xf numFmtId="0" fontId="6" fillId="2" borderId="16" xfId="0" applyFont="1" applyFill="1" applyBorder="1" applyAlignment="1">
      <alignment horizontal="center"/>
    </xf>
    <xf numFmtId="0" fontId="6" fillId="2" borderId="17" xfId="0" applyFont="1" applyFill="1" applyBorder="1" applyAlignment="1">
      <alignment horizontal="center"/>
    </xf>
    <xf numFmtId="0" fontId="1" fillId="2" borderId="14" xfId="0" applyFont="1" applyFill="1" applyBorder="1" applyAlignment="1">
      <alignment horizontal="left"/>
    </xf>
    <xf numFmtId="0" fontId="3" fillId="5" borderId="11" xfId="0" applyFont="1" applyFill="1" applyBorder="1" applyAlignment="1">
      <alignment horizontal="left" wrapText="1"/>
    </xf>
    <xf numFmtId="0" fontId="3" fillId="5" borderId="13" xfId="0" applyFont="1" applyFill="1" applyBorder="1" applyAlignment="1">
      <alignment horizontal="left" wrapText="1"/>
    </xf>
    <xf numFmtId="0" fontId="3" fillId="5" borderId="11"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3" fillId="5" borderId="13" xfId="0" applyFont="1" applyFill="1" applyBorder="1" applyAlignment="1">
      <alignment horizontal="left" vertical="center" wrapText="1"/>
    </xf>
    <xf numFmtId="0" fontId="8" fillId="0" borderId="2" xfId="0" applyFont="1" applyBorder="1" applyAlignment="1">
      <alignment horizontal="left" vertical="center" wrapText="1"/>
    </xf>
    <xf numFmtId="0" fontId="15" fillId="0" borderId="16" xfId="0" applyFont="1" applyBorder="1" applyAlignment="1">
      <alignment horizontal="left" vertical="center" wrapText="1"/>
    </xf>
    <xf numFmtId="0" fontId="1" fillId="2" borderId="11" xfId="0" applyFont="1" applyFill="1" applyBorder="1" applyAlignment="1">
      <alignment wrapText="1"/>
    </xf>
    <xf numFmtId="0" fontId="1" fillId="2" borderId="12" xfId="0" applyFont="1" applyFill="1" applyBorder="1" applyAlignment="1">
      <alignment wrapText="1"/>
    </xf>
    <xf numFmtId="0" fontId="1" fillId="2" borderId="13" xfId="0" applyFont="1" applyFill="1" applyBorder="1" applyAlignment="1">
      <alignment wrapText="1"/>
    </xf>
    <xf numFmtId="0" fontId="8" fillId="2" borderId="0" xfId="0" applyFont="1" applyFill="1" applyAlignment="1">
      <alignment horizontal="left" vertical="top"/>
    </xf>
    <xf numFmtId="0" fontId="2" fillId="4" borderId="11" xfId="0" applyFont="1" applyFill="1" applyBorder="1" applyAlignment="1">
      <alignment horizontal="center"/>
    </xf>
    <xf numFmtId="0" fontId="7" fillId="2" borderId="17" xfId="0" applyFont="1" applyFill="1" applyBorder="1" applyAlignment="1">
      <alignment horizontal="center"/>
    </xf>
    <xf numFmtId="0" fontId="8" fillId="0" borderId="16" xfId="0" applyFont="1" applyBorder="1" applyAlignment="1">
      <alignment horizontal="left" vertical="center" wrapText="1"/>
    </xf>
    <xf numFmtId="0" fontId="1" fillId="2" borderId="4" xfId="0" applyFont="1" applyFill="1" applyBorder="1"/>
    <xf numFmtId="0" fontId="2" fillId="2" borderId="4" xfId="0" applyFont="1" applyFill="1" applyBorder="1" applyAlignment="1">
      <alignment horizontal="center" wrapText="1"/>
    </xf>
    <xf numFmtId="0" fontId="3" fillId="3" borderId="3" xfId="0" applyFont="1" applyFill="1" applyBorder="1" applyAlignment="1">
      <alignment horizontal="center"/>
    </xf>
    <xf numFmtId="0" fontId="3" fillId="3" borderId="0" xfId="0" applyFont="1" applyFill="1" applyAlignment="1">
      <alignment horizontal="center"/>
    </xf>
    <xf numFmtId="0" fontId="3" fillId="3" borderId="17" xfId="0" applyFont="1" applyFill="1" applyBorder="1" applyAlignment="1">
      <alignment horizontal="center"/>
    </xf>
    <xf numFmtId="0" fontId="0" fillId="2" borderId="3" xfId="0" applyFill="1" applyBorder="1" applyAlignment="1">
      <alignment vertical="top" wrapText="1"/>
    </xf>
    <xf numFmtId="0" fontId="0" fillId="2" borderId="0" xfId="0" applyFill="1" applyAlignment="1">
      <alignment vertical="top" wrapText="1"/>
    </xf>
    <xf numFmtId="0" fontId="0" fillId="2" borderId="17" xfId="0" applyFill="1" applyBorder="1" applyAlignment="1">
      <alignment vertical="top" wrapText="1"/>
    </xf>
    <xf numFmtId="0" fontId="0" fillId="2" borderId="3" xfId="0" applyFill="1" applyBorder="1"/>
    <xf numFmtId="0" fontId="0" fillId="2" borderId="0" xfId="0" applyFill="1"/>
    <xf numFmtId="0" fontId="0" fillId="2" borderId="17" xfId="0" applyFill="1" applyBorder="1"/>
    <xf numFmtId="0" fontId="4" fillId="4" borderId="5" xfId="0" applyFont="1" applyFill="1" applyBorder="1" applyAlignment="1">
      <alignment horizontal="center"/>
    </xf>
    <xf numFmtId="0" fontId="4" fillId="4" borderId="6" xfId="0" applyFont="1" applyFill="1" applyBorder="1" applyAlignment="1">
      <alignment horizontal="center"/>
    </xf>
    <xf numFmtId="0" fontId="4" fillId="4" borderId="18" xfId="0" applyFont="1" applyFill="1" applyBorder="1" applyAlignment="1">
      <alignment horizontal="center"/>
    </xf>
    <xf numFmtId="166" fontId="5" fillId="0" borderId="7" xfId="0" applyNumberFormat="1" applyFont="1" applyBorder="1" applyAlignment="1">
      <alignment horizontal="left"/>
    </xf>
    <xf numFmtId="166" fontId="5" fillId="0" borderId="8" xfId="0" applyNumberFormat="1" applyFont="1" applyBorder="1" applyAlignment="1">
      <alignment horizontal="left"/>
    </xf>
    <xf numFmtId="0" fontId="4" fillId="0" borderId="8" xfId="0" applyFont="1" applyBorder="1" applyAlignment="1">
      <alignment horizontal="center"/>
    </xf>
    <xf numFmtId="164" fontId="5" fillId="5" borderId="8" xfId="0" applyNumberFormat="1" applyFont="1" applyFill="1" applyBorder="1" applyAlignment="1">
      <alignment horizontal="center"/>
    </xf>
    <xf numFmtId="0" fontId="4" fillId="5" borderId="8" xfId="0" applyFont="1" applyFill="1" applyBorder="1" applyAlignment="1">
      <alignment horizontal="center"/>
    </xf>
    <xf numFmtId="0" fontId="4" fillId="5" borderId="19" xfId="0" applyFont="1" applyFill="1" applyBorder="1" applyAlignment="1">
      <alignment horizontal="center"/>
    </xf>
    <xf numFmtId="0" fontId="0" fillId="0" borderId="7" xfId="0" applyBorder="1" applyAlignment="1">
      <alignment vertical="top"/>
    </xf>
    <xf numFmtId="0" fontId="0" fillId="0" borderId="8" xfId="0" applyBorder="1" applyAlignment="1">
      <alignment vertical="top"/>
    </xf>
    <xf numFmtId="0" fontId="0" fillId="0" borderId="19" xfId="0" applyBorder="1" applyAlignment="1">
      <alignment vertical="top"/>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20" xfId="0" applyBorder="1" applyAlignment="1">
      <alignment horizontal="left" vertical="top" wrapText="1"/>
    </xf>
    <xf numFmtId="0" fontId="4" fillId="2" borderId="11" xfId="0" applyFont="1" applyFill="1" applyBorder="1" applyAlignment="1">
      <alignment horizontal="left"/>
    </xf>
    <xf numFmtId="0" fontId="4" fillId="2" borderId="12" xfId="0" applyFont="1" applyFill="1" applyBorder="1" applyAlignment="1">
      <alignment horizontal="left"/>
    </xf>
    <xf numFmtId="0" fontId="4" fillId="2" borderId="13" xfId="0" applyFont="1" applyFill="1" applyBorder="1" applyAlignment="1">
      <alignment horizontal="left"/>
    </xf>
    <xf numFmtId="0" fontId="4" fillId="2" borderId="3" xfId="0" applyFont="1" applyFill="1" applyBorder="1"/>
    <xf numFmtId="0" fontId="4" fillId="2" borderId="0" xfId="0" applyFont="1" applyFill="1"/>
    <xf numFmtId="0" fontId="4" fillId="2" borderId="17" xfId="0" applyFont="1" applyFill="1" applyBorder="1"/>
    <xf numFmtId="0" fontId="0" fillId="2" borderId="14" xfId="0" applyFill="1" applyBorder="1"/>
    <xf numFmtId="0" fontId="0" fillId="2" borderId="15" xfId="0" applyFill="1" applyBorder="1"/>
    <xf numFmtId="0" fontId="0" fillId="2" borderId="21" xfId="0" applyFill="1" applyBorder="1"/>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333375</xdr:colOff>
      <xdr:row>0</xdr:row>
      <xdr:rowOff>152400</xdr:rowOff>
    </xdr:from>
    <xdr:to>
      <xdr:col>7</xdr:col>
      <xdr:colOff>503555</xdr:colOff>
      <xdr:row>11</xdr:row>
      <xdr:rowOff>14817</xdr:rowOff>
    </xdr:to>
    <xdr:pic>
      <xdr:nvPicPr>
        <xdr:cNvPr id="2" name="Picture 1" descr="coatofarms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33750" y="152400"/>
          <a:ext cx="1370330" cy="1710055"/>
        </a:xfrm>
        <a:prstGeom prst="rect">
          <a:avLst/>
        </a:prstGeom>
        <a:noFill/>
      </xdr:spPr>
    </xdr:pic>
    <xdr:clientData/>
  </xdr:twoCellAnchor>
  <xdr:twoCellAnchor>
    <xdr:from>
      <xdr:col>13</xdr:col>
      <xdr:colOff>142875</xdr:colOff>
      <xdr:row>3</xdr:row>
      <xdr:rowOff>1</xdr:rowOff>
    </xdr:from>
    <xdr:to>
      <xdr:col>13</xdr:col>
      <xdr:colOff>3648075</xdr:colOff>
      <xdr:row>6</xdr:row>
      <xdr:rowOff>142876</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a:xfrm>
          <a:off x="7943850" y="552450"/>
          <a:ext cx="3505200" cy="628650"/>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7" charset="0"/>
              <a:ea typeface="Times New Roman" panose="02020603050405020304" pitchFamily="18" charset="0"/>
            </a:rPr>
            <a:t>           The tendering institution may substitute </a:t>
          </a:r>
        </a:p>
        <a:p>
          <a:pPr>
            <a:spcAft>
              <a:spcPts val="0"/>
            </a:spcAft>
          </a:pPr>
          <a:r>
            <a:rPr lang="en-GB" sz="1000" i="1">
              <a:solidFill>
                <a:srgbClr val="E36C0A"/>
              </a:solidFill>
              <a:effectLst/>
              <a:latin typeface="Arial" panose="020B0604020202020204" pitchFamily="7" charset="0"/>
              <a:ea typeface="Times New Roman" panose="02020603050405020304" pitchFamily="18" charset="0"/>
            </a:rPr>
            <a:t>           the Coat of Arms with their own branding and logo</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xdr:row>
      <xdr:rowOff>47625</xdr:rowOff>
    </xdr:from>
    <xdr:to>
      <xdr:col>13</xdr:col>
      <xdr:colOff>522605</xdr:colOff>
      <xdr:row>5</xdr:row>
      <xdr:rowOff>52705</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a:stretch>
          <a:fillRect/>
        </a:stretch>
      </xdr:blipFill>
      <xdr:spPr>
        <a:xfrm>
          <a:off x="7981950" y="600075"/>
          <a:ext cx="341630" cy="328930"/>
        </a:xfrm>
        <a:prstGeom prst="rect">
          <a:avLst/>
        </a:prstGeom>
      </xdr:spPr>
    </xdr:pic>
    <xdr:clientData/>
  </xdr:twoCellAnchor>
  <xdr:twoCellAnchor>
    <xdr:from>
      <xdr:col>13</xdr:col>
      <xdr:colOff>142875</xdr:colOff>
      <xdr:row>30</xdr:row>
      <xdr:rowOff>9525</xdr:rowOff>
    </xdr:from>
    <xdr:to>
      <xdr:col>13</xdr:col>
      <xdr:colOff>3648075</xdr:colOff>
      <xdr:row>31</xdr:row>
      <xdr:rowOff>152400</xdr:rowOff>
    </xdr:to>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a:xfrm>
          <a:off x="7943850" y="6715125"/>
          <a:ext cx="3505200" cy="628650"/>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7" charset="0"/>
              <a:ea typeface="Times New Roman" panose="02020603050405020304" pitchFamily="18" charset="0"/>
            </a:rPr>
            <a:t>           2.1.1.  The electronic copy may be used to reduce </a:t>
          </a:r>
        </a:p>
        <a:p>
          <a:pPr>
            <a:spcAft>
              <a:spcPts val="0"/>
            </a:spcAft>
          </a:pPr>
          <a:r>
            <a:rPr lang="en-GB" sz="1000" i="1">
              <a:solidFill>
                <a:srgbClr val="E36C0A"/>
              </a:solidFill>
              <a:effectLst/>
              <a:latin typeface="Arial" panose="020B0604020202020204" pitchFamily="7" charset="0"/>
              <a:ea typeface="Times New Roman" panose="02020603050405020304" pitchFamily="18" charset="0"/>
            </a:rPr>
            <a:t>            re-capturing of information if your institution is </a:t>
          </a:r>
        </a:p>
        <a:p>
          <a:pPr>
            <a:spcAft>
              <a:spcPts val="0"/>
            </a:spcAft>
          </a:pPr>
          <a:r>
            <a:rPr lang="en-GB" sz="1000" i="1">
              <a:solidFill>
                <a:srgbClr val="E36C0A"/>
              </a:solidFill>
              <a:effectLst/>
              <a:latin typeface="Arial" panose="020B0604020202020204" pitchFamily="7" charset="0"/>
              <a:ea typeface="Times New Roman" panose="02020603050405020304" pitchFamily="18" charset="0"/>
            </a:rPr>
            <a:t>            using an electronic evaluation system </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30</xdr:row>
      <xdr:rowOff>47624</xdr:rowOff>
    </xdr:from>
    <xdr:to>
      <xdr:col>13</xdr:col>
      <xdr:colOff>522605</xdr:colOff>
      <xdr:row>30</xdr:row>
      <xdr:rowOff>376554</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stretch>
          <a:fillRect/>
        </a:stretch>
      </xdr:blipFill>
      <xdr:spPr>
        <a:xfrm>
          <a:off x="7981950" y="6752590"/>
          <a:ext cx="341630" cy="328930"/>
        </a:xfrm>
        <a:prstGeom prst="rect">
          <a:avLst/>
        </a:prstGeom>
      </xdr:spPr>
    </xdr:pic>
    <xdr:clientData/>
  </xdr:twoCellAnchor>
  <xdr:twoCellAnchor>
    <xdr:from>
      <xdr:col>13</xdr:col>
      <xdr:colOff>133350</xdr:colOff>
      <xdr:row>32</xdr:row>
      <xdr:rowOff>0</xdr:rowOff>
    </xdr:from>
    <xdr:to>
      <xdr:col>13</xdr:col>
      <xdr:colOff>3638550</xdr:colOff>
      <xdr:row>33</xdr:row>
      <xdr:rowOff>257175</xdr:rowOff>
    </xdr:to>
    <xdr:sp macro="" textlink="">
      <xdr:nvSpPr>
        <xdr:cNvPr id="7" name="Text Box 2">
          <a:extLst>
            <a:ext uri="{FF2B5EF4-FFF2-40B4-BE49-F238E27FC236}">
              <a16:creationId xmlns:a16="http://schemas.microsoft.com/office/drawing/2014/main" id="{00000000-0008-0000-0000-000007000000}"/>
            </a:ext>
          </a:extLst>
        </xdr:cNvPr>
        <xdr:cNvSpPr txBox="1">
          <a:spLocks noChangeArrowheads="1"/>
        </xdr:cNvSpPr>
      </xdr:nvSpPr>
      <xdr:spPr>
        <a:xfrm>
          <a:off x="7934325" y="7439025"/>
          <a:ext cx="3505200" cy="704850"/>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7" charset="0"/>
              <a:ea typeface="Times New Roman" panose="02020603050405020304" pitchFamily="18" charset="0"/>
            </a:rPr>
            <a:t>           2.1.3..The tendering Institution must decide </a:t>
          </a:r>
          <a:r>
            <a:rPr lang="en-GB" sz="1000" b="1" i="1">
              <a:solidFill>
                <a:srgbClr val="E36C0A"/>
              </a:solidFill>
              <a:effectLst/>
              <a:latin typeface="Arial" panose="020B0604020202020204" pitchFamily="7" charset="0"/>
              <a:ea typeface="Times New Roman" panose="02020603050405020304" pitchFamily="18" charset="0"/>
            </a:rPr>
            <a:t>UP</a:t>
          </a:r>
        </a:p>
        <a:p>
          <a:pPr>
            <a:spcAft>
              <a:spcPts val="0"/>
            </a:spcAft>
          </a:pPr>
          <a:r>
            <a:rPr lang="en-GB" sz="1000" b="1" i="1">
              <a:solidFill>
                <a:srgbClr val="E36C0A"/>
              </a:solidFill>
              <a:effectLst/>
              <a:latin typeface="Arial" panose="020B0604020202020204" pitchFamily="7" charset="0"/>
              <a:ea typeface="Times New Roman" panose="02020603050405020304" pitchFamily="18" charset="0"/>
            </a:rPr>
            <a:t>           FRONT </a:t>
          </a:r>
          <a:r>
            <a:rPr lang="en-GB" sz="1000" b="0" i="1" baseline="0">
              <a:solidFill>
                <a:srgbClr val="E36C0A"/>
              </a:solidFill>
              <a:effectLst/>
              <a:latin typeface="Arial" panose="020B0604020202020204" pitchFamily="7" charset="0"/>
              <a:ea typeface="Times New Roman" panose="02020603050405020304" pitchFamily="18" charset="0"/>
            </a:rPr>
            <a:t>which pricing model will be used and whether the service will be ON-SITE or OFF-SITE.  </a:t>
          </a:r>
        </a:p>
        <a:p>
          <a:pPr>
            <a:spcAft>
              <a:spcPts val="0"/>
            </a:spcAft>
          </a:pPr>
          <a:r>
            <a:rPr lang="en-GB" sz="1000" b="0" i="1" baseline="0">
              <a:solidFill>
                <a:srgbClr val="E36C0A"/>
              </a:solidFill>
              <a:effectLst/>
              <a:latin typeface="Arial" panose="020B0604020202020204" pitchFamily="7" charset="0"/>
              <a:ea typeface="Times New Roman" panose="02020603050405020304" pitchFamily="18" charset="0"/>
            </a:rPr>
            <a:t>Only include the templates that are relevant.</a:t>
          </a:r>
          <a:endParaRPr lang="en-ZA" sz="1000" b="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171450</xdr:colOff>
      <xdr:row>32</xdr:row>
      <xdr:rowOff>38099</xdr:rowOff>
    </xdr:from>
    <xdr:to>
      <xdr:col>13</xdr:col>
      <xdr:colOff>513080</xdr:colOff>
      <xdr:row>32</xdr:row>
      <xdr:rowOff>367029</xdr:rowOff>
    </xdr:to>
    <xdr:pic>
      <xdr:nvPicPr>
        <xdr:cNvPr id="8" name="Picture 7">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2"/>
        <a:stretch>
          <a:fillRect/>
        </a:stretch>
      </xdr:blipFill>
      <xdr:spPr>
        <a:xfrm>
          <a:off x="7972425" y="7476490"/>
          <a:ext cx="341630" cy="3289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238124</xdr:colOff>
      <xdr:row>0</xdr:row>
      <xdr:rowOff>66675</xdr:rowOff>
    </xdr:from>
    <xdr:to>
      <xdr:col>1</xdr:col>
      <xdr:colOff>351154</xdr:colOff>
      <xdr:row>4</xdr:row>
      <xdr:rowOff>85725</xdr:rowOff>
    </xdr:to>
    <xdr:pic>
      <xdr:nvPicPr>
        <xdr:cNvPr id="2" name="Picture 1" descr="coatofarms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237490" y="66675"/>
          <a:ext cx="690880" cy="847725"/>
        </a:xfrm>
        <a:prstGeom prst="rect">
          <a:avLst/>
        </a:prstGeom>
        <a:noFill/>
      </xdr:spPr>
    </xdr:pic>
    <xdr:clientData/>
  </xdr:twoCellAnchor>
  <xdr:twoCellAnchor>
    <xdr:from>
      <xdr:col>9</xdr:col>
      <xdr:colOff>85728</xdr:colOff>
      <xdr:row>6</xdr:row>
      <xdr:rowOff>279401</xdr:rowOff>
    </xdr:from>
    <xdr:to>
      <xdr:col>9</xdr:col>
      <xdr:colOff>3476626</xdr:colOff>
      <xdr:row>8</xdr:row>
      <xdr:rowOff>1</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a:xfrm>
          <a:off x="10619740" y="1470025"/>
          <a:ext cx="3390900" cy="473075"/>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7" charset="0"/>
              <a:ea typeface="Times New Roman" panose="02020603050405020304" pitchFamily="18" charset="0"/>
            </a:rPr>
            <a:t>           This information will be pulled through from</a:t>
          </a:r>
        </a:p>
        <a:p>
          <a:pPr>
            <a:spcAft>
              <a:spcPts val="0"/>
            </a:spcAft>
          </a:pPr>
          <a:r>
            <a:rPr lang="en-GB" sz="1100" i="1">
              <a:solidFill>
                <a:srgbClr val="E36C0A"/>
              </a:solidFill>
              <a:effectLst/>
              <a:latin typeface="Arial" panose="020B0604020202020204" pitchFamily="7" charset="0"/>
              <a:ea typeface="Times New Roman" panose="02020603050405020304" pitchFamily="18" charset="0"/>
            </a:rPr>
            <a:t>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123828</xdr:colOff>
      <xdr:row>7</xdr:row>
      <xdr:rowOff>34924</xdr:rowOff>
    </xdr:from>
    <xdr:to>
      <xdr:col>9</xdr:col>
      <xdr:colOff>465458</xdr:colOff>
      <xdr:row>7</xdr:row>
      <xdr:rowOff>357504</xdr:rowOff>
    </xdr:to>
    <xdr:pic>
      <xdr:nvPicPr>
        <xdr:cNvPr id="4" name="Pictur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a:stretch>
          <a:fillRect/>
        </a:stretch>
      </xdr:blipFill>
      <xdr:spPr>
        <a:xfrm>
          <a:off x="10657840" y="1510665"/>
          <a:ext cx="341630" cy="322580"/>
        </a:xfrm>
        <a:prstGeom prst="rect">
          <a:avLst/>
        </a:prstGeom>
      </xdr:spPr>
    </xdr:pic>
    <xdr:clientData/>
  </xdr:twoCellAnchor>
  <xdr:twoCellAnchor>
    <xdr:from>
      <xdr:col>9</xdr:col>
      <xdr:colOff>190499</xdr:colOff>
      <xdr:row>49</xdr:row>
      <xdr:rowOff>83340</xdr:rowOff>
    </xdr:from>
    <xdr:to>
      <xdr:col>9</xdr:col>
      <xdr:colOff>3381375</xdr:colOff>
      <xdr:row>51</xdr:row>
      <xdr:rowOff>428622</xdr:rowOff>
    </xdr:to>
    <xdr:sp macro="" textlink="">
      <xdr:nvSpPr>
        <xdr:cNvPr id="5" name="Text Box 2">
          <a:extLst>
            <a:ext uri="{FF2B5EF4-FFF2-40B4-BE49-F238E27FC236}">
              <a16:creationId xmlns:a16="http://schemas.microsoft.com/office/drawing/2014/main" id="{00000000-0008-0000-0100-000005000000}"/>
            </a:ext>
          </a:extLst>
        </xdr:cNvPr>
        <xdr:cNvSpPr txBox="1">
          <a:spLocks noChangeArrowheads="1"/>
        </xdr:cNvSpPr>
      </xdr:nvSpPr>
      <xdr:spPr>
        <a:xfrm>
          <a:off x="10723880" y="11132185"/>
          <a:ext cx="3191510" cy="744855"/>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7" charset="0"/>
              <a:ea typeface="Times New Roman" panose="02020603050405020304" pitchFamily="18" charset="0"/>
            </a:rPr>
            <a:t>           The Tendering Institution must </a:t>
          </a:r>
        </a:p>
        <a:p>
          <a:pPr>
            <a:spcAft>
              <a:spcPts val="0"/>
            </a:spcAft>
          </a:pPr>
          <a:r>
            <a:rPr lang="en-GB" sz="1100" i="1">
              <a:solidFill>
                <a:srgbClr val="E36C0A"/>
              </a:solidFill>
              <a:effectLst/>
              <a:latin typeface="Arial" panose="020B0604020202020204" pitchFamily="7" charset="0"/>
              <a:ea typeface="Times New Roman" panose="02020603050405020304" pitchFamily="18" charset="0"/>
            </a:rPr>
            <a:t>           indicate the percentage split</a:t>
          </a:r>
          <a:r>
            <a:rPr lang="en-GB" sz="1100" i="1" baseline="0">
              <a:solidFill>
                <a:srgbClr val="E36C0A"/>
              </a:solidFill>
              <a:effectLst/>
              <a:latin typeface="Arial" panose="020B0604020202020204" pitchFamily="7" charset="0"/>
              <a:ea typeface="Times New Roman" panose="02020603050405020304" pitchFamily="18" charset="0"/>
            </a:rPr>
            <a:t> between Traditional and Online transactions based on the historic split or based on the future need</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240505</xdr:colOff>
      <xdr:row>49</xdr:row>
      <xdr:rowOff>124613</xdr:rowOff>
    </xdr:from>
    <xdr:to>
      <xdr:col>9</xdr:col>
      <xdr:colOff>582135</xdr:colOff>
      <xdr:row>51</xdr:row>
      <xdr:rowOff>42381</xdr:rowOff>
    </xdr:to>
    <xdr:pic>
      <xdr:nvPicPr>
        <xdr:cNvPr id="6" name="Picture 5">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2"/>
        <a:stretch>
          <a:fillRect/>
        </a:stretch>
      </xdr:blipFill>
      <xdr:spPr>
        <a:xfrm>
          <a:off x="10774045" y="11173460"/>
          <a:ext cx="341630" cy="317500"/>
        </a:xfrm>
        <a:prstGeom prst="rect">
          <a:avLst/>
        </a:prstGeom>
      </xdr:spPr>
    </xdr:pic>
    <xdr:clientData/>
  </xdr:twoCellAnchor>
  <xdr:twoCellAnchor>
    <xdr:from>
      <xdr:col>9</xdr:col>
      <xdr:colOff>190500</xdr:colOff>
      <xdr:row>52</xdr:row>
      <xdr:rowOff>35719</xdr:rowOff>
    </xdr:from>
    <xdr:to>
      <xdr:col>9</xdr:col>
      <xdr:colOff>3393281</xdr:colOff>
      <xdr:row>53</xdr:row>
      <xdr:rowOff>71438</xdr:rowOff>
    </xdr:to>
    <xdr:sp macro="" textlink="">
      <xdr:nvSpPr>
        <xdr:cNvPr id="7" name="Text Box 2">
          <a:extLst>
            <a:ext uri="{FF2B5EF4-FFF2-40B4-BE49-F238E27FC236}">
              <a16:creationId xmlns:a16="http://schemas.microsoft.com/office/drawing/2014/main" id="{00000000-0008-0000-0100-000007000000}"/>
            </a:ext>
          </a:extLst>
        </xdr:cNvPr>
        <xdr:cNvSpPr txBox="1">
          <a:spLocks noChangeArrowheads="1"/>
        </xdr:cNvSpPr>
      </xdr:nvSpPr>
      <xdr:spPr>
        <a:xfrm>
          <a:off x="10724515" y="11941810"/>
          <a:ext cx="3202305" cy="492760"/>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7" charset="0"/>
              <a:ea typeface="Times New Roman" panose="02020603050405020304" pitchFamily="18" charset="0"/>
            </a:rPr>
            <a:t>           The sum of the w</a:t>
          </a:r>
          <a:r>
            <a:rPr lang="en-GB" sz="1100" i="1" baseline="0">
              <a:solidFill>
                <a:srgbClr val="E36C0A"/>
              </a:solidFill>
              <a:effectLst/>
              <a:latin typeface="Arial" panose="020B0604020202020204" pitchFamily="7" charset="0"/>
              <a:ea typeface="Times New Roman" panose="02020603050405020304" pitchFamily="18" charset="0"/>
            </a:rPr>
            <a:t>eighted percentage split</a:t>
          </a:r>
        </a:p>
        <a:p>
          <a:pPr>
            <a:spcAft>
              <a:spcPts val="0"/>
            </a:spcAft>
          </a:pPr>
          <a:r>
            <a:rPr lang="en-GB" sz="1100" i="1" baseline="0">
              <a:solidFill>
                <a:srgbClr val="E36C0A"/>
              </a:solidFill>
              <a:effectLst/>
              <a:latin typeface="Arial" panose="020B0604020202020204" pitchFamily="7" charset="0"/>
              <a:ea typeface="Times New Roman" panose="02020603050405020304" pitchFamily="18" charset="0"/>
            </a:rPr>
            <a:t>         will be used for evaluation purposes</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240506</xdr:colOff>
      <xdr:row>52</xdr:row>
      <xdr:rowOff>76992</xdr:rowOff>
    </xdr:from>
    <xdr:to>
      <xdr:col>9</xdr:col>
      <xdr:colOff>582136</xdr:colOff>
      <xdr:row>52</xdr:row>
      <xdr:rowOff>399572</xdr:rowOff>
    </xdr:to>
    <xdr:pic>
      <xdr:nvPicPr>
        <xdr:cNvPr id="8" name="Picture 7">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2"/>
        <a:stretch>
          <a:fillRect/>
        </a:stretch>
      </xdr:blipFill>
      <xdr:spPr>
        <a:xfrm>
          <a:off x="10774045" y="11983085"/>
          <a:ext cx="341630" cy="322580"/>
        </a:xfrm>
        <a:prstGeom prst="rect">
          <a:avLst/>
        </a:prstGeom>
      </xdr:spPr>
    </xdr:pic>
    <xdr:clientData/>
  </xdr:twoCellAnchor>
  <xdr:twoCellAnchor>
    <xdr:from>
      <xdr:col>9</xdr:col>
      <xdr:colOff>166688</xdr:colOff>
      <xdr:row>54</xdr:row>
      <xdr:rowOff>452435</xdr:rowOff>
    </xdr:from>
    <xdr:to>
      <xdr:col>9</xdr:col>
      <xdr:colOff>3417094</xdr:colOff>
      <xdr:row>56</xdr:row>
      <xdr:rowOff>369092</xdr:rowOff>
    </xdr:to>
    <xdr:sp macro="" textlink="">
      <xdr:nvSpPr>
        <xdr:cNvPr id="9" name="Text Box 2">
          <a:extLst>
            <a:ext uri="{FF2B5EF4-FFF2-40B4-BE49-F238E27FC236}">
              <a16:creationId xmlns:a16="http://schemas.microsoft.com/office/drawing/2014/main" id="{00000000-0008-0000-0100-000009000000}"/>
            </a:ext>
          </a:extLst>
        </xdr:cNvPr>
        <xdr:cNvSpPr txBox="1">
          <a:spLocks noChangeArrowheads="1"/>
        </xdr:cNvSpPr>
      </xdr:nvSpPr>
      <xdr:spPr>
        <a:xfrm>
          <a:off x="10700385" y="13091795"/>
          <a:ext cx="3250565" cy="764540"/>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7" charset="0"/>
              <a:ea typeface="Times New Roman" panose="02020603050405020304" pitchFamily="18" charset="0"/>
            </a:rPr>
            <a:t>           The Tendering Institution may decide to</a:t>
          </a:r>
        </a:p>
        <a:p>
          <a:pPr>
            <a:spcAft>
              <a:spcPts val="0"/>
            </a:spcAft>
          </a:pPr>
          <a:r>
            <a:rPr lang="en-GB" sz="1100" i="1">
              <a:solidFill>
                <a:srgbClr val="E36C0A"/>
              </a:solidFill>
              <a:effectLst/>
              <a:latin typeface="Arial" panose="020B0604020202020204" pitchFamily="7" charset="0"/>
              <a:ea typeface="Times New Roman" panose="02020603050405020304" pitchFamily="18" charset="0"/>
            </a:rPr>
            <a:t>           include the CONFERENCE FEE</a:t>
          </a:r>
          <a:r>
            <a:rPr lang="en-GB" sz="1100" i="1" baseline="0">
              <a:solidFill>
                <a:srgbClr val="E36C0A"/>
              </a:solidFill>
              <a:effectLst/>
              <a:latin typeface="Arial" panose="020B0604020202020204" pitchFamily="7" charset="0"/>
              <a:ea typeface="Times New Roman" panose="02020603050405020304" pitchFamily="18" charset="0"/>
            </a:rPr>
            <a:t> in </a:t>
          </a:r>
        </a:p>
        <a:p>
          <a:pPr>
            <a:spcAft>
              <a:spcPts val="0"/>
            </a:spcAft>
          </a:pPr>
          <a:r>
            <a:rPr lang="en-GB" sz="1100" i="1" baseline="0">
              <a:solidFill>
                <a:srgbClr val="E36C0A"/>
              </a:solidFill>
              <a:effectLst/>
              <a:latin typeface="Arial" panose="020B0604020202020204" pitchFamily="7" charset="0"/>
              <a:ea typeface="Times New Roman" panose="02020603050405020304" pitchFamily="18" charset="0"/>
            </a:rPr>
            <a:t>  section 1.1 or keep it as a percentage of the value of the event.</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216694</xdr:colOff>
      <xdr:row>55</xdr:row>
      <xdr:rowOff>41273</xdr:rowOff>
    </xdr:from>
    <xdr:to>
      <xdr:col>9</xdr:col>
      <xdr:colOff>558324</xdr:colOff>
      <xdr:row>56</xdr:row>
      <xdr:rowOff>4020</xdr:rowOff>
    </xdr:to>
    <xdr:pic>
      <xdr:nvPicPr>
        <xdr:cNvPr id="10" name="Picture 9">
          <a:extLst>
            <a:ext uri="{FF2B5EF4-FFF2-40B4-BE49-F238E27FC236}">
              <a16:creationId xmlns:a16="http://schemas.microsoft.com/office/drawing/2014/main" id="{00000000-0008-0000-0100-00000A000000}"/>
            </a:ext>
          </a:extLst>
        </xdr:cNvPr>
        <xdr:cNvPicPr/>
      </xdr:nvPicPr>
      <xdr:blipFill>
        <a:blip xmlns:r="http://schemas.openxmlformats.org/officeDocument/2006/relationships" r:embed="rId2"/>
        <a:stretch>
          <a:fillRect/>
        </a:stretch>
      </xdr:blipFill>
      <xdr:spPr>
        <a:xfrm>
          <a:off x="10750550" y="13137515"/>
          <a:ext cx="341630" cy="353695"/>
        </a:xfrm>
        <a:prstGeom prst="rect">
          <a:avLst/>
        </a:prstGeom>
      </xdr:spPr>
    </xdr:pic>
    <xdr:clientData/>
  </xdr:twoCellAnchor>
  <xdr:twoCellAnchor>
    <xdr:from>
      <xdr:col>9</xdr:col>
      <xdr:colOff>154781</xdr:colOff>
      <xdr:row>28</xdr:row>
      <xdr:rowOff>142875</xdr:rowOff>
    </xdr:from>
    <xdr:to>
      <xdr:col>9</xdr:col>
      <xdr:colOff>3309938</xdr:colOff>
      <xdr:row>34</xdr:row>
      <xdr:rowOff>59531</xdr:rowOff>
    </xdr:to>
    <xdr:sp macro="" textlink="">
      <xdr:nvSpPr>
        <xdr:cNvPr id="11" name="Text Box 2">
          <a:extLst>
            <a:ext uri="{FF2B5EF4-FFF2-40B4-BE49-F238E27FC236}">
              <a16:creationId xmlns:a16="http://schemas.microsoft.com/office/drawing/2014/main" id="{00000000-0008-0000-0100-00000B000000}"/>
            </a:ext>
          </a:extLst>
        </xdr:cNvPr>
        <xdr:cNvSpPr txBox="1">
          <a:spLocks noChangeArrowheads="1"/>
        </xdr:cNvSpPr>
      </xdr:nvSpPr>
      <xdr:spPr>
        <a:xfrm>
          <a:off x="10688320" y="6648450"/>
          <a:ext cx="3155315" cy="1230630"/>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7" charset="0"/>
              <a:ea typeface="Times New Roman" panose="02020603050405020304" pitchFamily="18" charset="0"/>
            </a:rPr>
            <a:t>           The Tendering Institution must indicate</a:t>
          </a:r>
        </a:p>
        <a:p>
          <a:pPr>
            <a:spcAft>
              <a:spcPts val="0"/>
            </a:spcAft>
          </a:pPr>
          <a:r>
            <a:rPr lang="en-GB" sz="1100" i="1">
              <a:solidFill>
                <a:srgbClr val="E36C0A"/>
              </a:solidFill>
              <a:effectLst/>
              <a:latin typeface="Arial" panose="020B0604020202020204" pitchFamily="7" charset="0"/>
              <a:ea typeface="Times New Roman" panose="02020603050405020304" pitchFamily="18" charset="0"/>
            </a:rPr>
            <a:t>            the estimated volumes per transaction</a:t>
          </a:r>
          <a:r>
            <a:rPr lang="en-GB" sz="1100" i="1" baseline="0">
              <a:solidFill>
                <a:srgbClr val="E36C0A"/>
              </a:solidFill>
              <a:effectLst/>
              <a:latin typeface="Arial" panose="020B0604020202020204" pitchFamily="7" charset="0"/>
              <a:ea typeface="Times New Roman" panose="02020603050405020304" pitchFamily="18" charset="0"/>
            </a:rPr>
            <a:t> type in order to obtain most cost-effective pricing from bidders.  This can be obtained from historic volumes from your current TMC</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204787</xdr:colOff>
      <xdr:row>28</xdr:row>
      <xdr:rowOff>184149</xdr:rowOff>
    </xdr:from>
    <xdr:to>
      <xdr:col>9</xdr:col>
      <xdr:colOff>546417</xdr:colOff>
      <xdr:row>30</xdr:row>
      <xdr:rowOff>125729</xdr:rowOff>
    </xdr:to>
    <xdr:pic>
      <xdr:nvPicPr>
        <xdr:cNvPr id="12" name="Picture 11">
          <a:extLst>
            <a:ext uri="{FF2B5EF4-FFF2-40B4-BE49-F238E27FC236}">
              <a16:creationId xmlns:a16="http://schemas.microsoft.com/office/drawing/2014/main" id="{00000000-0008-0000-0100-00000C000000}"/>
            </a:ext>
          </a:extLst>
        </xdr:cNvPr>
        <xdr:cNvPicPr/>
      </xdr:nvPicPr>
      <xdr:blipFill>
        <a:blip xmlns:r="http://schemas.openxmlformats.org/officeDocument/2006/relationships" r:embed="rId2"/>
        <a:stretch>
          <a:fillRect/>
        </a:stretch>
      </xdr:blipFill>
      <xdr:spPr>
        <a:xfrm>
          <a:off x="10738485" y="6689090"/>
          <a:ext cx="341630" cy="3225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238124</xdr:colOff>
      <xdr:row>0</xdr:row>
      <xdr:rowOff>66675</xdr:rowOff>
    </xdr:from>
    <xdr:to>
      <xdr:col>1</xdr:col>
      <xdr:colOff>465454</xdr:colOff>
      <xdr:row>4</xdr:row>
      <xdr:rowOff>85725</xdr:rowOff>
    </xdr:to>
    <xdr:pic>
      <xdr:nvPicPr>
        <xdr:cNvPr id="2" name="Picture 1" descr="coatofarms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237490" y="66675"/>
          <a:ext cx="694055" cy="847725"/>
        </a:xfrm>
        <a:prstGeom prst="rect">
          <a:avLst/>
        </a:prstGeom>
        <a:noFill/>
      </xdr:spPr>
    </xdr:pic>
    <xdr:clientData/>
  </xdr:twoCellAnchor>
  <xdr:twoCellAnchor>
    <xdr:from>
      <xdr:col>9</xdr:col>
      <xdr:colOff>190500</xdr:colOff>
      <xdr:row>6</xdr:row>
      <xdr:rowOff>250031</xdr:rowOff>
    </xdr:from>
    <xdr:to>
      <xdr:col>15</xdr:col>
      <xdr:colOff>26194</xdr:colOff>
      <xdr:row>7</xdr:row>
      <xdr:rowOff>429419</xdr:rowOff>
    </xdr:to>
    <xdr:sp macro="" textlink="">
      <xdr:nvSpPr>
        <xdr:cNvPr id="5" name="Text Box 2">
          <a:extLst>
            <a:ext uri="{FF2B5EF4-FFF2-40B4-BE49-F238E27FC236}">
              <a16:creationId xmlns:a16="http://schemas.microsoft.com/office/drawing/2014/main" id="{00000000-0008-0000-0200-000005000000}"/>
            </a:ext>
          </a:extLst>
        </xdr:cNvPr>
        <xdr:cNvSpPr txBox="1">
          <a:spLocks noChangeArrowheads="1"/>
        </xdr:cNvSpPr>
      </xdr:nvSpPr>
      <xdr:spPr>
        <a:xfrm>
          <a:off x="10613390" y="1440180"/>
          <a:ext cx="3477895" cy="465455"/>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7" charset="0"/>
              <a:ea typeface="Times New Roman" panose="02020603050405020304" pitchFamily="18" charset="0"/>
            </a:rPr>
            <a:t>           This information will be pulled through from</a:t>
          </a:r>
        </a:p>
        <a:p>
          <a:pPr>
            <a:spcAft>
              <a:spcPts val="0"/>
            </a:spcAft>
          </a:pPr>
          <a:r>
            <a:rPr lang="en-GB" sz="1100" i="1">
              <a:solidFill>
                <a:srgbClr val="E36C0A"/>
              </a:solidFill>
              <a:effectLst/>
              <a:latin typeface="Arial" panose="020B0604020202020204" pitchFamily="7" charset="0"/>
              <a:ea typeface="Times New Roman" panose="02020603050405020304" pitchFamily="18" charset="0"/>
            </a:rPr>
            <a:t>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228600</xdr:colOff>
      <xdr:row>7</xdr:row>
      <xdr:rowOff>5554</xdr:rowOff>
    </xdr:from>
    <xdr:to>
      <xdr:col>9</xdr:col>
      <xdr:colOff>570230</xdr:colOff>
      <xdr:row>7</xdr:row>
      <xdr:rowOff>328134</xdr:rowOff>
    </xdr:to>
    <xdr:pic>
      <xdr:nvPicPr>
        <xdr:cNvPr id="6" name="Picture 5">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2"/>
        <a:stretch>
          <a:fillRect/>
        </a:stretch>
      </xdr:blipFill>
      <xdr:spPr>
        <a:xfrm>
          <a:off x="10651490" y="1481455"/>
          <a:ext cx="341630" cy="322580"/>
        </a:xfrm>
        <a:prstGeom prst="rect">
          <a:avLst/>
        </a:prstGeom>
      </xdr:spPr>
    </xdr:pic>
    <xdr:clientData/>
  </xdr:twoCellAnchor>
  <xdr:twoCellAnchor>
    <xdr:from>
      <xdr:col>9</xdr:col>
      <xdr:colOff>107163</xdr:colOff>
      <xdr:row>62</xdr:row>
      <xdr:rowOff>119061</xdr:rowOff>
    </xdr:from>
    <xdr:to>
      <xdr:col>14</xdr:col>
      <xdr:colOff>561982</xdr:colOff>
      <xdr:row>64</xdr:row>
      <xdr:rowOff>428624</xdr:rowOff>
    </xdr:to>
    <xdr:sp macro="" textlink="">
      <xdr:nvSpPr>
        <xdr:cNvPr id="7" name="Text Box 2">
          <a:extLst>
            <a:ext uri="{FF2B5EF4-FFF2-40B4-BE49-F238E27FC236}">
              <a16:creationId xmlns:a16="http://schemas.microsoft.com/office/drawing/2014/main" id="{00000000-0008-0000-0200-000007000000}"/>
            </a:ext>
          </a:extLst>
        </xdr:cNvPr>
        <xdr:cNvSpPr txBox="1">
          <a:spLocks noChangeArrowheads="1"/>
        </xdr:cNvSpPr>
      </xdr:nvSpPr>
      <xdr:spPr>
        <a:xfrm>
          <a:off x="10529570" y="10986770"/>
          <a:ext cx="3490595" cy="709295"/>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The Tendering Institution must indicate the</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percentage split between Traditional and Online transactions based on the historic split or based on the future need</a:t>
          </a:r>
          <a:endParaRPr lang="en-ZA" sz="1100" i="1">
            <a:solidFill>
              <a:srgbClr val="E36C0A"/>
            </a:solidFill>
            <a:effectLst/>
            <a:latin typeface="Arial" panose="020B0604020202020204" pitchFamily="7" charset="0"/>
            <a:ea typeface="Times New Roman" panose="02020603050405020304" pitchFamily="18" charset="0"/>
            <a:cs typeface="+mn-cs"/>
          </a:endParaRPr>
        </a:p>
      </xdr:txBody>
    </xdr:sp>
    <xdr:clientData/>
  </xdr:twoCellAnchor>
  <xdr:twoCellAnchor editAs="oneCell">
    <xdr:from>
      <xdr:col>9</xdr:col>
      <xdr:colOff>157169</xdr:colOff>
      <xdr:row>62</xdr:row>
      <xdr:rowOff>160335</xdr:rowOff>
    </xdr:from>
    <xdr:to>
      <xdr:col>9</xdr:col>
      <xdr:colOff>498799</xdr:colOff>
      <xdr:row>64</xdr:row>
      <xdr:rowOff>61170</xdr:rowOff>
    </xdr:to>
    <xdr:pic>
      <xdr:nvPicPr>
        <xdr:cNvPr id="8" name="Picture 7">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2"/>
        <a:stretch>
          <a:fillRect/>
        </a:stretch>
      </xdr:blipFill>
      <xdr:spPr>
        <a:xfrm>
          <a:off x="10579735" y="11028045"/>
          <a:ext cx="341630" cy="317500"/>
        </a:xfrm>
        <a:prstGeom prst="rect">
          <a:avLst/>
        </a:prstGeom>
      </xdr:spPr>
    </xdr:pic>
    <xdr:clientData/>
  </xdr:twoCellAnchor>
  <xdr:twoCellAnchor>
    <xdr:from>
      <xdr:col>9</xdr:col>
      <xdr:colOff>107164</xdr:colOff>
      <xdr:row>65</xdr:row>
      <xdr:rowOff>11906</xdr:rowOff>
    </xdr:from>
    <xdr:to>
      <xdr:col>14</xdr:col>
      <xdr:colOff>561983</xdr:colOff>
      <xdr:row>66</xdr:row>
      <xdr:rowOff>47625</xdr:rowOff>
    </xdr:to>
    <xdr:sp macro="" textlink="">
      <xdr:nvSpPr>
        <xdr:cNvPr id="9" name="Text Box 2">
          <a:extLst>
            <a:ext uri="{FF2B5EF4-FFF2-40B4-BE49-F238E27FC236}">
              <a16:creationId xmlns:a16="http://schemas.microsoft.com/office/drawing/2014/main" id="{00000000-0008-0000-0200-000009000000}"/>
            </a:ext>
          </a:extLst>
        </xdr:cNvPr>
        <xdr:cNvSpPr txBox="1">
          <a:spLocks noChangeArrowheads="1"/>
        </xdr:cNvSpPr>
      </xdr:nvSpPr>
      <xdr:spPr>
        <a:xfrm>
          <a:off x="10529570" y="11736705"/>
          <a:ext cx="3490595" cy="493395"/>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The sum of the weighted percentage split will</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be used for evaluation purposes</a:t>
          </a:r>
          <a:endParaRPr lang="en-ZA" sz="1100" i="1">
            <a:solidFill>
              <a:srgbClr val="E36C0A"/>
            </a:solidFill>
            <a:effectLst/>
            <a:latin typeface="Arial" panose="020B0604020202020204" pitchFamily="7" charset="0"/>
            <a:ea typeface="Times New Roman" panose="02020603050405020304" pitchFamily="18" charset="0"/>
            <a:cs typeface="+mn-cs"/>
          </a:endParaRPr>
        </a:p>
      </xdr:txBody>
    </xdr:sp>
    <xdr:clientData/>
  </xdr:twoCellAnchor>
  <xdr:twoCellAnchor editAs="oneCell">
    <xdr:from>
      <xdr:col>9</xdr:col>
      <xdr:colOff>192888</xdr:colOff>
      <xdr:row>65</xdr:row>
      <xdr:rowOff>53179</xdr:rowOff>
    </xdr:from>
    <xdr:to>
      <xdr:col>9</xdr:col>
      <xdr:colOff>534518</xdr:colOff>
      <xdr:row>65</xdr:row>
      <xdr:rowOff>375759</xdr:rowOff>
    </xdr:to>
    <xdr:pic>
      <xdr:nvPicPr>
        <xdr:cNvPr id="10" name="Picture 9">
          <a:extLst>
            <a:ext uri="{FF2B5EF4-FFF2-40B4-BE49-F238E27FC236}">
              <a16:creationId xmlns:a16="http://schemas.microsoft.com/office/drawing/2014/main" id="{00000000-0008-0000-0200-00000A000000}"/>
            </a:ext>
          </a:extLst>
        </xdr:cNvPr>
        <xdr:cNvPicPr/>
      </xdr:nvPicPr>
      <xdr:blipFill>
        <a:blip xmlns:r="http://schemas.openxmlformats.org/officeDocument/2006/relationships" r:embed="rId2"/>
        <a:stretch>
          <a:fillRect/>
        </a:stretch>
      </xdr:blipFill>
      <xdr:spPr>
        <a:xfrm>
          <a:off x="10615295" y="11777980"/>
          <a:ext cx="341630" cy="322580"/>
        </a:xfrm>
        <a:prstGeom prst="rect">
          <a:avLst/>
        </a:prstGeom>
      </xdr:spPr>
    </xdr:pic>
    <xdr:clientData/>
  </xdr:twoCellAnchor>
  <xdr:twoCellAnchor>
    <xdr:from>
      <xdr:col>9</xdr:col>
      <xdr:colOff>119070</xdr:colOff>
      <xdr:row>67</xdr:row>
      <xdr:rowOff>250029</xdr:rowOff>
    </xdr:from>
    <xdr:to>
      <xdr:col>14</xdr:col>
      <xdr:colOff>573889</xdr:colOff>
      <xdr:row>69</xdr:row>
      <xdr:rowOff>202405</xdr:rowOff>
    </xdr:to>
    <xdr:sp macro="" textlink="">
      <xdr:nvSpPr>
        <xdr:cNvPr id="11" name="Text Box 2">
          <a:extLst>
            <a:ext uri="{FF2B5EF4-FFF2-40B4-BE49-F238E27FC236}">
              <a16:creationId xmlns:a16="http://schemas.microsoft.com/office/drawing/2014/main" id="{00000000-0008-0000-0200-00000B000000}"/>
            </a:ext>
          </a:extLst>
        </xdr:cNvPr>
        <xdr:cNvSpPr txBox="1">
          <a:spLocks noChangeArrowheads="1"/>
        </xdr:cNvSpPr>
      </xdr:nvSpPr>
      <xdr:spPr>
        <a:xfrm>
          <a:off x="10541635" y="12889230"/>
          <a:ext cx="3489960" cy="714375"/>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The Tendering Institution may decide to </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include the CONFERENCE FEE in section 1.1 or keep it as a percentage of the value of the event.</a:t>
          </a:r>
          <a:endParaRPr lang="en-ZA" sz="1100" i="1">
            <a:solidFill>
              <a:srgbClr val="E36C0A"/>
            </a:solidFill>
            <a:effectLst/>
            <a:latin typeface="Arial" panose="020B0604020202020204" pitchFamily="7" charset="0"/>
            <a:ea typeface="Times New Roman" panose="02020603050405020304" pitchFamily="18" charset="0"/>
            <a:cs typeface="+mn-cs"/>
          </a:endParaRPr>
        </a:p>
      </xdr:txBody>
    </xdr:sp>
    <xdr:clientData/>
  </xdr:twoCellAnchor>
  <xdr:twoCellAnchor editAs="oneCell">
    <xdr:from>
      <xdr:col>9</xdr:col>
      <xdr:colOff>169076</xdr:colOff>
      <xdr:row>67</xdr:row>
      <xdr:rowOff>291303</xdr:rowOff>
    </xdr:from>
    <xdr:to>
      <xdr:col>9</xdr:col>
      <xdr:colOff>510706</xdr:colOff>
      <xdr:row>68</xdr:row>
      <xdr:rowOff>244790</xdr:rowOff>
    </xdr:to>
    <xdr:pic>
      <xdr:nvPicPr>
        <xdr:cNvPr id="12" name="Picture 11">
          <a:extLst>
            <a:ext uri="{FF2B5EF4-FFF2-40B4-BE49-F238E27FC236}">
              <a16:creationId xmlns:a16="http://schemas.microsoft.com/office/drawing/2014/main" id="{00000000-0008-0000-0200-00000C000000}"/>
            </a:ext>
          </a:extLst>
        </xdr:cNvPr>
        <xdr:cNvPicPr/>
      </xdr:nvPicPr>
      <xdr:blipFill>
        <a:blip xmlns:r="http://schemas.openxmlformats.org/officeDocument/2006/relationships" r:embed="rId2"/>
        <a:stretch>
          <a:fillRect/>
        </a:stretch>
      </xdr:blipFill>
      <xdr:spPr>
        <a:xfrm>
          <a:off x="10591800" y="12930505"/>
          <a:ext cx="341630" cy="325120"/>
        </a:xfrm>
        <a:prstGeom prst="rect">
          <a:avLst/>
        </a:prstGeom>
      </xdr:spPr>
    </xdr:pic>
    <xdr:clientData/>
  </xdr:twoCellAnchor>
  <xdr:twoCellAnchor>
    <xdr:from>
      <xdr:col>9</xdr:col>
      <xdr:colOff>107158</xdr:colOff>
      <xdr:row>29</xdr:row>
      <xdr:rowOff>0</xdr:rowOff>
    </xdr:from>
    <xdr:to>
      <xdr:col>14</xdr:col>
      <xdr:colOff>561977</xdr:colOff>
      <xdr:row>35</xdr:row>
      <xdr:rowOff>95250</xdr:rowOff>
    </xdr:to>
    <xdr:sp macro="" textlink="">
      <xdr:nvSpPr>
        <xdr:cNvPr id="13" name="Text Box 2">
          <a:extLst>
            <a:ext uri="{FF2B5EF4-FFF2-40B4-BE49-F238E27FC236}">
              <a16:creationId xmlns:a16="http://schemas.microsoft.com/office/drawing/2014/main" id="{00000000-0008-0000-0200-00000D000000}"/>
            </a:ext>
          </a:extLst>
        </xdr:cNvPr>
        <xdr:cNvSpPr txBox="1">
          <a:spLocks noChangeArrowheads="1"/>
        </xdr:cNvSpPr>
      </xdr:nvSpPr>
      <xdr:spPr>
        <a:xfrm>
          <a:off x="11515991" y="6868583"/>
          <a:ext cx="3523986" cy="1238250"/>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The Tendering Institution must indicate the</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estimated volumes per transaction type in order to obtain most cost-effective pricing from bidders.  This can be obtained from historic volumes from your current TMC</a:t>
          </a:r>
          <a:endParaRPr lang="en-ZA" sz="1100" i="1">
            <a:solidFill>
              <a:srgbClr val="E36C0A"/>
            </a:solidFill>
            <a:effectLst/>
            <a:latin typeface="Arial" panose="020B0604020202020204" pitchFamily="7" charset="0"/>
            <a:ea typeface="Times New Roman" panose="02020603050405020304" pitchFamily="18" charset="0"/>
            <a:cs typeface="+mn-cs"/>
          </a:endParaRPr>
        </a:p>
      </xdr:txBody>
    </xdr:sp>
    <xdr:clientData/>
  </xdr:twoCellAnchor>
  <xdr:twoCellAnchor editAs="oneCell">
    <xdr:from>
      <xdr:col>9</xdr:col>
      <xdr:colOff>157164</xdr:colOff>
      <xdr:row>29</xdr:row>
      <xdr:rowOff>41274</xdr:rowOff>
    </xdr:from>
    <xdr:to>
      <xdr:col>9</xdr:col>
      <xdr:colOff>498794</xdr:colOff>
      <xdr:row>31</xdr:row>
      <xdr:rowOff>1905</xdr:rowOff>
    </xdr:to>
    <xdr:pic>
      <xdr:nvPicPr>
        <xdr:cNvPr id="14" name="Picture 13">
          <a:extLst>
            <a:ext uri="{FF2B5EF4-FFF2-40B4-BE49-F238E27FC236}">
              <a16:creationId xmlns:a16="http://schemas.microsoft.com/office/drawing/2014/main" id="{00000000-0008-0000-0200-00000E000000}"/>
            </a:ext>
          </a:extLst>
        </xdr:cNvPr>
        <xdr:cNvPicPr/>
      </xdr:nvPicPr>
      <xdr:blipFill>
        <a:blip xmlns:r="http://schemas.openxmlformats.org/officeDocument/2006/relationships" r:embed="rId2"/>
        <a:stretch>
          <a:fillRect/>
        </a:stretch>
      </xdr:blipFill>
      <xdr:spPr>
        <a:xfrm>
          <a:off x="10579735" y="6374765"/>
          <a:ext cx="341630" cy="3232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238124</xdr:colOff>
      <xdr:row>0</xdr:row>
      <xdr:rowOff>66675</xdr:rowOff>
    </xdr:from>
    <xdr:to>
      <xdr:col>2</xdr:col>
      <xdr:colOff>465454</xdr:colOff>
      <xdr:row>4</xdr:row>
      <xdr:rowOff>95250</xdr:rowOff>
    </xdr:to>
    <xdr:pic>
      <xdr:nvPicPr>
        <xdr:cNvPr id="2" name="Picture 1" descr="coatofarms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511175" y="66675"/>
          <a:ext cx="694055" cy="847725"/>
        </a:xfrm>
        <a:prstGeom prst="rect">
          <a:avLst/>
        </a:prstGeom>
        <a:noFill/>
      </xdr:spPr>
    </xdr:pic>
    <xdr:clientData/>
  </xdr:twoCellAnchor>
  <xdr:twoCellAnchor>
    <xdr:from>
      <xdr:col>6</xdr:col>
      <xdr:colOff>171450</xdr:colOff>
      <xdr:row>6</xdr:row>
      <xdr:rowOff>266700</xdr:rowOff>
    </xdr:from>
    <xdr:to>
      <xdr:col>6</xdr:col>
      <xdr:colOff>2847975</xdr:colOff>
      <xdr:row>8</xdr:row>
      <xdr:rowOff>66675</xdr:rowOff>
    </xdr:to>
    <xdr:sp macro="" textlink="">
      <xdr:nvSpPr>
        <xdr:cNvPr id="3" name="Text Box 2">
          <a:extLst>
            <a:ext uri="{FF2B5EF4-FFF2-40B4-BE49-F238E27FC236}">
              <a16:creationId xmlns:a16="http://schemas.microsoft.com/office/drawing/2014/main" id="{00000000-0008-0000-0300-000003000000}"/>
            </a:ext>
          </a:extLst>
        </xdr:cNvPr>
        <xdr:cNvSpPr txBox="1">
          <a:spLocks noChangeArrowheads="1"/>
        </xdr:cNvSpPr>
      </xdr:nvSpPr>
      <xdr:spPr>
        <a:xfrm>
          <a:off x="8808720" y="1447800"/>
          <a:ext cx="2676525" cy="552450"/>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This information will be pulled</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through from the COVER SHEET </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tab</a:t>
          </a:r>
          <a:endParaRPr lang="en-ZA" sz="1100" i="1">
            <a:solidFill>
              <a:srgbClr val="E36C0A"/>
            </a:solidFill>
            <a:effectLst/>
            <a:latin typeface="Arial" panose="020B0604020202020204" pitchFamily="7" charset="0"/>
            <a:ea typeface="Times New Roman" panose="02020603050405020304" pitchFamily="18" charset="0"/>
            <a:cs typeface="+mn-cs"/>
          </a:endParaRPr>
        </a:p>
      </xdr:txBody>
    </xdr:sp>
    <xdr:clientData/>
  </xdr:twoCellAnchor>
  <xdr:twoCellAnchor editAs="oneCell">
    <xdr:from>
      <xdr:col>6</xdr:col>
      <xdr:colOff>209550</xdr:colOff>
      <xdr:row>7</xdr:row>
      <xdr:rowOff>22223</xdr:rowOff>
    </xdr:from>
    <xdr:to>
      <xdr:col>6</xdr:col>
      <xdr:colOff>551180</xdr:colOff>
      <xdr:row>7</xdr:row>
      <xdr:rowOff>344803</xdr:rowOff>
    </xdr:to>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2"/>
        <a:stretch>
          <a:fillRect/>
        </a:stretch>
      </xdr:blipFill>
      <xdr:spPr>
        <a:xfrm>
          <a:off x="8846820" y="1488440"/>
          <a:ext cx="341630" cy="322580"/>
        </a:xfrm>
        <a:prstGeom prst="rect">
          <a:avLst/>
        </a:prstGeom>
      </xdr:spPr>
    </xdr:pic>
    <xdr:clientData/>
  </xdr:twoCellAnchor>
  <xdr:twoCellAnchor>
    <xdr:from>
      <xdr:col>6</xdr:col>
      <xdr:colOff>95255</xdr:colOff>
      <xdr:row>56</xdr:row>
      <xdr:rowOff>264318</xdr:rowOff>
    </xdr:from>
    <xdr:to>
      <xdr:col>6</xdr:col>
      <xdr:colOff>2800350</xdr:colOff>
      <xdr:row>60</xdr:row>
      <xdr:rowOff>104775</xdr:rowOff>
    </xdr:to>
    <xdr:sp macro="" textlink="">
      <xdr:nvSpPr>
        <xdr:cNvPr id="5" name="Text Box 2">
          <a:extLst>
            <a:ext uri="{FF2B5EF4-FFF2-40B4-BE49-F238E27FC236}">
              <a16:creationId xmlns:a16="http://schemas.microsoft.com/office/drawing/2014/main" id="{00000000-0008-0000-0300-000005000000}"/>
            </a:ext>
          </a:extLst>
        </xdr:cNvPr>
        <xdr:cNvSpPr txBox="1">
          <a:spLocks noChangeArrowheads="1"/>
        </xdr:cNvSpPr>
      </xdr:nvSpPr>
      <xdr:spPr>
        <a:xfrm>
          <a:off x="8732520" y="14599285"/>
          <a:ext cx="2705100" cy="859790"/>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indicate the percentage split between Traditional and Online transactions based on the historic split or based on the future need</a:t>
          </a:r>
          <a:endParaRPr lang="en-ZA" sz="1100" i="1">
            <a:solidFill>
              <a:srgbClr val="E36C0A"/>
            </a:solidFill>
            <a:effectLst/>
            <a:latin typeface="Arial" panose="020B0604020202020204" pitchFamily="7" charset="0"/>
            <a:ea typeface="Times New Roman" panose="02020603050405020304" pitchFamily="18" charset="0"/>
            <a:cs typeface="+mn-cs"/>
          </a:endParaRPr>
        </a:p>
      </xdr:txBody>
    </xdr:sp>
    <xdr:clientData/>
  </xdr:twoCellAnchor>
  <xdr:twoCellAnchor editAs="oneCell">
    <xdr:from>
      <xdr:col>6</xdr:col>
      <xdr:colOff>145261</xdr:colOff>
      <xdr:row>56</xdr:row>
      <xdr:rowOff>305592</xdr:rowOff>
    </xdr:from>
    <xdr:to>
      <xdr:col>6</xdr:col>
      <xdr:colOff>486891</xdr:colOff>
      <xdr:row>58</xdr:row>
      <xdr:rowOff>180497</xdr:rowOff>
    </xdr:to>
    <xdr:pic>
      <xdr:nvPicPr>
        <xdr:cNvPr id="6" name="Picture 5">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2"/>
        <a:stretch>
          <a:fillRect/>
        </a:stretch>
      </xdr:blipFill>
      <xdr:spPr>
        <a:xfrm>
          <a:off x="8782050" y="14640560"/>
          <a:ext cx="341630" cy="322580"/>
        </a:xfrm>
        <a:prstGeom prst="rect">
          <a:avLst/>
        </a:prstGeom>
      </xdr:spPr>
    </xdr:pic>
    <xdr:clientData/>
  </xdr:twoCellAnchor>
  <xdr:twoCellAnchor>
    <xdr:from>
      <xdr:col>6</xdr:col>
      <xdr:colOff>95257</xdr:colOff>
      <xdr:row>62</xdr:row>
      <xdr:rowOff>14288</xdr:rowOff>
    </xdr:from>
    <xdr:to>
      <xdr:col>6</xdr:col>
      <xdr:colOff>2838451</xdr:colOff>
      <xdr:row>63</xdr:row>
      <xdr:rowOff>28575</xdr:rowOff>
    </xdr:to>
    <xdr:sp macro="" textlink="">
      <xdr:nvSpPr>
        <xdr:cNvPr id="7" name="Text Box 2">
          <a:extLst>
            <a:ext uri="{FF2B5EF4-FFF2-40B4-BE49-F238E27FC236}">
              <a16:creationId xmlns:a16="http://schemas.microsoft.com/office/drawing/2014/main" id="{00000000-0008-0000-0300-000007000000}"/>
            </a:ext>
          </a:extLst>
        </xdr:cNvPr>
        <xdr:cNvSpPr txBox="1">
          <a:spLocks noChangeArrowheads="1"/>
        </xdr:cNvSpPr>
      </xdr:nvSpPr>
      <xdr:spPr>
        <a:xfrm>
          <a:off x="8732520" y="16177895"/>
          <a:ext cx="2743200" cy="595630"/>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The sum of the weighted</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percentage split will be used for evaluation purposes</a:t>
          </a:r>
          <a:endParaRPr lang="en-ZA" sz="1100" i="1">
            <a:solidFill>
              <a:srgbClr val="E36C0A"/>
            </a:solidFill>
            <a:effectLst/>
            <a:latin typeface="Arial" panose="020B0604020202020204" pitchFamily="7" charset="0"/>
            <a:ea typeface="Times New Roman" panose="02020603050405020304" pitchFamily="18" charset="0"/>
            <a:cs typeface="+mn-cs"/>
          </a:endParaRPr>
        </a:p>
      </xdr:txBody>
    </xdr:sp>
    <xdr:clientData/>
  </xdr:twoCellAnchor>
  <xdr:twoCellAnchor editAs="oneCell">
    <xdr:from>
      <xdr:col>6</xdr:col>
      <xdr:colOff>219080</xdr:colOff>
      <xdr:row>62</xdr:row>
      <xdr:rowOff>55561</xdr:rowOff>
    </xdr:from>
    <xdr:to>
      <xdr:col>6</xdr:col>
      <xdr:colOff>560710</xdr:colOff>
      <xdr:row>62</xdr:row>
      <xdr:rowOff>378141</xdr:rowOff>
    </xdr:to>
    <xdr:pic>
      <xdr:nvPicPr>
        <xdr:cNvPr id="8" name="Picture 7">
          <a:extLst>
            <a:ext uri="{FF2B5EF4-FFF2-40B4-BE49-F238E27FC236}">
              <a16:creationId xmlns:a16="http://schemas.microsoft.com/office/drawing/2014/main" id="{00000000-0008-0000-0300-000008000000}"/>
            </a:ext>
          </a:extLst>
        </xdr:cNvPr>
        <xdr:cNvPicPr/>
      </xdr:nvPicPr>
      <xdr:blipFill>
        <a:blip xmlns:r="http://schemas.openxmlformats.org/officeDocument/2006/relationships" r:embed="rId2"/>
        <a:stretch>
          <a:fillRect/>
        </a:stretch>
      </xdr:blipFill>
      <xdr:spPr>
        <a:xfrm>
          <a:off x="8856345" y="16219170"/>
          <a:ext cx="341630" cy="322580"/>
        </a:xfrm>
        <a:prstGeom prst="rect">
          <a:avLst/>
        </a:prstGeom>
      </xdr:spPr>
    </xdr:pic>
    <xdr:clientData/>
  </xdr:twoCellAnchor>
  <xdr:twoCellAnchor>
    <xdr:from>
      <xdr:col>6</xdr:col>
      <xdr:colOff>88112</xdr:colOff>
      <xdr:row>74</xdr:row>
      <xdr:rowOff>366711</xdr:rowOff>
    </xdr:from>
    <xdr:to>
      <xdr:col>6</xdr:col>
      <xdr:colOff>2924175</xdr:colOff>
      <xdr:row>76</xdr:row>
      <xdr:rowOff>466725</xdr:rowOff>
    </xdr:to>
    <xdr:sp macro="" textlink="">
      <xdr:nvSpPr>
        <xdr:cNvPr id="9" name="Text Box 2">
          <a:extLst>
            <a:ext uri="{FF2B5EF4-FFF2-40B4-BE49-F238E27FC236}">
              <a16:creationId xmlns:a16="http://schemas.microsoft.com/office/drawing/2014/main" id="{00000000-0008-0000-0300-000009000000}"/>
            </a:ext>
          </a:extLst>
        </xdr:cNvPr>
        <xdr:cNvSpPr txBox="1">
          <a:spLocks noChangeArrowheads="1"/>
        </xdr:cNvSpPr>
      </xdr:nvSpPr>
      <xdr:spPr>
        <a:xfrm>
          <a:off x="8724900" y="20416520"/>
          <a:ext cx="2836545" cy="862330"/>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The Tendering Institution may</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decide to include the CONFERENCE FEE in section 1.1 or keep it as a percentage of the value of the event.</a:t>
          </a:r>
          <a:endParaRPr lang="en-ZA" sz="1100" i="1">
            <a:solidFill>
              <a:srgbClr val="E36C0A"/>
            </a:solidFill>
            <a:effectLst/>
            <a:latin typeface="Arial" panose="020B0604020202020204" pitchFamily="7" charset="0"/>
            <a:ea typeface="Times New Roman" panose="02020603050405020304" pitchFamily="18" charset="0"/>
            <a:cs typeface="+mn-cs"/>
          </a:endParaRPr>
        </a:p>
      </xdr:txBody>
    </xdr:sp>
    <xdr:clientData/>
  </xdr:twoCellAnchor>
  <xdr:twoCellAnchor editAs="oneCell">
    <xdr:from>
      <xdr:col>6</xdr:col>
      <xdr:colOff>138118</xdr:colOff>
      <xdr:row>75</xdr:row>
      <xdr:rowOff>36510</xdr:rowOff>
    </xdr:from>
    <xdr:to>
      <xdr:col>6</xdr:col>
      <xdr:colOff>479748</xdr:colOff>
      <xdr:row>75</xdr:row>
      <xdr:rowOff>339090</xdr:rowOff>
    </xdr:to>
    <xdr:pic>
      <xdr:nvPicPr>
        <xdr:cNvPr id="10" name="Picture 9">
          <a:extLst>
            <a:ext uri="{FF2B5EF4-FFF2-40B4-BE49-F238E27FC236}">
              <a16:creationId xmlns:a16="http://schemas.microsoft.com/office/drawing/2014/main" id="{00000000-0008-0000-0300-00000A000000}"/>
            </a:ext>
          </a:extLst>
        </xdr:cNvPr>
        <xdr:cNvPicPr/>
      </xdr:nvPicPr>
      <xdr:blipFill>
        <a:blip xmlns:r="http://schemas.openxmlformats.org/officeDocument/2006/relationships" r:embed="rId2"/>
        <a:stretch>
          <a:fillRect/>
        </a:stretch>
      </xdr:blipFill>
      <xdr:spPr>
        <a:xfrm>
          <a:off x="8775065" y="20457795"/>
          <a:ext cx="341630" cy="321945"/>
        </a:xfrm>
        <a:prstGeom prst="rect">
          <a:avLst/>
        </a:prstGeom>
      </xdr:spPr>
    </xdr:pic>
    <xdr:clientData/>
  </xdr:twoCellAnchor>
  <xdr:twoCellAnchor>
    <xdr:from>
      <xdr:col>6</xdr:col>
      <xdr:colOff>123825</xdr:colOff>
      <xdr:row>9</xdr:row>
      <xdr:rowOff>200024</xdr:rowOff>
    </xdr:from>
    <xdr:to>
      <xdr:col>6</xdr:col>
      <xdr:colOff>2914650</xdr:colOff>
      <xdr:row>12</xdr:row>
      <xdr:rowOff>323849</xdr:rowOff>
    </xdr:to>
    <xdr:sp macro="" textlink="">
      <xdr:nvSpPr>
        <xdr:cNvPr id="11" name="Text Box 2">
          <a:extLst>
            <a:ext uri="{FF2B5EF4-FFF2-40B4-BE49-F238E27FC236}">
              <a16:creationId xmlns:a16="http://schemas.microsoft.com/office/drawing/2014/main" id="{00000000-0008-0000-0300-00000B000000}"/>
            </a:ext>
          </a:extLst>
        </xdr:cNvPr>
        <xdr:cNvSpPr txBox="1">
          <a:spLocks noChangeArrowheads="1"/>
        </xdr:cNvSpPr>
      </xdr:nvSpPr>
      <xdr:spPr>
        <a:xfrm>
          <a:off x="8761095" y="2504440"/>
          <a:ext cx="2790825" cy="1076325"/>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indicate the total estimated transaction volumes per annum in order to obtain most cost-effective pricing from bidders.  This can be obtained from historic volumes from your current TMC</a:t>
          </a:r>
          <a:endParaRPr lang="en-ZA" sz="1100" i="1">
            <a:solidFill>
              <a:srgbClr val="E36C0A"/>
            </a:solidFill>
            <a:effectLst/>
            <a:latin typeface="Arial" panose="020B0604020202020204" pitchFamily="7" charset="0"/>
            <a:ea typeface="Times New Roman" panose="02020603050405020304" pitchFamily="18" charset="0"/>
            <a:cs typeface="+mn-cs"/>
          </a:endParaRPr>
        </a:p>
      </xdr:txBody>
    </xdr:sp>
    <xdr:clientData/>
  </xdr:twoCellAnchor>
  <xdr:twoCellAnchor editAs="oneCell">
    <xdr:from>
      <xdr:col>6</xdr:col>
      <xdr:colOff>173831</xdr:colOff>
      <xdr:row>9</xdr:row>
      <xdr:rowOff>241299</xdr:rowOff>
    </xdr:from>
    <xdr:to>
      <xdr:col>6</xdr:col>
      <xdr:colOff>515461</xdr:colOff>
      <xdr:row>10</xdr:row>
      <xdr:rowOff>192404</xdr:rowOff>
    </xdr:to>
    <xdr:pic>
      <xdr:nvPicPr>
        <xdr:cNvPr id="12" name="Picture 11">
          <a:extLst>
            <a:ext uri="{FF2B5EF4-FFF2-40B4-BE49-F238E27FC236}">
              <a16:creationId xmlns:a16="http://schemas.microsoft.com/office/drawing/2014/main" id="{00000000-0008-0000-0300-00000C000000}"/>
            </a:ext>
          </a:extLst>
        </xdr:cNvPr>
        <xdr:cNvPicPr/>
      </xdr:nvPicPr>
      <xdr:blipFill>
        <a:blip xmlns:r="http://schemas.openxmlformats.org/officeDocument/2006/relationships" r:embed="rId2"/>
        <a:stretch>
          <a:fillRect/>
        </a:stretch>
      </xdr:blipFill>
      <xdr:spPr>
        <a:xfrm>
          <a:off x="8810625" y="2545715"/>
          <a:ext cx="341630" cy="322580"/>
        </a:xfrm>
        <a:prstGeom prst="rect">
          <a:avLst/>
        </a:prstGeom>
      </xdr:spPr>
    </xdr:pic>
    <xdr:clientData/>
  </xdr:twoCellAnchor>
  <xdr:twoCellAnchor>
    <xdr:from>
      <xdr:col>6</xdr:col>
      <xdr:colOff>57151</xdr:colOff>
      <xdr:row>66</xdr:row>
      <xdr:rowOff>57149</xdr:rowOff>
    </xdr:from>
    <xdr:to>
      <xdr:col>6</xdr:col>
      <xdr:colOff>2895601</xdr:colOff>
      <xdr:row>70</xdr:row>
      <xdr:rowOff>47624</xdr:rowOff>
    </xdr:to>
    <xdr:sp macro="" textlink="">
      <xdr:nvSpPr>
        <xdr:cNvPr id="13" name="Text Box 2">
          <a:extLst>
            <a:ext uri="{FF2B5EF4-FFF2-40B4-BE49-F238E27FC236}">
              <a16:creationId xmlns:a16="http://schemas.microsoft.com/office/drawing/2014/main" id="{00000000-0008-0000-0300-00000D000000}"/>
            </a:ext>
          </a:extLst>
        </xdr:cNvPr>
        <xdr:cNvSpPr txBox="1">
          <a:spLocks noChangeArrowheads="1"/>
        </xdr:cNvSpPr>
      </xdr:nvSpPr>
      <xdr:spPr>
        <a:xfrm>
          <a:off x="8694420" y="17782540"/>
          <a:ext cx="2838450" cy="1209675"/>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The Tendering Institution may add</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or remove any additional items that will be invoiced as and when required.  These items are not part of the evaluation.</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These costs will be additional to the monthly management fee.</a:t>
          </a:r>
          <a:endParaRPr lang="en-ZA" sz="1100" i="1">
            <a:solidFill>
              <a:srgbClr val="E36C0A"/>
            </a:solidFill>
            <a:effectLst/>
            <a:latin typeface="Arial" panose="020B0604020202020204" pitchFamily="7" charset="0"/>
            <a:ea typeface="Times New Roman" panose="02020603050405020304" pitchFamily="18" charset="0"/>
            <a:cs typeface="+mn-cs"/>
          </a:endParaRPr>
        </a:p>
      </xdr:txBody>
    </xdr:sp>
    <xdr:clientData/>
  </xdr:twoCellAnchor>
  <xdr:twoCellAnchor editAs="oneCell">
    <xdr:from>
      <xdr:col>6</xdr:col>
      <xdr:colOff>107156</xdr:colOff>
      <xdr:row>66</xdr:row>
      <xdr:rowOff>98424</xdr:rowOff>
    </xdr:from>
    <xdr:to>
      <xdr:col>6</xdr:col>
      <xdr:colOff>448786</xdr:colOff>
      <xdr:row>67</xdr:row>
      <xdr:rowOff>116204</xdr:rowOff>
    </xdr:to>
    <xdr:pic>
      <xdr:nvPicPr>
        <xdr:cNvPr id="14" name="Picture 13">
          <a:extLst>
            <a:ext uri="{FF2B5EF4-FFF2-40B4-BE49-F238E27FC236}">
              <a16:creationId xmlns:a16="http://schemas.microsoft.com/office/drawing/2014/main" id="{00000000-0008-0000-0300-00000E000000}"/>
            </a:ext>
          </a:extLst>
        </xdr:cNvPr>
        <xdr:cNvPicPr/>
      </xdr:nvPicPr>
      <xdr:blipFill>
        <a:blip xmlns:r="http://schemas.openxmlformats.org/officeDocument/2006/relationships" r:embed="rId2"/>
        <a:stretch>
          <a:fillRect/>
        </a:stretch>
      </xdr:blipFill>
      <xdr:spPr>
        <a:xfrm>
          <a:off x="8743950" y="17823815"/>
          <a:ext cx="341630" cy="3225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76199</xdr:colOff>
      <xdr:row>0</xdr:row>
      <xdr:rowOff>104775</xdr:rowOff>
    </xdr:from>
    <xdr:to>
      <xdr:col>2</xdr:col>
      <xdr:colOff>303529</xdr:colOff>
      <xdr:row>4</xdr:row>
      <xdr:rowOff>133350</xdr:rowOff>
    </xdr:to>
    <xdr:pic>
      <xdr:nvPicPr>
        <xdr:cNvPr id="2" name="Picture 1" descr="coatofarms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349250" y="104775"/>
          <a:ext cx="694055" cy="847725"/>
        </a:xfrm>
        <a:prstGeom prst="rect">
          <a:avLst/>
        </a:prstGeom>
        <a:noFill/>
      </xdr:spPr>
    </xdr:pic>
    <xdr:clientData/>
  </xdr:twoCellAnchor>
  <xdr:twoCellAnchor>
    <xdr:from>
      <xdr:col>6</xdr:col>
      <xdr:colOff>47625</xdr:colOff>
      <xdr:row>7</xdr:row>
      <xdr:rowOff>0</xdr:rowOff>
    </xdr:from>
    <xdr:to>
      <xdr:col>6</xdr:col>
      <xdr:colOff>2905125</xdr:colOff>
      <xdr:row>8</xdr:row>
      <xdr:rowOff>3969</xdr:rowOff>
    </xdr:to>
    <xdr:sp macro="" textlink="">
      <xdr:nvSpPr>
        <xdr:cNvPr id="3" name="Text Box 2">
          <a:extLst>
            <a:ext uri="{FF2B5EF4-FFF2-40B4-BE49-F238E27FC236}">
              <a16:creationId xmlns:a16="http://schemas.microsoft.com/office/drawing/2014/main" id="{00000000-0008-0000-0400-000003000000}"/>
            </a:ext>
          </a:extLst>
        </xdr:cNvPr>
        <xdr:cNvSpPr txBox="1">
          <a:spLocks noChangeArrowheads="1"/>
        </xdr:cNvSpPr>
      </xdr:nvSpPr>
      <xdr:spPr>
        <a:xfrm>
          <a:off x="8684895" y="1466850"/>
          <a:ext cx="2857500" cy="470535"/>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7" charset="0"/>
              <a:ea typeface="Times New Roman" panose="02020603050405020304" pitchFamily="18" charset="0"/>
            </a:rPr>
            <a:t>          This information will be pulled </a:t>
          </a:r>
        </a:p>
        <a:p>
          <a:pPr>
            <a:spcAft>
              <a:spcPts val="0"/>
            </a:spcAft>
          </a:pPr>
          <a:r>
            <a:rPr lang="en-GB" sz="1100" i="1">
              <a:solidFill>
                <a:srgbClr val="E36C0A"/>
              </a:solidFill>
              <a:effectLst/>
              <a:latin typeface="Arial" panose="020B0604020202020204" pitchFamily="7" charset="0"/>
              <a:ea typeface="Times New Roman" panose="02020603050405020304" pitchFamily="18" charset="0"/>
            </a:rPr>
            <a:t>        through from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6</xdr:col>
      <xdr:colOff>76200</xdr:colOff>
      <xdr:row>7</xdr:row>
      <xdr:rowOff>41273</xdr:rowOff>
    </xdr:from>
    <xdr:to>
      <xdr:col>6</xdr:col>
      <xdr:colOff>417830</xdr:colOff>
      <xdr:row>7</xdr:row>
      <xdr:rowOff>363853</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2"/>
        <a:stretch>
          <a:fillRect/>
        </a:stretch>
      </xdr:blipFill>
      <xdr:spPr>
        <a:xfrm>
          <a:off x="8713470" y="1507490"/>
          <a:ext cx="341630" cy="322580"/>
        </a:xfrm>
        <a:prstGeom prst="rect">
          <a:avLst/>
        </a:prstGeom>
      </xdr:spPr>
    </xdr:pic>
    <xdr:clientData/>
  </xdr:twoCellAnchor>
  <xdr:twoCellAnchor>
    <xdr:from>
      <xdr:col>6</xdr:col>
      <xdr:colOff>47631</xdr:colOff>
      <xdr:row>56</xdr:row>
      <xdr:rowOff>197643</xdr:rowOff>
    </xdr:from>
    <xdr:to>
      <xdr:col>6</xdr:col>
      <xdr:colOff>2914651</xdr:colOff>
      <xdr:row>60</xdr:row>
      <xdr:rowOff>114300</xdr:rowOff>
    </xdr:to>
    <xdr:sp macro="" textlink="">
      <xdr:nvSpPr>
        <xdr:cNvPr id="5" name="Text Box 2">
          <a:extLst>
            <a:ext uri="{FF2B5EF4-FFF2-40B4-BE49-F238E27FC236}">
              <a16:creationId xmlns:a16="http://schemas.microsoft.com/office/drawing/2014/main" id="{00000000-0008-0000-0400-000005000000}"/>
            </a:ext>
          </a:extLst>
        </xdr:cNvPr>
        <xdr:cNvSpPr txBox="1">
          <a:spLocks noChangeArrowheads="1"/>
        </xdr:cNvSpPr>
      </xdr:nvSpPr>
      <xdr:spPr>
        <a:xfrm>
          <a:off x="8684895" y="14608810"/>
          <a:ext cx="2867025" cy="935990"/>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indicate the percentage split between Traditional and Online transactions based on the historic split or based on the future need</a:t>
          </a:r>
          <a:endParaRPr lang="en-ZA" sz="1100" i="1">
            <a:solidFill>
              <a:srgbClr val="E36C0A"/>
            </a:solidFill>
            <a:effectLst/>
            <a:latin typeface="Arial" panose="020B0604020202020204" pitchFamily="7" charset="0"/>
            <a:ea typeface="Times New Roman" panose="02020603050405020304" pitchFamily="18" charset="0"/>
            <a:cs typeface="+mn-cs"/>
          </a:endParaRPr>
        </a:p>
      </xdr:txBody>
    </xdr:sp>
    <xdr:clientData/>
  </xdr:twoCellAnchor>
  <xdr:twoCellAnchor editAs="oneCell">
    <xdr:from>
      <xdr:col>6</xdr:col>
      <xdr:colOff>97636</xdr:colOff>
      <xdr:row>56</xdr:row>
      <xdr:rowOff>238917</xdr:rowOff>
    </xdr:from>
    <xdr:to>
      <xdr:col>6</xdr:col>
      <xdr:colOff>439266</xdr:colOff>
      <xdr:row>58</xdr:row>
      <xdr:rowOff>113822</xdr:rowOff>
    </xdr:to>
    <xdr:pic>
      <xdr:nvPicPr>
        <xdr:cNvPr id="6" name="Picture 5">
          <a:extLst>
            <a:ext uri="{FF2B5EF4-FFF2-40B4-BE49-F238E27FC236}">
              <a16:creationId xmlns:a16="http://schemas.microsoft.com/office/drawing/2014/main" id="{00000000-0008-0000-0400-000006000000}"/>
            </a:ext>
          </a:extLst>
        </xdr:cNvPr>
        <xdr:cNvPicPr/>
      </xdr:nvPicPr>
      <xdr:blipFill>
        <a:blip xmlns:r="http://schemas.openxmlformats.org/officeDocument/2006/relationships" r:embed="rId2"/>
        <a:stretch>
          <a:fillRect/>
        </a:stretch>
      </xdr:blipFill>
      <xdr:spPr>
        <a:xfrm>
          <a:off x="8734425" y="14650085"/>
          <a:ext cx="341630" cy="322580"/>
        </a:xfrm>
        <a:prstGeom prst="rect">
          <a:avLst/>
        </a:prstGeom>
      </xdr:spPr>
    </xdr:pic>
    <xdr:clientData/>
  </xdr:twoCellAnchor>
  <xdr:twoCellAnchor>
    <xdr:from>
      <xdr:col>6</xdr:col>
      <xdr:colOff>85732</xdr:colOff>
      <xdr:row>62</xdr:row>
      <xdr:rowOff>52388</xdr:rowOff>
    </xdr:from>
    <xdr:to>
      <xdr:col>6</xdr:col>
      <xdr:colOff>2924176</xdr:colOff>
      <xdr:row>63</xdr:row>
      <xdr:rowOff>28575</xdr:rowOff>
    </xdr:to>
    <xdr:sp macro="" textlink="">
      <xdr:nvSpPr>
        <xdr:cNvPr id="7" name="Text Box 2">
          <a:extLst>
            <a:ext uri="{FF2B5EF4-FFF2-40B4-BE49-F238E27FC236}">
              <a16:creationId xmlns:a16="http://schemas.microsoft.com/office/drawing/2014/main" id="{00000000-0008-0000-0400-000007000000}"/>
            </a:ext>
          </a:extLst>
        </xdr:cNvPr>
        <xdr:cNvSpPr txBox="1">
          <a:spLocks noChangeArrowheads="1"/>
        </xdr:cNvSpPr>
      </xdr:nvSpPr>
      <xdr:spPr>
        <a:xfrm>
          <a:off x="8722995" y="16292195"/>
          <a:ext cx="2838450" cy="557530"/>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The sum of the weighted </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percentage split will be used for evaluation purposes</a:t>
          </a:r>
          <a:endParaRPr lang="en-ZA" sz="1100" i="1">
            <a:solidFill>
              <a:srgbClr val="E36C0A"/>
            </a:solidFill>
            <a:effectLst/>
            <a:latin typeface="Arial" panose="020B0604020202020204" pitchFamily="7" charset="0"/>
            <a:ea typeface="Times New Roman" panose="02020603050405020304" pitchFamily="18" charset="0"/>
            <a:cs typeface="+mn-cs"/>
          </a:endParaRPr>
        </a:p>
      </xdr:txBody>
    </xdr:sp>
    <xdr:clientData/>
  </xdr:twoCellAnchor>
  <xdr:twoCellAnchor editAs="oneCell">
    <xdr:from>
      <xdr:col>6</xdr:col>
      <xdr:colOff>209555</xdr:colOff>
      <xdr:row>62</xdr:row>
      <xdr:rowOff>93661</xdr:rowOff>
    </xdr:from>
    <xdr:to>
      <xdr:col>6</xdr:col>
      <xdr:colOff>551185</xdr:colOff>
      <xdr:row>62</xdr:row>
      <xdr:rowOff>416241</xdr:rowOff>
    </xdr:to>
    <xdr:pic>
      <xdr:nvPicPr>
        <xdr:cNvPr id="8" name="Picture 7">
          <a:extLst>
            <a:ext uri="{FF2B5EF4-FFF2-40B4-BE49-F238E27FC236}">
              <a16:creationId xmlns:a16="http://schemas.microsoft.com/office/drawing/2014/main" id="{00000000-0008-0000-0400-000008000000}"/>
            </a:ext>
          </a:extLst>
        </xdr:cNvPr>
        <xdr:cNvPicPr/>
      </xdr:nvPicPr>
      <xdr:blipFill>
        <a:blip xmlns:r="http://schemas.openxmlformats.org/officeDocument/2006/relationships" r:embed="rId2"/>
        <a:stretch>
          <a:fillRect/>
        </a:stretch>
      </xdr:blipFill>
      <xdr:spPr>
        <a:xfrm>
          <a:off x="8846820" y="16333470"/>
          <a:ext cx="341630" cy="322580"/>
        </a:xfrm>
        <a:prstGeom prst="rect">
          <a:avLst/>
        </a:prstGeom>
      </xdr:spPr>
    </xdr:pic>
    <xdr:clientData/>
  </xdr:twoCellAnchor>
  <xdr:twoCellAnchor>
    <xdr:from>
      <xdr:col>6</xdr:col>
      <xdr:colOff>50012</xdr:colOff>
      <xdr:row>75</xdr:row>
      <xdr:rowOff>33336</xdr:rowOff>
    </xdr:from>
    <xdr:to>
      <xdr:col>6</xdr:col>
      <xdr:colOff>2943225</xdr:colOff>
      <xdr:row>76</xdr:row>
      <xdr:rowOff>357187</xdr:rowOff>
    </xdr:to>
    <xdr:sp macro="" textlink="">
      <xdr:nvSpPr>
        <xdr:cNvPr id="9" name="Text Box 2">
          <a:extLst>
            <a:ext uri="{FF2B5EF4-FFF2-40B4-BE49-F238E27FC236}">
              <a16:creationId xmlns:a16="http://schemas.microsoft.com/office/drawing/2014/main" id="{00000000-0008-0000-0400-000009000000}"/>
            </a:ext>
          </a:extLst>
        </xdr:cNvPr>
        <xdr:cNvSpPr txBox="1">
          <a:spLocks noChangeArrowheads="1"/>
        </xdr:cNvSpPr>
      </xdr:nvSpPr>
      <xdr:spPr>
        <a:xfrm>
          <a:off x="8686800" y="20530820"/>
          <a:ext cx="2893695" cy="714375"/>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The Tendering Institution may </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decide to include the CONFERENCE FEE in section 1.1 or keep it as a percentage of the value of the event.</a:t>
          </a:r>
          <a:endParaRPr lang="en-ZA" sz="1100" i="1">
            <a:solidFill>
              <a:srgbClr val="E36C0A"/>
            </a:solidFill>
            <a:effectLst/>
            <a:latin typeface="Arial" panose="020B0604020202020204" pitchFamily="7" charset="0"/>
            <a:ea typeface="Times New Roman" panose="02020603050405020304" pitchFamily="18" charset="0"/>
            <a:cs typeface="+mn-cs"/>
          </a:endParaRPr>
        </a:p>
      </xdr:txBody>
    </xdr:sp>
    <xdr:clientData/>
  </xdr:twoCellAnchor>
  <xdr:twoCellAnchor editAs="oneCell">
    <xdr:from>
      <xdr:col>6</xdr:col>
      <xdr:colOff>100018</xdr:colOff>
      <xdr:row>75</xdr:row>
      <xdr:rowOff>74610</xdr:rowOff>
    </xdr:from>
    <xdr:to>
      <xdr:col>6</xdr:col>
      <xdr:colOff>443912</xdr:colOff>
      <xdr:row>76</xdr:row>
      <xdr:rowOff>6665</xdr:rowOff>
    </xdr:to>
    <xdr:pic>
      <xdr:nvPicPr>
        <xdr:cNvPr id="10" name="Picture 9">
          <a:extLst>
            <a:ext uri="{FF2B5EF4-FFF2-40B4-BE49-F238E27FC236}">
              <a16:creationId xmlns:a16="http://schemas.microsoft.com/office/drawing/2014/main" id="{00000000-0008-0000-0400-00000A000000}"/>
            </a:ext>
          </a:extLst>
        </xdr:cNvPr>
        <xdr:cNvPicPr/>
      </xdr:nvPicPr>
      <xdr:blipFill>
        <a:blip xmlns:r="http://schemas.openxmlformats.org/officeDocument/2006/relationships" r:embed="rId2"/>
        <a:stretch>
          <a:fillRect/>
        </a:stretch>
      </xdr:blipFill>
      <xdr:spPr>
        <a:xfrm>
          <a:off x="8736965" y="20572095"/>
          <a:ext cx="344170" cy="322580"/>
        </a:xfrm>
        <a:prstGeom prst="rect">
          <a:avLst/>
        </a:prstGeom>
      </xdr:spPr>
    </xdr:pic>
    <xdr:clientData/>
  </xdr:twoCellAnchor>
  <xdr:twoCellAnchor>
    <xdr:from>
      <xdr:col>6</xdr:col>
      <xdr:colOff>66676</xdr:colOff>
      <xdr:row>9</xdr:row>
      <xdr:rowOff>371474</xdr:rowOff>
    </xdr:from>
    <xdr:to>
      <xdr:col>6</xdr:col>
      <xdr:colOff>2905126</xdr:colOff>
      <xdr:row>13</xdr:row>
      <xdr:rowOff>85725</xdr:rowOff>
    </xdr:to>
    <xdr:sp macro="" textlink="">
      <xdr:nvSpPr>
        <xdr:cNvPr id="11" name="Text Box 2">
          <a:extLst>
            <a:ext uri="{FF2B5EF4-FFF2-40B4-BE49-F238E27FC236}">
              <a16:creationId xmlns:a16="http://schemas.microsoft.com/office/drawing/2014/main" id="{00000000-0008-0000-0400-00000B000000}"/>
            </a:ext>
          </a:extLst>
        </xdr:cNvPr>
        <xdr:cNvSpPr txBox="1">
          <a:spLocks noChangeArrowheads="1"/>
        </xdr:cNvSpPr>
      </xdr:nvSpPr>
      <xdr:spPr>
        <a:xfrm>
          <a:off x="8703945" y="2675890"/>
          <a:ext cx="2838450" cy="1115060"/>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indicate the total estimated transaction volumes per annum in order to obtain most cost-effective pricing from bidders.  This can be obtained from historic volumes from your current TMC</a:t>
          </a:r>
          <a:endParaRPr lang="en-ZA" sz="1100" i="1">
            <a:solidFill>
              <a:srgbClr val="E36C0A"/>
            </a:solidFill>
            <a:effectLst/>
            <a:latin typeface="Arial" panose="020B0604020202020204" pitchFamily="7" charset="0"/>
            <a:ea typeface="Times New Roman" panose="02020603050405020304" pitchFamily="18" charset="0"/>
            <a:cs typeface="+mn-cs"/>
          </a:endParaRPr>
        </a:p>
      </xdr:txBody>
    </xdr:sp>
    <xdr:clientData/>
  </xdr:twoCellAnchor>
  <xdr:twoCellAnchor editAs="oneCell">
    <xdr:from>
      <xdr:col>6</xdr:col>
      <xdr:colOff>116681</xdr:colOff>
      <xdr:row>10</xdr:row>
      <xdr:rowOff>41274</xdr:rowOff>
    </xdr:from>
    <xdr:to>
      <xdr:col>6</xdr:col>
      <xdr:colOff>458311</xdr:colOff>
      <xdr:row>10</xdr:row>
      <xdr:rowOff>363854</xdr:rowOff>
    </xdr:to>
    <xdr:pic>
      <xdr:nvPicPr>
        <xdr:cNvPr id="12" name="Picture 11">
          <a:extLst>
            <a:ext uri="{FF2B5EF4-FFF2-40B4-BE49-F238E27FC236}">
              <a16:creationId xmlns:a16="http://schemas.microsoft.com/office/drawing/2014/main" id="{00000000-0008-0000-0400-00000C000000}"/>
            </a:ext>
          </a:extLst>
        </xdr:cNvPr>
        <xdr:cNvPicPr/>
      </xdr:nvPicPr>
      <xdr:blipFill>
        <a:blip xmlns:r="http://schemas.openxmlformats.org/officeDocument/2006/relationships" r:embed="rId2"/>
        <a:stretch>
          <a:fillRect/>
        </a:stretch>
      </xdr:blipFill>
      <xdr:spPr>
        <a:xfrm>
          <a:off x="8753475" y="2717165"/>
          <a:ext cx="341630" cy="322580"/>
        </a:xfrm>
        <a:prstGeom prst="rect">
          <a:avLst/>
        </a:prstGeom>
      </xdr:spPr>
    </xdr:pic>
    <xdr:clientData/>
  </xdr:twoCellAnchor>
  <xdr:twoCellAnchor>
    <xdr:from>
      <xdr:col>6</xdr:col>
      <xdr:colOff>47626</xdr:colOff>
      <xdr:row>66</xdr:row>
      <xdr:rowOff>95249</xdr:rowOff>
    </xdr:from>
    <xdr:to>
      <xdr:col>6</xdr:col>
      <xdr:colOff>2867025</xdr:colOff>
      <xdr:row>70</xdr:row>
      <xdr:rowOff>28574</xdr:rowOff>
    </xdr:to>
    <xdr:sp macro="" textlink="">
      <xdr:nvSpPr>
        <xdr:cNvPr id="13" name="Text Box 2">
          <a:extLst>
            <a:ext uri="{FF2B5EF4-FFF2-40B4-BE49-F238E27FC236}">
              <a16:creationId xmlns:a16="http://schemas.microsoft.com/office/drawing/2014/main" id="{00000000-0008-0000-0400-00000D000000}"/>
            </a:ext>
          </a:extLst>
        </xdr:cNvPr>
        <xdr:cNvSpPr txBox="1">
          <a:spLocks noChangeArrowheads="1"/>
        </xdr:cNvSpPr>
      </xdr:nvSpPr>
      <xdr:spPr>
        <a:xfrm>
          <a:off x="8684895" y="17896840"/>
          <a:ext cx="2819400" cy="1152525"/>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The Tendering Institution may add</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          or remove any additional items that will be invoiced as and when required.  These items are not part of the evaluation.</a:t>
          </a:r>
        </a:p>
        <a:p>
          <a:pPr marL="0" indent="0">
            <a:spcAft>
              <a:spcPts val="0"/>
            </a:spcAft>
          </a:pPr>
          <a:r>
            <a:rPr lang="en-GB" sz="1100" i="1">
              <a:solidFill>
                <a:srgbClr val="E36C0A"/>
              </a:solidFill>
              <a:effectLst/>
              <a:latin typeface="Arial" panose="020B0604020202020204" pitchFamily="7" charset="0"/>
              <a:ea typeface="Times New Roman" panose="02020603050405020304" pitchFamily="18" charset="0"/>
              <a:cs typeface="+mn-cs"/>
            </a:rPr>
            <a:t>These costs will be additional to the monthly management fee.</a:t>
          </a:r>
          <a:endParaRPr lang="en-ZA" sz="1100" i="1">
            <a:solidFill>
              <a:srgbClr val="E36C0A"/>
            </a:solidFill>
            <a:effectLst/>
            <a:latin typeface="Arial" panose="020B0604020202020204" pitchFamily="7" charset="0"/>
            <a:ea typeface="Times New Roman" panose="02020603050405020304" pitchFamily="18" charset="0"/>
            <a:cs typeface="+mn-cs"/>
          </a:endParaRPr>
        </a:p>
      </xdr:txBody>
    </xdr:sp>
    <xdr:clientData/>
  </xdr:twoCellAnchor>
  <xdr:twoCellAnchor editAs="oneCell">
    <xdr:from>
      <xdr:col>6</xdr:col>
      <xdr:colOff>97631</xdr:colOff>
      <xdr:row>66</xdr:row>
      <xdr:rowOff>136524</xdr:rowOff>
    </xdr:from>
    <xdr:to>
      <xdr:col>6</xdr:col>
      <xdr:colOff>439261</xdr:colOff>
      <xdr:row>67</xdr:row>
      <xdr:rowOff>154304</xdr:rowOff>
    </xdr:to>
    <xdr:pic>
      <xdr:nvPicPr>
        <xdr:cNvPr id="14" name="Picture 13">
          <a:extLst>
            <a:ext uri="{FF2B5EF4-FFF2-40B4-BE49-F238E27FC236}">
              <a16:creationId xmlns:a16="http://schemas.microsoft.com/office/drawing/2014/main" id="{00000000-0008-0000-0400-00000E000000}"/>
            </a:ext>
          </a:extLst>
        </xdr:cNvPr>
        <xdr:cNvPicPr/>
      </xdr:nvPicPr>
      <xdr:blipFill>
        <a:blip xmlns:r="http://schemas.openxmlformats.org/officeDocument/2006/relationships" r:embed="rId2"/>
        <a:stretch>
          <a:fillRect/>
        </a:stretch>
      </xdr:blipFill>
      <xdr:spPr>
        <a:xfrm>
          <a:off x="8734425" y="17938115"/>
          <a:ext cx="341630" cy="3225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9</xdr:col>
      <xdr:colOff>148168</xdr:colOff>
      <xdr:row>9</xdr:row>
      <xdr:rowOff>105833</xdr:rowOff>
    </xdr:from>
    <xdr:to>
      <xdr:col>9</xdr:col>
      <xdr:colOff>2582334</xdr:colOff>
      <xdr:row>11</xdr:row>
      <xdr:rowOff>63500</xdr:rowOff>
    </xdr:to>
    <xdr:sp macro="" textlink="">
      <xdr:nvSpPr>
        <xdr:cNvPr id="3" name="Text Box 2">
          <a:extLst>
            <a:ext uri="{FF2B5EF4-FFF2-40B4-BE49-F238E27FC236}">
              <a16:creationId xmlns:a16="http://schemas.microsoft.com/office/drawing/2014/main" id="{00000000-0008-0000-0500-000003000000}"/>
            </a:ext>
          </a:extLst>
        </xdr:cNvPr>
        <xdr:cNvSpPr txBox="1">
          <a:spLocks noChangeArrowheads="1"/>
        </xdr:cNvSpPr>
      </xdr:nvSpPr>
      <xdr:spPr>
        <a:xfrm>
          <a:off x="7385050" y="1572260"/>
          <a:ext cx="2433955" cy="691515"/>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7" charset="0"/>
              <a:ea typeface="Times New Roman" panose="02020603050405020304" pitchFamily="18" charset="0"/>
            </a:rPr>
            <a:t>          This information will be </a:t>
          </a:r>
        </a:p>
        <a:p>
          <a:pPr>
            <a:spcAft>
              <a:spcPts val="0"/>
            </a:spcAft>
          </a:pPr>
          <a:r>
            <a:rPr lang="en-GB" sz="1100" i="1">
              <a:solidFill>
                <a:srgbClr val="E36C0A"/>
              </a:solidFill>
              <a:effectLst/>
              <a:latin typeface="Arial" panose="020B0604020202020204" pitchFamily="7" charset="0"/>
              <a:ea typeface="Times New Roman" panose="02020603050405020304" pitchFamily="18" charset="0"/>
            </a:rPr>
            <a:t>          pulled through from the </a:t>
          </a:r>
        </a:p>
        <a:p>
          <a:pPr>
            <a:spcAft>
              <a:spcPts val="0"/>
            </a:spcAft>
          </a:pPr>
          <a:r>
            <a:rPr lang="en-GB" sz="1100" i="1">
              <a:solidFill>
                <a:srgbClr val="E36C0A"/>
              </a:solidFill>
              <a:effectLst/>
              <a:latin typeface="Arial" panose="020B0604020202020204" pitchFamily="7" charset="0"/>
              <a:ea typeface="Times New Roman" panose="02020603050405020304" pitchFamily="18" charset="0"/>
            </a:rPr>
            <a:t>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186268</xdr:colOff>
      <xdr:row>9</xdr:row>
      <xdr:rowOff>147106</xdr:rowOff>
    </xdr:from>
    <xdr:to>
      <xdr:col>9</xdr:col>
      <xdr:colOff>527898</xdr:colOff>
      <xdr:row>10</xdr:row>
      <xdr:rowOff>294170</xdr:rowOff>
    </xdr:to>
    <xdr:pic>
      <xdr:nvPicPr>
        <xdr:cNvPr id="4" name="Picture 3">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1"/>
        <a:stretch>
          <a:fillRect/>
        </a:stretch>
      </xdr:blipFill>
      <xdr:spPr>
        <a:xfrm>
          <a:off x="7423150" y="1613535"/>
          <a:ext cx="341630" cy="347345"/>
        </a:xfrm>
        <a:prstGeom prst="rect">
          <a:avLst/>
        </a:prstGeom>
      </xdr:spPr>
    </xdr:pic>
    <xdr:clientData/>
  </xdr:twoCellAnchor>
  <xdr:twoCellAnchor>
    <xdr:from>
      <xdr:col>9</xdr:col>
      <xdr:colOff>131234</xdr:colOff>
      <xdr:row>15</xdr:row>
      <xdr:rowOff>57150</xdr:rowOff>
    </xdr:from>
    <xdr:to>
      <xdr:col>9</xdr:col>
      <xdr:colOff>2582334</xdr:colOff>
      <xdr:row>19</xdr:row>
      <xdr:rowOff>232833</xdr:rowOff>
    </xdr:to>
    <xdr:sp macro="" textlink="">
      <xdr:nvSpPr>
        <xdr:cNvPr id="7" name="Text Box 2">
          <a:extLst>
            <a:ext uri="{FF2B5EF4-FFF2-40B4-BE49-F238E27FC236}">
              <a16:creationId xmlns:a16="http://schemas.microsoft.com/office/drawing/2014/main" id="{00000000-0008-0000-0500-000007000000}"/>
            </a:ext>
          </a:extLst>
        </xdr:cNvPr>
        <xdr:cNvSpPr txBox="1">
          <a:spLocks noChangeArrowheads="1"/>
        </xdr:cNvSpPr>
      </xdr:nvSpPr>
      <xdr:spPr>
        <a:xfrm>
          <a:off x="7367905" y="3057525"/>
          <a:ext cx="2451100" cy="1365885"/>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7" charset="0"/>
              <a:ea typeface="Times New Roman" panose="02020603050405020304" pitchFamily="18" charset="0"/>
            </a:rPr>
            <a:t>           The Tendering Institution must</a:t>
          </a:r>
          <a:r>
            <a:rPr lang="en-GB" sz="1000" i="1" baseline="0">
              <a:solidFill>
                <a:srgbClr val="E36C0A"/>
              </a:solidFill>
              <a:effectLst/>
              <a:latin typeface="Arial" panose="020B0604020202020204" pitchFamily="7"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7" charset="0"/>
              <a:ea typeface="Times New Roman" panose="02020603050405020304" pitchFamily="18" charset="0"/>
            </a:rPr>
            <a:t>           only keep the  lines relevant to </a:t>
          </a:r>
        </a:p>
        <a:p>
          <a:pPr>
            <a:spcAft>
              <a:spcPts val="0"/>
            </a:spcAft>
          </a:pPr>
          <a:r>
            <a:rPr lang="en-GB" sz="1000" i="1" baseline="0">
              <a:solidFill>
                <a:srgbClr val="E36C0A"/>
              </a:solidFill>
              <a:effectLst/>
              <a:latin typeface="Arial" panose="020B0604020202020204" pitchFamily="7" charset="0"/>
              <a:ea typeface="Times New Roman" panose="02020603050405020304" pitchFamily="18" charset="0"/>
            </a:rPr>
            <a:t>           the template that will be used.</a:t>
          </a:r>
        </a:p>
        <a:p>
          <a:pPr>
            <a:spcAft>
              <a:spcPts val="0"/>
            </a:spcAft>
          </a:pPr>
          <a:endParaRPr lang="en-GB" sz="1000" i="1" baseline="0">
            <a:solidFill>
              <a:srgbClr val="E36C0A"/>
            </a:solidFill>
            <a:effectLst/>
            <a:latin typeface="Arial" panose="020B0604020202020204" pitchFamily="7" charset="0"/>
            <a:ea typeface="Times New Roman" panose="02020603050405020304" pitchFamily="18" charset="0"/>
          </a:endParaRPr>
        </a:p>
        <a:p>
          <a:pPr>
            <a:spcAft>
              <a:spcPts val="0"/>
            </a:spcAft>
          </a:pPr>
          <a:r>
            <a:rPr lang="en-GB" sz="1000" i="1" baseline="0">
              <a:solidFill>
                <a:srgbClr val="E36C0A"/>
              </a:solidFill>
              <a:effectLst/>
              <a:latin typeface="Arial" panose="020B0604020202020204" pitchFamily="7" charset="0"/>
              <a:ea typeface="Times New Roman" panose="02020603050405020304" pitchFamily="18" charset="0"/>
            </a:rPr>
            <a:t>Delete all other </a:t>
          </a:r>
          <a:r>
            <a:rPr lang="en-GB" sz="1100" i="1">
              <a:solidFill>
                <a:srgbClr val="E36C0A"/>
              </a:solidFill>
              <a:effectLst/>
              <a:latin typeface="Arial" panose="020B0604020202020204" pitchFamily="7" charset="0"/>
              <a:ea typeface="Times New Roman" panose="02020603050405020304" pitchFamily="18" charset="0"/>
              <a:cs typeface="+mn-cs"/>
            </a:rPr>
            <a:t>lines</a:t>
          </a:r>
          <a:r>
            <a:rPr lang="en-GB" sz="1000" i="1" baseline="0">
              <a:solidFill>
                <a:srgbClr val="E36C0A"/>
              </a:solidFill>
              <a:effectLst/>
              <a:latin typeface="Arial" panose="020B0604020202020204" pitchFamily="7" charset="0"/>
              <a:ea typeface="Times New Roman" panose="02020603050405020304" pitchFamily="18" charset="0"/>
            </a:rPr>
            <a:t> in order NOT to cause confusion.</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169334</xdr:colOff>
      <xdr:row>15</xdr:row>
      <xdr:rowOff>87840</xdr:rowOff>
    </xdr:from>
    <xdr:to>
      <xdr:col>9</xdr:col>
      <xdr:colOff>510964</xdr:colOff>
      <xdr:row>17</xdr:row>
      <xdr:rowOff>118488</xdr:rowOff>
    </xdr:to>
    <xdr:pic>
      <xdr:nvPicPr>
        <xdr:cNvPr id="8" name="Picture 7">
          <a:extLst>
            <a:ext uri="{FF2B5EF4-FFF2-40B4-BE49-F238E27FC236}">
              <a16:creationId xmlns:a16="http://schemas.microsoft.com/office/drawing/2014/main" id="{00000000-0008-0000-0500-000008000000}"/>
            </a:ext>
          </a:extLst>
        </xdr:cNvPr>
        <xdr:cNvPicPr/>
      </xdr:nvPicPr>
      <xdr:blipFill>
        <a:blip xmlns:r="http://schemas.openxmlformats.org/officeDocument/2006/relationships" r:embed="rId1"/>
        <a:stretch>
          <a:fillRect/>
        </a:stretch>
      </xdr:blipFill>
      <xdr:spPr>
        <a:xfrm>
          <a:off x="7406005" y="3088005"/>
          <a:ext cx="341630" cy="354330"/>
        </a:xfrm>
        <a:prstGeom prst="rect">
          <a:avLst/>
        </a:prstGeom>
      </xdr:spPr>
    </xdr:pic>
    <xdr:clientData/>
  </xdr:twoCellAnchor>
  <xdr:twoCellAnchor>
    <xdr:from>
      <xdr:col>9</xdr:col>
      <xdr:colOff>95258</xdr:colOff>
      <xdr:row>27</xdr:row>
      <xdr:rowOff>137584</xdr:rowOff>
    </xdr:from>
    <xdr:to>
      <xdr:col>9</xdr:col>
      <xdr:colOff>2434170</xdr:colOff>
      <xdr:row>31</xdr:row>
      <xdr:rowOff>52917</xdr:rowOff>
    </xdr:to>
    <xdr:sp macro="" textlink="">
      <xdr:nvSpPr>
        <xdr:cNvPr id="9" name="Text Box 2">
          <a:extLst>
            <a:ext uri="{FF2B5EF4-FFF2-40B4-BE49-F238E27FC236}">
              <a16:creationId xmlns:a16="http://schemas.microsoft.com/office/drawing/2014/main" id="{00000000-0008-0000-0500-000009000000}"/>
            </a:ext>
          </a:extLst>
        </xdr:cNvPr>
        <xdr:cNvSpPr txBox="1">
          <a:spLocks noChangeArrowheads="1"/>
        </xdr:cNvSpPr>
      </xdr:nvSpPr>
      <xdr:spPr>
        <a:xfrm>
          <a:off x="7332345" y="6290310"/>
          <a:ext cx="2338705" cy="848995"/>
        </a:xfrm>
        <a:prstGeom prst="rect">
          <a:avLst/>
        </a:prstGeom>
        <a:solidFill>
          <a:srgbClr val="FFFFFF"/>
        </a:solidFill>
        <a:ln w="9525">
          <a:solidFill>
            <a:srgbClr val="000000"/>
          </a:solidFill>
          <a:miter lim="800000"/>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7" charset="0"/>
              <a:ea typeface="Times New Roman" panose="02020603050405020304" pitchFamily="18" charset="0"/>
            </a:rPr>
            <a:t>           The PRICE information will be </a:t>
          </a:r>
        </a:p>
        <a:p>
          <a:pPr>
            <a:spcAft>
              <a:spcPts val="0"/>
            </a:spcAft>
          </a:pPr>
          <a:r>
            <a:rPr lang="en-GB" sz="1000" i="1">
              <a:solidFill>
                <a:srgbClr val="E36C0A"/>
              </a:solidFill>
              <a:effectLst/>
              <a:latin typeface="Arial" panose="020B0604020202020204" pitchFamily="7" charset="0"/>
              <a:ea typeface="Times New Roman" panose="02020603050405020304" pitchFamily="18" charset="0"/>
            </a:rPr>
            <a:t>           pulled through from the</a:t>
          </a:r>
          <a:r>
            <a:rPr lang="en-GB" sz="1000" i="1" baseline="0">
              <a:solidFill>
                <a:srgbClr val="E36C0A"/>
              </a:solidFill>
              <a:effectLst/>
              <a:latin typeface="Arial" panose="020B0604020202020204" pitchFamily="7"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7" charset="0"/>
              <a:ea typeface="Times New Roman" panose="02020603050405020304" pitchFamily="18" charset="0"/>
              <a:cs typeface="+mn-cs"/>
            </a:rPr>
            <a:t>          </a:t>
          </a:r>
          <a:r>
            <a:rPr lang="en-GB" sz="1100" i="1">
              <a:solidFill>
                <a:srgbClr val="E36C0A"/>
              </a:solidFill>
              <a:effectLst/>
              <a:latin typeface="Arial" panose="020B0604020202020204" pitchFamily="7" charset="0"/>
              <a:ea typeface="Times New Roman" panose="02020603050405020304" pitchFamily="18" charset="0"/>
              <a:cs typeface="+mn-cs"/>
            </a:rPr>
            <a:t>relevant</a:t>
          </a:r>
          <a:r>
            <a:rPr lang="en-GB" sz="1000" i="1" baseline="0">
              <a:solidFill>
                <a:srgbClr val="E36C0A"/>
              </a:solidFill>
              <a:effectLst/>
              <a:latin typeface="Arial" panose="020B0604020202020204" pitchFamily="7" charset="0"/>
              <a:ea typeface="Times New Roman" panose="02020603050405020304" pitchFamily="18" charset="0"/>
            </a:rPr>
            <a:t> Price Template.</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133358</xdr:colOff>
      <xdr:row>28</xdr:row>
      <xdr:rowOff>20107</xdr:rowOff>
    </xdr:from>
    <xdr:to>
      <xdr:col>9</xdr:col>
      <xdr:colOff>474988</xdr:colOff>
      <xdr:row>28</xdr:row>
      <xdr:rowOff>368254</xdr:rowOff>
    </xdr:to>
    <xdr:pic>
      <xdr:nvPicPr>
        <xdr:cNvPr id="10" name="Picture 9">
          <a:extLst>
            <a:ext uri="{FF2B5EF4-FFF2-40B4-BE49-F238E27FC236}">
              <a16:creationId xmlns:a16="http://schemas.microsoft.com/office/drawing/2014/main" id="{00000000-0008-0000-0500-00000A000000}"/>
            </a:ext>
          </a:extLst>
        </xdr:cNvPr>
        <xdr:cNvPicPr/>
      </xdr:nvPicPr>
      <xdr:blipFill>
        <a:blip xmlns:r="http://schemas.openxmlformats.org/officeDocument/2006/relationships" r:embed="rId1"/>
        <a:stretch>
          <a:fillRect/>
        </a:stretch>
      </xdr:blipFill>
      <xdr:spPr>
        <a:xfrm>
          <a:off x="7370445" y="6334760"/>
          <a:ext cx="341630" cy="347980"/>
        </a:xfrm>
        <a:prstGeom prst="rect">
          <a:avLst/>
        </a:prstGeom>
      </xdr:spPr>
    </xdr:pic>
    <xdr:clientData/>
  </xdr:twoCellAnchor>
  <xdr:twoCellAnchor editAs="oneCell">
    <xdr:from>
      <xdr:col>1</xdr:col>
      <xdr:colOff>550333</xdr:colOff>
      <xdr:row>0</xdr:row>
      <xdr:rowOff>0</xdr:rowOff>
    </xdr:from>
    <xdr:to>
      <xdr:col>5</xdr:col>
      <xdr:colOff>517172</xdr:colOff>
      <xdr:row>7</xdr:row>
      <xdr:rowOff>148167</xdr:rowOff>
    </xdr:to>
    <xdr:pic>
      <xdr:nvPicPr>
        <xdr:cNvPr id="11" name="Picture 10" descr="C:\Users\theo\Downloads\SAT Corporate logo (2).jpg">
          <a:extLst>
            <a:ext uri="{FF2B5EF4-FFF2-40B4-BE49-F238E27FC236}">
              <a16:creationId xmlns:a16="http://schemas.microsoft.com/office/drawing/2014/main" id="{00000000-0008-0000-0500-00000B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2216785" y="0"/>
          <a:ext cx="2996565" cy="1281430"/>
        </a:xfrm>
        <a:prstGeom prst="rect">
          <a:avLst/>
        </a:prstGeom>
        <a:noFill/>
        <a:ln>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tabSelected="1" view="pageBreakPreview" topLeftCell="A13" zoomScale="90" zoomScaleNormal="90" workbookViewId="0">
      <selection activeCell="N21" sqref="N21"/>
    </sheetView>
  </sheetViews>
  <sheetFormatPr defaultColWidth="9" defaultRowHeight="12.5"/>
  <cols>
    <col min="14" max="14" width="55.453125" customWidth="1"/>
  </cols>
  <sheetData>
    <row r="1" spans="1:13">
      <c r="A1" s="1"/>
      <c r="B1" s="2"/>
      <c r="C1" s="2"/>
      <c r="D1" s="2"/>
      <c r="E1" s="2"/>
      <c r="F1" s="2"/>
      <c r="G1" s="2"/>
      <c r="H1" s="2"/>
      <c r="I1" s="2"/>
      <c r="J1" s="2"/>
      <c r="K1" s="2"/>
      <c r="L1" s="2"/>
      <c r="M1" s="3"/>
    </row>
    <row r="2" spans="1:13" ht="18">
      <c r="A2" s="131"/>
      <c r="B2" s="132"/>
      <c r="C2" s="132"/>
      <c r="D2" s="132"/>
      <c r="E2" s="132"/>
      <c r="F2" s="132"/>
      <c r="G2" s="132"/>
      <c r="H2" s="132"/>
      <c r="I2" s="132"/>
      <c r="J2" s="172" t="s">
        <v>150</v>
      </c>
      <c r="K2" s="172"/>
      <c r="L2" s="172"/>
      <c r="M2" s="133"/>
    </row>
    <row r="3" spans="1:13">
      <c r="A3" s="131"/>
      <c r="B3" s="132"/>
      <c r="C3" s="132"/>
      <c r="D3" s="132"/>
      <c r="E3" s="132"/>
      <c r="F3" s="132"/>
      <c r="G3" s="132"/>
      <c r="H3" s="132"/>
      <c r="I3" s="132"/>
      <c r="J3" s="132"/>
      <c r="K3" s="132"/>
      <c r="L3" s="132"/>
      <c r="M3" s="133"/>
    </row>
    <row r="4" spans="1:13">
      <c r="A4" s="131"/>
      <c r="B4" s="132"/>
      <c r="C4" s="132"/>
      <c r="D4" s="132"/>
      <c r="E4" s="132"/>
      <c r="F4" s="132"/>
      <c r="G4" s="132"/>
      <c r="H4" s="132"/>
      <c r="I4" s="132"/>
      <c r="J4" s="132"/>
      <c r="K4" s="132"/>
      <c r="L4" s="132"/>
      <c r="M4" s="133"/>
    </row>
    <row r="5" spans="1:13">
      <c r="A5" s="131"/>
      <c r="B5" s="132"/>
      <c r="C5" s="132"/>
      <c r="D5" s="132"/>
      <c r="E5" s="132"/>
      <c r="F5" s="132"/>
      <c r="G5" s="132"/>
      <c r="H5" s="132"/>
      <c r="I5" s="132"/>
      <c r="J5" s="132"/>
      <c r="K5" s="132"/>
      <c r="L5" s="132"/>
      <c r="M5" s="133"/>
    </row>
    <row r="6" spans="1:13">
      <c r="A6" s="131"/>
      <c r="B6" s="132"/>
      <c r="C6" s="132"/>
      <c r="D6" s="132"/>
      <c r="E6" s="132"/>
      <c r="F6" s="132"/>
      <c r="G6" s="132"/>
      <c r="H6" s="132"/>
      <c r="I6" s="132"/>
      <c r="J6" s="132"/>
      <c r="K6" s="132"/>
      <c r="L6" s="132"/>
      <c r="M6" s="133"/>
    </row>
    <row r="7" spans="1:13">
      <c r="A7" s="131"/>
      <c r="B7" s="132"/>
      <c r="C7" s="132"/>
      <c r="D7" s="132"/>
      <c r="E7" s="132"/>
      <c r="F7" s="132"/>
      <c r="G7" s="132"/>
      <c r="H7" s="132"/>
      <c r="I7" s="132"/>
      <c r="J7" s="132"/>
      <c r="K7" s="132"/>
      <c r="L7" s="132"/>
      <c r="M7" s="133"/>
    </row>
    <row r="8" spans="1:13">
      <c r="A8" s="131"/>
      <c r="B8" s="132"/>
      <c r="C8" s="132"/>
      <c r="D8" s="132"/>
      <c r="E8" s="132"/>
      <c r="F8" s="132"/>
      <c r="G8" s="132"/>
      <c r="H8" s="132"/>
      <c r="I8" s="132"/>
      <c r="J8" s="132"/>
      <c r="K8" s="132"/>
      <c r="L8" s="132"/>
      <c r="M8" s="133"/>
    </row>
    <row r="9" spans="1:13">
      <c r="A9" s="131"/>
      <c r="B9" s="132"/>
      <c r="C9" s="132"/>
      <c r="D9" s="132"/>
      <c r="E9" s="132"/>
      <c r="F9" s="132"/>
      <c r="G9" s="132"/>
      <c r="H9" s="132"/>
      <c r="I9" s="132"/>
      <c r="J9" s="132"/>
      <c r="K9" s="132"/>
      <c r="L9" s="132"/>
      <c r="M9" s="133"/>
    </row>
    <row r="10" spans="1:13">
      <c r="A10" s="131"/>
      <c r="B10" s="132"/>
      <c r="C10" s="132"/>
      <c r="D10" s="132"/>
      <c r="E10" s="132"/>
      <c r="F10" s="132"/>
      <c r="G10" s="132"/>
      <c r="H10" s="132"/>
      <c r="I10" s="132"/>
      <c r="J10" s="132"/>
      <c r="K10" s="132"/>
      <c r="L10" s="132"/>
      <c r="M10" s="133"/>
    </row>
    <row r="11" spans="1:13">
      <c r="A11" s="131"/>
      <c r="B11" s="132"/>
      <c r="C11" s="132"/>
      <c r="D11" s="132"/>
      <c r="E11" s="132"/>
      <c r="F11" s="132"/>
      <c r="G11" s="132"/>
      <c r="H11" s="132"/>
      <c r="I11" s="132"/>
      <c r="J11" s="132"/>
      <c r="K11" s="132"/>
      <c r="L11" s="132"/>
      <c r="M11" s="133"/>
    </row>
    <row r="12" spans="1:13">
      <c r="A12" s="131"/>
      <c r="B12" s="132"/>
      <c r="C12" s="132"/>
      <c r="D12" s="132"/>
      <c r="E12" s="132"/>
      <c r="F12" s="132"/>
      <c r="G12" s="132"/>
      <c r="H12" s="132"/>
      <c r="I12" s="132"/>
      <c r="J12" s="132"/>
      <c r="K12" s="132"/>
      <c r="L12" s="132"/>
      <c r="M12" s="133"/>
    </row>
    <row r="13" spans="1:13">
      <c r="A13" s="131"/>
      <c r="B13" s="132"/>
      <c r="C13" s="132"/>
      <c r="D13" s="132"/>
      <c r="E13" s="132"/>
      <c r="F13" s="132"/>
      <c r="G13" s="132"/>
      <c r="H13" s="132"/>
      <c r="I13" s="132"/>
      <c r="J13" s="132"/>
      <c r="K13" s="132"/>
      <c r="L13" s="132"/>
      <c r="M13" s="133"/>
    </row>
    <row r="14" spans="1:13" ht="20">
      <c r="A14" s="173" t="s">
        <v>0</v>
      </c>
      <c r="B14" s="174"/>
      <c r="C14" s="174"/>
      <c r="D14" s="174"/>
      <c r="E14" s="174"/>
      <c r="F14" s="174"/>
      <c r="G14" s="174"/>
      <c r="H14" s="174"/>
      <c r="I14" s="174"/>
      <c r="J14" s="174"/>
      <c r="K14" s="174"/>
      <c r="L14" s="174"/>
      <c r="M14" s="175"/>
    </row>
    <row r="15" spans="1:13">
      <c r="A15" s="131"/>
      <c r="B15" s="132"/>
      <c r="C15" s="132"/>
      <c r="D15" s="132"/>
      <c r="E15" s="132"/>
      <c r="F15" s="132"/>
      <c r="G15" s="132"/>
      <c r="H15" s="132"/>
      <c r="I15" s="132"/>
      <c r="J15" s="132"/>
      <c r="K15" s="132"/>
      <c r="L15" s="132"/>
      <c r="M15" s="133"/>
    </row>
    <row r="16" spans="1:13">
      <c r="A16" s="131"/>
      <c r="B16" s="132"/>
      <c r="C16" s="132"/>
      <c r="D16" s="132"/>
      <c r="E16" s="132"/>
      <c r="F16" s="132"/>
      <c r="G16" s="132"/>
      <c r="H16" s="132"/>
      <c r="I16" s="132"/>
      <c r="J16" s="132"/>
      <c r="K16" s="132"/>
      <c r="L16" s="132"/>
      <c r="M16" s="133"/>
    </row>
    <row r="17" spans="1:13" ht="20">
      <c r="A17" s="118" t="s">
        <v>1</v>
      </c>
      <c r="B17" s="132"/>
      <c r="C17" s="132"/>
      <c r="D17" s="132"/>
      <c r="E17" s="176" t="s">
        <v>151</v>
      </c>
      <c r="F17" s="177"/>
      <c r="G17" s="177"/>
      <c r="H17" s="177"/>
      <c r="I17" s="177"/>
      <c r="J17" s="177"/>
      <c r="K17" s="177"/>
      <c r="L17" s="178"/>
      <c r="M17" s="133"/>
    </row>
    <row r="18" spans="1:13" ht="15.5">
      <c r="A18" s="131"/>
      <c r="B18" s="132"/>
      <c r="C18" s="132"/>
      <c r="D18" s="132"/>
      <c r="E18" s="119"/>
      <c r="F18" s="119"/>
      <c r="G18" s="119"/>
      <c r="H18" s="119"/>
      <c r="I18" s="119"/>
      <c r="J18" s="119"/>
      <c r="K18" s="119"/>
      <c r="L18" s="119"/>
      <c r="M18" s="133"/>
    </row>
    <row r="19" spans="1:13" ht="46.5" customHeight="1">
      <c r="A19" s="118" t="s">
        <v>2</v>
      </c>
      <c r="B19" s="132"/>
      <c r="C19" s="132"/>
      <c r="D19" s="132"/>
      <c r="E19" s="179" t="s">
        <v>149</v>
      </c>
      <c r="F19" s="180"/>
      <c r="G19" s="180"/>
      <c r="H19" s="180"/>
      <c r="I19" s="180"/>
      <c r="J19" s="180"/>
      <c r="K19" s="180"/>
      <c r="L19" s="181"/>
      <c r="M19" s="133"/>
    </row>
    <row r="20" spans="1:13" ht="15.5">
      <c r="A20" s="131"/>
      <c r="B20" s="132"/>
      <c r="C20" s="132"/>
      <c r="D20" s="132"/>
      <c r="E20" s="119"/>
      <c r="F20" s="119"/>
      <c r="G20" s="119"/>
      <c r="H20" s="119"/>
      <c r="I20" s="119"/>
      <c r="J20" s="119"/>
      <c r="K20" s="119"/>
      <c r="L20" s="119"/>
      <c r="M20" s="133"/>
    </row>
    <row r="21" spans="1:13" ht="45.75" customHeight="1">
      <c r="A21" s="118" t="s">
        <v>3</v>
      </c>
      <c r="B21" s="132"/>
      <c r="C21" s="132"/>
      <c r="D21" s="132"/>
      <c r="E21" s="182"/>
      <c r="F21" s="183"/>
      <c r="G21" s="183"/>
      <c r="H21" s="183"/>
      <c r="I21" s="183"/>
      <c r="J21" s="183"/>
      <c r="K21" s="183"/>
      <c r="L21" s="184"/>
      <c r="M21" s="133"/>
    </row>
    <row r="22" spans="1:13">
      <c r="A22" s="131"/>
      <c r="B22" s="132"/>
      <c r="C22" s="132"/>
      <c r="D22" s="132"/>
      <c r="E22" s="132"/>
      <c r="F22" s="132"/>
      <c r="G22" s="132"/>
      <c r="H22" s="132"/>
      <c r="I22" s="132"/>
      <c r="J22" s="132"/>
      <c r="K22" s="132"/>
      <c r="L22" s="132"/>
      <c r="M22" s="133"/>
    </row>
    <row r="23" spans="1:13">
      <c r="A23" s="131"/>
      <c r="B23" s="132"/>
      <c r="C23" s="132"/>
      <c r="D23" s="132"/>
      <c r="E23" s="132"/>
      <c r="F23" s="132"/>
      <c r="G23" s="132"/>
      <c r="H23" s="132"/>
      <c r="I23" s="132"/>
      <c r="J23" s="132"/>
      <c r="K23" s="132"/>
      <c r="L23" s="132"/>
      <c r="M23" s="133"/>
    </row>
    <row r="24" spans="1:13" ht="20">
      <c r="A24" s="173" t="s">
        <v>4</v>
      </c>
      <c r="B24" s="174"/>
      <c r="C24" s="174"/>
      <c r="D24" s="174"/>
      <c r="E24" s="174"/>
      <c r="F24" s="174"/>
      <c r="G24" s="174"/>
      <c r="H24" s="174"/>
      <c r="I24" s="174"/>
      <c r="J24" s="174"/>
      <c r="K24" s="174"/>
      <c r="L24" s="174"/>
      <c r="M24" s="175"/>
    </row>
    <row r="25" spans="1:13">
      <c r="A25" s="131"/>
      <c r="B25" s="132"/>
      <c r="C25" s="132"/>
      <c r="D25" s="132"/>
      <c r="E25" s="132"/>
      <c r="F25" s="132"/>
      <c r="G25" s="132"/>
      <c r="H25" s="132"/>
      <c r="I25" s="132"/>
      <c r="J25" s="132"/>
      <c r="K25" s="132"/>
      <c r="L25" s="132"/>
      <c r="M25" s="133"/>
    </row>
    <row r="26" spans="1:13" s="6" customFormat="1" ht="14">
      <c r="A26" s="185" t="s">
        <v>5</v>
      </c>
      <c r="B26" s="186"/>
      <c r="C26" s="186"/>
      <c r="D26" s="186"/>
      <c r="E26" s="186"/>
      <c r="F26" s="186"/>
      <c r="G26" s="186"/>
      <c r="H26" s="186"/>
      <c r="I26" s="186"/>
      <c r="J26" s="186"/>
      <c r="K26" s="186"/>
      <c r="L26" s="186"/>
      <c r="M26" s="187"/>
    </row>
    <row r="27" spans="1:13" s="6" customFormat="1" ht="45" customHeight="1">
      <c r="A27" s="188" t="s">
        <v>180</v>
      </c>
      <c r="B27" s="189"/>
      <c r="C27" s="189"/>
      <c r="D27" s="189"/>
      <c r="E27" s="189"/>
      <c r="F27" s="189"/>
      <c r="G27" s="189"/>
      <c r="H27" s="189"/>
      <c r="I27" s="189"/>
      <c r="J27" s="189"/>
      <c r="K27" s="189"/>
      <c r="L27" s="189"/>
      <c r="M27" s="190"/>
    </row>
    <row r="28" spans="1:13" s="6" customFormat="1" ht="14">
      <c r="A28" s="188"/>
      <c r="B28" s="189"/>
      <c r="C28" s="189"/>
      <c r="D28" s="189"/>
      <c r="E28" s="189"/>
      <c r="F28" s="189"/>
      <c r="G28" s="189"/>
      <c r="H28" s="189"/>
      <c r="I28" s="189"/>
      <c r="J28" s="189"/>
      <c r="K28" s="189"/>
      <c r="L28" s="189"/>
      <c r="M28" s="190"/>
    </row>
    <row r="29" spans="1:13" s="6" customFormat="1" ht="14">
      <c r="A29" s="185" t="s">
        <v>6</v>
      </c>
      <c r="B29" s="186"/>
      <c r="C29" s="186"/>
      <c r="D29" s="186"/>
      <c r="E29" s="186"/>
      <c r="F29" s="186"/>
      <c r="G29" s="186"/>
      <c r="H29" s="186"/>
      <c r="I29" s="186"/>
      <c r="J29" s="186"/>
      <c r="K29" s="186"/>
      <c r="L29" s="186"/>
      <c r="M29" s="187"/>
    </row>
    <row r="30" spans="1:13" s="6" customFormat="1" ht="14">
      <c r="A30" s="191" t="s">
        <v>7</v>
      </c>
      <c r="B30" s="192"/>
      <c r="C30" s="192"/>
      <c r="D30" s="192"/>
      <c r="E30" s="192"/>
      <c r="F30" s="192"/>
      <c r="G30" s="192"/>
      <c r="H30" s="192"/>
      <c r="I30" s="192"/>
      <c r="J30" s="192"/>
      <c r="K30" s="192"/>
      <c r="L30" s="192"/>
      <c r="M30" s="193"/>
    </row>
    <row r="31" spans="1:13" s="6" customFormat="1" ht="38.25" customHeight="1">
      <c r="A31" s="188" t="s">
        <v>8</v>
      </c>
      <c r="B31" s="189"/>
      <c r="C31" s="189"/>
      <c r="D31" s="189"/>
      <c r="E31" s="189"/>
      <c r="F31" s="189"/>
      <c r="G31" s="189"/>
      <c r="H31" s="189"/>
      <c r="I31" s="189"/>
      <c r="J31" s="189"/>
      <c r="K31" s="189"/>
      <c r="L31" s="189"/>
      <c r="M31" s="190"/>
    </row>
    <row r="32" spans="1:13" s="6" customFormat="1" ht="19.5" customHeight="1">
      <c r="A32" s="188" t="s">
        <v>9</v>
      </c>
      <c r="B32" s="189"/>
      <c r="C32" s="189"/>
      <c r="D32" s="189"/>
      <c r="E32" s="189"/>
      <c r="F32" s="189"/>
      <c r="G32" s="189"/>
      <c r="H32" s="189"/>
      <c r="I32" s="189"/>
      <c r="J32" s="189"/>
      <c r="K32" s="189"/>
      <c r="L32" s="189"/>
      <c r="M32" s="190"/>
    </row>
    <row r="33" spans="1:13" s="6" customFormat="1" ht="35.25" customHeight="1">
      <c r="A33" s="188" t="s">
        <v>10</v>
      </c>
      <c r="B33" s="189"/>
      <c r="C33" s="189"/>
      <c r="D33" s="189"/>
      <c r="E33" s="189"/>
      <c r="F33" s="189"/>
      <c r="G33" s="189"/>
      <c r="H33" s="189"/>
      <c r="I33" s="189"/>
      <c r="J33" s="189"/>
      <c r="K33" s="189"/>
      <c r="L33" s="189"/>
      <c r="M33" s="190"/>
    </row>
    <row r="34" spans="1:13" s="6" customFormat="1" ht="21" customHeight="1">
      <c r="A34" s="188" t="s">
        <v>11</v>
      </c>
      <c r="B34" s="189"/>
      <c r="C34" s="189"/>
      <c r="D34" s="189"/>
      <c r="E34" s="189"/>
      <c r="F34" s="189"/>
      <c r="G34" s="189"/>
      <c r="H34" s="189"/>
      <c r="I34" s="189"/>
      <c r="J34" s="189"/>
      <c r="K34" s="189"/>
      <c r="L34" s="189"/>
      <c r="M34" s="190"/>
    </row>
    <row r="35" spans="1:13" s="6" customFormat="1" ht="30.75" customHeight="1">
      <c r="A35" s="191" t="s">
        <v>12</v>
      </c>
      <c r="B35" s="192"/>
      <c r="C35" s="192"/>
      <c r="D35" s="192"/>
      <c r="E35" s="192"/>
      <c r="F35" s="192"/>
      <c r="G35" s="192"/>
      <c r="H35" s="192"/>
      <c r="I35" s="192"/>
      <c r="J35" s="192"/>
      <c r="K35" s="192"/>
      <c r="L35" s="192"/>
      <c r="M35" s="193"/>
    </row>
    <row r="36" spans="1:13" s="6" customFormat="1" ht="21.75" customHeight="1">
      <c r="A36" s="188" t="s">
        <v>13</v>
      </c>
      <c r="B36" s="189"/>
      <c r="C36" s="189"/>
      <c r="D36" s="189"/>
      <c r="E36" s="189"/>
      <c r="F36" s="189"/>
      <c r="G36" s="189"/>
      <c r="H36" s="189"/>
      <c r="I36" s="189"/>
      <c r="J36" s="189"/>
      <c r="K36" s="189"/>
      <c r="L36" s="189"/>
      <c r="M36" s="190"/>
    </row>
    <row r="37" spans="1:13" s="6" customFormat="1" ht="24" customHeight="1">
      <c r="A37" s="188" t="s">
        <v>14</v>
      </c>
      <c r="B37" s="189"/>
      <c r="C37" s="189"/>
      <c r="D37" s="189"/>
      <c r="E37" s="189"/>
      <c r="F37" s="189"/>
      <c r="G37" s="189"/>
      <c r="H37" s="189"/>
      <c r="I37" s="189"/>
      <c r="J37" s="189"/>
      <c r="K37" s="189"/>
      <c r="L37" s="189"/>
      <c r="M37" s="190"/>
    </row>
    <row r="38" spans="1:13" s="6" customFormat="1" ht="36" customHeight="1">
      <c r="A38" s="188" t="s">
        <v>15</v>
      </c>
      <c r="B38" s="189"/>
      <c r="C38" s="189"/>
      <c r="D38" s="189"/>
      <c r="E38" s="189"/>
      <c r="F38" s="189"/>
      <c r="G38" s="189"/>
      <c r="H38" s="189"/>
      <c r="I38" s="189"/>
      <c r="J38" s="189"/>
      <c r="K38" s="189"/>
      <c r="L38" s="189"/>
      <c r="M38" s="190"/>
    </row>
    <row r="39" spans="1:13" s="6" customFormat="1" ht="36" customHeight="1">
      <c r="A39" s="188" t="s">
        <v>16</v>
      </c>
      <c r="B39" s="189"/>
      <c r="C39" s="189"/>
      <c r="D39" s="189"/>
      <c r="E39" s="189"/>
      <c r="F39" s="189"/>
      <c r="G39" s="189"/>
      <c r="H39" s="189"/>
      <c r="I39" s="189"/>
      <c r="J39" s="189"/>
      <c r="K39" s="189"/>
      <c r="L39" s="189"/>
      <c r="M39" s="190"/>
    </row>
    <row r="40" spans="1:13" s="6" customFormat="1" ht="49" customHeight="1">
      <c r="A40" s="188" t="s">
        <v>17</v>
      </c>
      <c r="B40" s="189"/>
      <c r="C40" s="189"/>
      <c r="D40" s="189"/>
      <c r="E40" s="189"/>
      <c r="F40" s="189"/>
      <c r="G40" s="189"/>
      <c r="H40" s="189"/>
      <c r="I40" s="189"/>
      <c r="J40" s="189"/>
      <c r="K40" s="189"/>
      <c r="L40" s="189"/>
      <c r="M40" s="190"/>
    </row>
    <row r="41" spans="1:13" s="6" customFormat="1" ht="14">
      <c r="A41" s="188"/>
      <c r="B41" s="189"/>
      <c r="C41" s="189"/>
      <c r="D41" s="189"/>
      <c r="E41" s="189"/>
      <c r="F41" s="189"/>
      <c r="G41" s="189"/>
      <c r="H41" s="189"/>
      <c r="I41" s="189"/>
      <c r="J41" s="189"/>
      <c r="K41" s="189"/>
      <c r="L41" s="189"/>
      <c r="M41" s="190"/>
    </row>
    <row r="42" spans="1:13" s="6" customFormat="1" ht="14">
      <c r="A42" s="188"/>
      <c r="B42" s="189"/>
      <c r="C42" s="189"/>
      <c r="D42" s="189"/>
      <c r="E42" s="189"/>
      <c r="F42" s="189"/>
      <c r="G42" s="189"/>
      <c r="H42" s="189"/>
      <c r="I42" s="189"/>
      <c r="J42" s="189"/>
      <c r="K42" s="189"/>
      <c r="L42" s="189"/>
      <c r="M42" s="190"/>
    </row>
    <row r="43" spans="1:13" s="6" customFormat="1" ht="14">
      <c r="A43" s="198" t="s">
        <v>18</v>
      </c>
      <c r="B43" s="199"/>
      <c r="C43" s="199"/>
      <c r="D43" s="199"/>
      <c r="E43" s="199"/>
      <c r="F43" s="199"/>
      <c r="G43" s="199"/>
      <c r="H43" s="199"/>
      <c r="I43" s="199"/>
      <c r="J43" s="199"/>
      <c r="K43" s="199"/>
      <c r="L43" s="199"/>
      <c r="M43" s="200"/>
    </row>
    <row r="44" spans="1:13" s="6" customFormat="1" ht="21.75" customHeight="1">
      <c r="A44" s="201" t="s">
        <v>19</v>
      </c>
      <c r="B44" s="202"/>
      <c r="C44" s="202"/>
      <c r="D44" s="202"/>
      <c r="E44" s="202"/>
      <c r="F44" s="202"/>
      <c r="G44" s="202"/>
      <c r="H44" s="202"/>
      <c r="I44" s="202"/>
      <c r="J44" s="202"/>
      <c r="K44" s="202"/>
      <c r="L44" s="202"/>
      <c r="M44" s="203"/>
    </row>
    <row r="45" spans="1:13" s="6" customFormat="1" ht="42" customHeight="1">
      <c r="A45" s="188" t="s">
        <v>20</v>
      </c>
      <c r="B45" s="189"/>
      <c r="C45" s="189"/>
      <c r="D45" s="189"/>
      <c r="E45" s="189"/>
      <c r="F45" s="189"/>
      <c r="G45" s="189"/>
      <c r="H45" s="189"/>
      <c r="I45" s="189"/>
      <c r="J45" s="189"/>
      <c r="K45" s="189"/>
      <c r="L45" s="189"/>
      <c r="M45" s="190"/>
    </row>
    <row r="46" spans="1:13" s="6" customFormat="1" ht="14">
      <c r="A46" s="194"/>
      <c r="B46" s="195"/>
      <c r="C46" s="195"/>
      <c r="D46" s="195"/>
      <c r="E46" s="195"/>
      <c r="F46" s="195"/>
      <c r="G46" s="195"/>
      <c r="H46" s="195"/>
      <c r="I46" s="195"/>
      <c r="J46" s="195"/>
      <c r="K46" s="195"/>
      <c r="L46" s="195"/>
      <c r="M46" s="196"/>
    </row>
    <row r="47" spans="1:13" s="6" customFormat="1" ht="14">
      <c r="A47" s="197"/>
      <c r="B47" s="197"/>
      <c r="C47" s="197"/>
      <c r="D47" s="197"/>
      <c r="E47" s="197"/>
      <c r="F47" s="197"/>
      <c r="G47" s="197"/>
      <c r="H47" s="197"/>
      <c r="I47" s="197"/>
      <c r="J47" s="197"/>
      <c r="K47" s="197"/>
      <c r="L47" s="197"/>
      <c r="M47" s="197"/>
    </row>
  </sheetData>
  <mergeCells count="28">
    <mergeCell ref="A45:M45"/>
    <mergeCell ref="A46:M46"/>
    <mergeCell ref="A47:M47"/>
    <mergeCell ref="A40:M40"/>
    <mergeCell ref="A41:M41"/>
    <mergeCell ref="A42:M42"/>
    <mergeCell ref="A43:M43"/>
    <mergeCell ref="A44:M44"/>
    <mergeCell ref="A35:M35"/>
    <mergeCell ref="A36:M36"/>
    <mergeCell ref="A37:M37"/>
    <mergeCell ref="A38:M38"/>
    <mergeCell ref="A39:M39"/>
    <mergeCell ref="A30:M30"/>
    <mergeCell ref="A31:M31"/>
    <mergeCell ref="A32:M32"/>
    <mergeCell ref="A33:M33"/>
    <mergeCell ref="A34:M34"/>
    <mergeCell ref="A24:M24"/>
    <mergeCell ref="A26:M26"/>
    <mergeCell ref="A27:M27"/>
    <mergeCell ref="A28:M28"/>
    <mergeCell ref="A29:M29"/>
    <mergeCell ref="J2:L2"/>
    <mergeCell ref="A14:M14"/>
    <mergeCell ref="E17:L17"/>
    <mergeCell ref="E19:L19"/>
    <mergeCell ref="E21:L21"/>
  </mergeCells>
  <phoneticPr fontId="28" type="noConversion"/>
  <printOptions horizontalCentered="1"/>
  <pageMargins left="0.511811023622047" right="0.118110236220472" top="0.74803149606299202" bottom="0.74803149606299202" header="0.31496062992126" footer="0.31496062992126"/>
  <pageSetup paperSize="9" scale="78" fitToHeight="18" orientation="portrait"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58"/>
  <sheetViews>
    <sheetView view="pageBreakPreview" topLeftCell="A41" zoomScale="90" zoomScaleNormal="75" workbookViewId="0">
      <selection activeCell="B45" sqref="B45:C45"/>
    </sheetView>
  </sheetViews>
  <sheetFormatPr defaultColWidth="9.1796875" defaultRowHeight="14"/>
  <cols>
    <col min="1" max="1" width="8.7265625" style="98" customWidth="1"/>
    <col min="2" max="2" width="41.26953125" style="6" customWidth="1"/>
    <col min="3" max="3" width="14.7265625" style="6" customWidth="1"/>
    <col min="4" max="5" width="13.7265625" style="6" customWidth="1"/>
    <col min="6" max="6" width="18.54296875" style="6" customWidth="1"/>
    <col min="7" max="7" width="15.81640625" style="6" customWidth="1"/>
    <col min="8" max="8" width="12.54296875" style="6" customWidth="1"/>
    <col min="9" max="9" width="19" style="6" customWidth="1"/>
    <col min="10" max="10" width="52.7265625" style="6" customWidth="1"/>
    <col min="11" max="16384" width="9.1796875" style="6"/>
  </cols>
  <sheetData>
    <row r="1" spans="1:9">
      <c r="A1" s="99"/>
      <c r="B1" s="64"/>
      <c r="C1" s="152" t="s">
        <v>21</v>
      </c>
      <c r="D1" s="205"/>
      <c r="E1" s="205"/>
      <c r="F1" s="205"/>
      <c r="G1" s="205"/>
      <c r="H1" s="205"/>
      <c r="I1" s="94"/>
    </row>
    <row r="2" spans="1:9">
      <c r="A2" s="100"/>
      <c r="B2" s="124"/>
      <c r="C2" s="206"/>
      <c r="D2" s="206"/>
      <c r="E2" s="206"/>
      <c r="F2" s="206"/>
      <c r="G2" s="206"/>
      <c r="H2" s="206"/>
      <c r="I2" s="95"/>
    </row>
    <row r="3" spans="1:9">
      <c r="A3" s="100"/>
      <c r="B3" s="124"/>
      <c r="C3" s="206"/>
      <c r="D3" s="206"/>
      <c r="E3" s="206"/>
      <c r="F3" s="206"/>
      <c r="G3" s="206"/>
      <c r="H3" s="206"/>
      <c r="I3" s="95"/>
    </row>
    <row r="4" spans="1:9" ht="21.75" customHeight="1">
      <c r="A4" s="100"/>
      <c r="B4" s="124"/>
      <c r="C4" s="147" t="s">
        <v>22</v>
      </c>
      <c r="D4" s="147"/>
      <c r="E4" s="147"/>
      <c r="F4" s="147"/>
      <c r="G4" s="147"/>
      <c r="H4" s="147"/>
      <c r="I4" s="95"/>
    </row>
    <row r="5" spans="1:9" ht="14.25" customHeight="1">
      <c r="A5" s="100"/>
      <c r="B5" s="124"/>
      <c r="C5" s="128"/>
      <c r="D5" s="128"/>
      <c r="E5" s="128"/>
      <c r="F5" s="128"/>
      <c r="G5" s="128"/>
      <c r="H5" s="128"/>
      <c r="I5" s="95"/>
    </row>
    <row r="6" spans="1:9" ht="14.25" customHeight="1">
      <c r="A6" s="100"/>
      <c r="B6" s="124"/>
      <c r="C6" s="128"/>
      <c r="D6" s="128"/>
      <c r="E6" s="128"/>
      <c r="F6" s="128"/>
      <c r="G6" s="128"/>
      <c r="H6" s="128"/>
      <c r="I6" s="95"/>
    </row>
    <row r="7" spans="1:9" ht="22.5" customHeight="1">
      <c r="A7" s="66" t="s">
        <v>1</v>
      </c>
      <c r="B7" s="11"/>
      <c r="C7" s="170" t="str">
        <f>'COVER SHEET'!$E17</f>
        <v>SAT 336/26</v>
      </c>
      <c r="D7" s="170"/>
      <c r="E7" s="170"/>
      <c r="F7" s="170"/>
      <c r="G7" s="170"/>
      <c r="H7" s="170"/>
      <c r="I7" s="95"/>
    </row>
    <row r="8" spans="1:9" ht="36.75" customHeight="1">
      <c r="A8" s="66" t="s">
        <v>2</v>
      </c>
      <c r="B8" s="11"/>
      <c r="C8" s="171" t="str">
        <f>'COVER SHEET'!$E19</f>
        <v xml:space="preserve">THE PROVISION OF TRAVEL MANAGEMENT SERVICES FOR INDIA MEISEA FOR A PERIOD OF 36 MONTHS </v>
      </c>
      <c r="D8" s="171"/>
      <c r="E8" s="171"/>
      <c r="F8" s="171"/>
      <c r="G8" s="171"/>
      <c r="H8" s="171"/>
      <c r="I8" s="95"/>
    </row>
    <row r="9" spans="1:9" ht="29.25" customHeight="1">
      <c r="A9" s="66" t="s">
        <v>3</v>
      </c>
      <c r="B9" s="11"/>
      <c r="C9" s="170">
        <f>'COVER SHEET'!$E21</f>
        <v>0</v>
      </c>
      <c r="D9" s="170"/>
      <c r="E9" s="170"/>
      <c r="F9" s="170"/>
      <c r="G9" s="170"/>
      <c r="H9" s="170"/>
      <c r="I9" s="95"/>
    </row>
    <row r="10" spans="1:9" ht="29.25" customHeight="1">
      <c r="A10" s="66"/>
      <c r="B10" s="11"/>
      <c r="C10" s="12"/>
      <c r="D10" s="12"/>
      <c r="E10" s="12"/>
      <c r="F10" s="12"/>
      <c r="G10" s="12"/>
      <c r="H10" s="12"/>
      <c r="I10" s="95"/>
    </row>
    <row r="11" spans="1:9" ht="29.25" customHeight="1">
      <c r="A11" s="66" t="s">
        <v>23</v>
      </c>
      <c r="B11" s="11"/>
      <c r="C11" s="12"/>
      <c r="D11" s="147"/>
      <c r="E11" s="147"/>
      <c r="F11" s="12"/>
      <c r="G11" s="12"/>
      <c r="H11" s="12"/>
      <c r="I11" s="95"/>
    </row>
    <row r="12" spans="1:9">
      <c r="A12" s="154"/>
      <c r="B12" s="155"/>
      <c r="C12" s="156"/>
      <c r="D12" s="157" t="s">
        <v>24</v>
      </c>
      <c r="E12" s="158"/>
      <c r="F12" s="159"/>
      <c r="G12" s="160" t="s">
        <v>25</v>
      </c>
      <c r="H12" s="160"/>
      <c r="I12" s="161"/>
    </row>
    <row r="13" spans="1:9" s="4" customFormat="1" ht="28">
      <c r="A13" s="101" t="s">
        <v>26</v>
      </c>
      <c r="B13" s="16" t="s">
        <v>27</v>
      </c>
      <c r="C13" s="17" t="s">
        <v>28</v>
      </c>
      <c r="D13" s="17" t="s">
        <v>29</v>
      </c>
      <c r="E13" s="17" t="s">
        <v>30</v>
      </c>
      <c r="F13" s="17" t="s">
        <v>31</v>
      </c>
      <c r="G13" s="17" t="s">
        <v>29</v>
      </c>
      <c r="H13" s="69" t="s">
        <v>30</v>
      </c>
      <c r="I13" s="96" t="s">
        <v>31</v>
      </c>
    </row>
    <row r="14" spans="1:9">
      <c r="A14" s="70">
        <v>1</v>
      </c>
      <c r="B14" s="19" t="s">
        <v>32</v>
      </c>
      <c r="C14" s="72">
        <v>200</v>
      </c>
      <c r="D14" s="102"/>
      <c r="E14" s="103">
        <f>D14*1.14</f>
        <v>0</v>
      </c>
      <c r="F14" s="104">
        <f>E14*C14</f>
        <v>0</v>
      </c>
      <c r="G14" s="102"/>
      <c r="H14" s="103">
        <f>G14*1.14</f>
        <v>0</v>
      </c>
      <c r="I14" s="115">
        <f>H14*C14</f>
        <v>0</v>
      </c>
    </row>
    <row r="15" spans="1:9">
      <c r="A15" s="70">
        <v>2</v>
      </c>
      <c r="B15" s="19" t="s">
        <v>33</v>
      </c>
      <c r="C15" s="72">
        <v>100</v>
      </c>
      <c r="D15" s="102"/>
      <c r="E15" s="103">
        <f t="shared" ref="E15:E50" si="0">D15*1.14</f>
        <v>0</v>
      </c>
      <c r="F15" s="104">
        <f t="shared" ref="F15:F50" si="1">E15*C15</f>
        <v>0</v>
      </c>
      <c r="G15" s="102"/>
      <c r="H15" s="103">
        <f t="shared" ref="H15:H50" si="2">G15*1.14</f>
        <v>0</v>
      </c>
      <c r="I15" s="115">
        <f t="shared" ref="I15:I50" si="3">H15*C15</f>
        <v>0</v>
      </c>
    </row>
    <row r="16" spans="1:9">
      <c r="A16" s="70">
        <v>3</v>
      </c>
      <c r="B16" s="19" t="s">
        <v>34</v>
      </c>
      <c r="C16" s="72">
        <v>500</v>
      </c>
      <c r="D16" s="102"/>
      <c r="E16" s="103">
        <f t="shared" si="0"/>
        <v>0</v>
      </c>
      <c r="F16" s="104">
        <f t="shared" si="1"/>
        <v>0</v>
      </c>
      <c r="G16" s="102"/>
      <c r="H16" s="103">
        <f t="shared" si="2"/>
        <v>0</v>
      </c>
      <c r="I16" s="115">
        <f t="shared" si="3"/>
        <v>0</v>
      </c>
    </row>
    <row r="17" spans="1:9">
      <c r="A17" s="70">
        <v>4</v>
      </c>
      <c r="B17" s="19" t="s">
        <v>35</v>
      </c>
      <c r="C17" s="72">
        <v>10</v>
      </c>
      <c r="D17" s="102"/>
      <c r="E17" s="103">
        <f t="shared" si="0"/>
        <v>0</v>
      </c>
      <c r="F17" s="104">
        <f t="shared" si="1"/>
        <v>0</v>
      </c>
      <c r="G17" s="102"/>
      <c r="H17" s="103">
        <f t="shared" si="2"/>
        <v>0</v>
      </c>
      <c r="I17" s="115">
        <f t="shared" si="3"/>
        <v>0</v>
      </c>
    </row>
    <row r="18" spans="1:9">
      <c r="A18" s="70">
        <v>5</v>
      </c>
      <c r="B18" s="19" t="s">
        <v>36</v>
      </c>
      <c r="C18" s="72">
        <v>10</v>
      </c>
      <c r="D18" s="102"/>
      <c r="E18" s="103">
        <f t="shared" si="0"/>
        <v>0</v>
      </c>
      <c r="F18" s="104">
        <f t="shared" si="1"/>
        <v>0</v>
      </c>
      <c r="G18" s="102"/>
      <c r="H18" s="103">
        <f t="shared" si="2"/>
        <v>0</v>
      </c>
      <c r="I18" s="115">
        <f t="shared" si="3"/>
        <v>0</v>
      </c>
    </row>
    <row r="19" spans="1:9">
      <c r="A19" s="70">
        <v>6</v>
      </c>
      <c r="B19" s="19" t="s">
        <v>37</v>
      </c>
      <c r="C19" s="72">
        <v>10</v>
      </c>
      <c r="D19" s="102"/>
      <c r="E19" s="103">
        <f t="shared" si="0"/>
        <v>0</v>
      </c>
      <c r="F19" s="104">
        <f t="shared" si="1"/>
        <v>0</v>
      </c>
      <c r="G19" s="102"/>
      <c r="H19" s="103">
        <f t="shared" si="2"/>
        <v>0</v>
      </c>
      <c r="I19" s="115">
        <f t="shared" si="3"/>
        <v>0</v>
      </c>
    </row>
    <row r="20" spans="1:9">
      <c r="A20" s="70">
        <v>7</v>
      </c>
      <c r="B20" s="19" t="s">
        <v>38</v>
      </c>
      <c r="C20" s="72">
        <v>20</v>
      </c>
      <c r="D20" s="102"/>
      <c r="E20" s="103">
        <f t="shared" si="0"/>
        <v>0</v>
      </c>
      <c r="F20" s="104">
        <f t="shared" si="1"/>
        <v>0</v>
      </c>
      <c r="G20" s="102"/>
      <c r="H20" s="103">
        <f t="shared" si="2"/>
        <v>0</v>
      </c>
      <c r="I20" s="115">
        <f t="shared" si="3"/>
        <v>0</v>
      </c>
    </row>
    <row r="21" spans="1:9">
      <c r="A21" s="70">
        <v>8</v>
      </c>
      <c r="B21" s="19" t="s">
        <v>39</v>
      </c>
      <c r="C21" s="72">
        <v>20</v>
      </c>
      <c r="D21" s="102"/>
      <c r="E21" s="103">
        <f t="shared" si="0"/>
        <v>0</v>
      </c>
      <c r="F21" s="104">
        <f t="shared" si="1"/>
        <v>0</v>
      </c>
      <c r="G21" s="102"/>
      <c r="H21" s="103">
        <f t="shared" si="2"/>
        <v>0</v>
      </c>
      <c r="I21" s="115">
        <f t="shared" si="3"/>
        <v>0</v>
      </c>
    </row>
    <row r="22" spans="1:9">
      <c r="A22" s="70">
        <v>9</v>
      </c>
      <c r="B22" s="19" t="s">
        <v>40</v>
      </c>
      <c r="C22" s="72">
        <v>20</v>
      </c>
      <c r="D22" s="102"/>
      <c r="E22" s="103">
        <f t="shared" si="0"/>
        <v>0</v>
      </c>
      <c r="F22" s="104">
        <f t="shared" si="1"/>
        <v>0</v>
      </c>
      <c r="G22" s="102"/>
      <c r="H22" s="103">
        <f t="shared" si="2"/>
        <v>0</v>
      </c>
      <c r="I22" s="115">
        <f t="shared" si="3"/>
        <v>0</v>
      </c>
    </row>
    <row r="23" spans="1:9">
      <c r="A23" s="70">
        <v>10</v>
      </c>
      <c r="B23" s="19" t="s">
        <v>41</v>
      </c>
      <c r="C23" s="72">
        <v>250</v>
      </c>
      <c r="D23" s="102"/>
      <c r="E23" s="103">
        <f t="shared" si="0"/>
        <v>0</v>
      </c>
      <c r="F23" s="104">
        <f t="shared" si="1"/>
        <v>0</v>
      </c>
      <c r="G23" s="102"/>
      <c r="H23" s="103">
        <f t="shared" si="2"/>
        <v>0</v>
      </c>
      <c r="I23" s="115">
        <f t="shared" si="3"/>
        <v>0</v>
      </c>
    </row>
    <row r="24" spans="1:9">
      <c r="A24" s="70">
        <v>11</v>
      </c>
      <c r="B24" s="19" t="s">
        <v>42</v>
      </c>
      <c r="C24" s="72">
        <v>20</v>
      </c>
      <c r="D24" s="102"/>
      <c r="E24" s="103">
        <f t="shared" si="0"/>
        <v>0</v>
      </c>
      <c r="F24" s="104">
        <f t="shared" si="1"/>
        <v>0</v>
      </c>
      <c r="G24" s="102"/>
      <c r="H24" s="103">
        <f t="shared" si="2"/>
        <v>0</v>
      </c>
      <c r="I24" s="115">
        <f t="shared" si="3"/>
        <v>0</v>
      </c>
    </row>
    <row r="25" spans="1:9">
      <c r="A25" s="70">
        <v>12</v>
      </c>
      <c r="B25" s="19" t="s">
        <v>43</v>
      </c>
      <c r="C25" s="72">
        <v>0</v>
      </c>
      <c r="D25" s="102"/>
      <c r="E25" s="103">
        <f t="shared" si="0"/>
        <v>0</v>
      </c>
      <c r="F25" s="104">
        <f t="shared" si="1"/>
        <v>0</v>
      </c>
      <c r="G25" s="102"/>
      <c r="H25" s="103">
        <f t="shared" si="2"/>
        <v>0</v>
      </c>
      <c r="I25" s="115">
        <f t="shared" si="3"/>
        <v>0</v>
      </c>
    </row>
    <row r="26" spans="1:9">
      <c r="A26" s="70">
        <v>13</v>
      </c>
      <c r="B26" s="19" t="s">
        <v>44</v>
      </c>
      <c r="C26" s="72">
        <v>50</v>
      </c>
      <c r="D26" s="102"/>
      <c r="E26" s="103">
        <f t="shared" si="0"/>
        <v>0</v>
      </c>
      <c r="F26" s="104">
        <f t="shared" si="1"/>
        <v>0</v>
      </c>
      <c r="G26" s="102"/>
      <c r="H26" s="103">
        <f t="shared" si="2"/>
        <v>0</v>
      </c>
      <c r="I26" s="115">
        <f t="shared" si="3"/>
        <v>0</v>
      </c>
    </row>
    <row r="27" spans="1:9">
      <c r="A27" s="70">
        <v>14</v>
      </c>
      <c r="B27" s="19" t="s">
        <v>45</v>
      </c>
      <c r="C27" s="72">
        <v>20</v>
      </c>
      <c r="D27" s="102"/>
      <c r="E27" s="103">
        <f t="shared" si="0"/>
        <v>0</v>
      </c>
      <c r="F27" s="104">
        <f t="shared" si="1"/>
        <v>0</v>
      </c>
      <c r="G27" s="102"/>
      <c r="H27" s="103">
        <f t="shared" si="2"/>
        <v>0</v>
      </c>
      <c r="I27" s="115">
        <f t="shared" si="3"/>
        <v>0</v>
      </c>
    </row>
    <row r="28" spans="1:9">
      <c r="A28" s="70">
        <v>15</v>
      </c>
      <c r="B28" s="19" t="s">
        <v>46</v>
      </c>
      <c r="C28" s="72">
        <v>50</v>
      </c>
      <c r="D28" s="102"/>
      <c r="E28" s="103">
        <f t="shared" si="0"/>
        <v>0</v>
      </c>
      <c r="F28" s="104">
        <f t="shared" si="1"/>
        <v>0</v>
      </c>
      <c r="G28" s="102"/>
      <c r="H28" s="103">
        <f t="shared" si="2"/>
        <v>0</v>
      </c>
      <c r="I28" s="115">
        <f t="shared" si="3"/>
        <v>0</v>
      </c>
    </row>
    <row r="29" spans="1:9">
      <c r="A29" s="70">
        <v>16</v>
      </c>
      <c r="B29" s="19" t="s">
        <v>47</v>
      </c>
      <c r="C29" s="72">
        <v>350</v>
      </c>
      <c r="D29" s="102"/>
      <c r="E29" s="103">
        <f t="shared" si="0"/>
        <v>0</v>
      </c>
      <c r="F29" s="104">
        <f t="shared" si="1"/>
        <v>0</v>
      </c>
      <c r="G29" s="102"/>
      <c r="H29" s="103">
        <f t="shared" si="2"/>
        <v>0</v>
      </c>
      <c r="I29" s="115">
        <f t="shared" si="3"/>
        <v>0</v>
      </c>
    </row>
    <row r="30" spans="1:9">
      <c r="A30" s="70">
        <v>17</v>
      </c>
      <c r="B30" s="19" t="s">
        <v>48</v>
      </c>
      <c r="C30" s="72">
        <v>50</v>
      </c>
      <c r="D30" s="102"/>
      <c r="E30" s="103">
        <f t="shared" si="0"/>
        <v>0</v>
      </c>
      <c r="F30" s="104">
        <f t="shared" si="1"/>
        <v>0</v>
      </c>
      <c r="G30" s="102"/>
      <c r="H30" s="103">
        <f t="shared" si="2"/>
        <v>0</v>
      </c>
      <c r="I30" s="115">
        <f t="shared" si="3"/>
        <v>0</v>
      </c>
    </row>
    <row r="31" spans="1:9">
      <c r="A31" s="70">
        <v>18</v>
      </c>
      <c r="B31" s="19" t="s">
        <v>49</v>
      </c>
      <c r="C31" s="72">
        <v>100</v>
      </c>
      <c r="D31" s="102"/>
      <c r="E31" s="103">
        <f t="shared" si="0"/>
        <v>0</v>
      </c>
      <c r="F31" s="104">
        <f t="shared" si="1"/>
        <v>0</v>
      </c>
      <c r="G31" s="102"/>
      <c r="H31" s="103">
        <f t="shared" si="2"/>
        <v>0</v>
      </c>
      <c r="I31" s="115">
        <f t="shared" si="3"/>
        <v>0</v>
      </c>
    </row>
    <row r="32" spans="1:9">
      <c r="A32" s="70">
        <v>19</v>
      </c>
      <c r="B32" s="19" t="s">
        <v>50</v>
      </c>
      <c r="C32" s="72">
        <v>10</v>
      </c>
      <c r="D32" s="102"/>
      <c r="E32" s="103">
        <f t="shared" si="0"/>
        <v>0</v>
      </c>
      <c r="F32" s="104">
        <f t="shared" si="1"/>
        <v>0</v>
      </c>
      <c r="G32" s="102"/>
      <c r="H32" s="103">
        <f t="shared" si="2"/>
        <v>0</v>
      </c>
      <c r="I32" s="115">
        <f t="shared" si="3"/>
        <v>0</v>
      </c>
    </row>
    <row r="33" spans="1:9">
      <c r="A33" s="70">
        <v>20</v>
      </c>
      <c r="B33" s="19" t="s">
        <v>51</v>
      </c>
      <c r="C33" s="72">
        <v>0</v>
      </c>
      <c r="D33" s="102"/>
      <c r="E33" s="103">
        <f t="shared" si="0"/>
        <v>0</v>
      </c>
      <c r="F33" s="104">
        <f t="shared" si="1"/>
        <v>0</v>
      </c>
      <c r="G33" s="102"/>
      <c r="H33" s="103">
        <f t="shared" si="2"/>
        <v>0</v>
      </c>
      <c r="I33" s="115">
        <f t="shared" si="3"/>
        <v>0</v>
      </c>
    </row>
    <row r="34" spans="1:9" ht="28">
      <c r="A34" s="70">
        <v>21</v>
      </c>
      <c r="B34" s="19" t="s">
        <v>52</v>
      </c>
      <c r="C34" s="72">
        <v>30</v>
      </c>
      <c r="D34" s="102"/>
      <c r="E34" s="103">
        <f t="shared" si="0"/>
        <v>0</v>
      </c>
      <c r="F34" s="104">
        <f t="shared" si="1"/>
        <v>0</v>
      </c>
      <c r="G34" s="102"/>
      <c r="H34" s="103">
        <f t="shared" si="2"/>
        <v>0</v>
      </c>
      <c r="I34" s="115">
        <f t="shared" si="3"/>
        <v>0</v>
      </c>
    </row>
    <row r="35" spans="1:9" ht="13.5" customHeight="1">
      <c r="A35" s="70">
        <v>22</v>
      </c>
      <c r="B35" s="71" t="s">
        <v>53</v>
      </c>
      <c r="C35" s="72">
        <v>10</v>
      </c>
      <c r="D35" s="102"/>
      <c r="E35" s="103">
        <f t="shared" si="0"/>
        <v>0</v>
      </c>
      <c r="F35" s="104">
        <f t="shared" si="1"/>
        <v>0</v>
      </c>
      <c r="G35" s="102"/>
      <c r="H35" s="103">
        <f t="shared" si="2"/>
        <v>0</v>
      </c>
      <c r="I35" s="115">
        <f t="shared" si="3"/>
        <v>0</v>
      </c>
    </row>
    <row r="36" spans="1:9" ht="31.5" customHeight="1">
      <c r="A36" s="73">
        <v>23</v>
      </c>
      <c r="B36" s="26" t="s">
        <v>54</v>
      </c>
      <c r="C36" s="74">
        <v>1000</v>
      </c>
      <c r="D36" s="105"/>
      <c r="E36" s="106">
        <f t="shared" si="0"/>
        <v>0</v>
      </c>
      <c r="F36" s="107">
        <f t="shared" si="1"/>
        <v>0</v>
      </c>
      <c r="G36" s="105"/>
      <c r="H36" s="106">
        <f t="shared" si="2"/>
        <v>0</v>
      </c>
      <c r="I36" s="116">
        <f t="shared" si="3"/>
        <v>0</v>
      </c>
    </row>
    <row r="37" spans="1:9">
      <c r="A37" s="70">
        <v>24</v>
      </c>
      <c r="B37" s="19" t="s">
        <v>55</v>
      </c>
      <c r="C37" s="72">
        <v>20</v>
      </c>
      <c r="D37" s="102"/>
      <c r="E37" s="103">
        <f t="shared" si="0"/>
        <v>0</v>
      </c>
      <c r="F37" s="104">
        <f t="shared" si="1"/>
        <v>0</v>
      </c>
      <c r="G37" s="102"/>
      <c r="H37" s="103">
        <f t="shared" si="2"/>
        <v>0</v>
      </c>
      <c r="I37" s="115">
        <f t="shared" si="3"/>
        <v>0</v>
      </c>
    </row>
    <row r="38" spans="1:9">
      <c r="A38" s="70">
        <v>25</v>
      </c>
      <c r="B38" s="19" t="s">
        <v>56</v>
      </c>
      <c r="C38" s="72">
        <v>20</v>
      </c>
      <c r="D38" s="102"/>
      <c r="E38" s="103">
        <f t="shared" si="0"/>
        <v>0</v>
      </c>
      <c r="F38" s="104">
        <f t="shared" si="1"/>
        <v>0</v>
      </c>
      <c r="G38" s="102"/>
      <c r="H38" s="103">
        <f t="shared" si="2"/>
        <v>0</v>
      </c>
      <c r="I38" s="115">
        <f t="shared" si="3"/>
        <v>0</v>
      </c>
    </row>
    <row r="39" spans="1:9">
      <c r="A39" s="70">
        <v>26</v>
      </c>
      <c r="B39" s="19" t="s">
        <v>57</v>
      </c>
      <c r="C39" s="72">
        <v>50</v>
      </c>
      <c r="D39" s="102"/>
      <c r="E39" s="103">
        <f t="shared" si="0"/>
        <v>0</v>
      </c>
      <c r="F39" s="104">
        <f t="shared" si="1"/>
        <v>0</v>
      </c>
      <c r="G39" s="102"/>
      <c r="H39" s="103">
        <f t="shared" si="2"/>
        <v>0</v>
      </c>
      <c r="I39" s="115">
        <f t="shared" si="3"/>
        <v>0</v>
      </c>
    </row>
    <row r="40" spans="1:9">
      <c r="A40" s="70">
        <v>27</v>
      </c>
      <c r="B40" s="19" t="s">
        <v>58</v>
      </c>
      <c r="C40" s="72">
        <v>100</v>
      </c>
      <c r="D40" s="102"/>
      <c r="E40" s="103">
        <f t="shared" si="0"/>
        <v>0</v>
      </c>
      <c r="F40" s="104">
        <f t="shared" si="1"/>
        <v>0</v>
      </c>
      <c r="G40" s="102"/>
      <c r="H40" s="103">
        <f t="shared" si="2"/>
        <v>0</v>
      </c>
      <c r="I40" s="115">
        <f t="shared" si="3"/>
        <v>0</v>
      </c>
    </row>
    <row r="41" spans="1:9">
      <c r="A41" s="70">
        <v>28</v>
      </c>
      <c r="B41" s="19" t="s">
        <v>59</v>
      </c>
      <c r="C41" s="72">
        <v>5</v>
      </c>
      <c r="D41" s="102"/>
      <c r="E41" s="103">
        <f t="shared" si="0"/>
        <v>0</v>
      </c>
      <c r="F41" s="104">
        <f t="shared" si="1"/>
        <v>0</v>
      </c>
      <c r="G41" s="102"/>
      <c r="H41" s="103">
        <f t="shared" si="2"/>
        <v>0</v>
      </c>
      <c r="I41" s="115">
        <f t="shared" si="3"/>
        <v>0</v>
      </c>
    </row>
    <row r="42" spans="1:9">
      <c r="A42" s="70">
        <v>29</v>
      </c>
      <c r="B42" s="19" t="s">
        <v>60</v>
      </c>
      <c r="C42" s="72">
        <v>5</v>
      </c>
      <c r="D42" s="102"/>
      <c r="E42" s="103">
        <f t="shared" si="0"/>
        <v>0</v>
      </c>
      <c r="F42" s="104">
        <f t="shared" si="1"/>
        <v>0</v>
      </c>
      <c r="G42" s="102"/>
      <c r="H42" s="103">
        <f t="shared" si="2"/>
        <v>0</v>
      </c>
      <c r="I42" s="115">
        <f t="shared" si="3"/>
        <v>0</v>
      </c>
    </row>
    <row r="43" spans="1:9" ht="29.25" customHeight="1">
      <c r="A43" s="70">
        <v>30</v>
      </c>
      <c r="B43" s="19" t="s">
        <v>61</v>
      </c>
      <c r="C43" s="72">
        <v>12</v>
      </c>
      <c r="D43" s="102"/>
      <c r="E43" s="103">
        <f t="shared" si="0"/>
        <v>0</v>
      </c>
      <c r="F43" s="104">
        <f t="shared" si="1"/>
        <v>0</v>
      </c>
      <c r="G43" s="102"/>
      <c r="H43" s="103">
        <f t="shared" si="2"/>
        <v>0</v>
      </c>
      <c r="I43" s="115">
        <f t="shared" si="3"/>
        <v>0</v>
      </c>
    </row>
    <row r="44" spans="1:9">
      <c r="A44" s="70">
        <v>31</v>
      </c>
      <c r="B44" s="19" t="s">
        <v>62</v>
      </c>
      <c r="C44" s="72">
        <v>12</v>
      </c>
      <c r="D44" s="102"/>
      <c r="E44" s="103">
        <f t="shared" si="0"/>
        <v>0</v>
      </c>
      <c r="F44" s="104">
        <f t="shared" si="1"/>
        <v>0</v>
      </c>
      <c r="G44" s="102"/>
      <c r="H44" s="103">
        <f t="shared" si="2"/>
        <v>0</v>
      </c>
      <c r="I44" s="115">
        <f t="shared" si="3"/>
        <v>0</v>
      </c>
    </row>
    <row r="45" spans="1:9">
      <c r="A45" s="70">
        <v>32</v>
      </c>
      <c r="B45" s="6" t="s">
        <v>63</v>
      </c>
      <c r="C45" s="72">
        <v>2000</v>
      </c>
      <c r="D45" s="102"/>
      <c r="E45" s="103">
        <f t="shared" si="0"/>
        <v>0</v>
      </c>
      <c r="F45" s="104">
        <f t="shared" si="1"/>
        <v>0</v>
      </c>
      <c r="G45" s="102"/>
      <c r="H45" s="103">
        <f t="shared" si="2"/>
        <v>0</v>
      </c>
      <c r="I45" s="115">
        <f t="shared" si="3"/>
        <v>0</v>
      </c>
    </row>
    <row r="46" spans="1:9">
      <c r="A46" s="70">
        <v>33</v>
      </c>
      <c r="B46" s="6" t="s">
        <v>64</v>
      </c>
      <c r="C46" s="72"/>
      <c r="D46" s="102"/>
      <c r="E46" s="103">
        <f t="shared" si="0"/>
        <v>0</v>
      </c>
      <c r="F46" s="104">
        <f t="shared" si="1"/>
        <v>0</v>
      </c>
      <c r="G46" s="102"/>
      <c r="H46" s="103">
        <f t="shared" si="2"/>
        <v>0</v>
      </c>
      <c r="I46" s="115">
        <f t="shared" si="3"/>
        <v>0</v>
      </c>
    </row>
    <row r="47" spans="1:9">
      <c r="A47" s="70">
        <v>34</v>
      </c>
      <c r="B47" s="6" t="s">
        <v>64</v>
      </c>
      <c r="C47" s="72"/>
      <c r="D47" s="102"/>
      <c r="E47" s="103">
        <f t="shared" si="0"/>
        <v>0</v>
      </c>
      <c r="F47" s="104">
        <f t="shared" si="1"/>
        <v>0</v>
      </c>
      <c r="G47" s="102"/>
      <c r="H47" s="103">
        <f t="shared" si="2"/>
        <v>0</v>
      </c>
      <c r="I47" s="115">
        <f t="shared" si="3"/>
        <v>0</v>
      </c>
    </row>
    <row r="48" spans="1:9">
      <c r="A48" s="70">
        <v>35</v>
      </c>
      <c r="B48" s="6" t="s">
        <v>64</v>
      </c>
      <c r="C48" s="72"/>
      <c r="D48" s="102"/>
      <c r="E48" s="103">
        <f t="shared" si="0"/>
        <v>0</v>
      </c>
      <c r="F48" s="104">
        <f t="shared" si="1"/>
        <v>0</v>
      </c>
      <c r="G48" s="102"/>
      <c r="H48" s="103">
        <f t="shared" si="2"/>
        <v>0</v>
      </c>
      <c r="I48" s="115">
        <f t="shared" si="3"/>
        <v>0</v>
      </c>
    </row>
    <row r="49" spans="1:18">
      <c r="A49" s="70">
        <v>36</v>
      </c>
      <c r="B49" s="6" t="s">
        <v>64</v>
      </c>
      <c r="C49" s="72"/>
      <c r="D49" s="102"/>
      <c r="E49" s="103">
        <f t="shared" si="0"/>
        <v>0</v>
      </c>
      <c r="F49" s="104">
        <f t="shared" si="1"/>
        <v>0</v>
      </c>
      <c r="G49" s="102"/>
      <c r="H49" s="103">
        <f t="shared" si="2"/>
        <v>0</v>
      </c>
      <c r="I49" s="115">
        <f t="shared" si="3"/>
        <v>0</v>
      </c>
    </row>
    <row r="50" spans="1:18">
      <c r="A50" s="70">
        <v>37</v>
      </c>
      <c r="B50" s="6" t="s">
        <v>64</v>
      </c>
      <c r="C50" s="72"/>
      <c r="D50" s="102"/>
      <c r="E50" s="103">
        <f t="shared" si="0"/>
        <v>0</v>
      </c>
      <c r="F50" s="104">
        <f t="shared" si="1"/>
        <v>0</v>
      </c>
      <c r="G50" s="102"/>
      <c r="H50" s="103">
        <f t="shared" si="2"/>
        <v>0</v>
      </c>
      <c r="I50" s="115">
        <f t="shared" si="3"/>
        <v>0</v>
      </c>
    </row>
    <row r="51" spans="1:18" s="5" customFormat="1">
      <c r="A51" s="108"/>
      <c r="B51" s="76" t="s">
        <v>65</v>
      </c>
      <c r="C51" s="109">
        <f>SUM(C14:C50)</f>
        <v>5054</v>
      </c>
      <c r="D51" s="110"/>
      <c r="E51" s="110"/>
      <c r="F51" s="30">
        <f>SUM(F14:F50)</f>
        <v>0</v>
      </c>
      <c r="G51" s="110"/>
      <c r="H51" s="110"/>
      <c r="I51" s="117">
        <f>SUM(I14:I50)</f>
        <v>0</v>
      </c>
    </row>
    <row r="52" spans="1:18" ht="36" customHeight="1">
      <c r="A52" s="162" t="s">
        <v>66</v>
      </c>
      <c r="B52" s="163"/>
      <c r="C52" s="129"/>
      <c r="D52" s="80" t="s">
        <v>67</v>
      </c>
      <c r="E52" s="81">
        <v>0.3</v>
      </c>
      <c r="F52" s="111">
        <f>F51*E52</f>
        <v>0</v>
      </c>
      <c r="G52" s="122" t="s">
        <v>68</v>
      </c>
      <c r="H52" s="83">
        <v>0.7</v>
      </c>
      <c r="I52" s="111">
        <f>I51*H52</f>
        <v>0</v>
      </c>
    </row>
    <row r="53" spans="1:18" ht="36" customHeight="1">
      <c r="A53" s="164" t="s">
        <v>69</v>
      </c>
      <c r="B53" s="165"/>
      <c r="C53" s="165"/>
      <c r="D53" s="166"/>
      <c r="E53" s="207">
        <f>F52+I52</f>
        <v>0</v>
      </c>
      <c r="F53" s="208"/>
      <c r="G53" s="208"/>
      <c r="H53" s="208"/>
      <c r="I53" s="209"/>
    </row>
    <row r="54" spans="1:18" ht="21.75" customHeight="1">
      <c r="A54" s="112"/>
      <c r="B54" s="112"/>
      <c r="C54" s="112"/>
      <c r="D54" s="112"/>
      <c r="E54" s="113"/>
      <c r="F54" s="113"/>
      <c r="G54" s="113"/>
      <c r="H54" s="113"/>
      <c r="I54" s="113"/>
    </row>
    <row r="55" spans="1:18" ht="36" customHeight="1">
      <c r="A55" s="145" t="s">
        <v>70</v>
      </c>
      <c r="B55" s="146"/>
      <c r="C55" s="85"/>
      <c r="D55" s="122"/>
      <c r="E55" s="86"/>
      <c r="F55" s="124"/>
      <c r="G55" s="122"/>
      <c r="H55" s="87"/>
      <c r="I55" s="95"/>
      <c r="Q55" s="204" t="s">
        <v>71</v>
      </c>
      <c r="R55" s="204"/>
    </row>
    <row r="56" spans="1:18" ht="28">
      <c r="A56" s="89" t="s">
        <v>72</v>
      </c>
      <c r="B56" s="127" t="s">
        <v>73</v>
      </c>
      <c r="C56" s="17" t="s">
        <v>74</v>
      </c>
      <c r="D56" s="148" t="s">
        <v>75</v>
      </c>
      <c r="E56" s="148"/>
      <c r="F56" s="148"/>
      <c r="G56" s="148"/>
      <c r="H56" s="148"/>
      <c r="I56" s="149"/>
    </row>
    <row r="57" spans="1:18" ht="43.5" customHeight="1">
      <c r="A57" s="90">
        <v>1</v>
      </c>
      <c r="B57" s="59" t="s">
        <v>76</v>
      </c>
      <c r="C57" s="60"/>
      <c r="D57" s="150"/>
      <c r="E57" s="150"/>
      <c r="F57" s="150"/>
      <c r="G57" s="150"/>
      <c r="H57" s="150"/>
      <c r="I57" s="151"/>
    </row>
    <row r="58" spans="1:18">
      <c r="A58" s="114"/>
      <c r="B58" s="93"/>
      <c r="C58" s="93"/>
      <c r="D58" s="93"/>
      <c r="E58" s="93"/>
      <c r="F58" s="93"/>
      <c r="G58" s="93"/>
      <c r="H58" s="93"/>
      <c r="I58" s="97"/>
    </row>
  </sheetData>
  <mergeCells count="16">
    <mergeCell ref="A55:B55"/>
    <mergeCell ref="Q55:R55"/>
    <mergeCell ref="D56:I56"/>
    <mergeCell ref="D57:I57"/>
    <mergeCell ref="C1:H3"/>
    <mergeCell ref="A12:C12"/>
    <mergeCell ref="D12:F12"/>
    <mergeCell ref="G12:I12"/>
    <mergeCell ref="A52:B52"/>
    <mergeCell ref="A53:D53"/>
    <mergeCell ref="E53:I53"/>
    <mergeCell ref="C4:H4"/>
    <mergeCell ref="C7:H7"/>
    <mergeCell ref="C8:H8"/>
    <mergeCell ref="C9:H9"/>
    <mergeCell ref="D11:E11"/>
  </mergeCells>
  <phoneticPr fontId="28" type="noConversion"/>
  <printOptions horizontalCentered="1"/>
  <pageMargins left="0.511811023622047" right="0.118110236220472" top="0.74803149606299202" bottom="0.74803149606299202" header="0.31496062992126" footer="0.31496062992126"/>
  <pageSetup paperSize="9" scale="62" fitToHeight="18" orientation="portrait"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2"/>
  <sheetViews>
    <sheetView view="pageBreakPreview" zoomScale="90" zoomScaleNormal="75" workbookViewId="0">
      <selection activeCell="H15" sqref="H15"/>
    </sheetView>
  </sheetViews>
  <sheetFormatPr defaultColWidth="9.1796875" defaultRowHeight="14"/>
  <cols>
    <col min="1" max="1" width="7" style="6" customWidth="1"/>
    <col min="2" max="2" width="56" style="6" customWidth="1"/>
    <col min="3" max="3" width="14.7265625" style="6" customWidth="1"/>
    <col min="4" max="5" width="13.7265625" style="6" customWidth="1"/>
    <col min="6" max="6" width="18.54296875" style="6" customWidth="1"/>
    <col min="7" max="7" width="15.81640625" style="6" customWidth="1"/>
    <col min="8" max="8" width="12.54296875" style="6" customWidth="1"/>
    <col min="9" max="9" width="19" style="6" customWidth="1"/>
    <col min="10" max="16384" width="9.1796875" style="6"/>
  </cols>
  <sheetData>
    <row r="1" spans="1:9">
      <c r="A1" s="63"/>
      <c r="B1" s="64"/>
      <c r="C1" s="152" t="s">
        <v>77</v>
      </c>
      <c r="D1" s="152"/>
      <c r="E1" s="152"/>
      <c r="F1" s="152"/>
      <c r="G1" s="152"/>
      <c r="H1" s="152"/>
      <c r="I1" s="94"/>
    </row>
    <row r="2" spans="1:9">
      <c r="A2" s="65"/>
      <c r="B2" s="124"/>
      <c r="C2" s="153"/>
      <c r="D2" s="153"/>
      <c r="E2" s="153"/>
      <c r="F2" s="153"/>
      <c r="G2" s="153"/>
      <c r="H2" s="153"/>
      <c r="I2" s="95"/>
    </row>
    <row r="3" spans="1:9">
      <c r="A3" s="65"/>
      <c r="B3" s="124"/>
      <c r="C3" s="153"/>
      <c r="D3" s="153"/>
      <c r="E3" s="153"/>
      <c r="F3" s="153"/>
      <c r="G3" s="153"/>
      <c r="H3" s="153"/>
      <c r="I3" s="95"/>
    </row>
    <row r="4" spans="1:9" ht="21.75" customHeight="1">
      <c r="A4" s="65"/>
      <c r="B4" s="124"/>
      <c r="C4" s="147" t="s">
        <v>78</v>
      </c>
      <c r="D4" s="147"/>
      <c r="E4" s="147"/>
      <c r="F4" s="147"/>
      <c r="G4" s="147"/>
      <c r="H4" s="147"/>
      <c r="I4" s="95"/>
    </row>
    <row r="5" spans="1:9" ht="14.25" customHeight="1">
      <c r="A5" s="65"/>
      <c r="B5" s="124"/>
      <c r="C5" s="128"/>
      <c r="D5" s="128"/>
      <c r="E5" s="128"/>
      <c r="F5" s="128"/>
      <c r="G5" s="128"/>
      <c r="H5" s="128"/>
      <c r="I5" s="95"/>
    </row>
    <row r="6" spans="1:9" ht="14.25" customHeight="1">
      <c r="A6" s="65"/>
      <c r="B6" s="124"/>
      <c r="C6" s="128"/>
      <c r="D6" s="128"/>
      <c r="E6" s="128"/>
      <c r="F6" s="128"/>
      <c r="G6" s="128"/>
      <c r="H6" s="128"/>
      <c r="I6" s="95"/>
    </row>
    <row r="7" spans="1:9" ht="22.5" customHeight="1">
      <c r="A7" s="66" t="s">
        <v>1</v>
      </c>
      <c r="B7" s="11"/>
      <c r="C7" s="170" t="str">
        <f>'COVER SHEET'!$E17</f>
        <v>SAT 336/26</v>
      </c>
      <c r="D7" s="170"/>
      <c r="E7" s="170"/>
      <c r="F7" s="170"/>
      <c r="G7" s="170"/>
      <c r="H7" s="170"/>
      <c r="I7" s="95"/>
    </row>
    <row r="8" spans="1:9" ht="36.75" customHeight="1">
      <c r="A8" s="66" t="s">
        <v>2</v>
      </c>
      <c r="B8" s="11"/>
      <c r="C8" s="171" t="str">
        <f>'COVER SHEET'!$E19</f>
        <v xml:space="preserve">THE PROVISION OF TRAVEL MANAGEMENT SERVICES FOR INDIA MEISEA FOR A PERIOD OF 36 MONTHS </v>
      </c>
      <c r="D8" s="171"/>
      <c r="E8" s="171"/>
      <c r="F8" s="171"/>
      <c r="G8" s="171"/>
      <c r="H8" s="171"/>
      <c r="I8" s="95"/>
    </row>
    <row r="9" spans="1:9" ht="29.25" customHeight="1">
      <c r="A9" s="66" t="s">
        <v>3</v>
      </c>
      <c r="B9" s="11"/>
      <c r="C9" s="170">
        <f>'COVER SHEET'!$E21</f>
        <v>0</v>
      </c>
      <c r="D9" s="170"/>
      <c r="E9" s="170"/>
      <c r="F9" s="170"/>
      <c r="G9" s="170"/>
      <c r="H9" s="170"/>
      <c r="I9" s="95"/>
    </row>
    <row r="10" spans="1:9" ht="29.25" customHeight="1">
      <c r="A10" s="66"/>
      <c r="B10" s="11"/>
      <c r="C10" s="12"/>
      <c r="D10" s="12"/>
      <c r="E10" s="12"/>
      <c r="F10" s="12"/>
      <c r="G10" s="12"/>
      <c r="H10" s="12"/>
      <c r="I10" s="95"/>
    </row>
    <row r="11" spans="1:9" ht="29.25" customHeight="1">
      <c r="A11" s="66" t="s">
        <v>23</v>
      </c>
      <c r="B11" s="11"/>
      <c r="C11" s="12"/>
      <c r="D11" s="147"/>
      <c r="E11" s="147"/>
      <c r="F11" s="12"/>
      <c r="G11" s="12"/>
      <c r="H11" s="12"/>
      <c r="I11" s="95"/>
    </row>
    <row r="12" spans="1:9" ht="14.5" thickBot="1">
      <c r="A12" s="154"/>
      <c r="B12" s="155"/>
      <c r="C12" s="156"/>
      <c r="D12" s="157" t="s">
        <v>24</v>
      </c>
      <c r="E12" s="158"/>
      <c r="F12" s="159"/>
      <c r="G12" s="160" t="s">
        <v>25</v>
      </c>
      <c r="H12" s="160"/>
      <c r="I12" s="161"/>
    </row>
    <row r="13" spans="1:9" s="4" customFormat="1" ht="42.5" thickBot="1">
      <c r="A13" s="67" t="s">
        <v>26</v>
      </c>
      <c r="B13" s="16" t="s">
        <v>27</v>
      </c>
      <c r="C13" s="68" t="s">
        <v>28</v>
      </c>
      <c r="D13" s="68" t="s">
        <v>79</v>
      </c>
      <c r="E13" s="68" t="s">
        <v>80</v>
      </c>
      <c r="F13" s="17" t="s">
        <v>81</v>
      </c>
      <c r="G13" s="17" t="s">
        <v>79</v>
      </c>
      <c r="H13" s="69" t="s">
        <v>80</v>
      </c>
      <c r="I13" s="96" t="s">
        <v>81</v>
      </c>
    </row>
    <row r="14" spans="1:9">
      <c r="A14" s="70">
        <v>1</v>
      </c>
      <c r="B14" s="19" t="s">
        <v>32</v>
      </c>
      <c r="C14" s="121">
        <v>20</v>
      </c>
      <c r="D14" s="137">
        <v>0</v>
      </c>
      <c r="E14" s="139">
        <v>0</v>
      </c>
      <c r="F14" s="140">
        <f>E14*C14</f>
        <v>0</v>
      </c>
      <c r="G14" s="137">
        <v>0</v>
      </c>
      <c r="H14" s="139">
        <v>0</v>
      </c>
      <c r="I14" s="140">
        <f>H14*C14</f>
        <v>0</v>
      </c>
    </row>
    <row r="15" spans="1:9">
      <c r="A15" s="70">
        <v>2</v>
      </c>
      <c r="B15" s="19" t="s">
        <v>33</v>
      </c>
      <c r="C15" s="72">
        <v>6</v>
      </c>
      <c r="D15" s="138">
        <v>0</v>
      </c>
      <c r="E15" s="141">
        <v>0</v>
      </c>
      <c r="F15" s="140">
        <f t="shared" ref="F15:F54" si="0">E15*C15</f>
        <v>0</v>
      </c>
      <c r="G15" s="138">
        <v>0</v>
      </c>
      <c r="H15" s="141">
        <v>0</v>
      </c>
      <c r="I15" s="140">
        <f>H15*C15</f>
        <v>0</v>
      </c>
    </row>
    <row r="16" spans="1:9">
      <c r="A16" s="70">
        <v>3</v>
      </c>
      <c r="B16" s="19" t="s">
        <v>34</v>
      </c>
      <c r="C16" s="72">
        <v>50</v>
      </c>
      <c r="D16" s="138">
        <v>0</v>
      </c>
      <c r="E16" s="141">
        <v>0</v>
      </c>
      <c r="F16" s="140">
        <f t="shared" ref="F16:F52" si="1">E16*C16</f>
        <v>0</v>
      </c>
      <c r="G16" s="138">
        <v>0</v>
      </c>
      <c r="H16" s="141">
        <v>0</v>
      </c>
      <c r="I16" s="140">
        <f t="shared" ref="I16:I54" si="2">H16*C16</f>
        <v>0</v>
      </c>
    </row>
    <row r="17" spans="1:9">
      <c r="A17" s="70">
        <v>4</v>
      </c>
      <c r="B17" s="19" t="s">
        <v>35</v>
      </c>
      <c r="C17" s="72">
        <v>10</v>
      </c>
      <c r="D17" s="138">
        <v>0</v>
      </c>
      <c r="E17" s="141">
        <v>0</v>
      </c>
      <c r="F17" s="140">
        <f t="shared" si="1"/>
        <v>0</v>
      </c>
      <c r="G17" s="138">
        <v>0</v>
      </c>
      <c r="H17" s="141">
        <v>0</v>
      </c>
      <c r="I17" s="140">
        <f t="shared" si="2"/>
        <v>0</v>
      </c>
    </row>
    <row r="18" spans="1:9">
      <c r="A18" s="70">
        <v>5</v>
      </c>
      <c r="B18" s="19" t="s">
        <v>36</v>
      </c>
      <c r="C18" s="72">
        <v>3</v>
      </c>
      <c r="D18" s="138">
        <v>0</v>
      </c>
      <c r="E18" s="141">
        <v>0</v>
      </c>
      <c r="F18" s="140">
        <f t="shared" si="1"/>
        <v>0</v>
      </c>
      <c r="G18" s="138">
        <v>0</v>
      </c>
      <c r="H18" s="141">
        <v>0</v>
      </c>
      <c r="I18" s="140">
        <f t="shared" si="2"/>
        <v>0</v>
      </c>
    </row>
    <row r="19" spans="1:9">
      <c r="A19" s="70">
        <v>6</v>
      </c>
      <c r="B19" s="19" t="s">
        <v>37</v>
      </c>
      <c r="C19" s="72">
        <v>10</v>
      </c>
      <c r="D19" s="138">
        <v>0</v>
      </c>
      <c r="E19" s="141">
        <v>0</v>
      </c>
      <c r="F19" s="140">
        <f t="shared" si="1"/>
        <v>0</v>
      </c>
      <c r="G19" s="138">
        <v>0</v>
      </c>
      <c r="H19" s="141">
        <v>0</v>
      </c>
      <c r="I19" s="140">
        <f t="shared" si="2"/>
        <v>0</v>
      </c>
    </row>
    <row r="20" spans="1:9">
      <c r="A20" s="70">
        <v>7</v>
      </c>
      <c r="B20" s="19" t="s">
        <v>152</v>
      </c>
      <c r="C20" s="72">
        <v>10</v>
      </c>
      <c r="D20" s="138">
        <v>0</v>
      </c>
      <c r="E20" s="141">
        <v>0</v>
      </c>
      <c r="F20" s="140">
        <f t="shared" si="1"/>
        <v>0</v>
      </c>
      <c r="G20" s="138">
        <v>0</v>
      </c>
      <c r="H20" s="141">
        <v>0</v>
      </c>
      <c r="I20" s="140">
        <f t="shared" si="2"/>
        <v>0</v>
      </c>
    </row>
    <row r="21" spans="1:9">
      <c r="A21" s="70">
        <v>8</v>
      </c>
      <c r="B21" s="19" t="s">
        <v>154</v>
      </c>
      <c r="C21" s="72">
        <v>3</v>
      </c>
      <c r="D21" s="138">
        <v>0</v>
      </c>
      <c r="E21" s="141">
        <v>0</v>
      </c>
      <c r="F21" s="140">
        <f t="shared" si="1"/>
        <v>0</v>
      </c>
      <c r="G21" s="138">
        <v>0</v>
      </c>
      <c r="H21" s="141">
        <v>0</v>
      </c>
      <c r="I21" s="140">
        <f t="shared" si="2"/>
        <v>0</v>
      </c>
    </row>
    <row r="22" spans="1:9">
      <c r="A22" s="70">
        <v>9</v>
      </c>
      <c r="B22" s="19" t="s">
        <v>153</v>
      </c>
      <c r="C22" s="72">
        <v>10</v>
      </c>
      <c r="D22" s="138">
        <v>0</v>
      </c>
      <c r="E22" s="141">
        <v>0</v>
      </c>
      <c r="F22" s="140">
        <f t="shared" si="1"/>
        <v>0</v>
      </c>
      <c r="G22" s="138">
        <v>0</v>
      </c>
      <c r="H22" s="141">
        <v>0</v>
      </c>
      <c r="I22" s="140">
        <f t="shared" si="2"/>
        <v>0</v>
      </c>
    </row>
    <row r="23" spans="1:9">
      <c r="A23" s="70">
        <v>10</v>
      </c>
      <c r="B23" s="19" t="s">
        <v>41</v>
      </c>
      <c r="C23" s="72">
        <v>10</v>
      </c>
      <c r="D23" s="138">
        <v>0</v>
      </c>
      <c r="E23" s="141">
        <v>0</v>
      </c>
      <c r="F23" s="140">
        <f t="shared" si="1"/>
        <v>0</v>
      </c>
      <c r="G23" s="138">
        <v>0</v>
      </c>
      <c r="H23" s="141">
        <v>0</v>
      </c>
      <c r="I23" s="140">
        <f t="shared" si="2"/>
        <v>0</v>
      </c>
    </row>
    <row r="24" spans="1:9">
      <c r="A24" s="70">
        <v>11</v>
      </c>
      <c r="B24" s="19" t="s">
        <v>42</v>
      </c>
      <c r="C24" s="72">
        <v>6</v>
      </c>
      <c r="D24" s="138">
        <v>0</v>
      </c>
      <c r="E24" s="141">
        <v>0</v>
      </c>
      <c r="F24" s="140">
        <f t="shared" si="1"/>
        <v>0</v>
      </c>
      <c r="G24" s="138">
        <v>0</v>
      </c>
      <c r="H24" s="141">
        <v>0</v>
      </c>
      <c r="I24" s="140">
        <f t="shared" si="2"/>
        <v>0</v>
      </c>
    </row>
    <row r="25" spans="1:9">
      <c r="A25" s="70">
        <v>12</v>
      </c>
      <c r="B25" s="19" t="s">
        <v>43</v>
      </c>
      <c r="C25" s="72">
        <v>10</v>
      </c>
      <c r="D25" s="138">
        <v>0</v>
      </c>
      <c r="E25" s="141">
        <v>0</v>
      </c>
      <c r="F25" s="140">
        <f t="shared" si="1"/>
        <v>0</v>
      </c>
      <c r="G25" s="138">
        <v>0</v>
      </c>
      <c r="H25" s="141">
        <v>0</v>
      </c>
      <c r="I25" s="140">
        <f t="shared" si="2"/>
        <v>0</v>
      </c>
    </row>
    <row r="26" spans="1:9">
      <c r="A26" s="70">
        <v>13</v>
      </c>
      <c r="B26" s="19" t="s">
        <v>155</v>
      </c>
      <c r="C26" s="72">
        <v>5</v>
      </c>
      <c r="D26" s="138">
        <v>0</v>
      </c>
      <c r="E26" s="141">
        <v>0</v>
      </c>
      <c r="F26" s="140">
        <f t="shared" si="1"/>
        <v>0</v>
      </c>
      <c r="G26" s="138">
        <v>0</v>
      </c>
      <c r="H26" s="141">
        <v>0</v>
      </c>
      <c r="I26" s="140">
        <f t="shared" si="2"/>
        <v>0</v>
      </c>
    </row>
    <row r="27" spans="1:9">
      <c r="A27" s="70">
        <v>14</v>
      </c>
      <c r="B27" s="19" t="s">
        <v>156</v>
      </c>
      <c r="C27" s="72">
        <v>2</v>
      </c>
      <c r="D27" s="138">
        <v>0</v>
      </c>
      <c r="E27" s="141">
        <v>0</v>
      </c>
      <c r="F27" s="140">
        <f t="shared" si="1"/>
        <v>0</v>
      </c>
      <c r="G27" s="138">
        <v>0</v>
      </c>
      <c r="H27" s="141">
        <v>0</v>
      </c>
      <c r="I27" s="140">
        <f t="shared" si="2"/>
        <v>0</v>
      </c>
    </row>
    <row r="28" spans="1:9">
      <c r="A28" s="70">
        <v>15</v>
      </c>
      <c r="B28" s="19" t="s">
        <v>157</v>
      </c>
      <c r="C28" s="72">
        <v>5</v>
      </c>
      <c r="D28" s="138">
        <v>0</v>
      </c>
      <c r="E28" s="141">
        <v>0</v>
      </c>
      <c r="F28" s="140">
        <f t="shared" si="1"/>
        <v>0</v>
      </c>
      <c r="G28" s="138">
        <v>0</v>
      </c>
      <c r="H28" s="141">
        <v>0</v>
      </c>
      <c r="I28" s="140">
        <f t="shared" si="2"/>
        <v>0</v>
      </c>
    </row>
    <row r="29" spans="1:9">
      <c r="A29" s="70">
        <v>16</v>
      </c>
      <c r="B29" s="19" t="s">
        <v>44</v>
      </c>
      <c r="C29" s="72">
        <v>100</v>
      </c>
      <c r="D29" s="138">
        <v>0</v>
      </c>
      <c r="E29" s="141">
        <v>0</v>
      </c>
      <c r="F29" s="140">
        <f t="shared" si="1"/>
        <v>0</v>
      </c>
      <c r="G29" s="138">
        <v>0</v>
      </c>
      <c r="H29" s="141">
        <v>0</v>
      </c>
      <c r="I29" s="140">
        <f t="shared" si="2"/>
        <v>0</v>
      </c>
    </row>
    <row r="30" spans="1:9">
      <c r="A30" s="70">
        <v>17</v>
      </c>
      <c r="B30" s="19" t="s">
        <v>45</v>
      </c>
      <c r="C30" s="72">
        <v>15</v>
      </c>
      <c r="D30" s="138">
        <v>0</v>
      </c>
      <c r="E30" s="141">
        <v>0</v>
      </c>
      <c r="F30" s="140">
        <f t="shared" si="1"/>
        <v>0</v>
      </c>
      <c r="G30" s="138">
        <v>0</v>
      </c>
      <c r="H30" s="141">
        <v>0</v>
      </c>
      <c r="I30" s="140">
        <f t="shared" si="2"/>
        <v>0</v>
      </c>
    </row>
    <row r="31" spans="1:9">
      <c r="A31" s="70">
        <v>18</v>
      </c>
      <c r="B31" s="19" t="s">
        <v>46</v>
      </c>
      <c r="C31" s="72">
        <v>50</v>
      </c>
      <c r="D31" s="138">
        <v>0</v>
      </c>
      <c r="E31" s="141">
        <v>0</v>
      </c>
      <c r="F31" s="140">
        <f t="shared" si="1"/>
        <v>0</v>
      </c>
      <c r="G31" s="138">
        <v>0</v>
      </c>
      <c r="H31" s="141">
        <v>0</v>
      </c>
      <c r="I31" s="140">
        <f t="shared" si="2"/>
        <v>0</v>
      </c>
    </row>
    <row r="32" spans="1:9" ht="15" customHeight="1">
      <c r="A32" s="70">
        <v>19</v>
      </c>
      <c r="B32" s="19" t="s">
        <v>158</v>
      </c>
      <c r="C32" s="72">
        <v>5</v>
      </c>
      <c r="D32" s="138">
        <v>0</v>
      </c>
      <c r="E32" s="141">
        <v>0</v>
      </c>
      <c r="F32" s="140">
        <f t="shared" si="1"/>
        <v>0</v>
      </c>
      <c r="G32" s="138">
        <v>0</v>
      </c>
      <c r="H32" s="141">
        <v>0</v>
      </c>
      <c r="I32" s="140">
        <f t="shared" si="2"/>
        <v>0</v>
      </c>
    </row>
    <row r="33" spans="1:9" ht="15" customHeight="1">
      <c r="A33" s="70">
        <v>20</v>
      </c>
      <c r="B33" s="144" t="s">
        <v>162</v>
      </c>
      <c r="C33" s="72">
        <v>2</v>
      </c>
      <c r="D33" s="138">
        <v>0</v>
      </c>
      <c r="E33" s="141">
        <v>0</v>
      </c>
      <c r="F33" s="140">
        <f t="shared" si="1"/>
        <v>0</v>
      </c>
      <c r="G33" s="138">
        <v>0</v>
      </c>
      <c r="H33" s="141">
        <v>0</v>
      </c>
      <c r="I33" s="140">
        <f t="shared" si="2"/>
        <v>0</v>
      </c>
    </row>
    <row r="34" spans="1:9" ht="15" customHeight="1">
      <c r="A34" s="70">
        <v>21</v>
      </c>
      <c r="B34" s="144" t="s">
        <v>163</v>
      </c>
      <c r="C34" s="72">
        <v>5</v>
      </c>
      <c r="D34" s="138">
        <v>0</v>
      </c>
      <c r="E34" s="141">
        <v>0</v>
      </c>
      <c r="F34" s="140">
        <f t="shared" si="1"/>
        <v>0</v>
      </c>
      <c r="G34" s="138">
        <v>0</v>
      </c>
      <c r="H34" s="141">
        <v>0</v>
      </c>
      <c r="I34" s="140">
        <f t="shared" si="2"/>
        <v>0</v>
      </c>
    </row>
    <row r="35" spans="1:9">
      <c r="A35" s="70">
        <v>22</v>
      </c>
      <c r="B35" s="19" t="s">
        <v>47</v>
      </c>
      <c r="C35" s="72">
        <v>100</v>
      </c>
      <c r="D35" s="138">
        <v>0</v>
      </c>
      <c r="E35" s="141">
        <v>0</v>
      </c>
      <c r="F35" s="140">
        <f t="shared" si="1"/>
        <v>0</v>
      </c>
      <c r="G35" s="138">
        <v>0</v>
      </c>
      <c r="H35" s="141">
        <v>0</v>
      </c>
      <c r="I35" s="140">
        <f t="shared" si="2"/>
        <v>0</v>
      </c>
    </row>
    <row r="36" spans="1:9">
      <c r="A36" s="70">
        <v>23</v>
      </c>
      <c r="B36" s="19" t="s">
        <v>48</v>
      </c>
      <c r="C36" s="72">
        <v>20</v>
      </c>
      <c r="D36" s="138">
        <v>0</v>
      </c>
      <c r="E36" s="141">
        <v>0</v>
      </c>
      <c r="F36" s="140">
        <f t="shared" si="1"/>
        <v>0</v>
      </c>
      <c r="G36" s="138">
        <v>0</v>
      </c>
      <c r="H36" s="141">
        <v>0</v>
      </c>
      <c r="I36" s="140">
        <f t="shared" si="2"/>
        <v>0</v>
      </c>
    </row>
    <row r="37" spans="1:9">
      <c r="A37" s="70">
        <v>24</v>
      </c>
      <c r="B37" s="19" t="s">
        <v>49</v>
      </c>
      <c r="C37" s="72">
        <v>50</v>
      </c>
      <c r="D37" s="138">
        <v>0</v>
      </c>
      <c r="E37" s="141">
        <v>0</v>
      </c>
      <c r="F37" s="140">
        <f t="shared" si="1"/>
        <v>0</v>
      </c>
      <c r="G37" s="138">
        <v>0</v>
      </c>
      <c r="H37" s="141">
        <v>0</v>
      </c>
      <c r="I37" s="140">
        <f t="shared" si="2"/>
        <v>0</v>
      </c>
    </row>
    <row r="38" spans="1:9">
      <c r="A38" s="70">
        <v>25</v>
      </c>
      <c r="B38" s="19" t="s">
        <v>159</v>
      </c>
      <c r="C38" s="72">
        <v>10</v>
      </c>
      <c r="D38" s="138">
        <v>0</v>
      </c>
      <c r="E38" s="141">
        <v>0</v>
      </c>
      <c r="F38" s="140">
        <f t="shared" si="1"/>
        <v>0</v>
      </c>
      <c r="G38" s="138">
        <v>0</v>
      </c>
      <c r="H38" s="141">
        <v>0</v>
      </c>
      <c r="I38" s="140">
        <f t="shared" si="2"/>
        <v>0</v>
      </c>
    </row>
    <row r="39" spans="1:9">
      <c r="A39" s="70">
        <v>26</v>
      </c>
      <c r="B39" s="144" t="s">
        <v>160</v>
      </c>
      <c r="C39" s="72">
        <v>5</v>
      </c>
      <c r="D39" s="138">
        <v>0</v>
      </c>
      <c r="E39" s="141">
        <v>0</v>
      </c>
      <c r="F39" s="140">
        <f t="shared" si="1"/>
        <v>0</v>
      </c>
      <c r="G39" s="138">
        <v>0</v>
      </c>
      <c r="H39" s="141">
        <v>0</v>
      </c>
      <c r="I39" s="140">
        <f t="shared" si="2"/>
        <v>0</v>
      </c>
    </row>
    <row r="40" spans="1:9">
      <c r="A40" s="70">
        <v>27</v>
      </c>
      <c r="B40" s="144" t="s">
        <v>161</v>
      </c>
      <c r="C40" s="72">
        <v>10</v>
      </c>
      <c r="D40" s="138">
        <v>0</v>
      </c>
      <c r="E40" s="141">
        <v>0</v>
      </c>
      <c r="F40" s="140">
        <f t="shared" si="1"/>
        <v>0</v>
      </c>
      <c r="G40" s="138">
        <v>0</v>
      </c>
      <c r="H40" s="141">
        <v>0</v>
      </c>
      <c r="I40" s="140">
        <f t="shared" si="2"/>
        <v>0</v>
      </c>
    </row>
    <row r="41" spans="1:9">
      <c r="A41" s="70">
        <v>28</v>
      </c>
      <c r="B41" s="19" t="s">
        <v>165</v>
      </c>
      <c r="C41" s="72">
        <v>5</v>
      </c>
      <c r="D41" s="138">
        <v>0</v>
      </c>
      <c r="E41" s="141">
        <v>0</v>
      </c>
      <c r="F41" s="140">
        <f t="shared" si="1"/>
        <v>0</v>
      </c>
      <c r="G41" s="138">
        <v>0</v>
      </c>
      <c r="H41" s="141">
        <v>0</v>
      </c>
      <c r="I41" s="140">
        <f t="shared" si="2"/>
        <v>0</v>
      </c>
    </row>
    <row r="42" spans="1:9">
      <c r="A42" s="70">
        <v>29</v>
      </c>
      <c r="B42" s="19" t="s">
        <v>169</v>
      </c>
      <c r="C42" s="72">
        <v>5</v>
      </c>
      <c r="D42" s="138">
        <v>0</v>
      </c>
      <c r="E42" s="141">
        <v>0</v>
      </c>
      <c r="F42" s="140">
        <f t="shared" si="1"/>
        <v>0</v>
      </c>
      <c r="G42" s="138">
        <v>0</v>
      </c>
      <c r="H42" s="141">
        <v>0</v>
      </c>
      <c r="I42" s="140">
        <f t="shared" si="2"/>
        <v>0</v>
      </c>
    </row>
    <row r="43" spans="1:9">
      <c r="A43" s="70">
        <v>30</v>
      </c>
      <c r="B43" s="19" t="s">
        <v>164</v>
      </c>
      <c r="C43" s="72">
        <v>5</v>
      </c>
      <c r="D43" s="138">
        <v>0</v>
      </c>
      <c r="E43" s="141">
        <v>0</v>
      </c>
      <c r="F43" s="140">
        <f t="shared" si="1"/>
        <v>0</v>
      </c>
      <c r="G43" s="138">
        <v>0</v>
      </c>
      <c r="H43" s="141">
        <v>0</v>
      </c>
      <c r="I43" s="140">
        <f t="shared" si="2"/>
        <v>0</v>
      </c>
    </row>
    <row r="44" spans="1:9">
      <c r="A44" s="70">
        <v>31</v>
      </c>
      <c r="B44" s="19" t="s">
        <v>167</v>
      </c>
      <c r="C44" s="72">
        <v>2</v>
      </c>
      <c r="D44" s="138">
        <v>0</v>
      </c>
      <c r="E44" s="141">
        <v>0</v>
      </c>
      <c r="F44" s="140">
        <f t="shared" si="1"/>
        <v>0</v>
      </c>
      <c r="G44" s="138">
        <v>0</v>
      </c>
      <c r="H44" s="141">
        <v>0</v>
      </c>
      <c r="I44" s="140">
        <f t="shared" si="2"/>
        <v>0</v>
      </c>
    </row>
    <row r="45" spans="1:9">
      <c r="A45" s="70">
        <v>32</v>
      </c>
      <c r="B45" s="19" t="s">
        <v>168</v>
      </c>
      <c r="C45" s="72">
        <v>2</v>
      </c>
      <c r="D45" s="138">
        <v>0</v>
      </c>
      <c r="E45" s="141">
        <v>0</v>
      </c>
      <c r="F45" s="140">
        <f t="shared" si="1"/>
        <v>0</v>
      </c>
      <c r="G45" s="138">
        <v>0</v>
      </c>
      <c r="H45" s="141">
        <v>0</v>
      </c>
      <c r="I45" s="140">
        <f t="shared" si="2"/>
        <v>0</v>
      </c>
    </row>
    <row r="46" spans="1:9">
      <c r="A46" s="70">
        <v>33</v>
      </c>
      <c r="B46" s="19" t="s">
        <v>166</v>
      </c>
      <c r="C46" s="72">
        <v>2</v>
      </c>
      <c r="D46" s="138">
        <v>0</v>
      </c>
      <c r="E46" s="141">
        <v>0</v>
      </c>
      <c r="F46" s="140">
        <f t="shared" si="1"/>
        <v>0</v>
      </c>
      <c r="G46" s="138">
        <v>0</v>
      </c>
      <c r="H46" s="141">
        <v>0</v>
      </c>
      <c r="I46" s="140">
        <f t="shared" si="2"/>
        <v>0</v>
      </c>
    </row>
    <row r="47" spans="1:9">
      <c r="A47" s="70">
        <v>34</v>
      </c>
      <c r="B47" s="19" t="s">
        <v>170</v>
      </c>
      <c r="C47" s="72">
        <v>10</v>
      </c>
      <c r="D47" s="138">
        <v>0</v>
      </c>
      <c r="E47" s="141">
        <v>0</v>
      </c>
      <c r="F47" s="140">
        <f t="shared" si="1"/>
        <v>0</v>
      </c>
      <c r="G47" s="138">
        <v>0</v>
      </c>
      <c r="H47" s="141">
        <v>0</v>
      </c>
      <c r="I47" s="140">
        <f t="shared" si="2"/>
        <v>0</v>
      </c>
    </row>
    <row r="48" spans="1:9">
      <c r="A48" s="70">
        <v>35</v>
      </c>
      <c r="B48" s="19" t="s">
        <v>171</v>
      </c>
      <c r="C48" s="72">
        <v>5</v>
      </c>
      <c r="D48" s="138">
        <v>0</v>
      </c>
      <c r="E48" s="141">
        <v>0</v>
      </c>
      <c r="F48" s="140">
        <f t="shared" si="1"/>
        <v>0</v>
      </c>
      <c r="G48" s="138">
        <v>0</v>
      </c>
      <c r="H48" s="141">
        <v>0</v>
      </c>
      <c r="I48" s="140">
        <f t="shared" si="2"/>
        <v>0</v>
      </c>
    </row>
    <row r="49" spans="1:9">
      <c r="A49" s="70">
        <v>36</v>
      </c>
      <c r="B49" s="19" t="s">
        <v>172</v>
      </c>
      <c r="C49" s="72">
        <v>10</v>
      </c>
      <c r="D49" s="138">
        <v>0</v>
      </c>
      <c r="E49" s="141">
        <v>0</v>
      </c>
      <c r="F49" s="140">
        <f t="shared" si="1"/>
        <v>0</v>
      </c>
      <c r="G49" s="138">
        <v>0</v>
      </c>
      <c r="H49" s="141">
        <v>0</v>
      </c>
      <c r="I49" s="140">
        <f t="shared" si="2"/>
        <v>0</v>
      </c>
    </row>
    <row r="50" spans="1:9">
      <c r="A50" s="70">
        <v>37</v>
      </c>
      <c r="B50" s="19" t="s">
        <v>173</v>
      </c>
      <c r="C50" s="72">
        <v>5</v>
      </c>
      <c r="D50" s="138">
        <v>0</v>
      </c>
      <c r="E50" s="141">
        <v>0</v>
      </c>
      <c r="F50" s="140">
        <f t="shared" si="1"/>
        <v>0</v>
      </c>
      <c r="G50" s="138">
        <v>0</v>
      </c>
      <c r="H50" s="141">
        <v>0</v>
      </c>
      <c r="I50" s="140">
        <f t="shared" si="2"/>
        <v>0</v>
      </c>
    </row>
    <row r="51" spans="1:9">
      <c r="A51" s="70">
        <v>38</v>
      </c>
      <c r="B51" s="19" t="s">
        <v>174</v>
      </c>
      <c r="C51" s="72">
        <v>2</v>
      </c>
      <c r="D51" s="138">
        <v>0</v>
      </c>
      <c r="E51" s="141">
        <v>0</v>
      </c>
      <c r="F51" s="140">
        <f t="shared" si="1"/>
        <v>0</v>
      </c>
      <c r="G51" s="138">
        <v>0</v>
      </c>
      <c r="H51" s="141">
        <v>0</v>
      </c>
      <c r="I51" s="140">
        <f t="shared" si="2"/>
        <v>0</v>
      </c>
    </row>
    <row r="52" spans="1:9">
      <c r="A52" s="70">
        <v>39</v>
      </c>
      <c r="B52" s="19" t="s">
        <v>175</v>
      </c>
      <c r="C52" s="72">
        <v>5</v>
      </c>
      <c r="D52" s="138">
        <v>0</v>
      </c>
      <c r="E52" s="141">
        <v>0</v>
      </c>
      <c r="F52" s="140">
        <f t="shared" si="1"/>
        <v>0</v>
      </c>
      <c r="G52" s="138">
        <v>0</v>
      </c>
      <c r="H52" s="141">
        <v>0</v>
      </c>
      <c r="I52" s="140">
        <f t="shared" si="2"/>
        <v>0</v>
      </c>
    </row>
    <row r="53" spans="1:9">
      <c r="A53" s="70">
        <v>40</v>
      </c>
      <c r="B53" s="19" t="s">
        <v>176</v>
      </c>
      <c r="C53" s="72">
        <v>10</v>
      </c>
      <c r="D53" s="138">
        <v>0</v>
      </c>
      <c r="E53" s="141">
        <v>0</v>
      </c>
      <c r="F53" s="140">
        <f t="shared" si="0"/>
        <v>0</v>
      </c>
      <c r="G53" s="138">
        <v>0</v>
      </c>
      <c r="H53" s="141">
        <v>0</v>
      </c>
      <c r="I53" s="140">
        <f t="shared" si="2"/>
        <v>0</v>
      </c>
    </row>
    <row r="54" spans="1:9">
      <c r="A54" s="70">
        <v>41</v>
      </c>
      <c r="B54" s="19" t="s">
        <v>177</v>
      </c>
      <c r="C54" s="72">
        <v>5</v>
      </c>
      <c r="D54" s="138">
        <v>0</v>
      </c>
      <c r="E54" s="141">
        <v>0</v>
      </c>
      <c r="F54" s="140">
        <f t="shared" si="0"/>
        <v>0</v>
      </c>
      <c r="G54" s="138">
        <v>0</v>
      </c>
      <c r="H54" s="141">
        <v>0</v>
      </c>
      <c r="I54" s="140">
        <f t="shared" si="2"/>
        <v>0</v>
      </c>
    </row>
    <row r="55" spans="1:9" ht="15" customHeight="1">
      <c r="A55" s="70">
        <v>42</v>
      </c>
      <c r="B55" s="19" t="s">
        <v>179</v>
      </c>
      <c r="C55" s="72">
        <v>5</v>
      </c>
      <c r="D55" s="138">
        <v>0</v>
      </c>
      <c r="E55" s="141">
        <v>0</v>
      </c>
      <c r="F55" s="140">
        <f t="shared" ref="F55:F62" si="3">E55*C55</f>
        <v>0</v>
      </c>
      <c r="G55" s="138">
        <v>0</v>
      </c>
      <c r="H55" s="141">
        <v>0</v>
      </c>
      <c r="I55" s="140">
        <f t="shared" ref="I55:I62" si="4">H55*C55</f>
        <v>0</v>
      </c>
    </row>
    <row r="56" spans="1:9">
      <c r="A56" s="70">
        <v>43</v>
      </c>
      <c r="B56" s="19" t="s">
        <v>178</v>
      </c>
      <c r="C56" s="72">
        <v>2</v>
      </c>
      <c r="D56" s="138">
        <v>0</v>
      </c>
      <c r="E56" s="141">
        <v>0</v>
      </c>
      <c r="F56" s="140">
        <f t="shared" si="3"/>
        <v>0</v>
      </c>
      <c r="G56" s="138">
        <v>0</v>
      </c>
      <c r="H56" s="141">
        <v>0</v>
      </c>
      <c r="I56" s="140">
        <f t="shared" si="4"/>
        <v>0</v>
      </c>
    </row>
    <row r="57" spans="1:9" ht="28">
      <c r="A57" s="70">
        <v>44</v>
      </c>
      <c r="B57" s="19" t="s">
        <v>52</v>
      </c>
      <c r="C57" s="72">
        <v>10</v>
      </c>
      <c r="D57" s="138">
        <v>0</v>
      </c>
      <c r="E57" s="141">
        <v>0</v>
      </c>
      <c r="F57" s="140">
        <f t="shared" si="3"/>
        <v>0</v>
      </c>
      <c r="G57" s="138">
        <v>0</v>
      </c>
      <c r="H57" s="141">
        <v>0</v>
      </c>
      <c r="I57" s="140">
        <f t="shared" si="4"/>
        <v>0</v>
      </c>
    </row>
    <row r="58" spans="1:9">
      <c r="A58" s="70">
        <v>45</v>
      </c>
      <c r="B58" s="19" t="s">
        <v>55</v>
      </c>
      <c r="C58" s="72">
        <v>20</v>
      </c>
      <c r="D58" s="138">
        <v>0</v>
      </c>
      <c r="E58" s="141">
        <v>0</v>
      </c>
      <c r="F58" s="140">
        <f t="shared" si="3"/>
        <v>0</v>
      </c>
      <c r="G58" s="138">
        <v>0</v>
      </c>
      <c r="H58" s="141">
        <v>0</v>
      </c>
      <c r="I58" s="140">
        <f t="shared" si="4"/>
        <v>0</v>
      </c>
    </row>
    <row r="59" spans="1:9">
      <c r="A59" s="70">
        <v>46</v>
      </c>
      <c r="B59" s="6" t="s">
        <v>64</v>
      </c>
      <c r="C59" s="72"/>
      <c r="D59" s="138">
        <v>0</v>
      </c>
      <c r="E59" s="141">
        <v>0</v>
      </c>
      <c r="F59" s="140">
        <f t="shared" si="3"/>
        <v>0</v>
      </c>
      <c r="G59" s="138">
        <v>0</v>
      </c>
      <c r="H59" s="141">
        <v>0</v>
      </c>
      <c r="I59" s="140">
        <f t="shared" si="4"/>
        <v>0</v>
      </c>
    </row>
    <row r="60" spans="1:9">
      <c r="A60" s="70">
        <v>47</v>
      </c>
      <c r="B60" s="6" t="s">
        <v>64</v>
      </c>
      <c r="C60" s="72"/>
      <c r="D60" s="138">
        <v>0</v>
      </c>
      <c r="E60" s="141">
        <v>0</v>
      </c>
      <c r="F60" s="140">
        <f t="shared" si="3"/>
        <v>0</v>
      </c>
      <c r="G60" s="138">
        <v>0</v>
      </c>
      <c r="H60" s="141">
        <v>0</v>
      </c>
      <c r="I60" s="140">
        <f t="shared" si="4"/>
        <v>0</v>
      </c>
    </row>
    <row r="61" spans="1:9">
      <c r="A61" s="70">
        <v>48</v>
      </c>
      <c r="B61" s="6" t="s">
        <v>64</v>
      </c>
      <c r="C61" s="72"/>
      <c r="D61" s="138">
        <v>0</v>
      </c>
      <c r="E61" s="141">
        <v>0</v>
      </c>
      <c r="F61" s="140">
        <f t="shared" si="3"/>
        <v>0</v>
      </c>
      <c r="G61" s="138">
        <v>0</v>
      </c>
      <c r="H61" s="141">
        <v>0</v>
      </c>
      <c r="I61" s="140">
        <f t="shared" si="4"/>
        <v>0</v>
      </c>
    </row>
    <row r="62" spans="1:9">
      <c r="A62" s="70">
        <v>49</v>
      </c>
      <c r="B62" s="6" t="s">
        <v>64</v>
      </c>
      <c r="C62" s="72"/>
      <c r="D62" s="138">
        <v>0</v>
      </c>
      <c r="E62" s="141">
        <v>0</v>
      </c>
      <c r="F62" s="140">
        <f t="shared" si="3"/>
        <v>0</v>
      </c>
      <c r="G62" s="138">
        <v>0</v>
      </c>
      <c r="H62" s="141">
        <v>0</v>
      </c>
      <c r="I62" s="140">
        <f t="shared" si="4"/>
        <v>0</v>
      </c>
    </row>
    <row r="63" spans="1:9" ht="14.5" thickBot="1">
      <c r="A63" s="70">
        <v>50</v>
      </c>
      <c r="B63" s="6" t="s">
        <v>64</v>
      </c>
      <c r="C63" s="120"/>
      <c r="D63" s="138">
        <v>0</v>
      </c>
      <c r="E63" s="141">
        <v>0</v>
      </c>
      <c r="F63" s="140">
        <f t="shared" ref="F63" si="5">E63*C63</f>
        <v>0</v>
      </c>
      <c r="G63" s="138">
        <v>0</v>
      </c>
      <c r="H63" s="141">
        <v>0</v>
      </c>
      <c r="I63" s="140">
        <f t="shared" ref="I63" si="6">H63*C63</f>
        <v>0</v>
      </c>
    </row>
    <row r="64" spans="1:9" s="5" customFormat="1" ht="14.5" thickBot="1">
      <c r="A64" s="75"/>
      <c r="B64" s="76" t="s">
        <v>65</v>
      </c>
      <c r="C64" s="77">
        <f>SUM(C14:C63)</f>
        <v>642</v>
      </c>
      <c r="D64" s="78"/>
      <c r="E64" s="78"/>
      <c r="F64" s="142">
        <f>SUM(F14:F63)</f>
        <v>0</v>
      </c>
      <c r="G64" s="79"/>
      <c r="H64" s="79"/>
      <c r="I64" s="143">
        <f>SUM(I14:I63)</f>
        <v>0</v>
      </c>
    </row>
    <row r="65" spans="1:9" ht="36" customHeight="1">
      <c r="A65" s="162" t="s">
        <v>66</v>
      </c>
      <c r="B65" s="163"/>
      <c r="C65" s="129"/>
      <c r="D65" s="80" t="s">
        <v>67</v>
      </c>
      <c r="E65" s="81">
        <v>0</v>
      </c>
      <c r="F65" s="82">
        <f>F64*E65</f>
        <v>0</v>
      </c>
      <c r="G65" s="122" t="s">
        <v>68</v>
      </c>
      <c r="H65" s="83">
        <v>0</v>
      </c>
      <c r="I65" s="82">
        <f>I64*H65</f>
        <v>0</v>
      </c>
    </row>
    <row r="66" spans="1:9" ht="36" customHeight="1">
      <c r="A66" s="164" t="s">
        <v>69</v>
      </c>
      <c r="B66" s="165"/>
      <c r="C66" s="165"/>
      <c r="D66" s="166"/>
      <c r="E66" s="167">
        <f>F65+I65</f>
        <v>0</v>
      </c>
      <c r="F66" s="168"/>
      <c r="G66" s="168"/>
      <c r="H66" s="168"/>
      <c r="I66" s="169"/>
    </row>
    <row r="67" spans="1:9" ht="36" customHeight="1">
      <c r="A67" s="84"/>
      <c r="B67" s="85"/>
      <c r="C67" s="85"/>
      <c r="D67" s="122"/>
      <c r="E67" s="86"/>
      <c r="F67" s="124"/>
      <c r="G67" s="122"/>
      <c r="H67" s="87"/>
      <c r="I67" s="95"/>
    </row>
    <row r="68" spans="1:9" ht="29.25" customHeight="1">
      <c r="A68" s="145" t="s">
        <v>70</v>
      </c>
      <c r="B68" s="146"/>
      <c r="C68" s="88"/>
      <c r="D68" s="147"/>
      <c r="E68" s="147"/>
      <c r="F68" s="12"/>
      <c r="G68" s="12"/>
      <c r="H68" s="12"/>
      <c r="I68" s="95"/>
    </row>
    <row r="69" spans="1:9" ht="28">
      <c r="A69" s="89" t="s">
        <v>72</v>
      </c>
      <c r="B69" s="127" t="s">
        <v>73</v>
      </c>
      <c r="C69" s="17" t="s">
        <v>74</v>
      </c>
      <c r="D69" s="148" t="s">
        <v>75</v>
      </c>
      <c r="E69" s="148"/>
      <c r="F69" s="148"/>
      <c r="G69" s="148"/>
      <c r="H69" s="148"/>
      <c r="I69" s="149"/>
    </row>
    <row r="70" spans="1:9" ht="43.5" customHeight="1">
      <c r="A70" s="90">
        <v>1</v>
      </c>
      <c r="B70" s="59" t="s">
        <v>76</v>
      </c>
      <c r="C70" s="91"/>
      <c r="D70" s="150"/>
      <c r="E70" s="150"/>
      <c r="F70" s="150"/>
      <c r="G70" s="150"/>
      <c r="H70" s="150"/>
      <c r="I70" s="151"/>
    </row>
    <row r="71" spans="1:9">
      <c r="A71" s="65"/>
      <c r="B71" s="124"/>
      <c r="C71" s="124"/>
      <c r="D71" s="124"/>
      <c r="E71" s="124"/>
      <c r="F71" s="124"/>
      <c r="G71" s="124"/>
      <c r="H71" s="124"/>
      <c r="I71" s="95"/>
    </row>
    <row r="72" spans="1:9">
      <c r="A72" s="92"/>
      <c r="B72" s="93"/>
      <c r="C72" s="93"/>
      <c r="D72" s="93"/>
      <c r="E72" s="93"/>
      <c r="F72" s="93"/>
      <c r="G72" s="93"/>
      <c r="H72" s="93"/>
      <c r="I72" s="97"/>
    </row>
  </sheetData>
  <mergeCells count="16">
    <mergeCell ref="A68:B68"/>
    <mergeCell ref="D68:E68"/>
    <mergeCell ref="D69:I69"/>
    <mergeCell ref="D70:I70"/>
    <mergeCell ref="C1:H3"/>
    <mergeCell ref="A12:C12"/>
    <mergeCell ref="D12:F12"/>
    <mergeCell ref="G12:I12"/>
    <mergeCell ref="A65:B65"/>
    <mergeCell ref="A66:D66"/>
    <mergeCell ref="E66:I66"/>
    <mergeCell ref="C4:H4"/>
    <mergeCell ref="C7:H7"/>
    <mergeCell ref="C8:H8"/>
    <mergeCell ref="C9:H9"/>
    <mergeCell ref="D11:E11"/>
  </mergeCells>
  <phoneticPr fontId="28" type="noConversion"/>
  <printOptions horizontalCentered="1"/>
  <pageMargins left="0.511811023622047" right="0.118110236220472" top="0.74803149606299202" bottom="0.74803149606299202" header="0.31496062992126" footer="0.31496062992126"/>
  <pageSetup paperSize="9" scale="57" fitToHeight="18" orientation="portrait" r:id="rId1"/>
  <headerFooter>
    <oddFooter>&amp;L&amp;D&amp;C&amp;P of &amp;N&amp;R&amp;A</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79"/>
  <sheetViews>
    <sheetView view="pageBreakPreview" zoomScaleNormal="100" workbookViewId="0"/>
  </sheetViews>
  <sheetFormatPr defaultColWidth="9.1796875" defaultRowHeight="14"/>
  <cols>
    <col min="1" max="1" width="4.1796875" style="6" customWidth="1"/>
    <col min="2" max="2" width="7" style="6" customWidth="1"/>
    <col min="3" max="3" width="43" style="6" customWidth="1"/>
    <col min="4" max="4" width="14.7265625" style="6" customWidth="1"/>
    <col min="5" max="5" width="29.453125" style="6" customWidth="1"/>
    <col min="6" max="6" width="31.26953125" style="6" customWidth="1"/>
    <col min="7" max="7" width="44.54296875" style="6" customWidth="1"/>
    <col min="8" max="16384" width="9.1796875" style="6"/>
  </cols>
  <sheetData>
    <row r="1" spans="2:6">
      <c r="B1" s="7"/>
      <c r="C1" s="8"/>
      <c r="D1" s="227" t="s">
        <v>82</v>
      </c>
      <c r="E1" s="227"/>
      <c r="F1" s="228"/>
    </row>
    <row r="2" spans="2:6">
      <c r="B2" s="123"/>
      <c r="C2" s="124"/>
      <c r="D2" s="153"/>
      <c r="E2" s="153"/>
      <c r="F2" s="229"/>
    </row>
    <row r="3" spans="2:6">
      <c r="B3" s="123"/>
      <c r="C3" s="124"/>
      <c r="D3" s="153"/>
      <c r="E3" s="153"/>
      <c r="F3" s="229"/>
    </row>
    <row r="4" spans="2:6" ht="21.75" customHeight="1">
      <c r="B4" s="123"/>
      <c r="C4" s="124"/>
      <c r="D4" s="147" t="s">
        <v>22</v>
      </c>
      <c r="E4" s="147"/>
      <c r="F4" s="243"/>
    </row>
    <row r="5" spans="2:6" ht="14.25" customHeight="1">
      <c r="B5" s="123"/>
      <c r="C5" s="124"/>
      <c r="D5" s="128"/>
      <c r="E5" s="128"/>
      <c r="F5" s="9"/>
    </row>
    <row r="6" spans="2:6" ht="14.25" customHeight="1">
      <c r="B6" s="123"/>
      <c r="C6" s="124"/>
      <c r="D6" s="128"/>
      <c r="E6" s="128"/>
      <c r="F6" s="9"/>
    </row>
    <row r="7" spans="2:6" ht="22.5" customHeight="1">
      <c r="B7" s="10" t="s">
        <v>1</v>
      </c>
      <c r="C7" s="11"/>
      <c r="D7" s="170" t="str">
        <f>'COVER SHEET'!$E17</f>
        <v>SAT 336/26</v>
      </c>
      <c r="E7" s="170"/>
      <c r="F7" s="210"/>
    </row>
    <row r="8" spans="2:6" ht="36.75" customHeight="1">
      <c r="B8" s="10" t="s">
        <v>2</v>
      </c>
      <c r="C8" s="11"/>
      <c r="D8" s="171" t="str">
        <f>'COVER SHEET'!$E19</f>
        <v xml:space="preserve">THE PROVISION OF TRAVEL MANAGEMENT SERVICES FOR INDIA MEISEA FOR A PERIOD OF 36 MONTHS </v>
      </c>
      <c r="E8" s="171"/>
      <c r="F8" s="211"/>
    </row>
    <row r="9" spans="2:6" ht="29.25" customHeight="1">
      <c r="B9" s="10" t="s">
        <v>3</v>
      </c>
      <c r="C9" s="11"/>
      <c r="D9" s="170">
        <f>'COVER SHEET'!$E21</f>
        <v>0</v>
      </c>
      <c r="E9" s="170"/>
      <c r="F9" s="210"/>
    </row>
    <row r="10" spans="2:6" ht="29.25" customHeight="1">
      <c r="B10" s="10"/>
      <c r="C10" s="11"/>
      <c r="D10" s="12"/>
      <c r="E10" s="12"/>
      <c r="F10" s="13"/>
    </row>
    <row r="11" spans="2:6" ht="29.25" customHeight="1">
      <c r="B11" s="212" t="s">
        <v>83</v>
      </c>
      <c r="C11" s="213"/>
      <c r="D11" s="214"/>
      <c r="E11" s="215"/>
      <c r="F11" s="125"/>
    </row>
    <row r="12" spans="2:6" ht="16.5" customHeight="1">
      <c r="B12" s="14"/>
      <c r="C12" s="126"/>
      <c r="D12" s="241" t="s">
        <v>84</v>
      </c>
      <c r="E12" s="241"/>
      <c r="F12" s="15"/>
    </row>
    <row r="13" spans="2:6" ht="29.25" customHeight="1">
      <c r="B13" s="10" t="s">
        <v>85</v>
      </c>
      <c r="C13" s="11"/>
      <c r="D13" s="12"/>
      <c r="E13" s="130"/>
      <c r="F13" s="13"/>
    </row>
    <row r="14" spans="2:6">
      <c r="B14" s="242"/>
      <c r="C14" s="155"/>
      <c r="D14" s="156"/>
      <c r="E14" s="127" t="s">
        <v>24</v>
      </c>
      <c r="F14" s="127" t="s">
        <v>25</v>
      </c>
    </row>
    <row r="15" spans="2:6" s="4" customFormat="1" ht="28">
      <c r="B15" s="16" t="s">
        <v>26</v>
      </c>
      <c r="C15" s="16" t="s">
        <v>27</v>
      </c>
      <c r="D15" s="17"/>
      <c r="E15" s="17" t="s">
        <v>86</v>
      </c>
      <c r="F15" s="17" t="s">
        <v>86</v>
      </c>
    </row>
    <row r="16" spans="2:6" s="4" customFormat="1">
      <c r="B16" s="231" t="s">
        <v>87</v>
      </c>
      <c r="C16" s="232"/>
      <c r="D16" s="17" t="s">
        <v>88</v>
      </c>
      <c r="E16" s="17"/>
      <c r="F16" s="17"/>
    </row>
    <row r="17" spans="2:6">
      <c r="B17" s="18">
        <v>1</v>
      </c>
      <c r="C17" s="19" t="s">
        <v>89</v>
      </c>
      <c r="D17" s="20"/>
      <c r="E17" s="21"/>
      <c r="F17" s="22"/>
    </row>
    <row r="18" spans="2:6">
      <c r="B18" s="18"/>
      <c r="C18" s="19" t="s">
        <v>90</v>
      </c>
      <c r="D18" s="20"/>
      <c r="E18" s="23"/>
      <c r="F18" s="22"/>
    </row>
    <row r="19" spans="2:6">
      <c r="B19" s="18"/>
      <c r="C19" s="19" t="s">
        <v>91</v>
      </c>
      <c r="D19" s="20"/>
      <c r="E19" s="23"/>
      <c r="F19" s="22"/>
    </row>
    <row r="20" spans="2:6">
      <c r="B20" s="18"/>
      <c r="C20" s="19" t="s">
        <v>92</v>
      </c>
      <c r="D20" s="20"/>
      <c r="E20" s="23"/>
      <c r="F20" s="22"/>
    </row>
    <row r="21" spans="2:6">
      <c r="B21" s="18"/>
      <c r="C21" s="19" t="s">
        <v>93</v>
      </c>
      <c r="D21" s="20"/>
      <c r="E21" s="23"/>
      <c r="F21" s="22"/>
    </row>
    <row r="22" spans="2:6">
      <c r="B22" s="18"/>
      <c r="C22" s="19" t="s">
        <v>94</v>
      </c>
      <c r="D22" s="20"/>
      <c r="E22" s="23"/>
      <c r="F22" s="22"/>
    </row>
    <row r="23" spans="2:6">
      <c r="B23" s="18"/>
      <c r="C23" s="19" t="s">
        <v>95</v>
      </c>
      <c r="D23" s="20"/>
      <c r="E23" s="23"/>
      <c r="F23" s="22"/>
    </row>
    <row r="24" spans="2:6" ht="33" customHeight="1">
      <c r="B24" s="18"/>
      <c r="C24" s="19" t="s">
        <v>96</v>
      </c>
      <c r="D24" s="20"/>
      <c r="E24" s="23"/>
      <c r="F24" s="22"/>
    </row>
    <row r="25" spans="2:6">
      <c r="B25" s="18"/>
      <c r="C25" s="19" t="s">
        <v>97</v>
      </c>
      <c r="D25" s="20"/>
      <c r="E25" s="23"/>
      <c r="F25" s="22"/>
    </row>
    <row r="26" spans="2:6">
      <c r="B26" s="18"/>
      <c r="C26" s="19" t="s">
        <v>98</v>
      </c>
      <c r="D26" s="20"/>
      <c r="E26" s="23"/>
      <c r="F26" s="22"/>
    </row>
    <row r="27" spans="2:6" ht="28">
      <c r="B27" s="18">
        <v>2</v>
      </c>
      <c r="C27" s="19" t="s">
        <v>99</v>
      </c>
      <c r="D27" s="20"/>
      <c r="E27" s="23"/>
      <c r="F27" s="22"/>
    </row>
    <row r="28" spans="2:6" ht="28">
      <c r="B28" s="18">
        <v>3</v>
      </c>
      <c r="C28" s="19" t="s">
        <v>100</v>
      </c>
      <c r="D28" s="20"/>
      <c r="E28" s="23"/>
      <c r="F28" s="22"/>
    </row>
    <row r="29" spans="2:6" ht="28">
      <c r="B29" s="18">
        <v>4</v>
      </c>
      <c r="C29" s="19" t="s">
        <v>101</v>
      </c>
      <c r="D29" s="24"/>
      <c r="E29" s="23"/>
      <c r="F29" s="22"/>
    </row>
    <row r="30" spans="2:6">
      <c r="B30" s="18">
        <v>5</v>
      </c>
      <c r="C30" s="19" t="s">
        <v>102</v>
      </c>
      <c r="D30" s="20"/>
      <c r="E30" s="23"/>
      <c r="F30" s="22"/>
    </row>
    <row r="31" spans="2:6">
      <c r="B31" s="18">
        <v>6</v>
      </c>
      <c r="C31" s="19" t="s">
        <v>103</v>
      </c>
      <c r="D31" s="20"/>
      <c r="E31" s="23"/>
      <c r="F31" s="22"/>
    </row>
    <row r="32" spans="2:6">
      <c r="B32" s="18">
        <v>7</v>
      </c>
      <c r="C32" s="19" t="s">
        <v>104</v>
      </c>
      <c r="D32" s="20"/>
      <c r="E32" s="23"/>
      <c r="F32" s="22"/>
    </row>
    <row r="33" spans="1:9">
      <c r="B33" s="18">
        <v>8</v>
      </c>
      <c r="C33" s="61" t="s">
        <v>105</v>
      </c>
      <c r="D33" s="20"/>
      <c r="E33" s="23"/>
      <c r="F33" s="22"/>
    </row>
    <row r="34" spans="1:9">
      <c r="B34" s="18">
        <v>9</v>
      </c>
      <c r="C34" s="19" t="s">
        <v>106</v>
      </c>
      <c r="D34" s="20"/>
      <c r="E34" s="23"/>
      <c r="F34" s="22"/>
    </row>
    <row r="35" spans="1:9" ht="13.5" customHeight="1">
      <c r="B35" s="18">
        <v>10</v>
      </c>
      <c r="C35" s="19" t="s">
        <v>107</v>
      </c>
      <c r="D35" s="20"/>
      <c r="E35" s="23"/>
      <c r="F35" s="22"/>
    </row>
    <row r="36" spans="1:9" ht="31.5" customHeight="1">
      <c r="A36" s="25"/>
      <c r="B36" s="18">
        <v>11</v>
      </c>
      <c r="C36" s="26" t="s">
        <v>108</v>
      </c>
      <c r="D36" s="27"/>
      <c r="E36" s="28"/>
      <c r="F36" s="29"/>
      <c r="G36" s="25"/>
      <c r="H36" s="25"/>
      <c r="I36" s="25"/>
    </row>
    <row r="37" spans="1:9">
      <c r="B37" s="18">
        <v>12</v>
      </c>
      <c r="C37" s="6" t="s">
        <v>64</v>
      </c>
      <c r="D37" s="20"/>
      <c r="E37" s="23"/>
      <c r="F37" s="22"/>
    </row>
    <row r="38" spans="1:9">
      <c r="B38" s="18">
        <v>13</v>
      </c>
      <c r="C38" s="6" t="s">
        <v>64</v>
      </c>
      <c r="D38" s="20"/>
      <c r="E38" s="23"/>
      <c r="F38" s="22"/>
    </row>
    <row r="39" spans="1:9">
      <c r="B39" s="18">
        <v>14</v>
      </c>
      <c r="C39" s="6" t="s">
        <v>64</v>
      </c>
      <c r="D39" s="20"/>
      <c r="E39" s="23"/>
      <c r="F39" s="22"/>
    </row>
    <row r="40" spans="1:9">
      <c r="B40" s="18">
        <v>15</v>
      </c>
      <c r="C40" s="6" t="s">
        <v>64</v>
      </c>
      <c r="D40" s="20"/>
      <c r="E40" s="23"/>
      <c r="F40" s="22"/>
    </row>
    <row r="41" spans="1:9">
      <c r="B41" s="18">
        <v>16</v>
      </c>
      <c r="C41" s="6" t="s">
        <v>64</v>
      </c>
      <c r="D41" s="20"/>
      <c r="E41" s="23"/>
      <c r="F41" s="22"/>
    </row>
    <row r="42" spans="1:9">
      <c r="B42" s="18">
        <v>17</v>
      </c>
      <c r="C42" s="6" t="s">
        <v>109</v>
      </c>
      <c r="D42" s="20"/>
      <c r="E42" s="23"/>
      <c r="F42" s="22"/>
    </row>
    <row r="43" spans="1:9" s="5" customFormat="1" ht="29.25" customHeight="1">
      <c r="B43" s="233" t="s">
        <v>110</v>
      </c>
      <c r="C43" s="234"/>
      <c r="D43" s="235"/>
      <c r="E43" s="30">
        <f>SUM(E17:E42)</f>
        <v>0</v>
      </c>
      <c r="F43" s="30">
        <f>SUM(F17:F42)</f>
        <v>0</v>
      </c>
    </row>
    <row r="44" spans="1:9">
      <c r="B44" s="31"/>
      <c r="C44" s="32"/>
      <c r="D44" s="31"/>
      <c r="E44" s="33"/>
      <c r="F44" s="33"/>
    </row>
    <row r="45" spans="1:9">
      <c r="B45" s="242"/>
      <c r="C45" s="155"/>
      <c r="D45" s="156"/>
      <c r="E45" s="127" t="s">
        <v>24</v>
      </c>
      <c r="F45" s="127" t="s">
        <v>25</v>
      </c>
    </row>
    <row r="46" spans="1:9" ht="28">
      <c r="B46" s="231" t="s">
        <v>111</v>
      </c>
      <c r="C46" s="232"/>
      <c r="D46" s="17" t="s">
        <v>88</v>
      </c>
      <c r="E46" s="17" t="s">
        <v>86</v>
      </c>
      <c r="F46" s="17" t="s">
        <v>86</v>
      </c>
    </row>
    <row r="47" spans="1:9" ht="28">
      <c r="B47" s="34">
        <v>1</v>
      </c>
      <c r="C47" s="19" t="s">
        <v>112</v>
      </c>
      <c r="D47" s="35">
        <f>20*12</f>
        <v>240</v>
      </c>
      <c r="E47" s="36"/>
      <c r="F47" s="37"/>
    </row>
    <row r="48" spans="1:9" ht="56">
      <c r="B48" s="34">
        <v>2</v>
      </c>
      <c r="C48" s="19" t="s">
        <v>113</v>
      </c>
      <c r="D48" s="20">
        <f>50*12</f>
        <v>600</v>
      </c>
      <c r="E48" s="38"/>
      <c r="F48" s="37"/>
    </row>
    <row r="49" spans="2:6">
      <c r="B49" s="34">
        <v>3</v>
      </c>
      <c r="C49" s="19" t="s">
        <v>114</v>
      </c>
      <c r="D49" s="20"/>
      <c r="E49" s="38"/>
      <c r="F49" s="37"/>
    </row>
    <row r="50" spans="2:6" ht="28">
      <c r="B50" s="34">
        <v>4</v>
      </c>
      <c r="C50" s="19" t="s">
        <v>115</v>
      </c>
      <c r="D50" s="20"/>
      <c r="E50" s="38"/>
      <c r="F50" s="37"/>
    </row>
    <row r="51" spans="2:6">
      <c r="B51" s="34">
        <v>5</v>
      </c>
      <c r="C51" s="19" t="s">
        <v>64</v>
      </c>
      <c r="D51" s="20"/>
      <c r="E51" s="38"/>
      <c r="F51" s="37"/>
    </row>
    <row r="52" spans="2:6">
      <c r="B52" s="34">
        <v>6</v>
      </c>
      <c r="C52" s="19" t="s">
        <v>64</v>
      </c>
      <c r="D52" s="20"/>
      <c r="E52" s="38"/>
      <c r="F52" s="37"/>
    </row>
    <row r="53" spans="2:6">
      <c r="B53" s="34">
        <v>7</v>
      </c>
      <c r="C53" s="19" t="s">
        <v>64</v>
      </c>
      <c r="D53" s="20"/>
      <c r="E53" s="38"/>
      <c r="F53" s="37"/>
    </row>
    <row r="54" spans="2:6">
      <c r="B54" s="34">
        <v>8</v>
      </c>
      <c r="C54" s="19" t="s">
        <v>64</v>
      </c>
      <c r="D54" s="20"/>
      <c r="E54" s="38"/>
      <c r="F54" s="37"/>
    </row>
    <row r="55" spans="2:6" ht="28.5" customHeight="1">
      <c r="B55" s="233" t="s">
        <v>116</v>
      </c>
      <c r="C55" s="234"/>
      <c r="D55" s="235"/>
      <c r="E55" s="30">
        <f>SUM(E47:E54)</f>
        <v>0</v>
      </c>
      <c r="F55" s="30">
        <f>SUM(F47:F54)</f>
        <v>0</v>
      </c>
    </row>
    <row r="56" spans="2:6" ht="5.25" customHeight="1">
      <c r="B56" s="34"/>
      <c r="C56" s="19"/>
      <c r="D56" s="39"/>
      <c r="E56" s="40"/>
      <c r="F56" s="41"/>
    </row>
    <row r="57" spans="2:6" ht="29.25" customHeight="1">
      <c r="B57" s="233" t="s">
        <v>117</v>
      </c>
      <c r="C57" s="234"/>
      <c r="D57" s="235"/>
      <c r="E57" s="42">
        <f>E43+E55</f>
        <v>0</v>
      </c>
      <c r="F57" s="42">
        <f>F43+F55</f>
        <v>0</v>
      </c>
    </row>
    <row r="58" spans="2:6" ht="6" customHeight="1">
      <c r="B58" s="34"/>
      <c r="C58" s="19"/>
      <c r="D58" s="39"/>
      <c r="E58" s="236"/>
      <c r="F58" s="237"/>
    </row>
    <row r="59" spans="2:6" ht="30.75" customHeight="1">
      <c r="B59" s="238" t="s">
        <v>66</v>
      </c>
      <c r="C59" s="239"/>
      <c r="D59" s="240"/>
      <c r="E59" s="43">
        <v>0.2</v>
      </c>
      <c r="F59" s="43">
        <v>0.8</v>
      </c>
    </row>
    <row r="60" spans="2:6" ht="14.25" customHeight="1">
      <c r="B60" s="34"/>
      <c r="C60" s="19"/>
      <c r="D60" s="39"/>
      <c r="E60" s="44" t="s">
        <v>67</v>
      </c>
      <c r="F60" s="45" t="s">
        <v>68</v>
      </c>
    </row>
    <row r="61" spans="2:6" ht="30.75" customHeight="1">
      <c r="B61" s="217" t="s">
        <v>118</v>
      </c>
      <c r="C61" s="218"/>
      <c r="D61" s="219"/>
      <c r="E61" s="62">
        <f>E57*E59</f>
        <v>0</v>
      </c>
      <c r="F61" s="62">
        <f>F57*F59</f>
        <v>0</v>
      </c>
    </row>
    <row r="62" spans="2:6" ht="33" customHeight="1">
      <c r="B62" s="220" t="s">
        <v>119</v>
      </c>
      <c r="C62" s="221"/>
      <c r="D62" s="222"/>
      <c r="E62" s="223">
        <f>E61+F61</f>
        <v>0</v>
      </c>
      <c r="F62" s="224"/>
    </row>
    <row r="63" spans="2:6" ht="45.75" customHeight="1">
      <c r="B63" s="220" t="s">
        <v>120</v>
      </c>
      <c r="C63" s="221"/>
      <c r="D63" s="222"/>
      <c r="E63" s="225">
        <f>E62*1.14</f>
        <v>0</v>
      </c>
      <c r="F63" s="226"/>
    </row>
    <row r="64" spans="2:6" ht="29.25" customHeight="1">
      <c r="B64" s="220" t="s">
        <v>121</v>
      </c>
      <c r="C64" s="221"/>
      <c r="D64" s="222"/>
      <c r="E64" s="223">
        <f>E63/12</f>
        <v>0</v>
      </c>
      <c r="F64" s="224"/>
    </row>
    <row r="65" spans="2:6" ht="17.25" customHeight="1">
      <c r="B65" s="34"/>
      <c r="C65" s="19"/>
      <c r="D65" s="39"/>
      <c r="E65" s="40"/>
      <c r="F65" s="41"/>
    </row>
    <row r="66" spans="2:6" ht="28">
      <c r="B66" s="16"/>
      <c r="C66" s="47" t="s">
        <v>122</v>
      </c>
      <c r="D66" s="17" t="s">
        <v>29</v>
      </c>
      <c r="E66" s="17" t="s">
        <v>30</v>
      </c>
      <c r="F66" s="41"/>
    </row>
    <row r="67" spans="2:6" ht="24" customHeight="1">
      <c r="B67" s="48">
        <v>1</v>
      </c>
      <c r="C67" s="49" t="s">
        <v>123</v>
      </c>
      <c r="D67" s="21"/>
      <c r="E67" s="21">
        <f>D67*1.14</f>
        <v>0</v>
      </c>
      <c r="F67" s="216" t="s">
        <v>124</v>
      </c>
    </row>
    <row r="68" spans="2:6" ht="24" customHeight="1">
      <c r="B68" s="50">
        <v>2</v>
      </c>
      <c r="C68" s="51" t="s">
        <v>125</v>
      </c>
      <c r="D68" s="23"/>
      <c r="E68" s="23">
        <f t="shared" ref="E68:E73" si="0">D68*1.14</f>
        <v>0</v>
      </c>
      <c r="F68" s="216"/>
    </row>
    <row r="69" spans="2:6" ht="24" customHeight="1">
      <c r="B69" s="50">
        <v>3</v>
      </c>
      <c r="C69" s="51" t="s">
        <v>60</v>
      </c>
      <c r="D69" s="23"/>
      <c r="E69" s="23">
        <f t="shared" si="0"/>
        <v>0</v>
      </c>
      <c r="F69" s="216"/>
    </row>
    <row r="70" spans="2:6" ht="24" customHeight="1">
      <c r="B70" s="50">
        <v>4</v>
      </c>
      <c r="C70" s="51" t="s">
        <v>64</v>
      </c>
      <c r="D70" s="23"/>
      <c r="E70" s="23">
        <f t="shared" si="0"/>
        <v>0</v>
      </c>
      <c r="F70" s="216"/>
    </row>
    <row r="71" spans="2:6" ht="24" customHeight="1">
      <c r="B71" s="50">
        <v>5</v>
      </c>
      <c r="C71" s="51" t="s">
        <v>64</v>
      </c>
      <c r="D71" s="23"/>
      <c r="E71" s="23">
        <f t="shared" si="0"/>
        <v>0</v>
      </c>
      <c r="F71" s="216"/>
    </row>
    <row r="72" spans="2:6" ht="24" customHeight="1">
      <c r="B72" s="50">
        <v>6</v>
      </c>
      <c r="C72" s="51" t="s">
        <v>64</v>
      </c>
      <c r="D72" s="23"/>
      <c r="E72" s="23">
        <f t="shared" si="0"/>
        <v>0</v>
      </c>
      <c r="F72" s="216"/>
    </row>
    <row r="73" spans="2:6" ht="24" customHeight="1">
      <c r="B73" s="52">
        <v>7</v>
      </c>
      <c r="C73" s="53" t="s">
        <v>64</v>
      </c>
      <c r="D73" s="54"/>
      <c r="E73" s="54">
        <f t="shared" si="0"/>
        <v>0</v>
      </c>
      <c r="F73" s="216"/>
    </row>
    <row r="74" spans="2:6">
      <c r="B74" s="10"/>
      <c r="C74" s="55"/>
      <c r="D74" s="124"/>
      <c r="E74" s="56"/>
      <c r="F74" s="57"/>
    </row>
    <row r="75" spans="2:6" ht="29.25" customHeight="1">
      <c r="B75" s="230" t="s">
        <v>70</v>
      </c>
      <c r="C75" s="146"/>
      <c r="D75" s="12"/>
      <c r="E75" s="130"/>
      <c r="F75" s="13"/>
    </row>
    <row r="76" spans="2:6" ht="28">
      <c r="B76" s="127" t="s">
        <v>72</v>
      </c>
      <c r="C76" s="127" t="s">
        <v>73</v>
      </c>
      <c r="D76" s="17" t="s">
        <v>74</v>
      </c>
      <c r="E76" s="148" t="s">
        <v>75</v>
      </c>
      <c r="F76" s="148"/>
    </row>
    <row r="77" spans="2:6" ht="43.5" customHeight="1">
      <c r="B77" s="58">
        <v>1</v>
      </c>
      <c r="C77" s="59" t="s">
        <v>76</v>
      </c>
      <c r="D77" s="60"/>
      <c r="E77" s="150"/>
      <c r="F77" s="150"/>
    </row>
    <row r="78" spans="2:6">
      <c r="B78" s="8"/>
      <c r="C78" s="8"/>
      <c r="D78" s="8"/>
      <c r="E78" s="8"/>
      <c r="F78" s="8"/>
    </row>
    <row r="79" spans="2:6">
      <c r="B79" s="124"/>
      <c r="C79" s="124"/>
      <c r="D79" s="124"/>
      <c r="E79" s="124"/>
      <c r="F79" s="124"/>
    </row>
  </sheetData>
  <mergeCells count="28">
    <mergeCell ref="D1:F3"/>
    <mergeCell ref="B64:D64"/>
    <mergeCell ref="E64:F64"/>
    <mergeCell ref="B75:C75"/>
    <mergeCell ref="E76:F76"/>
    <mergeCell ref="B46:C46"/>
    <mergeCell ref="B55:D55"/>
    <mergeCell ref="B57:D57"/>
    <mergeCell ref="E58:F58"/>
    <mergeCell ref="B59:D59"/>
    <mergeCell ref="D12:E12"/>
    <mergeCell ref="B14:D14"/>
    <mergeCell ref="B16:C16"/>
    <mergeCell ref="B43:D43"/>
    <mergeCell ref="B45:D45"/>
    <mergeCell ref="D4:F4"/>
    <mergeCell ref="E77:F77"/>
    <mergeCell ref="F67:F73"/>
    <mergeCell ref="B61:D61"/>
    <mergeCell ref="B62:D62"/>
    <mergeCell ref="E62:F62"/>
    <mergeCell ref="B63:D63"/>
    <mergeCell ref="E63:F63"/>
    <mergeCell ref="D7:F7"/>
    <mergeCell ref="D8:F8"/>
    <mergeCell ref="D9:F9"/>
    <mergeCell ref="B11:C11"/>
    <mergeCell ref="D11:E11"/>
  </mergeCells>
  <phoneticPr fontId="28" type="noConversion"/>
  <printOptions horizontalCentered="1"/>
  <pageMargins left="0.511811023622047" right="0.118110236220472" top="0.74803149606299202" bottom="0.74803149606299202" header="0.31496062992126" footer="0.31496062992126"/>
  <pageSetup paperSize="9" scale="78" fitToHeight="18" orientation="portrait" r:id="rId1"/>
  <headerFooter>
    <oddFooter>&amp;L&amp;D&amp;C&amp;P of &amp;N&amp;R&amp;A</oddFooter>
  </headerFooter>
  <rowBreaks count="1" manualBreakCount="1">
    <brk id="44" max="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9"/>
  <sheetViews>
    <sheetView view="pageBreakPreview" zoomScaleNormal="100" workbookViewId="0"/>
  </sheetViews>
  <sheetFormatPr defaultColWidth="9.1796875" defaultRowHeight="14"/>
  <cols>
    <col min="1" max="1" width="4.1796875" style="6" customWidth="1"/>
    <col min="2" max="2" width="7" style="6" customWidth="1"/>
    <col min="3" max="3" width="43" style="6" customWidth="1"/>
    <col min="4" max="4" width="14.7265625" style="6" customWidth="1"/>
    <col min="5" max="5" width="29.453125" style="6" customWidth="1"/>
    <col min="6" max="6" width="31.26953125" style="6" customWidth="1"/>
    <col min="7" max="7" width="44.54296875" style="6" customWidth="1"/>
    <col min="8" max="16384" width="9.1796875" style="6"/>
  </cols>
  <sheetData>
    <row r="1" spans="2:6">
      <c r="B1" s="7"/>
      <c r="C1" s="8"/>
      <c r="D1" s="227" t="s">
        <v>126</v>
      </c>
      <c r="E1" s="227"/>
      <c r="F1" s="228"/>
    </row>
    <row r="2" spans="2:6">
      <c r="B2" s="123"/>
      <c r="C2" s="124"/>
      <c r="D2" s="153"/>
      <c r="E2" s="153"/>
      <c r="F2" s="229"/>
    </row>
    <row r="3" spans="2:6">
      <c r="B3" s="123"/>
      <c r="C3" s="124"/>
      <c r="D3" s="153"/>
      <c r="E3" s="153"/>
      <c r="F3" s="229"/>
    </row>
    <row r="4" spans="2:6" ht="21.75" customHeight="1">
      <c r="B4" s="123"/>
      <c r="C4" s="124"/>
      <c r="D4" s="147" t="s">
        <v>78</v>
      </c>
      <c r="E4" s="147"/>
      <c r="F4" s="243"/>
    </row>
    <row r="5" spans="2:6" ht="14.25" customHeight="1">
      <c r="B5" s="123"/>
      <c r="C5" s="124"/>
      <c r="D5" s="128"/>
      <c r="E5" s="128"/>
      <c r="F5" s="9"/>
    </row>
    <row r="6" spans="2:6" ht="14.25" customHeight="1">
      <c r="B6" s="123"/>
      <c r="C6" s="124"/>
      <c r="D6" s="128"/>
      <c r="E6" s="128"/>
      <c r="F6" s="9"/>
    </row>
    <row r="7" spans="2:6" ht="22.5" customHeight="1">
      <c r="B7" s="10" t="s">
        <v>1</v>
      </c>
      <c r="C7" s="11"/>
      <c r="D7" s="170" t="str">
        <f>'COVER SHEET'!$E17</f>
        <v>SAT 336/26</v>
      </c>
      <c r="E7" s="170"/>
      <c r="F7" s="210"/>
    </row>
    <row r="8" spans="2:6" ht="36.75" customHeight="1">
      <c r="B8" s="10" t="s">
        <v>2</v>
      </c>
      <c r="C8" s="11"/>
      <c r="D8" s="171" t="str">
        <f>'COVER SHEET'!$E19</f>
        <v xml:space="preserve">THE PROVISION OF TRAVEL MANAGEMENT SERVICES FOR INDIA MEISEA FOR A PERIOD OF 36 MONTHS </v>
      </c>
      <c r="E8" s="171"/>
      <c r="F8" s="211"/>
    </row>
    <row r="9" spans="2:6" ht="29.25" customHeight="1">
      <c r="B9" s="10" t="s">
        <v>3</v>
      </c>
      <c r="C9" s="11"/>
      <c r="D9" s="170">
        <f>'COVER SHEET'!$E21</f>
        <v>0</v>
      </c>
      <c r="E9" s="170"/>
      <c r="F9" s="210"/>
    </row>
    <row r="10" spans="2:6" ht="29.25" customHeight="1">
      <c r="B10" s="10"/>
      <c r="C10" s="11"/>
      <c r="D10" s="12"/>
      <c r="E10" s="12"/>
      <c r="F10" s="13"/>
    </row>
    <row r="11" spans="2:6" ht="35.25" customHeight="1">
      <c r="B11" s="212" t="s">
        <v>83</v>
      </c>
      <c r="C11" s="213"/>
      <c r="D11" s="214"/>
      <c r="E11" s="215"/>
      <c r="F11" s="125"/>
    </row>
    <row r="12" spans="2:6" ht="16.5" customHeight="1">
      <c r="B12" s="14"/>
      <c r="C12" s="126"/>
      <c r="D12" s="241" t="s">
        <v>84</v>
      </c>
      <c r="E12" s="241"/>
      <c r="F12" s="15"/>
    </row>
    <row r="13" spans="2:6" ht="29.25" customHeight="1">
      <c r="B13" s="10" t="s">
        <v>85</v>
      </c>
      <c r="C13" s="11"/>
      <c r="D13" s="12"/>
      <c r="E13" s="130"/>
      <c r="F13" s="13"/>
    </row>
    <row r="14" spans="2:6">
      <c r="B14" s="242"/>
      <c r="C14" s="155"/>
      <c r="D14" s="156"/>
      <c r="E14" s="127" t="s">
        <v>24</v>
      </c>
      <c r="F14" s="127" t="s">
        <v>25</v>
      </c>
    </row>
    <row r="15" spans="2:6" s="4" customFormat="1" ht="28">
      <c r="B15" s="16" t="s">
        <v>26</v>
      </c>
      <c r="C15" s="16" t="s">
        <v>27</v>
      </c>
      <c r="D15" s="17"/>
      <c r="E15" s="17" t="s">
        <v>86</v>
      </c>
      <c r="F15" s="17" t="s">
        <v>86</v>
      </c>
    </row>
    <row r="16" spans="2:6" s="4" customFormat="1">
      <c r="B16" s="231" t="s">
        <v>87</v>
      </c>
      <c r="C16" s="232"/>
      <c r="D16" s="17" t="s">
        <v>88</v>
      </c>
      <c r="E16" s="17"/>
      <c r="F16" s="17"/>
    </row>
    <row r="17" spans="2:6">
      <c r="B17" s="18">
        <v>1</v>
      </c>
      <c r="C17" s="19" t="s">
        <v>89</v>
      </c>
      <c r="D17" s="20"/>
      <c r="E17" s="21"/>
      <c r="F17" s="22"/>
    </row>
    <row r="18" spans="2:6">
      <c r="B18" s="18"/>
      <c r="C18" s="19" t="s">
        <v>90</v>
      </c>
      <c r="D18" s="20"/>
      <c r="E18" s="23"/>
      <c r="F18" s="22"/>
    </row>
    <row r="19" spans="2:6">
      <c r="B19" s="18"/>
      <c r="C19" s="19" t="s">
        <v>91</v>
      </c>
      <c r="D19" s="20"/>
      <c r="E19" s="23"/>
      <c r="F19" s="22"/>
    </row>
    <row r="20" spans="2:6">
      <c r="B20" s="18"/>
      <c r="C20" s="19" t="s">
        <v>92</v>
      </c>
      <c r="D20" s="20"/>
      <c r="E20" s="23"/>
      <c r="F20" s="22"/>
    </row>
    <row r="21" spans="2:6">
      <c r="B21" s="18"/>
      <c r="C21" s="19" t="s">
        <v>93</v>
      </c>
      <c r="D21" s="20"/>
      <c r="E21" s="23"/>
      <c r="F21" s="22"/>
    </row>
    <row r="22" spans="2:6">
      <c r="B22" s="18"/>
      <c r="C22" s="19" t="s">
        <v>94</v>
      </c>
      <c r="D22" s="20"/>
      <c r="E22" s="23"/>
      <c r="F22" s="22"/>
    </row>
    <row r="23" spans="2:6">
      <c r="B23" s="18"/>
      <c r="C23" s="19" t="s">
        <v>95</v>
      </c>
      <c r="D23" s="20"/>
      <c r="E23" s="23"/>
      <c r="F23" s="22"/>
    </row>
    <row r="24" spans="2:6" ht="33" customHeight="1">
      <c r="B24" s="18"/>
      <c r="C24" s="19" t="s">
        <v>96</v>
      </c>
      <c r="D24" s="20"/>
      <c r="E24" s="23"/>
      <c r="F24" s="22"/>
    </row>
    <row r="25" spans="2:6">
      <c r="B25" s="18"/>
      <c r="C25" s="19" t="s">
        <v>97</v>
      </c>
      <c r="D25" s="20"/>
      <c r="E25" s="23"/>
      <c r="F25" s="22"/>
    </row>
    <row r="26" spans="2:6">
      <c r="B26" s="18"/>
      <c r="C26" s="19" t="s">
        <v>98</v>
      </c>
      <c r="D26" s="20"/>
      <c r="E26" s="23"/>
      <c r="F26" s="22"/>
    </row>
    <row r="27" spans="2:6" ht="28">
      <c r="B27" s="18">
        <v>2</v>
      </c>
      <c r="C27" s="19" t="s">
        <v>99</v>
      </c>
      <c r="D27" s="20"/>
      <c r="E27" s="23"/>
      <c r="F27" s="22"/>
    </row>
    <row r="28" spans="2:6" ht="28">
      <c r="B28" s="18">
        <v>3</v>
      </c>
      <c r="C28" s="19" t="s">
        <v>100</v>
      </c>
      <c r="D28" s="20"/>
      <c r="E28" s="23"/>
      <c r="F28" s="22"/>
    </row>
    <row r="29" spans="2:6" ht="28">
      <c r="B29" s="18">
        <v>4</v>
      </c>
      <c r="C29" s="19" t="s">
        <v>101</v>
      </c>
      <c r="D29" s="24"/>
      <c r="E29" s="23"/>
      <c r="F29" s="22"/>
    </row>
    <row r="30" spans="2:6">
      <c r="B30" s="18">
        <v>5</v>
      </c>
      <c r="C30" s="19" t="s">
        <v>102</v>
      </c>
      <c r="D30" s="20"/>
      <c r="E30" s="23"/>
      <c r="F30" s="22"/>
    </row>
    <row r="31" spans="2:6">
      <c r="B31" s="18">
        <v>6</v>
      </c>
      <c r="C31" s="19" t="s">
        <v>103</v>
      </c>
      <c r="D31" s="20"/>
      <c r="E31" s="23"/>
      <c r="F31" s="22"/>
    </row>
    <row r="32" spans="2:6">
      <c r="B32" s="18">
        <v>7</v>
      </c>
      <c r="C32" s="19" t="s">
        <v>104</v>
      </c>
      <c r="D32" s="20"/>
      <c r="E32" s="23"/>
      <c r="F32" s="22"/>
    </row>
    <row r="33" spans="1:9">
      <c r="B33" s="18">
        <v>8</v>
      </c>
      <c r="C33" s="19" t="s">
        <v>127</v>
      </c>
      <c r="D33" s="20"/>
      <c r="E33" s="23"/>
      <c r="F33" s="22"/>
    </row>
    <row r="34" spans="1:9">
      <c r="B34" s="18">
        <v>9</v>
      </c>
      <c r="C34" s="19" t="s">
        <v>106</v>
      </c>
      <c r="D34" s="20"/>
      <c r="E34" s="23"/>
      <c r="F34" s="22"/>
    </row>
    <row r="35" spans="1:9" ht="13.5" customHeight="1">
      <c r="B35" s="18">
        <v>10</v>
      </c>
      <c r="C35" s="19" t="s">
        <v>107</v>
      </c>
      <c r="D35" s="20"/>
      <c r="E35" s="23"/>
      <c r="F35" s="22"/>
    </row>
    <row r="36" spans="1:9" ht="31.5" customHeight="1">
      <c r="A36" s="25"/>
      <c r="B36" s="18">
        <v>11</v>
      </c>
      <c r="C36" s="26" t="s">
        <v>108</v>
      </c>
      <c r="D36" s="27"/>
      <c r="E36" s="28"/>
      <c r="F36" s="29"/>
      <c r="G36" s="25"/>
      <c r="H36" s="25"/>
      <c r="I36" s="25"/>
    </row>
    <row r="37" spans="1:9">
      <c r="B37" s="18">
        <v>12</v>
      </c>
      <c r="C37" s="6" t="s">
        <v>64</v>
      </c>
      <c r="D37" s="20"/>
      <c r="E37" s="23"/>
      <c r="F37" s="22"/>
    </row>
    <row r="38" spans="1:9">
      <c r="B38" s="18">
        <v>13</v>
      </c>
      <c r="C38" s="6" t="s">
        <v>64</v>
      </c>
      <c r="D38" s="20"/>
      <c r="E38" s="23"/>
      <c r="F38" s="22"/>
    </row>
    <row r="39" spans="1:9">
      <c r="B39" s="18">
        <v>14</v>
      </c>
      <c r="C39" s="6" t="s">
        <v>64</v>
      </c>
      <c r="D39" s="20"/>
      <c r="E39" s="23"/>
      <c r="F39" s="22"/>
    </row>
    <row r="40" spans="1:9">
      <c r="B40" s="18">
        <v>15</v>
      </c>
      <c r="C40" s="6" t="s">
        <v>64</v>
      </c>
      <c r="D40" s="20"/>
      <c r="E40" s="23"/>
      <c r="F40" s="22"/>
    </row>
    <row r="41" spans="1:9">
      <c r="B41" s="18">
        <v>16</v>
      </c>
      <c r="C41" s="6" t="s">
        <v>64</v>
      </c>
      <c r="D41" s="20"/>
      <c r="E41" s="23"/>
      <c r="F41" s="22"/>
    </row>
    <row r="42" spans="1:9">
      <c r="B42" s="18">
        <v>17</v>
      </c>
      <c r="C42" s="6" t="s">
        <v>109</v>
      </c>
      <c r="D42" s="20"/>
      <c r="E42" s="23"/>
      <c r="F42" s="22"/>
    </row>
    <row r="43" spans="1:9" s="5" customFormat="1" ht="29.25" customHeight="1">
      <c r="B43" s="233" t="s">
        <v>110</v>
      </c>
      <c r="C43" s="234"/>
      <c r="D43" s="235"/>
      <c r="E43" s="30">
        <f>SUM(E17:E42)</f>
        <v>0</v>
      </c>
      <c r="F43" s="30">
        <f>SUM(F17:F42)</f>
        <v>0</v>
      </c>
    </row>
    <row r="44" spans="1:9">
      <c r="B44" s="31"/>
      <c r="C44" s="32"/>
      <c r="D44" s="31"/>
      <c r="E44" s="33"/>
      <c r="F44" s="33"/>
    </row>
    <row r="45" spans="1:9">
      <c r="B45" s="242"/>
      <c r="C45" s="155"/>
      <c r="D45" s="156"/>
      <c r="E45" s="127" t="s">
        <v>24</v>
      </c>
      <c r="F45" s="127" t="s">
        <v>25</v>
      </c>
    </row>
    <row r="46" spans="1:9" ht="28">
      <c r="B46" s="231" t="s">
        <v>111</v>
      </c>
      <c r="C46" s="232"/>
      <c r="D46" s="17" t="s">
        <v>88</v>
      </c>
      <c r="E46" s="17" t="s">
        <v>86</v>
      </c>
      <c r="F46" s="17" t="s">
        <v>86</v>
      </c>
    </row>
    <row r="47" spans="1:9" ht="28">
      <c r="B47" s="34">
        <v>1</v>
      </c>
      <c r="C47" s="19" t="s">
        <v>112</v>
      </c>
      <c r="D47" s="35">
        <f>20*12</f>
        <v>240</v>
      </c>
      <c r="E47" s="36"/>
      <c r="F47" s="37"/>
    </row>
    <row r="48" spans="1:9" ht="56">
      <c r="B48" s="34">
        <v>2</v>
      </c>
      <c r="C48" s="19" t="s">
        <v>113</v>
      </c>
      <c r="D48" s="20">
        <f>50*12</f>
        <v>600</v>
      </c>
      <c r="E48" s="38"/>
      <c r="F48" s="37"/>
    </row>
    <row r="49" spans="2:6">
      <c r="B49" s="34">
        <v>3</v>
      </c>
      <c r="C49" s="19" t="s">
        <v>114</v>
      </c>
      <c r="D49" s="20"/>
      <c r="E49" s="38"/>
      <c r="F49" s="37"/>
    </row>
    <row r="50" spans="2:6" ht="28">
      <c r="B50" s="34">
        <v>4</v>
      </c>
      <c r="C50" s="19" t="s">
        <v>115</v>
      </c>
      <c r="D50" s="20"/>
      <c r="E50" s="38"/>
      <c r="F50" s="37"/>
    </row>
    <row r="51" spans="2:6">
      <c r="B51" s="34">
        <v>5</v>
      </c>
      <c r="C51" s="19" t="s">
        <v>64</v>
      </c>
      <c r="D51" s="20"/>
      <c r="E51" s="38"/>
      <c r="F51" s="37"/>
    </row>
    <row r="52" spans="2:6">
      <c r="B52" s="34">
        <v>6</v>
      </c>
      <c r="C52" s="19" t="s">
        <v>64</v>
      </c>
      <c r="D52" s="20"/>
      <c r="E52" s="38"/>
      <c r="F52" s="37"/>
    </row>
    <row r="53" spans="2:6">
      <c r="B53" s="34">
        <v>7</v>
      </c>
      <c r="C53" s="19" t="s">
        <v>64</v>
      </c>
      <c r="D53" s="20"/>
      <c r="E53" s="38"/>
      <c r="F53" s="37"/>
    </row>
    <row r="54" spans="2:6">
      <c r="B54" s="34">
        <v>8</v>
      </c>
      <c r="C54" s="19" t="s">
        <v>64</v>
      </c>
      <c r="D54" s="20"/>
      <c r="E54" s="38"/>
      <c r="F54" s="37"/>
    </row>
    <row r="55" spans="2:6" ht="28.5" customHeight="1">
      <c r="B55" s="233" t="s">
        <v>116</v>
      </c>
      <c r="C55" s="234"/>
      <c r="D55" s="235"/>
      <c r="E55" s="30">
        <f>SUM(E47:E54)</f>
        <v>0</v>
      </c>
      <c r="F55" s="30">
        <f>SUM(F47:F54)</f>
        <v>0</v>
      </c>
    </row>
    <row r="56" spans="2:6" ht="5.25" customHeight="1">
      <c r="B56" s="34"/>
      <c r="C56" s="19"/>
      <c r="D56" s="39"/>
      <c r="E56" s="40"/>
      <c r="F56" s="41"/>
    </row>
    <row r="57" spans="2:6" ht="29.25" customHeight="1">
      <c r="B57" s="233" t="s">
        <v>117</v>
      </c>
      <c r="C57" s="234"/>
      <c r="D57" s="235"/>
      <c r="E57" s="42">
        <f>E43+E55</f>
        <v>0</v>
      </c>
      <c r="F57" s="42">
        <f>F43+F55</f>
        <v>0</v>
      </c>
    </row>
    <row r="58" spans="2:6" ht="6" customHeight="1">
      <c r="B58" s="34"/>
      <c r="C58" s="19"/>
      <c r="D58" s="39"/>
      <c r="E58" s="236"/>
      <c r="F58" s="244"/>
    </row>
    <row r="59" spans="2:6" ht="30.75" customHeight="1">
      <c r="B59" s="238" t="s">
        <v>66</v>
      </c>
      <c r="C59" s="239"/>
      <c r="D59" s="240"/>
      <c r="E59" s="43">
        <v>0.2</v>
      </c>
      <c r="F59" s="43">
        <v>0.8</v>
      </c>
    </row>
    <row r="60" spans="2:6" ht="14.25" customHeight="1">
      <c r="B60" s="34"/>
      <c r="C60" s="19"/>
      <c r="D60" s="39"/>
      <c r="E60" s="44" t="s">
        <v>67</v>
      </c>
      <c r="F60" s="45" t="s">
        <v>68</v>
      </c>
    </row>
    <row r="61" spans="2:6" ht="30.75" customHeight="1">
      <c r="B61" s="217" t="s">
        <v>118</v>
      </c>
      <c r="C61" s="218"/>
      <c r="D61" s="219"/>
      <c r="E61" s="46">
        <f>E57*E59</f>
        <v>0</v>
      </c>
      <c r="F61" s="46">
        <f>F57*F59</f>
        <v>0</v>
      </c>
    </row>
    <row r="62" spans="2:6" ht="33" customHeight="1">
      <c r="B62" s="220" t="s">
        <v>119</v>
      </c>
      <c r="C62" s="221"/>
      <c r="D62" s="222"/>
      <c r="E62" s="223">
        <f>E61+F61</f>
        <v>0</v>
      </c>
      <c r="F62" s="224"/>
    </row>
    <row r="63" spans="2:6" ht="45.75" customHeight="1">
      <c r="B63" s="220" t="s">
        <v>120</v>
      </c>
      <c r="C63" s="221"/>
      <c r="D63" s="222"/>
      <c r="E63" s="225">
        <f>E62*1.14</f>
        <v>0</v>
      </c>
      <c r="F63" s="226"/>
    </row>
    <row r="64" spans="2:6" ht="29.25" customHeight="1">
      <c r="B64" s="220" t="s">
        <v>121</v>
      </c>
      <c r="C64" s="221"/>
      <c r="D64" s="222"/>
      <c r="E64" s="223">
        <f>E63/12</f>
        <v>0</v>
      </c>
      <c r="F64" s="224"/>
    </row>
    <row r="65" spans="2:6" ht="17.25" customHeight="1">
      <c r="B65" s="34"/>
      <c r="C65" s="19"/>
      <c r="D65" s="39"/>
      <c r="E65" s="40"/>
      <c r="F65" s="41"/>
    </row>
    <row r="66" spans="2:6" ht="28">
      <c r="B66" s="16"/>
      <c r="C66" s="47" t="s">
        <v>122</v>
      </c>
      <c r="D66" s="17" t="s">
        <v>29</v>
      </c>
      <c r="E66" s="17" t="s">
        <v>30</v>
      </c>
      <c r="F66" s="41"/>
    </row>
    <row r="67" spans="2:6" ht="24" customHeight="1">
      <c r="B67" s="48">
        <v>1</v>
      </c>
      <c r="C67" s="49" t="s">
        <v>123</v>
      </c>
      <c r="D67" s="21"/>
      <c r="E67" s="21">
        <f>D67*1.14</f>
        <v>0</v>
      </c>
      <c r="F67" s="216" t="s">
        <v>124</v>
      </c>
    </row>
    <row r="68" spans="2:6" ht="24" customHeight="1">
      <c r="B68" s="50">
        <v>2</v>
      </c>
      <c r="C68" s="51" t="s">
        <v>125</v>
      </c>
      <c r="D68" s="23"/>
      <c r="E68" s="23">
        <f t="shared" ref="E68:E73" si="0">D68*1.14</f>
        <v>0</v>
      </c>
      <c r="F68" s="216"/>
    </row>
    <row r="69" spans="2:6" ht="24" customHeight="1">
      <c r="B69" s="50">
        <v>3</v>
      </c>
      <c r="C69" s="51" t="s">
        <v>60</v>
      </c>
      <c r="D69" s="23"/>
      <c r="E69" s="23">
        <f t="shared" si="0"/>
        <v>0</v>
      </c>
      <c r="F69" s="216"/>
    </row>
    <row r="70" spans="2:6" ht="24" customHeight="1">
      <c r="B70" s="50">
        <v>4</v>
      </c>
      <c r="C70" s="51" t="s">
        <v>64</v>
      </c>
      <c r="D70" s="23"/>
      <c r="E70" s="23">
        <f t="shared" si="0"/>
        <v>0</v>
      </c>
      <c r="F70" s="216"/>
    </row>
    <row r="71" spans="2:6" ht="24" customHeight="1">
      <c r="B71" s="50">
        <v>5</v>
      </c>
      <c r="C71" s="51" t="s">
        <v>64</v>
      </c>
      <c r="D71" s="23"/>
      <c r="E71" s="23">
        <f t="shared" si="0"/>
        <v>0</v>
      </c>
      <c r="F71" s="216"/>
    </row>
    <row r="72" spans="2:6" ht="24" customHeight="1">
      <c r="B72" s="50">
        <v>6</v>
      </c>
      <c r="C72" s="51" t="s">
        <v>64</v>
      </c>
      <c r="D72" s="23"/>
      <c r="E72" s="23">
        <f t="shared" si="0"/>
        <v>0</v>
      </c>
      <c r="F72" s="216"/>
    </row>
    <row r="73" spans="2:6" ht="24" customHeight="1">
      <c r="B73" s="52">
        <v>7</v>
      </c>
      <c r="C73" s="53" t="s">
        <v>64</v>
      </c>
      <c r="D73" s="54"/>
      <c r="E73" s="54">
        <f t="shared" si="0"/>
        <v>0</v>
      </c>
      <c r="F73" s="216"/>
    </row>
    <row r="74" spans="2:6">
      <c r="B74" s="10"/>
      <c r="C74" s="55"/>
      <c r="D74" s="124"/>
      <c r="E74" s="56"/>
      <c r="F74" s="57"/>
    </row>
    <row r="75" spans="2:6" ht="29.25" customHeight="1">
      <c r="B75" s="230" t="s">
        <v>70</v>
      </c>
      <c r="C75" s="146"/>
      <c r="D75" s="12"/>
      <c r="E75" s="130"/>
      <c r="F75" s="13"/>
    </row>
    <row r="76" spans="2:6" ht="28">
      <c r="B76" s="127" t="s">
        <v>72</v>
      </c>
      <c r="C76" s="127" t="s">
        <v>73</v>
      </c>
      <c r="D76" s="17" t="s">
        <v>74</v>
      </c>
      <c r="E76" s="148" t="s">
        <v>75</v>
      </c>
      <c r="F76" s="148"/>
    </row>
    <row r="77" spans="2:6" ht="43.5" customHeight="1">
      <c r="B77" s="58">
        <v>1</v>
      </c>
      <c r="C77" s="59" t="s">
        <v>76</v>
      </c>
      <c r="D77" s="60"/>
      <c r="E77" s="150"/>
      <c r="F77" s="150"/>
    </row>
    <row r="78" spans="2:6">
      <c r="B78" s="8"/>
      <c r="C78" s="8"/>
      <c r="D78" s="8"/>
      <c r="E78" s="8"/>
      <c r="F78" s="8"/>
    </row>
    <row r="79" spans="2:6">
      <c r="B79" s="124"/>
      <c r="C79" s="124"/>
      <c r="D79" s="124"/>
      <c r="E79" s="124"/>
      <c r="F79" s="124"/>
    </row>
  </sheetData>
  <mergeCells count="28">
    <mergeCell ref="D1:F3"/>
    <mergeCell ref="B64:D64"/>
    <mergeCell ref="E64:F64"/>
    <mergeCell ref="B75:C75"/>
    <mergeCell ref="E76:F76"/>
    <mergeCell ref="B46:C46"/>
    <mergeCell ref="B55:D55"/>
    <mergeCell ref="B57:D57"/>
    <mergeCell ref="E58:F58"/>
    <mergeCell ref="B59:D59"/>
    <mergeCell ref="D12:E12"/>
    <mergeCell ref="B14:D14"/>
    <mergeCell ref="B16:C16"/>
    <mergeCell ref="B43:D43"/>
    <mergeCell ref="B45:D45"/>
    <mergeCell ref="D4:F4"/>
    <mergeCell ref="E77:F77"/>
    <mergeCell ref="F67:F73"/>
    <mergeCell ref="B61:D61"/>
    <mergeCell ref="B62:D62"/>
    <mergeCell ref="E62:F62"/>
    <mergeCell ref="B63:D63"/>
    <mergeCell ref="E63:F63"/>
    <mergeCell ref="D7:F7"/>
    <mergeCell ref="D8:F8"/>
    <mergeCell ref="D9:F9"/>
    <mergeCell ref="B11:C11"/>
    <mergeCell ref="D11:E11"/>
  </mergeCells>
  <phoneticPr fontId="28" type="noConversion"/>
  <printOptions horizontalCentered="1"/>
  <pageMargins left="0.511811023622047" right="0.118110236220472" top="0.74803149606299202" bottom="0.74803149606299202" header="0.31496062992126" footer="0.31496062992126"/>
  <pageSetup paperSize="9" scale="78" fitToHeight="18" orientation="portrait" r:id="rId1"/>
  <headerFooter>
    <oddFooter>&amp;L&amp;D&amp;C&amp;P of &amp;N&amp;R&amp;A</oddFooter>
  </headerFooter>
  <rowBreaks count="1" manualBreakCount="1">
    <brk id="44"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50"/>
  </sheetPr>
  <dimension ref="A1:I59"/>
  <sheetViews>
    <sheetView view="pageBreakPreview" topLeftCell="A12" zoomScale="90" zoomScaleNormal="100" workbookViewId="0">
      <selection activeCell="C12" sqref="C12:I12"/>
    </sheetView>
  </sheetViews>
  <sheetFormatPr defaultColWidth="9" defaultRowHeight="12.5"/>
  <cols>
    <col min="1" max="1" width="25" customWidth="1"/>
    <col min="2" max="2" width="13.54296875" customWidth="1"/>
    <col min="5" max="5" width="13.81640625" customWidth="1"/>
    <col min="7" max="7" width="11.1796875" customWidth="1"/>
    <col min="10" max="10" width="39.26953125" customWidth="1"/>
  </cols>
  <sheetData>
    <row r="1" spans="1:9">
      <c r="A1" s="1"/>
      <c r="B1" s="2"/>
      <c r="C1" s="2"/>
      <c r="D1" s="2"/>
      <c r="E1" s="2"/>
      <c r="F1" s="2"/>
      <c r="G1" s="2"/>
      <c r="H1" s="2"/>
      <c r="I1" s="3"/>
    </row>
    <row r="2" spans="1:9">
      <c r="A2" s="131"/>
      <c r="B2" s="132"/>
      <c r="C2" s="132"/>
      <c r="D2" s="132"/>
      <c r="E2" s="132"/>
      <c r="F2" s="132"/>
      <c r="G2" s="132"/>
      <c r="H2" s="132"/>
      <c r="I2" s="133"/>
    </row>
    <row r="3" spans="1:9">
      <c r="A3" s="131"/>
      <c r="B3" s="132"/>
      <c r="C3" s="132"/>
      <c r="D3" s="132"/>
      <c r="E3" s="132"/>
      <c r="F3" s="132"/>
      <c r="G3" s="132"/>
      <c r="H3" s="132"/>
      <c r="I3" s="133"/>
    </row>
    <row r="4" spans="1:9">
      <c r="A4" s="131"/>
      <c r="B4" s="132"/>
      <c r="C4" s="132"/>
      <c r="D4" s="132"/>
      <c r="E4" s="132"/>
      <c r="F4" s="132"/>
      <c r="G4" s="132"/>
      <c r="H4" s="132"/>
      <c r="I4" s="133"/>
    </row>
    <row r="5" spans="1:9">
      <c r="A5" s="131"/>
      <c r="B5" s="132"/>
      <c r="C5" s="132"/>
      <c r="D5" s="132"/>
      <c r="E5" s="132"/>
      <c r="F5" s="132"/>
      <c r="G5" s="132"/>
      <c r="H5" s="132"/>
      <c r="I5" s="133"/>
    </row>
    <row r="6" spans="1:9">
      <c r="A6" s="131"/>
      <c r="B6" s="132"/>
      <c r="C6" s="132"/>
      <c r="D6" s="132"/>
      <c r="E6" s="132"/>
      <c r="F6" s="132"/>
      <c r="G6" s="132"/>
      <c r="H6" s="132"/>
      <c r="I6" s="133"/>
    </row>
    <row r="7" spans="1:9">
      <c r="A7" s="131"/>
      <c r="B7" s="132"/>
      <c r="C7" s="132"/>
      <c r="D7" s="132"/>
      <c r="E7" s="132"/>
      <c r="F7" s="132"/>
      <c r="G7" s="132"/>
      <c r="H7" s="132"/>
      <c r="I7" s="133"/>
    </row>
    <row r="8" spans="1:9">
      <c r="A8" s="131"/>
      <c r="B8" s="132"/>
      <c r="C8" s="132"/>
      <c r="D8" s="132"/>
      <c r="E8" s="132"/>
      <c r="F8" s="132"/>
      <c r="G8" s="132"/>
      <c r="H8" s="132"/>
      <c r="I8" s="133"/>
    </row>
    <row r="9" spans="1:9">
      <c r="A9" s="131"/>
      <c r="B9" s="132"/>
      <c r="C9" s="132"/>
      <c r="D9" s="132"/>
      <c r="E9" s="132"/>
      <c r="F9" s="132"/>
      <c r="G9" s="132"/>
      <c r="H9" s="132"/>
      <c r="I9" s="133"/>
    </row>
    <row r="10" spans="1:9" ht="14">
      <c r="A10" s="245" t="s">
        <v>1</v>
      </c>
      <c r="B10" s="245"/>
      <c r="C10" s="246" t="str">
        <f>'COVER SHEET'!$E$17</f>
        <v>SAT 336/26</v>
      </c>
      <c r="D10" s="246"/>
      <c r="E10" s="246"/>
      <c r="F10" s="246"/>
      <c r="G10" s="246"/>
      <c r="H10" s="246"/>
      <c r="I10" s="246"/>
    </row>
    <row r="11" spans="1:9" ht="42" customHeight="1">
      <c r="A11" s="245" t="s">
        <v>2</v>
      </c>
      <c r="B11" s="245"/>
      <c r="C11" s="246" t="str">
        <f>'COVER SHEET'!$E$19</f>
        <v xml:space="preserve">THE PROVISION OF TRAVEL MANAGEMENT SERVICES FOR INDIA MEISEA FOR A PERIOD OF 36 MONTHS </v>
      </c>
      <c r="D11" s="246"/>
      <c r="E11" s="246"/>
      <c r="F11" s="246"/>
      <c r="G11" s="246"/>
      <c r="H11" s="246"/>
      <c r="I11" s="246"/>
    </row>
    <row r="12" spans="1:9" ht="22.5" customHeight="1">
      <c r="A12" s="245" t="s">
        <v>3</v>
      </c>
      <c r="B12" s="245"/>
      <c r="C12" s="246">
        <f>'COVER SHEET'!$E$21</f>
        <v>0</v>
      </c>
      <c r="D12" s="246"/>
      <c r="E12" s="246"/>
      <c r="F12" s="246"/>
      <c r="G12" s="246"/>
      <c r="H12" s="246"/>
      <c r="I12" s="246"/>
    </row>
    <row r="13" spans="1:9">
      <c r="A13" s="131"/>
      <c r="B13" s="132"/>
      <c r="C13" s="132"/>
      <c r="D13" s="132"/>
      <c r="E13" s="132"/>
      <c r="F13" s="132"/>
      <c r="G13" s="132"/>
      <c r="H13" s="132"/>
      <c r="I13" s="133"/>
    </row>
    <row r="14" spans="1:9">
      <c r="A14" s="131"/>
      <c r="B14" s="132"/>
      <c r="C14" s="132"/>
      <c r="D14" s="132"/>
      <c r="E14" s="132"/>
      <c r="F14" s="132"/>
      <c r="G14" s="132"/>
      <c r="H14" s="132"/>
      <c r="I14" s="133"/>
    </row>
    <row r="15" spans="1:9" ht="14">
      <c r="A15" s="247" t="s">
        <v>128</v>
      </c>
      <c r="B15" s="248"/>
      <c r="C15" s="248"/>
      <c r="D15" s="248"/>
      <c r="E15" s="248"/>
      <c r="F15" s="248"/>
      <c r="G15" s="248"/>
      <c r="H15" s="248"/>
      <c r="I15" s="249"/>
    </row>
    <row r="16" spans="1:9">
      <c r="A16" s="131" t="s">
        <v>129</v>
      </c>
      <c r="B16" s="132"/>
      <c r="C16" s="132"/>
      <c r="D16" s="132"/>
      <c r="E16" s="132"/>
      <c r="F16" s="132"/>
      <c r="G16" s="132"/>
      <c r="H16" s="132"/>
      <c r="I16" s="133"/>
    </row>
    <row r="17" spans="1:9">
      <c r="A17" s="131"/>
      <c r="B17" s="132"/>
      <c r="C17" s="132"/>
      <c r="D17" s="132"/>
      <c r="E17" s="132"/>
      <c r="F17" s="132"/>
      <c r="G17" s="132"/>
      <c r="H17" s="132"/>
      <c r="I17" s="133"/>
    </row>
    <row r="18" spans="1:9" ht="54.75" customHeight="1">
      <c r="A18" s="250" t="s">
        <v>130</v>
      </c>
      <c r="B18" s="251"/>
      <c r="C18" s="251"/>
      <c r="D18" s="251"/>
      <c r="E18" s="251"/>
      <c r="F18" s="251"/>
      <c r="G18" s="251"/>
      <c r="H18" s="251"/>
      <c r="I18" s="252"/>
    </row>
    <row r="19" spans="1:9">
      <c r="A19" s="253"/>
      <c r="B19" s="254"/>
      <c r="C19" s="254"/>
      <c r="D19" s="254"/>
      <c r="E19" s="254"/>
      <c r="F19" s="254"/>
      <c r="G19" s="254"/>
      <c r="H19" s="254"/>
      <c r="I19" s="255"/>
    </row>
    <row r="20" spans="1:9" ht="21.75" customHeight="1">
      <c r="A20" s="256" t="s">
        <v>131</v>
      </c>
      <c r="B20" s="257"/>
      <c r="C20" s="257"/>
      <c r="D20" s="257"/>
      <c r="E20" s="257"/>
      <c r="F20" s="257"/>
      <c r="G20" s="257"/>
      <c r="H20" s="257"/>
      <c r="I20" s="258"/>
    </row>
    <row r="21" spans="1:9" ht="28.5" customHeight="1">
      <c r="A21" s="259">
        <f>' 1. TRANSACTION FEE ONSITE'!E53</f>
        <v>0</v>
      </c>
      <c r="B21" s="260"/>
      <c r="C21" s="261" t="s">
        <v>132</v>
      </c>
      <c r="D21" s="261"/>
      <c r="E21" s="262"/>
      <c r="F21" s="262"/>
      <c r="G21" s="262"/>
      <c r="H21" s="263"/>
      <c r="I21" s="264"/>
    </row>
    <row r="22" spans="1:9">
      <c r="A22" s="265" t="s">
        <v>133</v>
      </c>
      <c r="B22" s="266"/>
      <c r="C22" s="266"/>
      <c r="D22" s="266"/>
      <c r="E22" s="266"/>
      <c r="F22" s="266"/>
      <c r="G22" s="266"/>
      <c r="H22" s="266"/>
      <c r="I22" s="267"/>
    </row>
    <row r="23" spans="1:9" ht="24" customHeight="1">
      <c r="A23" s="268"/>
      <c r="B23" s="269"/>
      <c r="C23" s="269"/>
      <c r="D23" s="269"/>
      <c r="E23" s="269"/>
      <c r="F23" s="269"/>
      <c r="G23" s="269"/>
      <c r="H23" s="269"/>
      <c r="I23" s="270"/>
    </row>
    <row r="24" spans="1:9" ht="13">
      <c r="A24" s="134"/>
      <c r="B24" s="135"/>
      <c r="C24" s="135"/>
      <c r="D24" s="135"/>
      <c r="E24" s="135"/>
      <c r="F24" s="135"/>
      <c r="G24" s="135"/>
      <c r="H24" s="135"/>
      <c r="I24" s="136"/>
    </row>
    <row r="25" spans="1:9">
      <c r="A25" s="131"/>
      <c r="B25" s="132"/>
      <c r="C25" s="132"/>
      <c r="D25" s="132"/>
      <c r="E25" s="132"/>
      <c r="F25" s="132"/>
      <c r="G25" s="132"/>
      <c r="H25" s="132"/>
      <c r="I25" s="133"/>
    </row>
    <row r="26" spans="1:9" ht="13">
      <c r="A26" s="256" t="s">
        <v>134</v>
      </c>
      <c r="B26" s="257"/>
      <c r="C26" s="257"/>
      <c r="D26" s="257"/>
      <c r="E26" s="257"/>
      <c r="F26" s="257"/>
      <c r="G26" s="257"/>
      <c r="H26" s="257"/>
      <c r="I26" s="258"/>
    </row>
    <row r="27" spans="1:9" ht="28.5" customHeight="1">
      <c r="A27" s="259">
        <f>'2. TRANSACTION FEE OFFSITE '!E66</f>
        <v>0</v>
      </c>
      <c r="B27" s="260"/>
      <c r="C27" s="261" t="s">
        <v>132</v>
      </c>
      <c r="D27" s="261"/>
      <c r="E27" s="262"/>
      <c r="F27" s="262"/>
      <c r="G27" s="262"/>
      <c r="H27" s="263"/>
      <c r="I27" s="264"/>
    </row>
    <row r="28" spans="1:9">
      <c r="A28" s="265" t="s">
        <v>133</v>
      </c>
      <c r="B28" s="266"/>
      <c r="C28" s="266"/>
      <c r="D28" s="266"/>
      <c r="E28" s="266"/>
      <c r="F28" s="266"/>
      <c r="G28" s="266"/>
      <c r="H28" s="266"/>
      <c r="I28" s="267"/>
    </row>
    <row r="29" spans="1:9" ht="34.5" customHeight="1">
      <c r="A29" s="268"/>
      <c r="B29" s="269"/>
      <c r="C29" s="269"/>
      <c r="D29" s="269"/>
      <c r="E29" s="269"/>
      <c r="F29" s="269"/>
      <c r="G29" s="269"/>
      <c r="H29" s="269"/>
      <c r="I29" s="270"/>
    </row>
    <row r="30" spans="1:9">
      <c r="A30" s="131"/>
      <c r="B30" s="132"/>
      <c r="C30" s="132"/>
      <c r="D30" s="132"/>
      <c r="E30" s="132"/>
      <c r="F30" s="132"/>
      <c r="G30" s="132"/>
      <c r="H30" s="132"/>
      <c r="I30" s="133"/>
    </row>
    <row r="31" spans="1:9" ht="13">
      <c r="A31" s="134"/>
      <c r="B31" s="135"/>
      <c r="C31" s="135"/>
      <c r="D31" s="135"/>
      <c r="E31" s="135"/>
      <c r="F31" s="135"/>
      <c r="G31" s="135"/>
      <c r="H31" s="135"/>
      <c r="I31" s="136"/>
    </row>
    <row r="32" spans="1:9" ht="13">
      <c r="A32" s="256" t="s">
        <v>135</v>
      </c>
      <c r="B32" s="257"/>
      <c r="C32" s="257"/>
      <c r="D32" s="257"/>
      <c r="E32" s="257"/>
      <c r="F32" s="257"/>
      <c r="G32" s="257"/>
      <c r="H32" s="257"/>
      <c r="I32" s="258"/>
    </row>
    <row r="33" spans="1:9" ht="30.75" customHeight="1">
      <c r="A33" s="259">
        <f>'3. MANAGEMENT FEE ONSITE'!$E$63</f>
        <v>0</v>
      </c>
      <c r="B33" s="260"/>
      <c r="C33" s="261" t="s">
        <v>132</v>
      </c>
      <c r="D33" s="261"/>
      <c r="E33" s="262"/>
      <c r="F33" s="262"/>
      <c r="G33" s="262"/>
      <c r="H33" s="263"/>
      <c r="I33" s="264"/>
    </row>
    <row r="34" spans="1:9" ht="13.5" customHeight="1">
      <c r="A34" s="265" t="s">
        <v>133</v>
      </c>
      <c r="B34" s="266"/>
      <c r="C34" s="266"/>
      <c r="D34" s="266"/>
      <c r="E34" s="266"/>
      <c r="F34" s="266"/>
      <c r="G34" s="266"/>
      <c r="H34" s="266"/>
      <c r="I34" s="267"/>
    </row>
    <row r="35" spans="1:9" ht="31.5" customHeight="1">
      <c r="A35" s="268"/>
      <c r="B35" s="269"/>
      <c r="C35" s="269"/>
      <c r="D35" s="269"/>
      <c r="E35" s="269"/>
      <c r="F35" s="269"/>
      <c r="G35" s="269"/>
      <c r="H35" s="269"/>
      <c r="I35" s="270"/>
    </row>
    <row r="36" spans="1:9" ht="13">
      <c r="A36" s="134"/>
      <c r="B36" s="135"/>
      <c r="C36" s="135"/>
      <c r="D36" s="135"/>
      <c r="E36" s="135"/>
      <c r="F36" s="135"/>
      <c r="G36" s="135"/>
      <c r="H36" s="135"/>
      <c r="I36" s="136"/>
    </row>
    <row r="37" spans="1:9">
      <c r="A37" s="131"/>
      <c r="B37" s="132"/>
      <c r="C37" s="132"/>
      <c r="D37" s="132"/>
      <c r="E37" s="132"/>
      <c r="F37" s="132"/>
      <c r="G37" s="132"/>
      <c r="H37" s="132"/>
      <c r="I37" s="133"/>
    </row>
    <row r="38" spans="1:9" ht="13">
      <c r="A38" s="256" t="s">
        <v>136</v>
      </c>
      <c r="B38" s="257"/>
      <c r="C38" s="257"/>
      <c r="D38" s="257"/>
      <c r="E38" s="257"/>
      <c r="F38" s="257"/>
      <c r="G38" s="257"/>
      <c r="H38" s="257"/>
      <c r="I38" s="258"/>
    </row>
    <row r="39" spans="1:9" ht="30.75" customHeight="1">
      <c r="A39" s="259">
        <f>'4. MANAGEMENT FEE OFFSITE'!E63</f>
        <v>0</v>
      </c>
      <c r="B39" s="260"/>
      <c r="C39" s="261" t="s">
        <v>132</v>
      </c>
      <c r="D39" s="261"/>
      <c r="E39" s="262"/>
      <c r="F39" s="262"/>
      <c r="G39" s="262"/>
      <c r="H39" s="263"/>
      <c r="I39" s="264"/>
    </row>
    <row r="40" spans="1:9">
      <c r="A40" s="265" t="s">
        <v>133</v>
      </c>
      <c r="B40" s="266"/>
      <c r="C40" s="266"/>
      <c r="D40" s="266"/>
      <c r="E40" s="266"/>
      <c r="F40" s="266"/>
      <c r="G40" s="266"/>
      <c r="H40" s="266"/>
      <c r="I40" s="267"/>
    </row>
    <row r="41" spans="1:9" ht="29.25" customHeight="1">
      <c r="A41" s="268"/>
      <c r="B41" s="269"/>
      <c r="C41" s="269"/>
      <c r="D41" s="269"/>
      <c r="E41" s="269"/>
      <c r="F41" s="269"/>
      <c r="G41" s="269"/>
      <c r="H41" s="269"/>
      <c r="I41" s="270"/>
    </row>
    <row r="42" spans="1:9">
      <c r="A42" s="253"/>
      <c r="B42" s="254"/>
      <c r="C42" s="254"/>
      <c r="D42" s="254"/>
      <c r="E42" s="254"/>
      <c r="F42" s="254"/>
      <c r="G42" s="254"/>
      <c r="H42" s="254"/>
      <c r="I42" s="255"/>
    </row>
    <row r="43" spans="1:9" ht="39" customHeight="1">
      <c r="A43" s="250" t="s">
        <v>137</v>
      </c>
      <c r="B43" s="251"/>
      <c r="C43" s="251"/>
      <c r="D43" s="251"/>
      <c r="E43" s="251"/>
      <c r="F43" s="251"/>
      <c r="G43" s="251"/>
      <c r="H43" s="251"/>
      <c r="I43" s="252"/>
    </row>
    <row r="44" spans="1:9">
      <c r="A44" s="253"/>
      <c r="B44" s="254"/>
      <c r="C44" s="254"/>
      <c r="D44" s="254"/>
      <c r="E44" s="254"/>
      <c r="F44" s="254"/>
      <c r="G44" s="254"/>
      <c r="H44" s="254"/>
      <c r="I44" s="255"/>
    </row>
    <row r="45" spans="1:9" ht="27.75" customHeight="1">
      <c r="A45" s="250" t="s">
        <v>138</v>
      </c>
      <c r="B45" s="251"/>
      <c r="C45" s="251"/>
      <c r="D45" s="251"/>
      <c r="E45" s="251"/>
      <c r="F45" s="251"/>
      <c r="G45" s="251"/>
      <c r="H45" s="251"/>
      <c r="I45" s="252"/>
    </row>
    <row r="46" spans="1:9" ht="10.5" customHeight="1">
      <c r="A46" s="253"/>
      <c r="B46" s="254"/>
      <c r="C46" s="254"/>
      <c r="D46" s="254"/>
      <c r="E46" s="254"/>
      <c r="F46" s="254"/>
      <c r="G46" s="254"/>
      <c r="H46" s="254"/>
      <c r="I46" s="255"/>
    </row>
    <row r="47" spans="1:9" ht="38.25" customHeight="1">
      <c r="A47" s="250" t="s">
        <v>139</v>
      </c>
      <c r="B47" s="251"/>
      <c r="C47" s="251"/>
      <c r="D47" s="251"/>
      <c r="E47" s="251"/>
      <c r="F47" s="251"/>
      <c r="G47" s="251"/>
      <c r="H47" s="251"/>
      <c r="I47" s="252"/>
    </row>
    <row r="48" spans="1:9">
      <c r="A48" s="253"/>
      <c r="B48" s="254"/>
      <c r="C48" s="254"/>
      <c r="D48" s="254"/>
      <c r="E48" s="254"/>
      <c r="F48" s="254"/>
      <c r="G48" s="254"/>
      <c r="H48" s="254"/>
      <c r="I48" s="255"/>
    </row>
    <row r="49" spans="1:9" ht="41.25" customHeight="1">
      <c r="A49" s="271" t="s">
        <v>140</v>
      </c>
      <c r="B49" s="272"/>
      <c r="C49" s="273"/>
      <c r="D49" s="135"/>
      <c r="E49" s="271" t="s">
        <v>141</v>
      </c>
      <c r="F49" s="272"/>
      <c r="G49" s="272"/>
      <c r="H49" s="272"/>
      <c r="I49" s="273"/>
    </row>
    <row r="50" spans="1:9" ht="22.5" customHeight="1">
      <c r="A50" s="253" t="s">
        <v>142</v>
      </c>
      <c r="B50" s="254"/>
      <c r="C50" s="254"/>
      <c r="D50" s="254"/>
      <c r="E50" s="254"/>
      <c r="F50" s="254"/>
      <c r="G50" s="254"/>
      <c r="H50" s="254"/>
      <c r="I50" s="255"/>
    </row>
    <row r="51" spans="1:9" ht="23.25" customHeight="1">
      <c r="A51" s="253" t="s">
        <v>143</v>
      </c>
      <c r="B51" s="254"/>
      <c r="C51" s="254"/>
      <c r="D51" s="254"/>
      <c r="E51" s="254"/>
      <c r="F51" s="254"/>
      <c r="G51" s="254"/>
      <c r="H51" s="254"/>
      <c r="I51" s="255"/>
    </row>
    <row r="52" spans="1:9">
      <c r="A52" s="253"/>
      <c r="B52" s="254"/>
      <c r="C52" s="254"/>
      <c r="D52" s="254"/>
      <c r="E52" s="254"/>
      <c r="F52" s="254"/>
      <c r="G52" s="254"/>
      <c r="H52" s="254"/>
      <c r="I52" s="255"/>
    </row>
    <row r="53" spans="1:9" ht="13">
      <c r="A53" s="274" t="s">
        <v>144</v>
      </c>
      <c r="B53" s="275"/>
      <c r="C53" s="275"/>
      <c r="D53" s="275"/>
      <c r="E53" s="275"/>
      <c r="F53" s="275"/>
      <c r="G53" s="275"/>
      <c r="H53" s="275"/>
      <c r="I53" s="276"/>
    </row>
    <row r="54" spans="1:9">
      <c r="A54" s="253"/>
      <c r="B54" s="254"/>
      <c r="C54" s="254"/>
      <c r="D54" s="254"/>
      <c r="E54" s="254"/>
      <c r="F54" s="254"/>
      <c r="G54" s="254"/>
      <c r="H54" s="254"/>
      <c r="I54" s="255"/>
    </row>
    <row r="55" spans="1:9">
      <c r="A55" s="253" t="s">
        <v>145</v>
      </c>
      <c r="B55" s="254"/>
      <c r="C55" s="254"/>
      <c r="D55" s="254"/>
      <c r="E55" s="254"/>
      <c r="F55" s="254"/>
      <c r="G55" s="254"/>
      <c r="H55" s="254"/>
      <c r="I55" s="255"/>
    </row>
    <row r="56" spans="1:9">
      <c r="A56" s="253" t="s">
        <v>146</v>
      </c>
      <c r="B56" s="254"/>
      <c r="C56" s="254"/>
      <c r="D56" s="254"/>
      <c r="E56" s="254"/>
      <c r="F56" s="254"/>
      <c r="G56" s="254"/>
      <c r="H56" s="254"/>
      <c r="I56" s="255"/>
    </row>
    <row r="57" spans="1:9">
      <c r="A57" s="253" t="s">
        <v>147</v>
      </c>
      <c r="B57" s="254"/>
      <c r="C57" s="254"/>
      <c r="D57" s="254"/>
      <c r="E57" s="254"/>
      <c r="F57" s="254"/>
      <c r="G57" s="254"/>
      <c r="H57" s="254"/>
      <c r="I57" s="255"/>
    </row>
    <row r="58" spans="1:9">
      <c r="A58" s="253" t="s">
        <v>148</v>
      </c>
      <c r="B58" s="254"/>
      <c r="C58" s="254"/>
      <c r="D58" s="254"/>
      <c r="E58" s="254"/>
      <c r="F58" s="254"/>
      <c r="G58" s="254"/>
      <c r="H58" s="254"/>
      <c r="I58" s="255"/>
    </row>
    <row r="59" spans="1:9">
      <c r="A59" s="277"/>
      <c r="B59" s="278"/>
      <c r="C59" s="278"/>
      <c r="D59" s="278"/>
      <c r="E59" s="278"/>
      <c r="F59" s="278"/>
      <c r="G59" s="278"/>
      <c r="H59" s="278"/>
      <c r="I59" s="279"/>
    </row>
  </sheetData>
  <mergeCells count="56">
    <mergeCell ref="A55:I55"/>
    <mergeCell ref="A56:I56"/>
    <mergeCell ref="A57:I57"/>
    <mergeCell ref="A58:I58"/>
    <mergeCell ref="A59:I59"/>
    <mergeCell ref="A50:I50"/>
    <mergeCell ref="A51:I51"/>
    <mergeCell ref="A52:I52"/>
    <mergeCell ref="A53:I53"/>
    <mergeCell ref="A54:I54"/>
    <mergeCell ref="A45:I45"/>
    <mergeCell ref="A46:I46"/>
    <mergeCell ref="A47:I47"/>
    <mergeCell ref="A48:I48"/>
    <mergeCell ref="A49:C49"/>
    <mergeCell ref="E49:I49"/>
    <mergeCell ref="A40:I40"/>
    <mergeCell ref="A41:I41"/>
    <mergeCell ref="A42:I42"/>
    <mergeCell ref="A43:I43"/>
    <mergeCell ref="A44:I44"/>
    <mergeCell ref="A34:I34"/>
    <mergeCell ref="A35:I35"/>
    <mergeCell ref="A38:I38"/>
    <mergeCell ref="A39:B39"/>
    <mergeCell ref="C39:D39"/>
    <mergeCell ref="E39:G39"/>
    <mergeCell ref="H39:I39"/>
    <mergeCell ref="A28:I28"/>
    <mergeCell ref="A29:I29"/>
    <mergeCell ref="A32:I32"/>
    <mergeCell ref="A33:B33"/>
    <mergeCell ref="C33:D33"/>
    <mergeCell ref="E33:G33"/>
    <mergeCell ref="H33:I33"/>
    <mergeCell ref="A22:I22"/>
    <mergeCell ref="A23:I23"/>
    <mergeCell ref="A26:I26"/>
    <mergeCell ref="A27:B27"/>
    <mergeCell ref="C27:D27"/>
    <mergeCell ref="E27:G27"/>
    <mergeCell ref="H27:I27"/>
    <mergeCell ref="A15:I15"/>
    <mergeCell ref="A18:I18"/>
    <mergeCell ref="A19:I19"/>
    <mergeCell ref="A20:I20"/>
    <mergeCell ref="A21:B21"/>
    <mergeCell ref="C21:D21"/>
    <mergeCell ref="E21:G21"/>
    <mergeCell ref="H21:I21"/>
    <mergeCell ref="A10:B10"/>
    <mergeCell ref="C10:I10"/>
    <mergeCell ref="A11:B11"/>
    <mergeCell ref="C11:I11"/>
    <mergeCell ref="A12:B12"/>
    <mergeCell ref="C12:I12"/>
  </mergeCells>
  <phoneticPr fontId="28" type="noConversion"/>
  <printOptions horizontalCentered="1"/>
  <pageMargins left="0.511811023622047" right="0.118110236220472" top="0.74803149606299202" bottom="0.74803149606299202" header="0.31496062992126" footer="0.31496062992126"/>
  <pageSetup paperSize="9" scale="90" fitToHeight="18" orientation="portrait" r:id="rId1"/>
  <headerFooter>
    <oddFooter>&amp;L&amp;D&amp;C&amp;P of &amp;N&amp;R&amp;A</oddFooter>
  </headerFooter>
  <rowBreaks count="1" manualBreakCount="1">
    <brk id="41"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COVER SHEET</vt:lpstr>
      <vt:lpstr> 1. TRANSACTION FEE ONSITE</vt:lpstr>
      <vt:lpstr>2. TRANSACTION FEE OFFSITE </vt:lpstr>
      <vt:lpstr>3. MANAGEMENT FEE ONSITE</vt:lpstr>
      <vt:lpstr>4. MANAGEMENT FEE OFFSITE</vt:lpstr>
      <vt:lpstr>Price Declaration </vt:lpstr>
      <vt:lpstr>' 1. TRANSACTION FEE ONSITE'!Print_Area</vt:lpstr>
      <vt:lpstr>'2. TRANSACTION FEE OFFSITE '!Print_Area</vt:lpstr>
      <vt:lpstr>'3. MANAGEMENT FEE ONSITE'!Print_Area</vt:lpstr>
      <vt:lpstr>'4. MANAGEMENT FEE OFFSITE'!Print_Area</vt:lpstr>
      <vt:lpstr>'COVER SHEET'!Print_Area</vt:lpstr>
      <vt:lpstr>'Price Declaration '!Print_Area</vt:lpstr>
    </vt:vector>
  </TitlesOfParts>
  <Manager/>
  <Company>SARS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Alick Burger</dc:creator>
  <cp:keywords/>
  <dc:description/>
  <cp:lastModifiedBy>Francina Tlali</cp:lastModifiedBy>
  <cp:revision/>
  <dcterms:created xsi:type="dcterms:W3CDTF">2007-09-21T10:17:00Z</dcterms:created>
  <dcterms:modified xsi:type="dcterms:W3CDTF">2026-04-14T09:00:57Z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ECA3868FF8F74F268973A4D5C75CEB96</vt:lpwstr>
  </property>
  <property fmtid="{D5CDD505-2E9C-101B-9397-08002B2CF9AE}" pid="3" name="KSOProductBuildVer">
    <vt:lpwstr>2052-11.1.0.10578</vt:lpwstr>
  </property>
</Properties>
</file>