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infraco-my.sharepoint.com/personal/valentia_baloyi_infraco_co_za/Documents/TENDERS 2025-26/Supply and Delivery of Air Conditioners/Tender Document and Annexures/Final/"/>
    </mc:Choice>
  </mc:AlternateContent>
  <xr:revisionPtr revIDLastSave="0" documentId="8_{1A4E99DC-D9F3-4EA7-8D40-3053ABF34C06}" xr6:coauthVersionLast="47" xr6:coauthVersionMax="47" xr10:uidLastSave="{00000000-0000-0000-0000-000000000000}"/>
  <bookViews>
    <workbookView xWindow="-108" yWindow="-108" windowWidth="23256" windowHeight="13896" xr2:uid="{A87C3C3C-BC77-43D0-B3BE-DF79F1BD60FC}"/>
  </bookViews>
  <sheets>
    <sheet name="Combined" sheetId="8" r:id="rId1"/>
    <sheet name="Tech Compliance" sheetId="14" r:id="rId2"/>
    <sheet name="Midwall" sheetId="15" r:id="rId3"/>
    <sheet name="Window type" sheetId="16" r:id="rId4"/>
    <sheet name="Cassette" sheetId="17" r:id="rId5"/>
    <sheet name="Floor Standing" sheetId="18" r:id="rId6"/>
    <sheet name="Clip ons" sheetId="1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5" l="1"/>
  <c r="E26" i="19"/>
  <c r="K4" i="14" s="1"/>
  <c r="E33" i="18"/>
  <c r="I4" i="14" s="1"/>
  <c r="F31" i="16"/>
  <c r="G4" i="14" s="1"/>
  <c r="G36" i="15"/>
  <c r="F4" i="14" s="1"/>
  <c r="D33" i="18"/>
  <c r="D33" i="17"/>
  <c r="D26" i="19"/>
  <c r="E33" i="17"/>
  <c r="H4" i="14" s="1"/>
  <c r="E31" i="16"/>
  <c r="J4" i="14" l="1"/>
  <c r="J8" i="14" s="1"/>
  <c r="G4" i="8" s="1"/>
  <c r="G30" i="8" s="1"/>
  <c r="E4" i="14"/>
  <c r="E8" i="14" s="1"/>
  <c r="E4" i="8" s="1"/>
  <c r="E30" i="8" s="1"/>
</calcChain>
</file>

<file path=xl/sharedStrings.xml><?xml version="1.0" encoding="utf-8"?>
<sst xmlns="http://schemas.openxmlformats.org/spreadsheetml/2006/main" count="327" uniqueCount="136">
  <si>
    <t>Minimum 3 year warrantee with 5 year warrantee on compressor</t>
  </si>
  <si>
    <t>Warrantee</t>
  </si>
  <si>
    <t>Supplier Experience</t>
  </si>
  <si>
    <t>Points</t>
  </si>
  <si>
    <t>Maximum points</t>
  </si>
  <si>
    <t xml:space="preserve">Seven or more projects completed </t>
  </si>
  <si>
    <t xml:space="preserve">Four to Six projects completed </t>
  </si>
  <si>
    <t xml:space="preserve">One to three projects completed </t>
  </si>
  <si>
    <t>Poor - Mostly/All non- compliant to BBI requirments</t>
  </si>
  <si>
    <t>Good - General compliant to BBI requirement with some brochures provided</t>
  </si>
  <si>
    <t>12 months or less warrentee</t>
  </si>
  <si>
    <t>3 year warrantee with 5 year warrantee on compressor</t>
  </si>
  <si>
    <t>12m to 24months warrentee  with &lt;5 year warrantee on compressor</t>
  </si>
  <si>
    <t>12m to 24months warrentee  with 5 year warrantee on compressor</t>
  </si>
  <si>
    <t>Experience and certification of Key staff</t>
  </si>
  <si>
    <t>Lead Time</t>
  </si>
  <si>
    <t xml:space="preserve">2 – 4 Weeks </t>
  </si>
  <si>
    <t xml:space="preserve">5 – 7 Weeks </t>
  </si>
  <si>
    <t xml:space="preserve">8 weeks and more </t>
  </si>
  <si>
    <t>Minimum qualifying points is 75</t>
  </si>
  <si>
    <t>Bidder can guarantee emergency response (technician onsite) times in 
less than twenty- four (24) hours.</t>
  </si>
  <si>
    <t>No relevant experience</t>
  </si>
  <si>
    <t>Less than two years’ experience and CV/s provided</t>
  </si>
  <si>
    <t>Two to three years’ experience and CV/s provided</t>
  </si>
  <si>
    <t>Heading</t>
  </si>
  <si>
    <t>Requirement</t>
  </si>
  <si>
    <t>Offered</t>
  </si>
  <si>
    <t>Rating in BTU</t>
  </si>
  <si>
    <t>Fixed speed/Inverter</t>
  </si>
  <si>
    <t>Fixed speed</t>
  </si>
  <si>
    <t>Voltage and phase</t>
  </si>
  <si>
    <t>230V AC 50Hz Single phase</t>
  </si>
  <si>
    <t>The air conditioner should be able to go in a sleep mode when power is been cut and be switched on again when power has been restored to the specific air conditioner as been controlled by the on-site controller</t>
  </si>
  <si>
    <t>Indoor Air flow</t>
  </si>
  <si>
    <t>&gt;600m3/h per air conditioner (12000 BTU)</t>
  </si>
  <si>
    <t>&gt;1200m3/h per air conditioner (24000BTU)</t>
  </si>
  <si>
    <t>Dimensions indoor</t>
  </si>
  <si>
    <t>Dimensions for offered indoor air conditioner</t>
  </si>
  <si>
    <t>Midwall Split unit 12 000BTU: 900mm x 300mm x 210mm</t>
  </si>
  <si>
    <t>3. Midwall Split unit 24 000BTU: 1110mm x 330mm x x 250mm</t>
  </si>
  <si>
    <t>4. Midwall Split unit 32 000 - 48000 BTU: 1250mm x 400mm x 250mm</t>
  </si>
  <si>
    <t>Duty cycle</t>
  </si>
  <si>
    <t xml:space="preserve">Air conditioners shall be designed to  be of commercial type air conditioner </t>
  </si>
  <si>
    <t>Auto restart</t>
  </si>
  <si>
    <t>The air conditioner should be able to auto restart. When there is electricity failure the system shuts off. After restoration of the power, unit will start in the same set conditions prior to the power failure</t>
  </si>
  <si>
    <t>Dehumidification</t>
  </si>
  <si>
    <t>The air conditioners should be able to dehumidification and or remove moisture from the air inside the required room and or contain</t>
  </si>
  <si>
    <t>Air flow directions</t>
  </si>
  <si>
    <t>The air conditioners should have air flow direction control in the following directions</t>
  </si>
  <si>
    <t xml:space="preserve">a. Horizontal (manual or auto); and </t>
  </si>
  <si>
    <t>b. Vertical (auto).</t>
  </si>
  <si>
    <t>Anti-corrosion</t>
  </si>
  <si>
    <t>Air conditioner should be equipped of anti-corrosion finish or coating for the outdoor units</t>
  </si>
  <si>
    <t>Auto cleaning</t>
  </si>
  <si>
    <t>Air conditioner should have an auto cleaning function</t>
  </si>
  <si>
    <t>Refrigerant</t>
  </si>
  <si>
    <t>Environment friendly refrigerant should be used. i.e R410</t>
  </si>
  <si>
    <t>Alarms</t>
  </si>
  <si>
    <t>The air conditioner should be self-diagnostic and indicate the required error code and or message accordingly.</t>
  </si>
  <si>
    <t>Maximum outdoor temperature range under cooling</t>
  </si>
  <si>
    <t>Vandal proof cages</t>
  </si>
  <si>
    <t>Provide specification and drawing and or image of  the offered vandal cages</t>
  </si>
  <si>
    <t>Galvanised expanded metal mesh – raised</t>
  </si>
  <si>
    <t>LWD = 28mm, SWD=14mm, Width=4,5mm, Thickness = 2.5mm</t>
  </si>
  <si>
    <t>Lockable with Mul-T-Lock G-Series</t>
  </si>
  <si>
    <t xml:space="preserve"> Sample prior manufacturing will be required.</t>
  </si>
  <si>
    <t>Bidder intepration of Broadband Infraco requirements, compliance there of and their responds to that and provisioning of the required brochure and other documentation</t>
  </si>
  <si>
    <t>12 000 BTU</t>
  </si>
  <si>
    <t>24 000BTU</t>
  </si>
  <si>
    <t>32 000 - 36 000 BTU</t>
  </si>
  <si>
    <t>&gt;450m3/h per air conditioner (12000 BTU)</t>
  </si>
  <si>
    <t xml:space="preserve">Power consumption </t>
  </si>
  <si>
    <t>Provide power in Watts per air conditioner</t>
  </si>
  <si>
    <t xml:space="preserve">Dimensions </t>
  </si>
  <si>
    <t>Provide dimensions for offered air conditioner</t>
  </si>
  <si>
    <t>12 000BTU: 600mm x 380mm x 720mm</t>
  </si>
  <si>
    <t>24 000BTU: 660mm x 428mm x 800mm</t>
  </si>
  <si>
    <t>Air conditioners shall be designed to  be of commercial type air conditioner</t>
  </si>
  <si>
    <t>Maintenance</t>
  </si>
  <si>
    <t>The window wall units should include a slide-out chassis for easy wall mounting</t>
  </si>
  <si>
    <t xml:space="preserve">24000BTU </t>
  </si>
  <si>
    <t>40 000-60000 BTU</t>
  </si>
  <si>
    <t>380V AC 50Hz Three phase</t>
  </si>
  <si>
    <t>Indoor Dimensions</t>
  </si>
  <si>
    <t>Provide dimensions for offered indoor air conditioner</t>
  </si>
  <si>
    <t>Outdoor Dimensions</t>
  </si>
  <si>
    <t>Provide dimensions for offered outdoor air conditioner</t>
  </si>
  <si>
    <t>Free cooling mode</t>
  </si>
  <si>
    <t>Should have free cooling mode as optional item</t>
  </si>
  <si>
    <t>48000- 60000BTU</t>
  </si>
  <si>
    <t>32000-40000 BTU</t>
  </si>
  <si>
    <t>230V AC 50Hz Three phase</t>
  </si>
  <si>
    <t>Maximum dimensions: 1150mmx2200x850mm</t>
  </si>
  <si>
    <t>Description and criteria</t>
  </si>
  <si>
    <t>Technical compliance/Proposal for each air conditioner type *</t>
  </si>
  <si>
    <t>Total</t>
  </si>
  <si>
    <t>Service Level Agreement</t>
  </si>
  <si>
    <t>Indicate lead time from the contract award to delivery on a signed company letter head.
Copies not on company letter will not going to be considered i.e. no points will be allocated.</t>
  </si>
  <si>
    <t>This criterion evaluates typical response times for emergency events. Indicate service level agreement on a signed company letter head. Copies not on company letter will not going to be considered i.e. no points will be allocated.</t>
  </si>
  <si>
    <t>Bidder only able to provide emergency response (technician onsite) 
time in more than twenty 24hours /No information/Information not on a signed company letter head was supplied in the proposal</t>
  </si>
  <si>
    <t>Midwall</t>
  </si>
  <si>
    <t>Window Type</t>
  </si>
  <si>
    <t>Casette</t>
  </si>
  <si>
    <t>Floor standing</t>
  </si>
  <si>
    <t>Clip ons</t>
  </si>
  <si>
    <t>Scoring</t>
  </si>
  <si>
    <t>Rating</t>
  </si>
  <si>
    <t>Outdoor temperature to be at least 45 degrees and preferably 50 degrees Celsius
5 point - 45 degrees or more
10 points - 50 degrees or more</t>
  </si>
  <si>
    <t>&gt;1600m3/h per air conditioner (36000BTU)
All air condiners air flow more than 900m3/h - 5 point
Air flow as follows - 10 points
&gt;600m3/h per air conditioner (12000 BTU)
&gt;1200m3/h per air conditioner (24000BTU)
&gt;1600m3/h per air conditioner (36000BTU)</t>
  </si>
  <si>
    <t>&gt;800m3/h per air conditioner (24000 BTU)
All air condiners air flow more than 450m3/h - 5 point
Air flow as follows - 10 points
&gt;450m3/h per air conditioner (12000 BTU)
&gt;800m3/h per air conditioner (24000BTU)</t>
  </si>
  <si>
    <t>12 000 and 24 000 BTU
Bidders all three air con ratings as per above plus minus 10% - 10 points
Bidders bidding on  1 compliant air conditioners  plus minus 10% - 5 points</t>
  </si>
  <si>
    <t>40 000 to 60 000 BTU
Bidders bidding on  1 compliant air conditioners  plus minus 10% - 5 points</t>
  </si>
  <si>
    <t>&gt;1800m3/h per air conditioner
Air flow as follows:
&gt;1800m3/h per air conditioner - 10 points
&gt;1200m3/h per air conditioner - 5 points</t>
  </si>
  <si>
    <t>48000- 60000BTU
Bidders bidding on  1 compliant air conditioners  plus minus 10% - 5 points</t>
  </si>
  <si>
    <t>32 000 to 40 000 BTU
Bidders bidding on  1 compliant air conditioners  plus minus 10% - 5 points</t>
  </si>
  <si>
    <t>Score</t>
  </si>
  <si>
    <t>Average - Some compliant to BBI requirements</t>
  </si>
  <si>
    <t>Controllable via EAS (Environmental Alarm System)</t>
  </si>
  <si>
    <t>12 000, 24 000 and 32 000 - 36 000 BTU
Bidders all three ait con ratings as per above plus minus 10% - 3 points
Bidders bidding on  2 compliant air conditioners  plus minus 10% - 1 points
Bidders bidding on  1 compliant air conditioners  plus minus 10% - 0 points</t>
  </si>
  <si>
    <t>Maximum points (Midwall, Window type, Casette, Floor standing types</t>
  </si>
  <si>
    <t>Maximum points - Clip-ons</t>
  </si>
  <si>
    <t>* Technical compliance/Proposal for Clip-ons will be evaluated and scored indivually</t>
  </si>
  <si>
    <t>* Technical compliance/Proposal for the following air conditioner type - Midwall, Window type, Casette, Floor standing types will be evaluated and the average score for these 4 different type of air conditioners wil be scored accordingly</t>
  </si>
  <si>
    <t>Score  (Midwall, Window type, Casette, Floor standing types</t>
  </si>
  <si>
    <t>Score  (Clip-ons types)</t>
  </si>
  <si>
    <t xml:space="preserve">Technical compliance for Midwall Split units </t>
  </si>
  <si>
    <t>Technical compliance for Window wall units</t>
  </si>
  <si>
    <t>Technical compliance for Cassette type units</t>
  </si>
  <si>
    <t>Technical compliance for  Floor Standing units</t>
  </si>
  <si>
    <t>Technical compliance for  Clip ons units</t>
  </si>
  <si>
    <t>Comments</t>
  </si>
  <si>
    <t>Poor - Mostly/All non- compliant to BBI requirements</t>
  </si>
  <si>
    <t>The supplier shall be suitably experienced in supply of air conditioners
Proof: Supply a signed reference letter from the customer/s indicating:  Year, value of work done/contract specifically to air conditioners.</t>
  </si>
  <si>
    <t>Four to six years’ experience. Provide valid certificates, proof of membership of SARACCA and relevant CV/s.</t>
  </si>
  <si>
    <t>Seven or more years’ experience. Provide valid certificates, proof of membership of SARACCA and relevant CV/s.</t>
  </si>
  <si>
    <t>The key staff (different resources are acceptable) shall be suitably experienced to install, assemble, commission, maintained and troubleshoot air conditioners.
Supply CV/s of technicians with relevant certifications of at least 1 technician to be an installer while other can be a trade tested Artisan for Installing and Maintaining Refrigeration system and to be  member/s of The South African Refrigeration &amp; Air Conditioning Contractors Association  (SARACCA). Supply CV/s of technician/s with relevant certifications for a wireman’s licence certificate and able to issue certificate as per SANS-0142-1 for Single phase and or 3 phase air conditioners where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</si>
</sst>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2"/>
      <color rgb="FF000000"/>
      <name val="Aptos Narrow"/>
      <family val="2"/>
    </font>
    <font>
      <b/>
      <sz val="12"/>
      <color rgb="FF000000"/>
      <name val="Aptos Narrow"/>
      <family val="2"/>
    </font>
    <font>
      <b/>
      <sz val="11"/>
      <color rgb="FFEE0000"/>
      <name val="Aptos"/>
      <family val="2"/>
    </font>
    <font>
      <b/>
      <sz val="11"/>
      <color theme="1"/>
      <name val="Aptos Narrow"/>
      <family val="2"/>
      <scheme val="minor"/>
    </font>
    <font>
      <sz val="12"/>
      <color theme="1"/>
      <name val="Aptos"/>
      <family val="2"/>
    </font>
    <font>
      <b/>
      <sz val="12"/>
      <color rgb="FF000000"/>
      <name val="Aptos"/>
      <family val="2"/>
    </font>
    <font>
      <b/>
      <sz val="11"/>
      <color rgb="FFFF0000"/>
      <name val="Aptos Narrow"/>
      <family val="2"/>
      <scheme val="minor"/>
    </font>
    <font>
      <b/>
      <u val="double"/>
      <sz val="11"/>
      <color theme="1"/>
      <name val="Aptos Narrow"/>
      <family val="2"/>
      <scheme val="minor"/>
    </font>
    <font>
      <sz val="11"/>
      <color rgb="FFFF0000"/>
      <name val="Aptos Narrow"/>
      <family val="2"/>
      <scheme val="minor"/>
    </font>
    <font>
      <sz val="12"/>
      <color rgb="FFFF0000"/>
      <name val="Aptos Narrow"/>
      <family val="2"/>
    </font>
    <font>
      <sz val="12"/>
      <color rgb="FFFF0000"/>
      <name val="Aptos"/>
      <family val="2"/>
    </font>
    <font>
      <sz val="12"/>
      <name val="Aptos Narrow"/>
      <family val="2"/>
    </font>
    <font>
      <sz val="11"/>
      <name val="Aptos Narrow"/>
      <family val="2"/>
      <scheme val="minor"/>
    </font>
  </fonts>
  <fills count="4">
    <fill>
      <patternFill patternType="none"/>
    </fill>
    <fill>
      <patternFill patternType="gray125"/>
    </fill>
    <fill>
      <patternFill patternType="solid">
        <fgColor rgb="FF92D050"/>
        <bgColor indexed="64"/>
      </patternFill>
    </fill>
    <fill>
      <patternFill patternType="solid">
        <fgColor theme="0" tint="-0.499984740745262"/>
        <bgColor indexed="64"/>
      </patternFill>
    </fill>
  </fills>
  <borders count="24">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right style="medium">
        <color indexed="64"/>
      </right>
      <top style="medium">
        <color indexed="64"/>
      </top>
      <bottom style="medium">
        <color rgb="FF000000"/>
      </bottom>
      <diagonal/>
    </border>
    <border>
      <left style="medium">
        <color indexed="64"/>
      </left>
      <right/>
      <top/>
      <bottom style="medium">
        <color rgb="FF000000"/>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rgb="FF000000"/>
      </top>
      <bottom/>
      <diagonal/>
    </border>
    <border>
      <left style="medium">
        <color indexed="64"/>
      </left>
      <right style="medium">
        <color indexed="64"/>
      </right>
      <top style="medium">
        <color indexed="64"/>
      </top>
      <bottom style="medium">
        <color rgb="FF000000"/>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rgb="FF000000"/>
      </top>
      <bottom style="medium">
        <color indexed="64"/>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medium">
        <color indexed="64"/>
      </right>
      <top style="medium">
        <color rgb="FF000000"/>
      </top>
      <bottom style="medium">
        <color indexed="64"/>
      </bottom>
      <diagonal/>
    </border>
  </borders>
  <cellStyleXfs count="1">
    <xf numFmtId="0" fontId="0" fillId="0" borderId="0"/>
  </cellStyleXfs>
  <cellXfs count="144">
    <xf numFmtId="0" fontId="0" fillId="0" borderId="0" xfId="0"/>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2" fillId="0" borderId="3" xfId="0" applyFont="1" applyBorder="1" applyAlignment="1">
      <alignment horizontal="center" vertical="center" wrapText="1"/>
    </xf>
    <xf numFmtId="0" fontId="1" fillId="0" borderId="3" xfId="0" applyFont="1" applyBorder="1" applyAlignment="1">
      <alignment horizontal="left" vertical="center" wrapText="1"/>
    </xf>
    <xf numFmtId="0" fontId="0" fillId="0" borderId="5" xfId="0" applyBorder="1"/>
    <xf numFmtId="0" fontId="1" fillId="0" borderId="5" xfId="0" applyFont="1" applyBorder="1" applyAlignment="1">
      <alignment vertical="center" wrapText="1"/>
    </xf>
    <xf numFmtId="0" fontId="0" fillId="0" borderId="3" xfId="0" applyBorder="1" applyAlignment="1">
      <alignment horizontal="center" vertical="center" wrapText="1"/>
    </xf>
    <xf numFmtId="0" fontId="0" fillId="0" borderId="0" xfId="0" applyAlignment="1">
      <alignment horizontal="left" wrapText="1"/>
    </xf>
    <xf numFmtId="0" fontId="3" fillId="0" borderId="0" xfId="0" applyFont="1" applyAlignment="1">
      <alignmen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5" fillId="0" borderId="0" xfId="0" applyFont="1" applyAlignment="1">
      <alignment vertical="center" wrapText="1"/>
    </xf>
    <xf numFmtId="0" fontId="1" fillId="0" borderId="10"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vertical="center" wrapText="1"/>
    </xf>
    <xf numFmtId="0" fontId="5" fillId="0" borderId="3" xfId="0" applyFont="1" applyBorder="1" applyAlignment="1">
      <alignment vertical="center" wrapText="1"/>
    </xf>
    <xf numFmtId="0" fontId="1" fillId="0" borderId="12" xfId="0" applyFont="1" applyBorder="1" applyAlignment="1">
      <alignment vertical="center" wrapText="1"/>
    </xf>
    <xf numFmtId="0" fontId="6" fillId="2" borderId="15" xfId="0" applyFont="1" applyFill="1" applyBorder="1" applyAlignment="1">
      <alignment vertical="center"/>
    </xf>
    <xf numFmtId="0" fontId="6" fillId="2" borderId="8" xfId="0" applyFont="1" applyFill="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6" fillId="2" borderId="11"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6" xfId="0" applyFont="1" applyBorder="1" applyAlignment="1">
      <alignment vertical="center" wrapText="1"/>
    </xf>
    <xf numFmtId="0" fontId="1" fillId="0" borderId="18" xfId="0" applyFont="1" applyBorder="1" applyAlignment="1">
      <alignment vertical="center" wrapText="1"/>
    </xf>
    <xf numFmtId="0" fontId="1" fillId="0" borderId="13" xfId="0" applyFont="1" applyBorder="1" applyAlignment="1">
      <alignment vertical="center" wrapText="1"/>
    </xf>
    <xf numFmtId="0" fontId="6" fillId="2" borderId="11" xfId="0" applyFont="1" applyFill="1" applyBorder="1" applyAlignment="1">
      <alignment horizontal="center" vertical="center"/>
    </xf>
    <xf numFmtId="0" fontId="6" fillId="2" borderId="15" xfId="0" applyFont="1" applyFill="1" applyBorder="1" applyAlignment="1">
      <alignment vertical="center" wrapText="1"/>
    </xf>
    <xf numFmtId="0" fontId="0" fillId="0" borderId="0" xfId="0" applyAlignment="1">
      <alignment wrapText="1"/>
    </xf>
    <xf numFmtId="0" fontId="1" fillId="0" borderId="23" xfId="0" applyFont="1" applyBorder="1" applyAlignment="1">
      <alignment horizontal="center" vertical="center"/>
    </xf>
    <xf numFmtId="0" fontId="6" fillId="2" borderId="1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0" borderId="0" xfId="0" applyFont="1" applyAlignment="1">
      <alignment horizontal="center"/>
    </xf>
    <xf numFmtId="0" fontId="7" fillId="0" borderId="0" xfId="0" applyFont="1"/>
    <xf numFmtId="0" fontId="8" fillId="0" borderId="0" xfId="0" applyFont="1" applyAlignment="1">
      <alignment horizontal="center"/>
    </xf>
    <xf numFmtId="0" fontId="0" fillId="0" borderId="0" xfId="0" applyAlignment="1">
      <alignment horizontal="center"/>
    </xf>
    <xf numFmtId="0" fontId="1" fillId="0" borderId="23" xfId="0" applyFont="1" applyBorder="1" applyAlignment="1">
      <alignment vertical="center" wrapText="1"/>
    </xf>
    <xf numFmtId="0" fontId="1" fillId="0" borderId="5" xfId="0" applyFont="1" applyBorder="1" applyAlignment="1">
      <alignment horizontal="left" vertical="center" wrapText="1"/>
    </xf>
    <xf numFmtId="0" fontId="0" fillId="3" borderId="11" xfId="0" applyFill="1" applyBorder="1" applyAlignment="1">
      <alignment horizontal="center" vertical="center" wrapText="1"/>
    </xf>
    <xf numFmtId="0" fontId="9" fillId="0" borderId="0" xfId="0" applyFont="1"/>
    <xf numFmtId="0" fontId="1" fillId="0" borderId="4"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5" fillId="0" borderId="5" xfId="0" applyFont="1" applyBorder="1" applyAlignment="1" applyProtection="1">
      <alignment vertical="center" wrapText="1"/>
      <protection locked="0"/>
    </xf>
    <xf numFmtId="0" fontId="10"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 fillId="0" borderId="5" xfId="0" applyFont="1" applyBorder="1" applyAlignment="1" applyProtection="1">
      <alignment horizontal="center" vertical="center" wrapText="1"/>
      <protection locked="0"/>
    </xf>
    <xf numFmtId="0" fontId="11" fillId="0" borderId="5" xfId="0" applyFont="1" applyBorder="1" applyAlignment="1" applyProtection="1">
      <alignment vertical="center" wrapText="1"/>
      <protection locked="0"/>
    </xf>
    <xf numFmtId="0" fontId="1" fillId="0" borderId="23"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2" fillId="0" borderId="1" xfId="0" applyFont="1" applyBorder="1" applyAlignment="1">
      <alignment vertical="center" wrapText="1"/>
    </xf>
    <xf numFmtId="0" fontId="12" fillId="0" borderId="3" xfId="0" applyFont="1" applyBorder="1" applyAlignment="1">
      <alignment vertical="center" wrapText="1"/>
    </xf>
    <xf numFmtId="0" fontId="12" fillId="0" borderId="20" xfId="0" applyFont="1" applyBorder="1" applyAlignment="1">
      <alignment vertical="center" wrapText="1"/>
    </xf>
    <xf numFmtId="0" fontId="12" fillId="0" borderId="23" xfId="0" applyFont="1" applyBorder="1" applyAlignment="1">
      <alignment vertical="center" wrapText="1"/>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6" fillId="2" borderId="2" xfId="0" applyFont="1" applyFill="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6" fillId="2" borderId="2" xfId="0" applyFont="1" applyFill="1" applyBorder="1" applyAlignment="1">
      <alignment horizontal="center" vertical="center" wrapText="1"/>
    </xf>
    <xf numFmtId="0" fontId="2" fillId="0" borderId="4" xfId="0" applyFont="1" applyBorder="1" applyAlignment="1">
      <alignment vertical="center" wrapText="1"/>
    </xf>
    <xf numFmtId="0" fontId="4" fillId="0" borderId="2" xfId="0" applyFont="1" applyBorder="1" applyAlignment="1">
      <alignment wrapText="1"/>
    </xf>
    <xf numFmtId="0" fontId="4" fillId="0" borderId="1" xfId="0" applyFont="1" applyBorder="1" applyAlignment="1">
      <alignment wrapText="1"/>
    </xf>
    <xf numFmtId="0" fontId="4" fillId="0" borderId="2"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vertical="center" wrapText="1"/>
    </xf>
    <xf numFmtId="0" fontId="2"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0" fillId="0" borderId="6" xfId="0" applyBorder="1" applyAlignment="1">
      <alignment horizontal="center" vertical="center"/>
    </xf>
    <xf numFmtId="0" fontId="6" fillId="2" borderId="10" xfId="0" applyFont="1" applyFill="1"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1"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xf>
    <xf numFmtId="0" fontId="1" fillId="0" borderId="14" xfId="0" applyFont="1" applyBorder="1" applyAlignment="1">
      <alignment vertical="center" wrapText="1"/>
    </xf>
    <xf numFmtId="0" fontId="1" fillId="0" borderId="2" xfId="0" applyFont="1" applyBorder="1" applyAlignment="1">
      <alignment vertical="center" wrapText="1"/>
    </xf>
    <xf numFmtId="0" fontId="1" fillId="0" borderId="6" xfId="0" applyFont="1" applyBorder="1" applyAlignment="1">
      <alignment vertical="center" wrapText="1"/>
    </xf>
    <xf numFmtId="0" fontId="1" fillId="0" borderId="1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2" fillId="0" borderId="4" xfId="0" applyFont="1" applyBorder="1" applyAlignment="1">
      <alignment vertical="center" wrapText="1"/>
    </xf>
    <xf numFmtId="0" fontId="12" fillId="0" borderId="6" xfId="0" applyFont="1" applyBorder="1" applyAlignment="1">
      <alignment vertical="center" wrapText="1"/>
    </xf>
    <xf numFmtId="0" fontId="13" fillId="0" borderId="1" xfId="0" applyFont="1" applyBorder="1" applyAlignment="1">
      <alignment wrapText="1"/>
    </xf>
    <xf numFmtId="0" fontId="10" fillId="0" borderId="4"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2" fillId="0" borderId="1" xfId="0" applyFont="1" applyBorder="1" applyAlignment="1">
      <alignment horizontal="center" vertical="center" wrapText="1"/>
    </xf>
    <xf numFmtId="0" fontId="1" fillId="0" borderId="4" xfId="0" applyFont="1" applyBorder="1" applyAlignment="1">
      <alignment vertical="center" wrapText="1"/>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0" fillId="0" borderId="4"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 fillId="0" borderId="21" xfId="0" applyFont="1" applyBorder="1" applyAlignment="1">
      <alignment horizontal="center" vertical="center" wrapText="1"/>
    </xf>
    <xf numFmtId="0" fontId="1" fillId="0" borderId="9" xfId="0" applyFont="1" applyBorder="1" applyAlignment="1">
      <alignment horizontal="center" vertical="center" wrapText="1"/>
    </xf>
    <xf numFmtId="0" fontId="12" fillId="0" borderId="14"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18" xfId="0" applyFont="1" applyBorder="1" applyAlignment="1">
      <alignment horizontal="center" vertical="center" wrapText="1"/>
    </xf>
    <xf numFmtId="0" fontId="1" fillId="0" borderId="18" xfId="0" applyFont="1" applyBorder="1" applyAlignment="1">
      <alignment vertical="center" wrapText="1"/>
    </xf>
    <xf numFmtId="0" fontId="1" fillId="0" borderId="12" xfId="0" applyFont="1" applyBorder="1" applyAlignment="1">
      <alignment vertical="center" wrapText="1"/>
    </xf>
    <xf numFmtId="0" fontId="1" fillId="0" borderId="1" xfId="0" applyFont="1" applyBorder="1" applyAlignment="1" applyProtection="1">
      <alignment horizontal="center" vertical="center"/>
      <protection locked="0"/>
    </xf>
    <xf numFmtId="0" fontId="12" fillId="0" borderId="19" xfId="0" applyFont="1" applyBorder="1" applyAlignment="1">
      <alignment vertical="center" wrapText="1"/>
    </xf>
    <xf numFmtId="0" fontId="13" fillId="0" borderId="3" xfId="0" applyFont="1" applyBorder="1" applyAlignment="1">
      <alignment wrapText="1"/>
    </xf>
    <xf numFmtId="0" fontId="1" fillId="0" borderId="2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A8867-CC03-4417-B933-7BBAD4130DC9}">
  <dimension ref="A1:G34"/>
  <sheetViews>
    <sheetView tabSelected="1" topLeftCell="A4" workbookViewId="0">
      <selection activeCell="A4" sqref="A4:A7"/>
    </sheetView>
  </sheetViews>
  <sheetFormatPr defaultColWidth="27.6640625" defaultRowHeight="14.4" x14ac:dyDescent="0.3"/>
  <cols>
    <col min="1" max="1" width="35" customWidth="1"/>
    <col min="2" max="2" width="92.33203125" style="8" customWidth="1"/>
    <col min="3" max="3" width="13.44140625" customWidth="1"/>
    <col min="4" max="4" width="26" customWidth="1"/>
    <col min="5" max="5" width="21.5546875" customWidth="1"/>
    <col min="6" max="6" width="26" customWidth="1"/>
    <col min="7" max="7" width="21.5546875" customWidth="1"/>
  </cols>
  <sheetData>
    <row r="1" spans="1:7" ht="14.4" customHeight="1" x14ac:dyDescent="0.3">
      <c r="A1" s="90" t="s">
        <v>24</v>
      </c>
      <c r="B1" s="73" t="s">
        <v>93</v>
      </c>
      <c r="C1" s="73" t="s">
        <v>3</v>
      </c>
      <c r="D1" s="79" t="s">
        <v>119</v>
      </c>
      <c r="E1" s="73" t="s">
        <v>115</v>
      </c>
      <c r="F1" s="79" t="s">
        <v>120</v>
      </c>
      <c r="G1" s="73" t="s">
        <v>115</v>
      </c>
    </row>
    <row r="2" spans="1:7" ht="14.4" customHeight="1" x14ac:dyDescent="0.3">
      <c r="A2" s="91"/>
      <c r="B2" s="74"/>
      <c r="C2" s="74"/>
      <c r="D2" s="71"/>
      <c r="E2" s="74"/>
      <c r="F2" s="71"/>
      <c r="G2" s="74"/>
    </row>
    <row r="3" spans="1:7" ht="15" customHeight="1" thickBot="1" x14ac:dyDescent="0.35">
      <c r="A3" s="92"/>
      <c r="B3" s="75"/>
      <c r="C3" s="89"/>
      <c r="D3" s="72"/>
      <c r="E3" s="75"/>
      <c r="F3" s="72"/>
      <c r="G3" s="75"/>
    </row>
    <row r="4" spans="1:7" ht="15" customHeight="1" thickBot="1" x14ac:dyDescent="0.35">
      <c r="A4" s="80" t="s">
        <v>94</v>
      </c>
      <c r="B4" s="6" t="s">
        <v>66</v>
      </c>
      <c r="C4" s="7"/>
      <c r="D4" s="76">
        <v>30</v>
      </c>
      <c r="E4" s="76">
        <f>'Tech Compliance'!E8</f>
        <v>0</v>
      </c>
      <c r="F4" s="76">
        <v>30</v>
      </c>
      <c r="G4" s="76">
        <f>'Tech Compliance'!J8</f>
        <v>0</v>
      </c>
    </row>
    <row r="5" spans="1:7" ht="16.2" thickBot="1" x14ac:dyDescent="0.35">
      <c r="A5" s="83"/>
      <c r="B5" s="6" t="s">
        <v>131</v>
      </c>
      <c r="C5" s="1">
        <v>0</v>
      </c>
      <c r="D5" s="71"/>
      <c r="E5" s="71"/>
      <c r="F5" s="71"/>
      <c r="G5" s="71"/>
    </row>
    <row r="6" spans="1:7" ht="16.2" thickBot="1" x14ac:dyDescent="0.35">
      <c r="A6" s="83"/>
      <c r="B6" s="6" t="s">
        <v>116</v>
      </c>
      <c r="C6" s="1">
        <v>20</v>
      </c>
      <c r="D6" s="71"/>
      <c r="E6" s="71"/>
      <c r="F6" s="71"/>
      <c r="G6" s="71"/>
    </row>
    <row r="7" spans="1:7" ht="16.5" customHeight="1" thickBot="1" x14ac:dyDescent="0.35">
      <c r="A7" s="83"/>
      <c r="B7" s="41" t="s">
        <v>9</v>
      </c>
      <c r="C7" s="24">
        <v>30</v>
      </c>
      <c r="D7" s="71"/>
      <c r="E7" s="71"/>
      <c r="F7" s="71"/>
      <c r="G7" s="71"/>
    </row>
    <row r="8" spans="1:7" ht="47.4" thickBot="1" x14ac:dyDescent="0.35">
      <c r="A8" s="84" t="s">
        <v>2</v>
      </c>
      <c r="B8" s="2" t="s">
        <v>132</v>
      </c>
      <c r="C8" s="1"/>
      <c r="D8" s="70">
        <v>20</v>
      </c>
      <c r="E8" s="67"/>
      <c r="F8" s="70">
        <v>20</v>
      </c>
      <c r="G8" s="67"/>
    </row>
    <row r="9" spans="1:7" ht="16.2" thickBot="1" x14ac:dyDescent="0.35">
      <c r="A9" s="83"/>
      <c r="B9" s="2" t="s">
        <v>21</v>
      </c>
      <c r="C9" s="1">
        <v>0</v>
      </c>
      <c r="D9" s="77"/>
      <c r="E9" s="78"/>
      <c r="F9" s="77"/>
      <c r="G9" s="78"/>
    </row>
    <row r="10" spans="1:7" ht="16.2" thickBot="1" x14ac:dyDescent="0.35">
      <c r="A10" s="83"/>
      <c r="B10" s="6" t="s">
        <v>7</v>
      </c>
      <c r="C10" s="1">
        <v>8</v>
      </c>
      <c r="D10" s="71"/>
      <c r="E10" s="68"/>
      <c r="F10" s="71"/>
      <c r="G10" s="68"/>
    </row>
    <row r="11" spans="1:7" ht="16.2" thickBot="1" x14ac:dyDescent="0.35">
      <c r="A11" s="83"/>
      <c r="B11" s="6" t="s">
        <v>6</v>
      </c>
      <c r="C11" s="1">
        <v>15</v>
      </c>
      <c r="D11" s="71"/>
      <c r="E11" s="68"/>
      <c r="F11" s="71"/>
      <c r="G11" s="68"/>
    </row>
    <row r="12" spans="1:7" ht="16.2" thickBot="1" x14ac:dyDescent="0.35">
      <c r="A12" s="85"/>
      <c r="B12" s="6" t="s">
        <v>5</v>
      </c>
      <c r="C12" s="1">
        <v>20</v>
      </c>
      <c r="D12" s="72"/>
      <c r="E12" s="69"/>
      <c r="F12" s="72"/>
      <c r="G12" s="69"/>
    </row>
    <row r="13" spans="1:7" ht="125.4" thickBot="1" x14ac:dyDescent="0.35">
      <c r="A13" s="84" t="s">
        <v>14</v>
      </c>
      <c r="B13" s="2" t="s">
        <v>135</v>
      </c>
      <c r="C13" s="1"/>
      <c r="D13" s="70">
        <v>15</v>
      </c>
      <c r="E13" s="67"/>
      <c r="F13" s="70">
        <v>15</v>
      </c>
      <c r="G13" s="67"/>
    </row>
    <row r="14" spans="1:7" ht="16.2" thickBot="1" x14ac:dyDescent="0.35">
      <c r="A14" s="83"/>
      <c r="B14" s="6" t="s">
        <v>22</v>
      </c>
      <c r="C14" s="1">
        <v>0</v>
      </c>
      <c r="D14" s="71"/>
      <c r="E14" s="68"/>
      <c r="F14" s="71"/>
      <c r="G14" s="68"/>
    </row>
    <row r="15" spans="1:7" ht="16.2" thickBot="1" x14ac:dyDescent="0.35">
      <c r="A15" s="83"/>
      <c r="B15" s="6" t="s">
        <v>23</v>
      </c>
      <c r="C15" s="1">
        <v>3</v>
      </c>
      <c r="D15" s="71"/>
      <c r="E15" s="68"/>
      <c r="F15" s="71"/>
      <c r="G15" s="68"/>
    </row>
    <row r="16" spans="1:7" ht="31.8" thickBot="1" x14ac:dyDescent="0.35">
      <c r="A16" s="83"/>
      <c r="B16" s="6" t="s">
        <v>133</v>
      </c>
      <c r="C16" s="1">
        <v>10</v>
      </c>
      <c r="D16" s="71"/>
      <c r="E16" s="68"/>
      <c r="F16" s="71"/>
      <c r="G16" s="68"/>
    </row>
    <row r="17" spans="1:7" ht="31.8" thickBot="1" x14ac:dyDescent="0.35">
      <c r="A17" s="85"/>
      <c r="B17" s="6" t="s">
        <v>134</v>
      </c>
      <c r="C17" s="1">
        <v>15</v>
      </c>
      <c r="D17" s="72"/>
      <c r="E17" s="69"/>
      <c r="F17" s="72"/>
      <c r="G17" s="69"/>
    </row>
    <row r="18" spans="1:7" ht="47.4" thickBot="1" x14ac:dyDescent="0.35">
      <c r="A18" s="86" t="s">
        <v>96</v>
      </c>
      <c r="B18" s="4" t="s">
        <v>98</v>
      </c>
      <c r="C18" s="3"/>
      <c r="D18" s="70">
        <v>10</v>
      </c>
      <c r="E18" s="67"/>
      <c r="F18" s="70">
        <v>10</v>
      </c>
      <c r="G18" s="67"/>
    </row>
    <row r="19" spans="1:7" ht="47.4" thickBot="1" x14ac:dyDescent="0.35">
      <c r="A19" s="87"/>
      <c r="B19" s="6" t="s">
        <v>99</v>
      </c>
      <c r="C19" s="1">
        <v>0</v>
      </c>
      <c r="D19" s="71"/>
      <c r="E19" s="68"/>
      <c r="F19" s="71"/>
      <c r="G19" s="68"/>
    </row>
    <row r="20" spans="1:7" ht="31.8" thickBot="1" x14ac:dyDescent="0.35">
      <c r="A20" s="87"/>
      <c r="B20" s="6" t="s">
        <v>20</v>
      </c>
      <c r="C20" s="1">
        <v>10</v>
      </c>
      <c r="D20" s="71"/>
      <c r="E20" s="68"/>
      <c r="F20" s="71"/>
      <c r="G20" s="68"/>
    </row>
    <row r="21" spans="1:7" ht="16.2" thickBot="1" x14ac:dyDescent="0.35">
      <c r="A21" s="86" t="s">
        <v>1</v>
      </c>
      <c r="B21" s="4" t="s">
        <v>0</v>
      </c>
      <c r="C21" s="3"/>
      <c r="D21" s="70">
        <v>15</v>
      </c>
      <c r="E21" s="67"/>
      <c r="F21" s="70">
        <v>15</v>
      </c>
      <c r="G21" s="67"/>
    </row>
    <row r="22" spans="1:7" ht="16.2" thickBot="1" x14ac:dyDescent="0.35">
      <c r="A22" s="87"/>
      <c r="B22" s="6" t="s">
        <v>10</v>
      </c>
      <c r="C22" s="1">
        <v>0</v>
      </c>
      <c r="D22" s="71"/>
      <c r="E22" s="68"/>
      <c r="F22" s="71"/>
      <c r="G22" s="68"/>
    </row>
    <row r="23" spans="1:7" ht="16.2" thickBot="1" x14ac:dyDescent="0.35">
      <c r="A23" s="87"/>
      <c r="B23" s="6" t="s">
        <v>12</v>
      </c>
      <c r="C23" s="1">
        <v>5</v>
      </c>
      <c r="D23" s="71"/>
      <c r="E23" s="68"/>
      <c r="F23" s="71"/>
      <c r="G23" s="68"/>
    </row>
    <row r="24" spans="1:7" ht="16.2" thickBot="1" x14ac:dyDescent="0.35">
      <c r="A24" s="87"/>
      <c r="B24" s="6" t="s">
        <v>13</v>
      </c>
      <c r="C24" s="1">
        <v>10</v>
      </c>
      <c r="D24" s="71"/>
      <c r="E24" s="68"/>
      <c r="F24" s="71"/>
      <c r="G24" s="68"/>
    </row>
    <row r="25" spans="1:7" ht="16.2" thickBot="1" x14ac:dyDescent="0.35">
      <c r="A25" s="88"/>
      <c r="B25" s="6" t="s">
        <v>11</v>
      </c>
      <c r="C25" s="1">
        <v>15</v>
      </c>
      <c r="D25" s="72"/>
      <c r="E25" s="69"/>
      <c r="F25" s="72"/>
      <c r="G25" s="69"/>
    </row>
    <row r="26" spans="1:7" ht="31.8" thickBot="1" x14ac:dyDescent="0.35">
      <c r="A26" s="80" t="s">
        <v>15</v>
      </c>
      <c r="B26" s="6" t="s">
        <v>97</v>
      </c>
      <c r="C26" s="5"/>
      <c r="D26" s="70">
        <v>10</v>
      </c>
      <c r="E26" s="67"/>
      <c r="F26" s="70">
        <v>10</v>
      </c>
      <c r="G26" s="67"/>
    </row>
    <row r="27" spans="1:7" ht="16.2" thickBot="1" x14ac:dyDescent="0.35">
      <c r="A27" s="81"/>
      <c r="B27" s="6" t="s">
        <v>18</v>
      </c>
      <c r="C27" s="1">
        <v>0</v>
      </c>
      <c r="D27" s="71"/>
      <c r="E27" s="68"/>
      <c r="F27" s="71"/>
      <c r="G27" s="68"/>
    </row>
    <row r="28" spans="1:7" ht="16.2" thickBot="1" x14ac:dyDescent="0.35">
      <c r="A28" s="81"/>
      <c r="B28" s="6" t="s">
        <v>17</v>
      </c>
      <c r="C28" s="1">
        <v>5</v>
      </c>
      <c r="D28" s="71"/>
      <c r="E28" s="68"/>
      <c r="F28" s="71"/>
      <c r="G28" s="68"/>
    </row>
    <row r="29" spans="1:7" ht="16.2" thickBot="1" x14ac:dyDescent="0.35">
      <c r="A29" s="82"/>
      <c r="B29" s="6" t="s">
        <v>16</v>
      </c>
      <c r="C29" s="1">
        <v>10</v>
      </c>
      <c r="D29" s="72"/>
      <c r="E29" s="69"/>
      <c r="F29" s="72"/>
      <c r="G29" s="69"/>
    </row>
    <row r="30" spans="1:7" x14ac:dyDescent="0.3">
      <c r="D30" s="36" t="s">
        <v>95</v>
      </c>
      <c r="E30" s="36">
        <f>SUM(E4:E29)</f>
        <v>0</v>
      </c>
      <c r="F30" s="36" t="s">
        <v>95</v>
      </c>
      <c r="G30" s="36">
        <f>SUM(G4:G29)</f>
        <v>0</v>
      </c>
    </row>
    <row r="31" spans="1:7" x14ac:dyDescent="0.3">
      <c r="A31" s="37" t="s">
        <v>122</v>
      </c>
    </row>
    <row r="32" spans="1:7" x14ac:dyDescent="0.3">
      <c r="A32" s="9" t="s">
        <v>19</v>
      </c>
    </row>
    <row r="33" spans="1:1" x14ac:dyDescent="0.3">
      <c r="A33" s="37" t="s">
        <v>121</v>
      </c>
    </row>
    <row r="34" spans="1:1" x14ac:dyDescent="0.3">
      <c r="A34" s="9" t="s">
        <v>19</v>
      </c>
    </row>
  </sheetData>
  <sheetProtection algorithmName="SHA-512" hashValue="4EIg9OZmZmCJPUYVkH+Cp6R25i5aSUDZ9ELbwGgPDWf0tuifqcuE0LdwIUfWFcgr3odM2v4/vQUnTSI/9Y/9TQ==" saltValue="OY6N1X4Aq7i5bdQqTWlhkw==" spinCount="100000" sheet="1" objects="1" scenarios="1"/>
  <mergeCells count="37">
    <mergeCell ref="C1:C3"/>
    <mergeCell ref="D4:D7"/>
    <mergeCell ref="D8:D12"/>
    <mergeCell ref="A1:A3"/>
    <mergeCell ref="B1:B3"/>
    <mergeCell ref="D1:D3"/>
    <mergeCell ref="A26:A29"/>
    <mergeCell ref="D26:D29"/>
    <mergeCell ref="A4:A7"/>
    <mergeCell ref="A8:A12"/>
    <mergeCell ref="A21:A25"/>
    <mergeCell ref="D21:D25"/>
    <mergeCell ref="D13:D17"/>
    <mergeCell ref="A18:A20"/>
    <mergeCell ref="A13:A17"/>
    <mergeCell ref="D18:D20"/>
    <mergeCell ref="E13:E17"/>
    <mergeCell ref="E18:E20"/>
    <mergeCell ref="E21:E25"/>
    <mergeCell ref="E26:E29"/>
    <mergeCell ref="F1:F3"/>
    <mergeCell ref="F13:F17"/>
    <mergeCell ref="F26:F29"/>
    <mergeCell ref="E1:E3"/>
    <mergeCell ref="E4:E7"/>
    <mergeCell ref="E8:E12"/>
    <mergeCell ref="G1:G3"/>
    <mergeCell ref="F4:F7"/>
    <mergeCell ref="G4:G7"/>
    <mergeCell ref="F8:F12"/>
    <mergeCell ref="G8:G12"/>
    <mergeCell ref="G26:G29"/>
    <mergeCell ref="G13:G17"/>
    <mergeCell ref="F18:F20"/>
    <mergeCell ref="G18:G20"/>
    <mergeCell ref="F21:F25"/>
    <mergeCell ref="G21:G2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EE524-4623-4024-B844-F681BDAFD258}">
  <dimension ref="A1:K10"/>
  <sheetViews>
    <sheetView topLeftCell="B1" workbookViewId="0">
      <selection activeCell="F18" sqref="F18"/>
    </sheetView>
  </sheetViews>
  <sheetFormatPr defaultColWidth="27.6640625" defaultRowHeight="14.4" x14ac:dyDescent="0.3"/>
  <cols>
    <col min="1" max="1" width="35" customWidth="1"/>
    <col min="2" max="2" width="92.33203125" style="8" customWidth="1"/>
    <col min="3" max="3" width="13.44140625" customWidth="1"/>
    <col min="4" max="5" width="21.5546875" customWidth="1"/>
    <col min="6" max="6" width="25.5546875" customWidth="1"/>
  </cols>
  <sheetData>
    <row r="1" spans="1:11" ht="14.4" customHeight="1" x14ac:dyDescent="0.3">
      <c r="A1" s="90" t="s">
        <v>24</v>
      </c>
      <c r="B1" s="73" t="s">
        <v>93</v>
      </c>
      <c r="C1" s="73" t="s">
        <v>3</v>
      </c>
      <c r="D1" s="73" t="s">
        <v>4</v>
      </c>
      <c r="E1" s="79" t="s">
        <v>123</v>
      </c>
      <c r="F1" s="73" t="s">
        <v>100</v>
      </c>
      <c r="G1" s="73" t="s">
        <v>101</v>
      </c>
      <c r="H1" s="73" t="s">
        <v>102</v>
      </c>
      <c r="I1" s="73" t="s">
        <v>103</v>
      </c>
      <c r="J1" s="79" t="s">
        <v>124</v>
      </c>
      <c r="K1" s="73" t="s">
        <v>104</v>
      </c>
    </row>
    <row r="2" spans="1:11" ht="14.4" customHeight="1" x14ac:dyDescent="0.3">
      <c r="A2" s="91"/>
      <c r="B2" s="74"/>
      <c r="C2" s="74"/>
      <c r="D2" s="74"/>
      <c r="E2" s="79"/>
      <c r="F2" s="74"/>
      <c r="G2" s="74"/>
      <c r="H2" s="74"/>
      <c r="I2" s="74"/>
      <c r="J2" s="79"/>
      <c r="K2" s="74"/>
    </row>
    <row r="3" spans="1:11" ht="15" customHeight="1" thickBot="1" x14ac:dyDescent="0.35">
      <c r="A3" s="91"/>
      <c r="B3" s="74"/>
      <c r="C3" s="74"/>
      <c r="D3" s="74"/>
      <c r="E3" s="79"/>
      <c r="F3" s="74"/>
      <c r="G3" s="74"/>
      <c r="H3" s="74"/>
      <c r="I3" s="74"/>
      <c r="J3" s="79"/>
      <c r="K3" s="74"/>
    </row>
    <row r="4" spans="1:11" ht="15" customHeight="1" thickBot="1" x14ac:dyDescent="0.35">
      <c r="A4" s="94" t="s">
        <v>94</v>
      </c>
      <c r="B4" s="6" t="s">
        <v>66</v>
      </c>
      <c r="C4" s="42"/>
      <c r="D4" s="76">
        <v>30</v>
      </c>
      <c r="E4" s="76">
        <f>AVERAGE(F4:I7)</f>
        <v>0</v>
      </c>
      <c r="F4" s="70">
        <f>Midwall!G36</f>
        <v>0</v>
      </c>
      <c r="G4" s="70">
        <f>'Window type'!F31</f>
        <v>0</v>
      </c>
      <c r="H4" s="70">
        <f>Cassette!E33</f>
        <v>0</v>
      </c>
      <c r="I4" s="70">
        <f>'Floor Standing'!E33</f>
        <v>0</v>
      </c>
      <c r="J4" s="76">
        <f>K4</f>
        <v>0</v>
      </c>
      <c r="K4" s="70">
        <f>'Clip ons'!E26</f>
        <v>0</v>
      </c>
    </row>
    <row r="5" spans="1:11" ht="16.5" customHeight="1" thickBot="1" x14ac:dyDescent="0.35">
      <c r="A5" s="95"/>
      <c r="B5" s="6" t="s">
        <v>8</v>
      </c>
      <c r="C5" s="1">
        <v>0</v>
      </c>
      <c r="D5" s="71"/>
      <c r="E5" s="71"/>
      <c r="F5" s="77"/>
      <c r="G5" s="77"/>
      <c r="H5" s="77"/>
      <c r="I5" s="77"/>
      <c r="J5" s="71"/>
      <c r="K5" s="77"/>
    </row>
    <row r="6" spans="1:11" ht="15.75" customHeight="1" thickBot="1" x14ac:dyDescent="0.35">
      <c r="A6" s="95"/>
      <c r="B6" s="6" t="s">
        <v>116</v>
      </c>
      <c r="C6" s="1">
        <v>20</v>
      </c>
      <c r="D6" s="71"/>
      <c r="E6" s="71"/>
      <c r="F6" s="77"/>
      <c r="G6" s="77"/>
      <c r="H6" s="77"/>
      <c r="I6" s="77"/>
      <c r="J6" s="71"/>
      <c r="K6" s="77"/>
    </row>
    <row r="7" spans="1:11" ht="16.5" customHeight="1" thickBot="1" x14ac:dyDescent="0.35">
      <c r="A7" s="96"/>
      <c r="B7" s="6" t="s">
        <v>9</v>
      </c>
      <c r="C7" s="24">
        <v>30</v>
      </c>
      <c r="D7" s="72"/>
      <c r="E7" s="72"/>
      <c r="F7" s="93"/>
      <c r="G7" s="93"/>
      <c r="H7" s="93"/>
      <c r="I7" s="93"/>
      <c r="J7" s="72"/>
      <c r="K7" s="93"/>
    </row>
    <row r="8" spans="1:11" x14ac:dyDescent="0.3">
      <c r="D8" s="38" t="s">
        <v>95</v>
      </c>
      <c r="E8" s="36">
        <f>SUM(E4)</f>
        <v>0</v>
      </c>
      <c r="F8" s="38"/>
      <c r="G8" s="38"/>
      <c r="H8" s="38"/>
      <c r="I8" s="38" t="s">
        <v>95</v>
      </c>
      <c r="J8" s="36">
        <f>SUM(J4)</f>
        <v>0</v>
      </c>
      <c r="K8" s="36"/>
    </row>
    <row r="9" spans="1:11" x14ac:dyDescent="0.3">
      <c r="A9" s="37"/>
    </row>
    <row r="10" spans="1:11" x14ac:dyDescent="0.3">
      <c r="A10" s="9"/>
    </row>
  </sheetData>
  <sheetProtection algorithmName="SHA-512" hashValue="VrrRXC7uyruOO8MKjAvsafEPAZMGZquJhHQ9/mlGRQfjQfMABQmo8+VEXXJC/M0fTUGDPTkK9lPETebZsjZAkA==" saltValue="/6EvddYVmfQRCRbS8KytPg==" spinCount="100000" sheet="1" objects="1" scenarios="1"/>
  <mergeCells count="20">
    <mergeCell ref="I4:I7"/>
    <mergeCell ref="K4:K7"/>
    <mergeCell ref="A4:A7"/>
    <mergeCell ref="D4:D7"/>
    <mergeCell ref="E4:E7"/>
    <mergeCell ref="F4:F7"/>
    <mergeCell ref="G4:G7"/>
    <mergeCell ref="H4:H7"/>
    <mergeCell ref="J4:J7"/>
    <mergeCell ref="G1:G3"/>
    <mergeCell ref="H1:H3"/>
    <mergeCell ref="I1:I3"/>
    <mergeCell ref="K1:K3"/>
    <mergeCell ref="A1:A3"/>
    <mergeCell ref="B1:B3"/>
    <mergeCell ref="C1:C3"/>
    <mergeCell ref="D1:D3"/>
    <mergeCell ref="E1:E3"/>
    <mergeCell ref="F1:F3"/>
    <mergeCell ref="J1:J3"/>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5E801-8BC0-4828-80DD-F03C095C3A15}">
  <dimension ref="A1:H36"/>
  <sheetViews>
    <sheetView topLeftCell="B20" workbookViewId="0">
      <selection activeCell="G6" sqref="G6"/>
    </sheetView>
  </sheetViews>
  <sheetFormatPr defaultColWidth="8.6640625" defaultRowHeight="14.4" x14ac:dyDescent="0.3"/>
  <cols>
    <col min="1" max="1" width="59.109375" customWidth="1"/>
    <col min="2" max="2" width="99.5546875" customWidth="1"/>
    <col min="3" max="3" width="21.88671875" customWidth="1"/>
    <col min="4" max="4" width="19.33203125" customWidth="1"/>
    <col min="5" max="5" width="19.6640625" customWidth="1"/>
    <col min="6" max="6" width="25.109375" customWidth="1"/>
    <col min="7" max="7" width="15" customWidth="1"/>
    <col min="8" max="8" width="17.21875" customWidth="1"/>
  </cols>
  <sheetData>
    <row r="1" spans="1:8" ht="15.6" x14ac:dyDescent="0.3">
      <c r="A1" s="97" t="s">
        <v>125</v>
      </c>
      <c r="B1" s="98"/>
      <c r="C1" s="98"/>
      <c r="D1" s="98"/>
      <c r="E1" s="99"/>
      <c r="F1" s="14"/>
    </row>
    <row r="2" spans="1:8" ht="16.2" thickBot="1" x14ac:dyDescent="0.35">
      <c r="A2" s="10" t="s">
        <v>24</v>
      </c>
      <c r="B2" s="11" t="s">
        <v>25</v>
      </c>
      <c r="C2" s="12" t="s">
        <v>26</v>
      </c>
      <c r="D2" s="12" t="s">
        <v>26</v>
      </c>
      <c r="E2" s="12" t="s">
        <v>26</v>
      </c>
      <c r="F2" s="12" t="s">
        <v>106</v>
      </c>
      <c r="G2" s="12" t="s">
        <v>105</v>
      </c>
      <c r="H2" s="12" t="s">
        <v>130</v>
      </c>
    </row>
    <row r="3" spans="1:8" x14ac:dyDescent="0.3">
      <c r="A3" s="100"/>
      <c r="B3" s="100"/>
      <c r="C3" s="103" t="s">
        <v>67</v>
      </c>
      <c r="D3" s="103" t="s">
        <v>68</v>
      </c>
      <c r="E3" s="103" t="s">
        <v>69</v>
      </c>
      <c r="F3" s="103"/>
      <c r="G3" s="103"/>
      <c r="H3" s="103"/>
    </row>
    <row r="4" spans="1:8" x14ac:dyDescent="0.3">
      <c r="A4" s="101"/>
      <c r="B4" s="101"/>
      <c r="C4" s="77"/>
      <c r="D4" s="77"/>
      <c r="E4" s="77"/>
      <c r="F4" s="77"/>
      <c r="G4" s="77"/>
      <c r="H4" s="77"/>
    </row>
    <row r="5" spans="1:8" ht="15" thickBot="1" x14ac:dyDescent="0.35">
      <c r="A5" s="102"/>
      <c r="B5" s="102"/>
      <c r="C5" s="104"/>
      <c r="D5" s="104"/>
      <c r="E5" s="104"/>
      <c r="F5" s="104"/>
      <c r="G5" s="104"/>
      <c r="H5" s="104"/>
    </row>
    <row r="6" spans="1:8" ht="63" thickBot="1" x14ac:dyDescent="0.35">
      <c r="A6" s="17" t="s">
        <v>27</v>
      </c>
      <c r="B6" s="2" t="s">
        <v>118</v>
      </c>
      <c r="C6" s="45"/>
      <c r="D6" s="45"/>
      <c r="E6" s="45"/>
      <c r="F6" s="63">
        <v>2</v>
      </c>
      <c r="G6" s="45"/>
      <c r="H6" s="45"/>
    </row>
    <row r="7" spans="1:8" ht="16.2" thickBot="1" x14ac:dyDescent="0.35">
      <c r="A7" s="17" t="s">
        <v>28</v>
      </c>
      <c r="B7" s="2" t="s">
        <v>29</v>
      </c>
      <c r="C7" s="45"/>
      <c r="D7" s="45"/>
      <c r="E7" s="45"/>
      <c r="F7" s="63">
        <v>1</v>
      </c>
      <c r="G7" s="45"/>
      <c r="H7" s="45"/>
    </row>
    <row r="8" spans="1:8" ht="16.2" thickBot="1" x14ac:dyDescent="0.35">
      <c r="A8" s="17" t="s">
        <v>30</v>
      </c>
      <c r="B8" s="2" t="s">
        <v>31</v>
      </c>
      <c r="C8" s="45"/>
      <c r="D8" s="45"/>
      <c r="E8" s="45"/>
      <c r="F8" s="63">
        <v>1</v>
      </c>
      <c r="G8" s="45"/>
      <c r="H8" s="45"/>
    </row>
    <row r="9" spans="1:8" s="43" customFormat="1" ht="14.4" customHeight="1" x14ac:dyDescent="0.3">
      <c r="A9" s="107" t="s">
        <v>117</v>
      </c>
      <c r="B9" s="107" t="s">
        <v>32</v>
      </c>
      <c r="C9" s="110"/>
      <c r="D9" s="110"/>
      <c r="E9" s="110"/>
      <c r="F9" s="112">
        <v>1</v>
      </c>
      <c r="G9" s="110"/>
      <c r="H9" s="110"/>
    </row>
    <row r="10" spans="1:8" s="43" customFormat="1" ht="15" customHeight="1" thickBot="1" x14ac:dyDescent="0.35">
      <c r="A10" s="108"/>
      <c r="B10" s="109"/>
      <c r="C10" s="111"/>
      <c r="D10" s="111"/>
      <c r="E10" s="111"/>
      <c r="F10" s="113"/>
      <c r="G10" s="111"/>
      <c r="H10" s="111"/>
    </row>
    <row r="11" spans="1:8" ht="15.6" x14ac:dyDescent="0.3">
      <c r="A11" s="100" t="s">
        <v>33</v>
      </c>
      <c r="B11" s="15" t="s">
        <v>34</v>
      </c>
      <c r="C11" s="105"/>
      <c r="D11" s="105"/>
      <c r="E11" s="105"/>
      <c r="F11" s="114">
        <v>2</v>
      </c>
      <c r="G11" s="105"/>
      <c r="H11" s="105"/>
    </row>
    <row r="12" spans="1:8" ht="15.6" x14ac:dyDescent="0.3">
      <c r="A12" s="101"/>
      <c r="B12" s="15" t="s">
        <v>35</v>
      </c>
      <c r="C12" s="78"/>
      <c r="D12" s="78"/>
      <c r="E12" s="78"/>
      <c r="F12" s="115"/>
      <c r="G12" s="78"/>
      <c r="H12" s="78"/>
    </row>
    <row r="13" spans="1:8" ht="94.2" thickBot="1" x14ac:dyDescent="0.35">
      <c r="A13" s="102"/>
      <c r="B13" s="2" t="s">
        <v>108</v>
      </c>
      <c r="C13" s="106"/>
      <c r="D13" s="106"/>
      <c r="E13" s="106"/>
      <c r="F13" s="115"/>
      <c r="G13" s="106"/>
      <c r="H13" s="106"/>
    </row>
    <row r="14" spans="1:8" ht="15.6" x14ac:dyDescent="0.3">
      <c r="A14" s="100" t="s">
        <v>36</v>
      </c>
      <c r="B14" s="15" t="s">
        <v>37</v>
      </c>
      <c r="C14" s="105"/>
      <c r="D14" s="105"/>
      <c r="E14" s="105"/>
      <c r="F14" s="112">
        <v>2</v>
      </c>
      <c r="G14" s="105"/>
      <c r="H14" s="105"/>
    </row>
    <row r="15" spans="1:8" ht="15.6" x14ac:dyDescent="0.3">
      <c r="A15" s="101"/>
      <c r="B15" s="15" t="s">
        <v>38</v>
      </c>
      <c r="C15" s="78"/>
      <c r="D15" s="78"/>
      <c r="E15" s="78"/>
      <c r="F15" s="115"/>
      <c r="G15" s="78"/>
      <c r="H15" s="78"/>
    </row>
    <row r="16" spans="1:8" ht="15.6" x14ac:dyDescent="0.3">
      <c r="A16" s="101"/>
      <c r="B16" s="15" t="s">
        <v>39</v>
      </c>
      <c r="C16" s="78"/>
      <c r="D16" s="78"/>
      <c r="E16" s="78"/>
      <c r="F16" s="115"/>
      <c r="G16" s="78"/>
      <c r="H16" s="78"/>
    </row>
    <row r="17" spans="1:8" ht="16.2" thickBot="1" x14ac:dyDescent="0.35">
      <c r="A17" s="102"/>
      <c r="B17" s="2" t="s">
        <v>40</v>
      </c>
      <c r="C17" s="106"/>
      <c r="D17" s="106"/>
      <c r="E17" s="116"/>
      <c r="F17" s="117"/>
      <c r="G17" s="78"/>
      <c r="H17" s="78"/>
    </row>
    <row r="18" spans="1:8" ht="16.2" thickBot="1" x14ac:dyDescent="0.35">
      <c r="A18" s="17" t="s">
        <v>71</v>
      </c>
      <c r="B18" s="4" t="s">
        <v>72</v>
      </c>
      <c r="C18" s="46"/>
      <c r="D18" s="47"/>
      <c r="E18" s="48"/>
      <c r="F18" s="63">
        <v>2</v>
      </c>
      <c r="G18" s="48"/>
      <c r="H18" s="48"/>
    </row>
    <row r="19" spans="1:8" ht="16.2" thickBot="1" x14ac:dyDescent="0.35">
      <c r="A19" s="58" t="s">
        <v>41</v>
      </c>
      <c r="B19" s="59" t="s">
        <v>42</v>
      </c>
      <c r="C19" s="49"/>
      <c r="D19" s="49"/>
      <c r="E19" s="49"/>
      <c r="F19" s="63">
        <v>2</v>
      </c>
      <c r="G19" s="45"/>
      <c r="H19" s="45"/>
    </row>
    <row r="20" spans="1:8" ht="31.8" thickBot="1" x14ac:dyDescent="0.35">
      <c r="A20" s="17" t="s">
        <v>43</v>
      </c>
      <c r="B20" s="2" t="s">
        <v>44</v>
      </c>
      <c r="C20" s="45"/>
      <c r="D20" s="45"/>
      <c r="E20" s="45"/>
      <c r="F20" s="1">
        <v>1</v>
      </c>
      <c r="G20" s="45"/>
      <c r="H20" s="45"/>
    </row>
    <row r="21" spans="1:8" ht="31.8" thickBot="1" x14ac:dyDescent="0.35">
      <c r="A21" s="17" t="s">
        <v>45</v>
      </c>
      <c r="B21" s="2" t="s">
        <v>46</v>
      </c>
      <c r="C21" s="45"/>
      <c r="D21" s="45"/>
      <c r="E21" s="45"/>
      <c r="F21" s="1">
        <v>1</v>
      </c>
      <c r="G21" s="45"/>
      <c r="H21" s="45"/>
    </row>
    <row r="22" spans="1:8" ht="15.6" x14ac:dyDescent="0.3">
      <c r="A22" s="118" t="s">
        <v>47</v>
      </c>
      <c r="B22" s="15" t="s">
        <v>48</v>
      </c>
      <c r="C22" s="67"/>
      <c r="D22" s="67"/>
      <c r="E22" s="67"/>
      <c r="F22" s="70">
        <v>2</v>
      </c>
      <c r="G22" s="67"/>
      <c r="H22" s="67"/>
    </row>
    <row r="23" spans="1:8" ht="15.6" x14ac:dyDescent="0.3">
      <c r="A23" s="101"/>
      <c r="B23" s="15" t="s">
        <v>49</v>
      </c>
      <c r="C23" s="78"/>
      <c r="D23" s="78"/>
      <c r="E23" s="78"/>
      <c r="F23" s="77"/>
      <c r="G23" s="78"/>
      <c r="H23" s="78"/>
    </row>
    <row r="24" spans="1:8" ht="16.2" thickBot="1" x14ac:dyDescent="0.35">
      <c r="A24" s="102"/>
      <c r="B24" s="2" t="s">
        <v>50</v>
      </c>
      <c r="C24" s="106"/>
      <c r="D24" s="106"/>
      <c r="E24" s="106"/>
      <c r="F24" s="104"/>
      <c r="G24" s="106"/>
      <c r="H24" s="106"/>
    </row>
    <row r="25" spans="1:8" ht="16.2" thickBot="1" x14ac:dyDescent="0.35">
      <c r="A25" s="17" t="s">
        <v>51</v>
      </c>
      <c r="B25" s="2" t="s">
        <v>52</v>
      </c>
      <c r="C25" s="45"/>
      <c r="D25" s="45"/>
      <c r="E25" s="45"/>
      <c r="F25" s="1">
        <v>2</v>
      </c>
      <c r="G25" s="45"/>
      <c r="H25" s="45"/>
    </row>
    <row r="26" spans="1:8" ht="16.2" thickBot="1" x14ac:dyDescent="0.35">
      <c r="A26" s="17" t="s">
        <v>53</v>
      </c>
      <c r="B26" s="2" t="s">
        <v>54</v>
      </c>
      <c r="C26" s="45"/>
      <c r="D26" s="45"/>
      <c r="E26" s="45"/>
      <c r="F26" s="1">
        <v>2</v>
      </c>
      <c r="G26" s="45"/>
      <c r="H26" s="45"/>
    </row>
    <row r="27" spans="1:8" ht="16.2" thickBot="1" x14ac:dyDescent="0.35">
      <c r="A27" s="17" t="s">
        <v>55</v>
      </c>
      <c r="B27" s="2" t="s">
        <v>56</v>
      </c>
      <c r="C27" s="45"/>
      <c r="D27" s="45"/>
      <c r="E27" s="45"/>
      <c r="F27" s="1">
        <v>2</v>
      </c>
      <c r="G27" s="45"/>
      <c r="H27" s="45"/>
    </row>
    <row r="28" spans="1:8" ht="31.2" x14ac:dyDescent="0.3">
      <c r="A28" s="118" t="s">
        <v>57</v>
      </c>
      <c r="B28" s="15" t="s">
        <v>58</v>
      </c>
      <c r="C28" s="67"/>
      <c r="D28" s="67"/>
      <c r="E28" s="67"/>
      <c r="F28" s="70">
        <v>2</v>
      </c>
      <c r="G28" s="67"/>
      <c r="H28" s="67"/>
    </row>
    <row r="29" spans="1:8" ht="16.2" thickBot="1" x14ac:dyDescent="0.35">
      <c r="A29" s="102"/>
      <c r="B29" s="18"/>
      <c r="C29" s="106"/>
      <c r="D29" s="106"/>
      <c r="E29" s="106"/>
      <c r="F29" s="104"/>
      <c r="G29" s="106"/>
      <c r="H29" s="106"/>
    </row>
    <row r="30" spans="1:8" ht="47.4" thickBot="1" x14ac:dyDescent="0.35">
      <c r="A30" s="17" t="s">
        <v>59</v>
      </c>
      <c r="B30" s="2" t="s">
        <v>107</v>
      </c>
      <c r="C30" s="45"/>
      <c r="D30" s="45"/>
      <c r="E30" s="45"/>
      <c r="F30" s="1">
        <v>3</v>
      </c>
      <c r="G30" s="45"/>
      <c r="H30" s="45"/>
    </row>
    <row r="31" spans="1:8" ht="15.6" x14ac:dyDescent="0.3">
      <c r="A31" s="118" t="s">
        <v>60</v>
      </c>
      <c r="B31" s="15" t="s">
        <v>61</v>
      </c>
      <c r="C31" s="67"/>
      <c r="D31" s="67"/>
      <c r="E31" s="67"/>
      <c r="F31" s="70">
        <v>2</v>
      </c>
      <c r="G31" s="67"/>
      <c r="H31" s="67"/>
    </row>
    <row r="32" spans="1:8" ht="15.6" x14ac:dyDescent="0.3">
      <c r="A32" s="101"/>
      <c r="B32" s="15" t="s">
        <v>62</v>
      </c>
      <c r="C32" s="78"/>
      <c r="D32" s="78"/>
      <c r="E32" s="78"/>
      <c r="F32" s="77"/>
      <c r="G32" s="78"/>
      <c r="H32" s="78"/>
    </row>
    <row r="33" spans="1:8" ht="15.6" x14ac:dyDescent="0.3">
      <c r="A33" s="101"/>
      <c r="B33" s="15" t="s">
        <v>63</v>
      </c>
      <c r="C33" s="78"/>
      <c r="D33" s="78"/>
      <c r="E33" s="78"/>
      <c r="F33" s="77"/>
      <c r="G33" s="78"/>
      <c r="H33" s="78"/>
    </row>
    <row r="34" spans="1:8" ht="15.6" x14ac:dyDescent="0.3">
      <c r="A34" s="101"/>
      <c r="B34" s="15" t="s">
        <v>64</v>
      </c>
      <c r="C34" s="78"/>
      <c r="D34" s="78"/>
      <c r="E34" s="78"/>
      <c r="F34" s="77"/>
      <c r="G34" s="78"/>
      <c r="H34" s="78"/>
    </row>
    <row r="35" spans="1:8" ht="16.2" thickBot="1" x14ac:dyDescent="0.35">
      <c r="A35" s="102"/>
      <c r="B35" s="2" t="s">
        <v>65</v>
      </c>
      <c r="C35" s="106"/>
      <c r="D35" s="106"/>
      <c r="E35" s="106"/>
      <c r="F35" s="104"/>
      <c r="G35" s="106"/>
      <c r="H35" s="106"/>
    </row>
    <row r="36" spans="1:8" x14ac:dyDescent="0.3">
      <c r="E36" s="36" t="s">
        <v>95</v>
      </c>
      <c r="F36" s="39">
        <f>SUM(F6:F35)</f>
        <v>30</v>
      </c>
      <c r="G36" s="39">
        <f>SUM(G6:G35)</f>
        <v>0</v>
      </c>
    </row>
  </sheetData>
  <sheetProtection algorithmName="SHA-512" hashValue="FcK+avsh/OoO0log/FNzKT61Bp5z4lFUsuvtb1t/tUwyOBcpG3EdgaGwB/sybVfxJOqJtOPHMYXZ/RHNl/7BWA==" saltValue="tC0utteS7ehStDh5W80iUA==" spinCount="100000" sheet="1" objects="1" scenarios="1"/>
  <mergeCells count="52">
    <mergeCell ref="H28:H29"/>
    <mergeCell ref="H31:H35"/>
    <mergeCell ref="H3:H5"/>
    <mergeCell ref="H9:H10"/>
    <mergeCell ref="H11:H13"/>
    <mergeCell ref="H14:H17"/>
    <mergeCell ref="H22:H24"/>
    <mergeCell ref="E31:E35"/>
    <mergeCell ref="F31:F35"/>
    <mergeCell ref="G31:G35"/>
    <mergeCell ref="A28:A29"/>
    <mergeCell ref="C28:C29"/>
    <mergeCell ref="D28:D29"/>
    <mergeCell ref="E28:E29"/>
    <mergeCell ref="F28:F29"/>
    <mergeCell ref="G28:G29"/>
    <mergeCell ref="A31:A35"/>
    <mergeCell ref="C31:C35"/>
    <mergeCell ref="D31:D35"/>
    <mergeCell ref="G22:G24"/>
    <mergeCell ref="A14:A17"/>
    <mergeCell ref="C14:C17"/>
    <mergeCell ref="D14:D17"/>
    <mergeCell ref="E14:E17"/>
    <mergeCell ref="F14:F17"/>
    <mergeCell ref="G14:G17"/>
    <mergeCell ref="A22:A24"/>
    <mergeCell ref="C22:C24"/>
    <mergeCell ref="D22:D24"/>
    <mergeCell ref="E22:E24"/>
    <mergeCell ref="F22:F24"/>
    <mergeCell ref="G11:G13"/>
    <mergeCell ref="F3:F5"/>
    <mergeCell ref="G3:G5"/>
    <mergeCell ref="A9:A10"/>
    <mergeCell ref="B9:B10"/>
    <mergeCell ref="C9:C10"/>
    <mergeCell ref="D9:D10"/>
    <mergeCell ref="E9:E10"/>
    <mergeCell ref="F9:F10"/>
    <mergeCell ref="G9:G10"/>
    <mergeCell ref="A11:A13"/>
    <mergeCell ref="C11:C13"/>
    <mergeCell ref="D11:D13"/>
    <mergeCell ref="E11:E13"/>
    <mergeCell ref="F11:F13"/>
    <mergeCell ref="A1:E1"/>
    <mergeCell ref="A3:A5"/>
    <mergeCell ref="B3:B5"/>
    <mergeCell ref="C3:C5"/>
    <mergeCell ref="D3:D5"/>
    <mergeCell ref="E3:E5"/>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DBF3-EEA3-4EDB-9E34-ABC477A3D031}">
  <dimension ref="A1:G31"/>
  <sheetViews>
    <sheetView topLeftCell="A19" workbookViewId="0">
      <selection activeCell="F6" sqref="F6"/>
    </sheetView>
  </sheetViews>
  <sheetFormatPr defaultRowHeight="14.4" x14ac:dyDescent="0.3"/>
  <cols>
    <col min="1" max="1" width="46.109375" customWidth="1"/>
    <col min="2" max="2" width="81.33203125" customWidth="1"/>
    <col min="3" max="3" width="17.109375" customWidth="1"/>
    <col min="4" max="4" width="16.88671875" customWidth="1"/>
    <col min="5" max="5" width="25.109375" customWidth="1"/>
    <col min="6" max="6" width="15" customWidth="1"/>
    <col min="7" max="7" width="17.77734375" customWidth="1"/>
  </cols>
  <sheetData>
    <row r="1" spans="1:7" ht="16.2" thickBot="1" x14ac:dyDescent="0.35">
      <c r="A1" s="97" t="s">
        <v>126</v>
      </c>
      <c r="B1" s="98"/>
      <c r="C1" s="98"/>
      <c r="D1" s="98"/>
      <c r="E1" s="99"/>
    </row>
    <row r="2" spans="1:7" ht="16.2" thickBot="1" x14ac:dyDescent="0.35">
      <c r="A2" s="20" t="s">
        <v>24</v>
      </c>
      <c r="B2" s="21" t="s">
        <v>25</v>
      </c>
      <c r="C2" s="21" t="s">
        <v>26</v>
      </c>
      <c r="D2" s="21" t="s">
        <v>26</v>
      </c>
      <c r="E2" s="12" t="s">
        <v>106</v>
      </c>
      <c r="F2" s="12" t="s">
        <v>105</v>
      </c>
      <c r="G2" s="12" t="s">
        <v>130</v>
      </c>
    </row>
    <row r="3" spans="1:7" x14ac:dyDescent="0.3">
      <c r="A3" s="100" t="s">
        <v>27</v>
      </c>
      <c r="B3" s="103"/>
      <c r="C3" s="119" t="s">
        <v>67</v>
      </c>
      <c r="D3" s="119" t="s">
        <v>80</v>
      </c>
      <c r="E3" s="103"/>
      <c r="F3" s="103"/>
      <c r="G3" s="103"/>
    </row>
    <row r="4" spans="1:7" x14ac:dyDescent="0.3">
      <c r="A4" s="101"/>
      <c r="B4" s="77"/>
      <c r="C4" s="120"/>
      <c r="D4" s="120"/>
      <c r="E4" s="77"/>
      <c r="F4" s="77"/>
      <c r="G4" s="77"/>
    </row>
    <row r="5" spans="1:7" ht="15" thickBot="1" x14ac:dyDescent="0.35">
      <c r="A5" s="102"/>
      <c r="B5" s="104"/>
      <c r="C5" s="121"/>
      <c r="D5" s="121"/>
      <c r="E5" s="104"/>
      <c r="F5" s="104"/>
      <c r="G5" s="104"/>
    </row>
    <row r="6" spans="1:7" ht="47.4" thickBot="1" x14ac:dyDescent="0.35">
      <c r="A6" s="17" t="s">
        <v>27</v>
      </c>
      <c r="B6" s="4" t="s">
        <v>110</v>
      </c>
      <c r="C6" s="46"/>
      <c r="D6" s="45"/>
      <c r="E6" s="63">
        <v>2</v>
      </c>
      <c r="F6" s="45"/>
      <c r="G6" s="45"/>
    </row>
    <row r="7" spans="1:7" ht="16.2" thickBot="1" x14ac:dyDescent="0.35">
      <c r="A7" s="17" t="s">
        <v>28</v>
      </c>
      <c r="B7" s="1" t="s">
        <v>29</v>
      </c>
      <c r="C7" s="46"/>
      <c r="D7" s="45"/>
      <c r="E7" s="63">
        <v>1</v>
      </c>
      <c r="F7" s="45"/>
      <c r="G7" s="45"/>
    </row>
    <row r="8" spans="1:7" ht="16.2" thickBot="1" x14ac:dyDescent="0.35">
      <c r="A8" s="17" t="s">
        <v>30</v>
      </c>
      <c r="B8" s="1" t="s">
        <v>31</v>
      </c>
      <c r="C8" s="46"/>
      <c r="D8" s="45"/>
      <c r="E8" s="63">
        <v>1</v>
      </c>
      <c r="F8" s="45"/>
      <c r="G8" s="45"/>
    </row>
    <row r="9" spans="1:7" ht="15" customHeight="1" x14ac:dyDescent="0.3">
      <c r="A9" s="107" t="s">
        <v>117</v>
      </c>
      <c r="B9" s="107" t="s">
        <v>32</v>
      </c>
      <c r="C9" s="122"/>
      <c r="D9" s="110"/>
      <c r="E9" s="112">
        <v>1</v>
      </c>
      <c r="F9" s="110"/>
      <c r="G9" s="110"/>
    </row>
    <row r="10" spans="1:7" ht="15.75" customHeight="1" thickBot="1" x14ac:dyDescent="0.35">
      <c r="A10" s="108"/>
      <c r="B10" s="109"/>
      <c r="C10" s="123"/>
      <c r="D10" s="111"/>
      <c r="E10" s="113"/>
      <c r="F10" s="111"/>
      <c r="G10" s="111"/>
    </row>
    <row r="11" spans="1:7" ht="15.6" x14ac:dyDescent="0.3">
      <c r="A11" s="100" t="s">
        <v>33</v>
      </c>
      <c r="B11" s="16" t="s">
        <v>70</v>
      </c>
      <c r="C11" s="127"/>
      <c r="D11" s="105"/>
      <c r="E11" s="114">
        <v>2</v>
      </c>
      <c r="F11" s="105"/>
      <c r="G11" s="105"/>
    </row>
    <row r="12" spans="1:7" ht="78.599999999999994" thickBot="1" x14ac:dyDescent="0.35">
      <c r="A12" s="102"/>
      <c r="B12" s="1" t="s">
        <v>109</v>
      </c>
      <c r="C12" s="126"/>
      <c r="D12" s="78"/>
      <c r="E12" s="115"/>
      <c r="F12" s="78"/>
      <c r="G12" s="78"/>
    </row>
    <row r="13" spans="1:7" ht="16.2" thickBot="1" x14ac:dyDescent="0.35">
      <c r="A13" s="17" t="s">
        <v>71</v>
      </c>
      <c r="B13" s="4" t="s">
        <v>72</v>
      </c>
      <c r="C13" s="46"/>
      <c r="D13" s="50"/>
      <c r="E13" s="66">
        <v>2</v>
      </c>
      <c r="F13" s="50"/>
      <c r="G13" s="50"/>
    </row>
    <row r="14" spans="1:7" ht="15.6" x14ac:dyDescent="0.3">
      <c r="A14" s="118" t="s">
        <v>73</v>
      </c>
      <c r="B14" s="16" t="s">
        <v>74</v>
      </c>
      <c r="C14" s="124"/>
      <c r="D14" s="67"/>
      <c r="E14" s="112">
        <v>2</v>
      </c>
      <c r="F14" s="105"/>
      <c r="G14" s="105"/>
    </row>
    <row r="15" spans="1:7" ht="15.6" x14ac:dyDescent="0.3">
      <c r="A15" s="101"/>
      <c r="B15" s="16" t="s">
        <v>75</v>
      </c>
      <c r="C15" s="125"/>
      <c r="D15" s="78"/>
      <c r="E15" s="115"/>
      <c r="F15" s="78"/>
      <c r="G15" s="78"/>
    </row>
    <row r="16" spans="1:7" ht="15.6" x14ac:dyDescent="0.3">
      <c r="A16" s="101"/>
      <c r="B16" s="16" t="s">
        <v>76</v>
      </c>
      <c r="C16" s="125"/>
      <c r="D16" s="78"/>
      <c r="E16" s="115"/>
      <c r="F16" s="78"/>
      <c r="G16" s="78"/>
    </row>
    <row r="17" spans="1:7" ht="16.2" thickBot="1" x14ac:dyDescent="0.35">
      <c r="A17" s="102"/>
      <c r="B17" s="1"/>
      <c r="C17" s="126"/>
      <c r="D17" s="106"/>
      <c r="E17" s="117"/>
      <c r="F17" s="78"/>
      <c r="G17" s="78"/>
    </row>
    <row r="18" spans="1:7" s="43" customFormat="1" ht="16.2" thickBot="1" x14ac:dyDescent="0.35">
      <c r="A18" s="58" t="s">
        <v>41</v>
      </c>
      <c r="B18" s="59" t="s">
        <v>77</v>
      </c>
      <c r="C18" s="52"/>
      <c r="D18" s="49"/>
      <c r="E18" s="63">
        <v>2</v>
      </c>
      <c r="F18" s="54"/>
      <c r="G18" s="54"/>
    </row>
    <row r="19" spans="1:7" ht="47.4" thickBot="1" x14ac:dyDescent="0.35">
      <c r="A19" s="17" t="s">
        <v>43</v>
      </c>
      <c r="B19" s="2" t="s">
        <v>44</v>
      </c>
      <c r="C19" s="46"/>
      <c r="D19" s="45"/>
      <c r="E19" s="63">
        <v>1</v>
      </c>
      <c r="F19" s="45"/>
      <c r="G19" s="45"/>
    </row>
    <row r="20" spans="1:7" ht="31.8" thickBot="1" x14ac:dyDescent="0.35">
      <c r="A20" s="17" t="s">
        <v>45</v>
      </c>
      <c r="B20" s="2" t="s">
        <v>46</v>
      </c>
      <c r="C20" s="46"/>
      <c r="D20" s="45"/>
      <c r="E20" s="1">
        <v>1</v>
      </c>
      <c r="F20" s="45"/>
      <c r="G20" s="45"/>
    </row>
    <row r="21" spans="1:7" ht="15.6" x14ac:dyDescent="0.3">
      <c r="A21" s="118" t="s">
        <v>47</v>
      </c>
      <c r="B21" s="15" t="s">
        <v>48</v>
      </c>
      <c r="C21" s="124"/>
      <c r="D21" s="67"/>
      <c r="E21" s="70">
        <v>2</v>
      </c>
      <c r="F21" s="67"/>
      <c r="G21" s="67"/>
    </row>
    <row r="22" spans="1:7" ht="15.6" x14ac:dyDescent="0.3">
      <c r="A22" s="101"/>
      <c r="B22" s="15" t="s">
        <v>49</v>
      </c>
      <c r="C22" s="125"/>
      <c r="D22" s="78"/>
      <c r="E22" s="77"/>
      <c r="F22" s="78"/>
      <c r="G22" s="78"/>
    </row>
    <row r="23" spans="1:7" ht="16.2" thickBot="1" x14ac:dyDescent="0.35">
      <c r="A23" s="102"/>
      <c r="B23" s="2" t="s">
        <v>50</v>
      </c>
      <c r="C23" s="126"/>
      <c r="D23" s="106"/>
      <c r="E23" s="104"/>
      <c r="F23" s="106"/>
      <c r="G23" s="106"/>
    </row>
    <row r="24" spans="1:7" ht="16.2" thickBot="1" x14ac:dyDescent="0.35">
      <c r="A24" s="17" t="s">
        <v>51</v>
      </c>
      <c r="B24" s="2" t="s">
        <v>52</v>
      </c>
      <c r="C24" s="46"/>
      <c r="D24" s="45"/>
      <c r="E24" s="1">
        <v>2</v>
      </c>
      <c r="F24" s="45"/>
      <c r="G24" s="45"/>
    </row>
    <row r="25" spans="1:7" ht="16.2" thickBot="1" x14ac:dyDescent="0.35">
      <c r="A25" s="17" t="s">
        <v>53</v>
      </c>
      <c r="B25" s="2" t="s">
        <v>54</v>
      </c>
      <c r="C25" s="46"/>
      <c r="D25" s="45"/>
      <c r="E25" s="1">
        <v>2</v>
      </c>
      <c r="F25" s="45"/>
      <c r="G25" s="45"/>
    </row>
    <row r="26" spans="1:7" ht="16.2" thickBot="1" x14ac:dyDescent="0.35">
      <c r="A26" s="17" t="s">
        <v>55</v>
      </c>
      <c r="B26" s="2" t="s">
        <v>56</v>
      </c>
      <c r="C26" s="46"/>
      <c r="D26" s="45"/>
      <c r="E26" s="1">
        <v>2</v>
      </c>
      <c r="F26" s="45"/>
      <c r="G26" s="45"/>
    </row>
    <row r="27" spans="1:7" ht="31.2" x14ac:dyDescent="0.3">
      <c r="A27" s="118" t="s">
        <v>57</v>
      </c>
      <c r="B27" s="15" t="s">
        <v>58</v>
      </c>
      <c r="C27" s="124"/>
      <c r="D27" s="67"/>
      <c r="E27" s="70">
        <v>2</v>
      </c>
      <c r="F27" s="67"/>
      <c r="G27" s="67"/>
    </row>
    <row r="28" spans="1:7" ht="16.2" thickBot="1" x14ac:dyDescent="0.35">
      <c r="A28" s="102"/>
      <c r="B28" s="18"/>
      <c r="C28" s="126"/>
      <c r="D28" s="106"/>
      <c r="E28" s="104"/>
      <c r="F28" s="106"/>
      <c r="G28" s="106"/>
    </row>
    <row r="29" spans="1:7" ht="47.4" thickBot="1" x14ac:dyDescent="0.35">
      <c r="A29" s="17" t="s">
        <v>59</v>
      </c>
      <c r="B29" s="2" t="s">
        <v>107</v>
      </c>
      <c r="C29" s="46"/>
      <c r="D29" s="45"/>
      <c r="E29" s="1">
        <v>3</v>
      </c>
      <c r="F29" s="45"/>
      <c r="G29" s="45"/>
    </row>
    <row r="30" spans="1:7" ht="16.2" thickBot="1" x14ac:dyDescent="0.35">
      <c r="A30" s="17" t="s">
        <v>78</v>
      </c>
      <c r="B30" s="4" t="s">
        <v>79</v>
      </c>
      <c r="C30" s="46"/>
      <c r="D30" s="53"/>
      <c r="E30" s="1">
        <v>2</v>
      </c>
      <c r="F30" s="45"/>
      <c r="G30" s="45"/>
    </row>
    <row r="31" spans="1:7" x14ac:dyDescent="0.3">
      <c r="D31" s="36" t="s">
        <v>95</v>
      </c>
      <c r="E31" s="39">
        <f>SUM(E1:E30)</f>
        <v>30</v>
      </c>
      <c r="F31" s="39">
        <f>SUM(F6:F30)</f>
        <v>0</v>
      </c>
    </row>
  </sheetData>
  <sheetProtection algorithmName="SHA-512" hashValue="1D25UKlOVTUDi0/rTemFqecypAmAYuMCRI6Kmc2Yv7v5DiltuAI9e8w37pURhwKG5PR7sRJpyHssC/WhNIiP/g==" saltValue="+o0lqdOSCKRH+WUroMkwvg==" spinCount="100000" sheet="1" objects="1" scenarios="1"/>
  <mergeCells count="39">
    <mergeCell ref="G27:G28"/>
    <mergeCell ref="G3:G5"/>
    <mergeCell ref="G9:G10"/>
    <mergeCell ref="G11:G12"/>
    <mergeCell ref="G14:G17"/>
    <mergeCell ref="G21:G23"/>
    <mergeCell ref="F21:F23"/>
    <mergeCell ref="A27:A28"/>
    <mergeCell ref="C27:C28"/>
    <mergeCell ref="D27:D28"/>
    <mergeCell ref="E27:E28"/>
    <mergeCell ref="F27:F28"/>
    <mergeCell ref="A21:A23"/>
    <mergeCell ref="C21:C23"/>
    <mergeCell ref="D21:D23"/>
    <mergeCell ref="E21:E23"/>
    <mergeCell ref="A11:A12"/>
    <mergeCell ref="C11:C12"/>
    <mergeCell ref="D11:D12"/>
    <mergeCell ref="E11:E12"/>
    <mergeCell ref="F11:F12"/>
    <mergeCell ref="A14:A17"/>
    <mergeCell ref="C14:C17"/>
    <mergeCell ref="D14:D17"/>
    <mergeCell ref="E14:E17"/>
    <mergeCell ref="F14:F17"/>
    <mergeCell ref="F3:F5"/>
    <mergeCell ref="A9:A10"/>
    <mergeCell ref="B9:B10"/>
    <mergeCell ref="C9:C10"/>
    <mergeCell ref="D9:D10"/>
    <mergeCell ref="E9:E10"/>
    <mergeCell ref="F9:F10"/>
    <mergeCell ref="A1:E1"/>
    <mergeCell ref="A3:A5"/>
    <mergeCell ref="B3:B5"/>
    <mergeCell ref="C3:C5"/>
    <mergeCell ref="D3:D5"/>
    <mergeCell ref="E3: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F936C-3675-42AF-8433-2CA7FFE66CD2}">
  <dimension ref="A1:F33"/>
  <sheetViews>
    <sheetView topLeftCell="A24" workbookViewId="0">
      <selection activeCell="E4" sqref="E4"/>
    </sheetView>
  </sheetViews>
  <sheetFormatPr defaultRowHeight="14.4" x14ac:dyDescent="0.3"/>
  <cols>
    <col min="1" max="1" width="60" style="32" customWidth="1"/>
    <col min="2" max="2" width="74.5546875" style="32" customWidth="1"/>
    <col min="3" max="3" width="29.109375" customWidth="1"/>
    <col min="4" max="4" width="25.109375" customWidth="1"/>
    <col min="5" max="5" width="15" customWidth="1"/>
    <col min="6" max="6" width="19.44140625" customWidth="1"/>
  </cols>
  <sheetData>
    <row r="1" spans="1:6" ht="16.2" thickBot="1" x14ac:dyDescent="0.35">
      <c r="A1" s="97" t="s">
        <v>127</v>
      </c>
      <c r="B1" s="98"/>
      <c r="C1" s="98"/>
      <c r="D1" s="98"/>
      <c r="E1" s="99"/>
      <c r="F1" s="14"/>
    </row>
    <row r="2" spans="1:6" ht="16.2" thickBot="1" x14ac:dyDescent="0.35">
      <c r="A2" s="31" t="s">
        <v>24</v>
      </c>
      <c r="B2" s="13" t="s">
        <v>25</v>
      </c>
      <c r="C2" s="21" t="s">
        <v>26</v>
      </c>
      <c r="D2" s="12" t="s">
        <v>106</v>
      </c>
      <c r="E2" s="12" t="s">
        <v>105</v>
      </c>
      <c r="F2" s="12" t="s">
        <v>130</v>
      </c>
    </row>
    <row r="3" spans="1:6" ht="16.2" thickBot="1" x14ac:dyDescent="0.35">
      <c r="A3" s="17" t="s">
        <v>27</v>
      </c>
      <c r="B3" s="26"/>
      <c r="C3" s="23" t="s">
        <v>81</v>
      </c>
      <c r="D3" s="1"/>
      <c r="E3" s="1"/>
      <c r="F3" s="1"/>
    </row>
    <row r="4" spans="1:6" ht="31.8" thickBot="1" x14ac:dyDescent="0.35">
      <c r="A4" s="17" t="s">
        <v>27</v>
      </c>
      <c r="B4" s="26" t="s">
        <v>111</v>
      </c>
      <c r="C4" s="50"/>
      <c r="D4" s="63">
        <v>2</v>
      </c>
      <c r="E4" s="45"/>
      <c r="F4" s="45"/>
    </row>
    <row r="5" spans="1:6" ht="16.2" thickBot="1" x14ac:dyDescent="0.35">
      <c r="A5" s="17" t="s">
        <v>28</v>
      </c>
      <c r="B5" s="26" t="s">
        <v>29</v>
      </c>
      <c r="C5" s="50"/>
      <c r="D5" s="63">
        <v>1</v>
      </c>
      <c r="E5" s="45"/>
      <c r="F5" s="45"/>
    </row>
    <row r="6" spans="1:6" ht="16.2" thickBot="1" x14ac:dyDescent="0.35">
      <c r="A6" s="17" t="s">
        <v>30</v>
      </c>
      <c r="B6" s="26" t="s">
        <v>82</v>
      </c>
      <c r="C6" s="50"/>
      <c r="D6" s="64">
        <v>1</v>
      </c>
      <c r="E6" s="44"/>
      <c r="F6" s="44"/>
    </row>
    <row r="7" spans="1:6" s="43" customFormat="1" ht="15.6" customHeight="1" x14ac:dyDescent="0.3">
      <c r="A7" s="107" t="s">
        <v>117</v>
      </c>
      <c r="B7" s="107" t="s">
        <v>32</v>
      </c>
      <c r="C7" s="122"/>
      <c r="D7" s="128">
        <v>1</v>
      </c>
      <c r="E7" s="122"/>
      <c r="F7" s="122"/>
    </row>
    <row r="8" spans="1:6" s="43" customFormat="1" ht="15.75" customHeight="1" thickBot="1" x14ac:dyDescent="0.35">
      <c r="A8" s="108"/>
      <c r="B8" s="109"/>
      <c r="C8" s="123"/>
      <c r="D8" s="129"/>
      <c r="E8" s="123"/>
      <c r="F8" s="123"/>
    </row>
    <row r="9" spans="1:6" ht="63" thickBot="1" x14ac:dyDescent="0.35">
      <c r="A9" s="17" t="s">
        <v>33</v>
      </c>
      <c r="B9" s="26" t="s">
        <v>112</v>
      </c>
      <c r="C9" s="55"/>
      <c r="D9" s="65">
        <v>2</v>
      </c>
      <c r="E9" s="55"/>
      <c r="F9" s="55"/>
    </row>
    <row r="10" spans="1:6" ht="16.2" thickBot="1" x14ac:dyDescent="0.35">
      <c r="A10" s="17" t="s">
        <v>71</v>
      </c>
      <c r="B10" s="26" t="s">
        <v>72</v>
      </c>
      <c r="C10" s="50"/>
      <c r="D10" s="66">
        <v>2</v>
      </c>
      <c r="E10" s="50"/>
      <c r="F10" s="50"/>
    </row>
    <row r="11" spans="1:6" x14ac:dyDescent="0.3">
      <c r="A11" s="118" t="s">
        <v>83</v>
      </c>
      <c r="B11" s="135" t="s">
        <v>84</v>
      </c>
      <c r="C11" s="124"/>
      <c r="D11" s="128">
        <v>2</v>
      </c>
      <c r="E11" s="124"/>
      <c r="F11" s="124"/>
    </row>
    <row r="12" spans="1:6" ht="15" thickBot="1" x14ac:dyDescent="0.35">
      <c r="A12" s="102"/>
      <c r="B12" s="131"/>
      <c r="C12" s="126"/>
      <c r="D12" s="129"/>
      <c r="E12" s="126"/>
      <c r="F12" s="126"/>
    </row>
    <row r="13" spans="1:6" x14ac:dyDescent="0.3">
      <c r="A13" s="100" t="s">
        <v>85</v>
      </c>
      <c r="B13" s="130" t="s">
        <v>86</v>
      </c>
      <c r="C13" s="127"/>
      <c r="D13" s="132">
        <v>1</v>
      </c>
      <c r="E13" s="127"/>
      <c r="F13" s="127"/>
    </row>
    <row r="14" spans="1:6" ht="15" thickBot="1" x14ac:dyDescent="0.35">
      <c r="A14" s="102"/>
      <c r="B14" s="131"/>
      <c r="C14" s="126"/>
      <c r="D14" s="129"/>
      <c r="E14" s="126"/>
      <c r="F14" s="126"/>
    </row>
    <row r="15" spans="1:6" s="43" customFormat="1" ht="16.2" thickBot="1" x14ac:dyDescent="0.35">
      <c r="A15" s="58" t="s">
        <v>41</v>
      </c>
      <c r="B15" s="60" t="s">
        <v>77</v>
      </c>
      <c r="C15" s="56"/>
      <c r="D15" s="63">
        <v>2</v>
      </c>
      <c r="E15" s="49"/>
      <c r="F15" s="49"/>
    </row>
    <row r="16" spans="1:6" ht="47.4" thickBot="1" x14ac:dyDescent="0.35">
      <c r="A16" s="17" t="s">
        <v>43</v>
      </c>
      <c r="B16" s="27" t="s">
        <v>44</v>
      </c>
      <c r="C16" s="50"/>
      <c r="D16" s="63">
        <v>1</v>
      </c>
      <c r="E16" s="45"/>
      <c r="F16" s="45"/>
    </row>
    <row r="17" spans="1:6" ht="31.8" thickBot="1" x14ac:dyDescent="0.35">
      <c r="A17" s="17" t="s">
        <v>45</v>
      </c>
      <c r="B17" s="27" t="s">
        <v>46</v>
      </c>
      <c r="C17" s="50"/>
      <c r="D17" s="1">
        <v>1</v>
      </c>
      <c r="E17" s="45"/>
      <c r="F17" s="45"/>
    </row>
    <row r="18" spans="1:6" ht="31.2" x14ac:dyDescent="0.3">
      <c r="A18" s="118" t="s">
        <v>47</v>
      </c>
      <c r="B18" s="28" t="s">
        <v>48</v>
      </c>
      <c r="C18" s="124"/>
      <c r="D18" s="133">
        <v>1</v>
      </c>
      <c r="E18" s="124"/>
      <c r="F18" s="124"/>
    </row>
    <row r="19" spans="1:6" ht="15.6" x14ac:dyDescent="0.3">
      <c r="A19" s="101"/>
      <c r="B19" s="29" t="s">
        <v>49</v>
      </c>
      <c r="C19" s="125"/>
      <c r="D19" s="120"/>
      <c r="E19" s="125"/>
      <c r="F19" s="125"/>
    </row>
    <row r="20" spans="1:6" ht="16.2" thickBot="1" x14ac:dyDescent="0.35">
      <c r="A20" s="102"/>
      <c r="B20" s="19" t="s">
        <v>50</v>
      </c>
      <c r="C20" s="126"/>
      <c r="D20" s="121"/>
      <c r="E20" s="126"/>
      <c r="F20" s="126"/>
    </row>
    <row r="21" spans="1:6" ht="31.8" thickBot="1" x14ac:dyDescent="0.35">
      <c r="A21" s="17" t="s">
        <v>51</v>
      </c>
      <c r="B21" s="27" t="s">
        <v>52</v>
      </c>
      <c r="C21" s="55"/>
      <c r="D21" s="33">
        <v>2</v>
      </c>
      <c r="E21" s="55"/>
      <c r="F21" s="55"/>
    </row>
    <row r="22" spans="1:6" ht="16.2" thickBot="1" x14ac:dyDescent="0.35">
      <c r="A22" s="17" t="s">
        <v>53</v>
      </c>
      <c r="B22" s="27" t="s">
        <v>54</v>
      </c>
      <c r="C22" s="50"/>
      <c r="D22" s="1">
        <v>2</v>
      </c>
      <c r="E22" s="45"/>
      <c r="F22" s="45"/>
    </row>
    <row r="23" spans="1:6" ht="16.2" thickBot="1" x14ac:dyDescent="0.35">
      <c r="A23" s="17" t="s">
        <v>87</v>
      </c>
      <c r="B23" s="27" t="s">
        <v>88</v>
      </c>
      <c r="C23" s="50"/>
      <c r="D23" s="1">
        <v>1</v>
      </c>
      <c r="E23" s="45"/>
      <c r="F23" s="45"/>
    </row>
    <row r="24" spans="1:6" ht="16.2" thickBot="1" x14ac:dyDescent="0.35">
      <c r="A24" s="17" t="s">
        <v>55</v>
      </c>
      <c r="B24" s="27" t="s">
        <v>56</v>
      </c>
      <c r="C24" s="50"/>
      <c r="D24" s="1">
        <v>2</v>
      </c>
      <c r="E24" s="45"/>
      <c r="F24" s="45"/>
    </row>
    <row r="25" spans="1:6" ht="15.6" x14ac:dyDescent="0.3">
      <c r="A25" s="118" t="s">
        <v>57</v>
      </c>
      <c r="B25" s="136" t="s">
        <v>58</v>
      </c>
      <c r="C25" s="124"/>
      <c r="D25" s="133">
        <v>1</v>
      </c>
      <c r="E25" s="51"/>
      <c r="F25" s="51"/>
    </row>
    <row r="26" spans="1:6" ht="16.2" thickBot="1" x14ac:dyDescent="0.35">
      <c r="A26" s="102"/>
      <c r="B26" s="137"/>
      <c r="C26" s="138"/>
      <c r="D26" s="134"/>
      <c r="E26" s="57"/>
      <c r="F26" s="57"/>
    </row>
    <row r="27" spans="1:6" ht="47.4" thickBot="1" x14ac:dyDescent="0.35">
      <c r="A27" s="17" t="s">
        <v>59</v>
      </c>
      <c r="B27" s="27" t="s">
        <v>107</v>
      </c>
      <c r="C27" s="50"/>
      <c r="D27" s="23">
        <v>3</v>
      </c>
      <c r="E27" s="50"/>
      <c r="F27" s="50"/>
    </row>
    <row r="28" spans="1:6" ht="15.6" x14ac:dyDescent="0.3">
      <c r="A28" s="118" t="s">
        <v>60</v>
      </c>
      <c r="B28" s="15" t="s">
        <v>61</v>
      </c>
      <c r="C28" s="67"/>
      <c r="D28" s="70">
        <v>2</v>
      </c>
      <c r="E28" s="67"/>
      <c r="F28" s="67"/>
    </row>
    <row r="29" spans="1:6" ht="15.6" x14ac:dyDescent="0.3">
      <c r="A29" s="101"/>
      <c r="B29" s="15" t="s">
        <v>62</v>
      </c>
      <c r="C29" s="78"/>
      <c r="D29" s="77"/>
      <c r="E29" s="78"/>
      <c r="F29" s="78"/>
    </row>
    <row r="30" spans="1:6" ht="15.6" x14ac:dyDescent="0.3">
      <c r="A30" s="101"/>
      <c r="B30" s="15" t="s">
        <v>63</v>
      </c>
      <c r="C30" s="78"/>
      <c r="D30" s="77"/>
      <c r="E30" s="78"/>
      <c r="F30" s="78"/>
    </row>
    <row r="31" spans="1:6" ht="15.6" x14ac:dyDescent="0.3">
      <c r="A31" s="101"/>
      <c r="B31" s="15" t="s">
        <v>64</v>
      </c>
      <c r="C31" s="78"/>
      <c r="D31" s="77"/>
      <c r="E31" s="78"/>
      <c r="F31" s="78"/>
    </row>
    <row r="32" spans="1:6" ht="16.2" thickBot="1" x14ac:dyDescent="0.35">
      <c r="A32" s="102"/>
      <c r="B32" s="2" t="s">
        <v>65</v>
      </c>
      <c r="C32" s="106"/>
      <c r="D32" s="104"/>
      <c r="E32" s="106"/>
      <c r="F32" s="106"/>
    </row>
    <row r="33" spans="3:5" x14ac:dyDescent="0.3">
      <c r="C33" s="36" t="s">
        <v>95</v>
      </c>
      <c r="D33" s="39">
        <f>SUM(D4:D32)</f>
        <v>30</v>
      </c>
      <c r="E33" s="39">
        <f>SUM(E4:E27)</f>
        <v>0</v>
      </c>
    </row>
  </sheetData>
  <sheetProtection algorithmName="SHA-512" hashValue="Xq/iDV+c5AmEjCL0j68GwzZrwLl26lPP48YKxQ6fE33bYAG/8e//dpO2ELcKD08sfX8+XH470AjZ1DZ58xfmgA==" saltValue="ZmeVSgA5qi7hjSBxoh/gDQ==" spinCount="100000" sheet="1" objects="1" scenarios="1"/>
  <mergeCells count="33">
    <mergeCell ref="A28:A32"/>
    <mergeCell ref="C28:C32"/>
    <mergeCell ref="D28:D32"/>
    <mergeCell ref="E28:E32"/>
    <mergeCell ref="F7:F8"/>
    <mergeCell ref="F11:F12"/>
    <mergeCell ref="F13:F14"/>
    <mergeCell ref="F18:F20"/>
    <mergeCell ref="F28:F32"/>
    <mergeCell ref="A18:A20"/>
    <mergeCell ref="C18:C20"/>
    <mergeCell ref="D18:D20"/>
    <mergeCell ref="E18:E20"/>
    <mergeCell ref="A25:A26"/>
    <mergeCell ref="B25:B26"/>
    <mergeCell ref="C25:C26"/>
    <mergeCell ref="D25:D26"/>
    <mergeCell ref="A11:A12"/>
    <mergeCell ref="B11:B12"/>
    <mergeCell ref="C11:C12"/>
    <mergeCell ref="D11:D12"/>
    <mergeCell ref="E11:E12"/>
    <mergeCell ref="A13:A14"/>
    <mergeCell ref="B13:B14"/>
    <mergeCell ref="C13:C14"/>
    <mergeCell ref="D13:D14"/>
    <mergeCell ref="E13:E14"/>
    <mergeCell ref="A1:E1"/>
    <mergeCell ref="A7:A8"/>
    <mergeCell ref="B7:B8"/>
    <mergeCell ref="C7:C8"/>
    <mergeCell ref="D7:D8"/>
    <mergeCell ref="E7:E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78D58-165B-4F59-8FBF-31A30E4B787F}">
  <dimension ref="A1:F33"/>
  <sheetViews>
    <sheetView topLeftCell="A18" workbookViewId="0">
      <selection activeCell="E4" sqref="E4"/>
    </sheetView>
  </sheetViews>
  <sheetFormatPr defaultRowHeight="14.4" x14ac:dyDescent="0.3"/>
  <cols>
    <col min="1" max="1" width="37.33203125" style="32" customWidth="1"/>
    <col min="2" max="2" width="85.88671875" style="32" customWidth="1"/>
    <col min="3" max="3" width="35.33203125" customWidth="1"/>
    <col min="4" max="4" width="25.109375" customWidth="1"/>
    <col min="5" max="5" width="15" customWidth="1"/>
    <col min="6" max="6" width="16.6640625" customWidth="1"/>
  </cols>
  <sheetData>
    <row r="1" spans="1:6" ht="16.2" thickBot="1" x14ac:dyDescent="0.35">
      <c r="A1" s="97" t="s">
        <v>128</v>
      </c>
      <c r="B1" s="98"/>
      <c r="C1" s="98"/>
    </row>
    <row r="2" spans="1:6" ht="16.2" thickBot="1" x14ac:dyDescent="0.35">
      <c r="A2" s="34" t="s">
        <v>24</v>
      </c>
      <c r="B2" s="34" t="s">
        <v>25</v>
      </c>
      <c r="C2" s="30" t="s">
        <v>26</v>
      </c>
      <c r="D2" s="12" t="s">
        <v>106</v>
      </c>
      <c r="E2" s="12" t="s">
        <v>105</v>
      </c>
      <c r="F2" s="12" t="s">
        <v>130</v>
      </c>
    </row>
    <row r="3" spans="1:6" ht="16.2" thickBot="1" x14ac:dyDescent="0.35">
      <c r="A3" s="6" t="s">
        <v>27</v>
      </c>
      <c r="B3" s="1"/>
      <c r="C3" s="23" t="s">
        <v>89</v>
      </c>
      <c r="D3" s="1"/>
      <c r="E3" s="1"/>
      <c r="F3" s="1"/>
    </row>
    <row r="4" spans="1:6" ht="31.8" thickBot="1" x14ac:dyDescent="0.35">
      <c r="A4" s="6" t="s">
        <v>27</v>
      </c>
      <c r="B4" s="1" t="s">
        <v>113</v>
      </c>
      <c r="C4" s="50"/>
      <c r="D4" s="63">
        <v>2</v>
      </c>
      <c r="E4" s="45"/>
      <c r="F4" s="45"/>
    </row>
    <row r="5" spans="1:6" ht="16.2" thickBot="1" x14ac:dyDescent="0.35">
      <c r="A5" s="6" t="s">
        <v>28</v>
      </c>
      <c r="B5" s="1" t="s">
        <v>29</v>
      </c>
      <c r="C5" s="50"/>
      <c r="D5" s="63">
        <v>1</v>
      </c>
      <c r="E5" s="45"/>
      <c r="F5" s="45"/>
    </row>
    <row r="6" spans="1:6" ht="16.2" thickBot="1" x14ac:dyDescent="0.35">
      <c r="A6" s="6" t="s">
        <v>30</v>
      </c>
      <c r="B6" s="1" t="s">
        <v>82</v>
      </c>
      <c r="C6" s="50"/>
      <c r="D6" s="64">
        <v>1</v>
      </c>
      <c r="E6" s="44"/>
      <c r="F6" s="44"/>
    </row>
    <row r="7" spans="1:6" s="43" customFormat="1" ht="15.6" customHeight="1" x14ac:dyDescent="0.3">
      <c r="A7" s="107" t="s">
        <v>117</v>
      </c>
      <c r="B7" s="139" t="s">
        <v>32</v>
      </c>
      <c r="C7" s="122"/>
      <c r="D7" s="128">
        <v>1</v>
      </c>
      <c r="E7" s="122"/>
      <c r="F7" s="122"/>
    </row>
    <row r="8" spans="1:6" s="43" customFormat="1" ht="15.75" customHeight="1" thickBot="1" x14ac:dyDescent="0.35">
      <c r="A8" s="108"/>
      <c r="B8" s="140"/>
      <c r="C8" s="123"/>
      <c r="D8" s="129"/>
      <c r="E8" s="123"/>
      <c r="F8" s="123"/>
    </row>
    <row r="9" spans="1:6" ht="63" thickBot="1" x14ac:dyDescent="0.35">
      <c r="A9" s="40" t="s">
        <v>33</v>
      </c>
      <c r="B9" s="1" t="s">
        <v>112</v>
      </c>
      <c r="C9" s="55"/>
      <c r="D9" s="65">
        <v>2</v>
      </c>
      <c r="E9" s="55"/>
      <c r="F9" s="55"/>
    </row>
    <row r="10" spans="1:6" ht="16.2" thickBot="1" x14ac:dyDescent="0.35">
      <c r="A10" s="6" t="s">
        <v>71</v>
      </c>
      <c r="B10" s="1" t="s">
        <v>72</v>
      </c>
      <c r="C10" s="50"/>
      <c r="D10" s="66">
        <v>1</v>
      </c>
      <c r="E10" s="50"/>
      <c r="F10" s="50"/>
    </row>
    <row r="11" spans="1:6" x14ac:dyDescent="0.3">
      <c r="A11" s="118" t="s">
        <v>83</v>
      </c>
      <c r="B11" s="143" t="s">
        <v>84</v>
      </c>
      <c r="C11" s="124"/>
      <c r="D11" s="128">
        <v>2</v>
      </c>
      <c r="E11" s="124"/>
      <c r="F11" s="124"/>
    </row>
    <row r="12" spans="1:6" ht="15" thickBot="1" x14ac:dyDescent="0.35">
      <c r="A12" s="102"/>
      <c r="B12" s="142"/>
      <c r="C12" s="126"/>
      <c r="D12" s="129"/>
      <c r="E12" s="126"/>
      <c r="F12" s="126"/>
    </row>
    <row r="13" spans="1:6" x14ac:dyDescent="0.3">
      <c r="A13" s="100" t="s">
        <v>85</v>
      </c>
      <c r="B13" s="141" t="s">
        <v>86</v>
      </c>
      <c r="C13" s="127"/>
      <c r="D13" s="132">
        <v>1</v>
      </c>
      <c r="E13" s="127"/>
      <c r="F13" s="127"/>
    </row>
    <row r="14" spans="1:6" ht="15" thickBot="1" x14ac:dyDescent="0.35">
      <c r="A14" s="102"/>
      <c r="B14" s="142"/>
      <c r="C14" s="126"/>
      <c r="D14" s="129"/>
      <c r="E14" s="126"/>
      <c r="F14" s="126"/>
    </row>
    <row r="15" spans="1:6" s="43" customFormat="1" ht="16.2" thickBot="1" x14ac:dyDescent="0.35">
      <c r="A15" s="61" t="s">
        <v>41</v>
      </c>
      <c r="B15" s="59" t="s">
        <v>77</v>
      </c>
      <c r="C15" s="56"/>
      <c r="D15" s="63">
        <v>2</v>
      </c>
      <c r="E15" s="49"/>
      <c r="F15" s="49"/>
    </row>
    <row r="16" spans="1:6" ht="47.4" thickBot="1" x14ac:dyDescent="0.35">
      <c r="A16" s="6" t="s">
        <v>43</v>
      </c>
      <c r="B16" s="2" t="s">
        <v>44</v>
      </c>
      <c r="C16" s="50"/>
      <c r="D16" s="63">
        <v>1</v>
      </c>
      <c r="E16" s="45"/>
      <c r="F16" s="45"/>
    </row>
    <row r="17" spans="1:6" ht="31.8" thickBot="1" x14ac:dyDescent="0.35">
      <c r="A17" s="6" t="s">
        <v>45</v>
      </c>
      <c r="B17" s="2" t="s">
        <v>46</v>
      </c>
      <c r="C17" s="50"/>
      <c r="D17" s="63">
        <v>1</v>
      </c>
      <c r="E17" s="45"/>
      <c r="F17" s="45"/>
    </row>
    <row r="18" spans="1:6" ht="15.6" x14ac:dyDescent="0.3">
      <c r="A18" s="118" t="s">
        <v>47</v>
      </c>
      <c r="B18" s="15" t="s">
        <v>48</v>
      </c>
      <c r="C18" s="124"/>
      <c r="D18" s="133">
        <v>1</v>
      </c>
      <c r="E18" s="124"/>
      <c r="F18" s="124"/>
    </row>
    <row r="19" spans="1:6" ht="15.6" x14ac:dyDescent="0.3">
      <c r="A19" s="101"/>
      <c r="B19" s="15" t="s">
        <v>49</v>
      </c>
      <c r="C19" s="125"/>
      <c r="D19" s="120"/>
      <c r="E19" s="125"/>
      <c r="F19" s="125"/>
    </row>
    <row r="20" spans="1:6" ht="16.2" thickBot="1" x14ac:dyDescent="0.35">
      <c r="A20" s="102"/>
      <c r="B20" s="2" t="s">
        <v>50</v>
      </c>
      <c r="C20" s="126"/>
      <c r="D20" s="121"/>
      <c r="E20" s="126"/>
      <c r="F20" s="126"/>
    </row>
    <row r="21" spans="1:6" ht="16.2" thickBot="1" x14ac:dyDescent="0.35">
      <c r="A21" s="40" t="s">
        <v>51</v>
      </c>
      <c r="B21" s="2" t="s">
        <v>52</v>
      </c>
      <c r="C21" s="55"/>
      <c r="D21" s="33">
        <v>2</v>
      </c>
      <c r="E21" s="55"/>
      <c r="F21" s="55"/>
    </row>
    <row r="22" spans="1:6" ht="16.2" thickBot="1" x14ac:dyDescent="0.35">
      <c r="A22" s="6" t="s">
        <v>53</v>
      </c>
      <c r="B22" s="2" t="s">
        <v>54</v>
      </c>
      <c r="C22" s="50"/>
      <c r="D22" s="1">
        <v>2</v>
      </c>
      <c r="E22" s="45"/>
      <c r="F22" s="45"/>
    </row>
    <row r="23" spans="1:6" ht="16.2" thickBot="1" x14ac:dyDescent="0.35">
      <c r="A23" s="6" t="s">
        <v>87</v>
      </c>
      <c r="B23" s="2" t="s">
        <v>88</v>
      </c>
      <c r="C23" s="50"/>
      <c r="D23" s="1">
        <v>1</v>
      </c>
      <c r="E23" s="45"/>
      <c r="F23" s="45"/>
    </row>
    <row r="24" spans="1:6" ht="16.2" thickBot="1" x14ac:dyDescent="0.35">
      <c r="A24" s="6" t="s">
        <v>55</v>
      </c>
      <c r="B24" s="2" t="s">
        <v>56</v>
      </c>
      <c r="C24" s="50"/>
      <c r="D24" s="1">
        <v>2</v>
      </c>
      <c r="E24" s="45"/>
      <c r="F24" s="45"/>
    </row>
    <row r="25" spans="1:6" ht="15.6" customHeight="1" x14ac:dyDescent="0.3">
      <c r="A25" s="118" t="s">
        <v>57</v>
      </c>
      <c r="B25" s="15" t="s">
        <v>58</v>
      </c>
      <c r="C25" s="124"/>
      <c r="D25" s="133">
        <v>2</v>
      </c>
      <c r="E25" s="51"/>
      <c r="F25" s="51"/>
    </row>
    <row r="26" spans="1:6" ht="16.2" thickBot="1" x14ac:dyDescent="0.35">
      <c r="A26" s="102"/>
      <c r="B26" s="18"/>
      <c r="C26" s="126"/>
      <c r="D26" s="134"/>
      <c r="E26" s="57"/>
      <c r="F26" s="57"/>
    </row>
    <row r="27" spans="1:6" ht="47.4" thickBot="1" x14ac:dyDescent="0.35">
      <c r="A27" s="40" t="s">
        <v>59</v>
      </c>
      <c r="B27" s="2" t="s">
        <v>107</v>
      </c>
      <c r="C27" s="55"/>
      <c r="D27" s="23">
        <v>3</v>
      </c>
      <c r="E27" s="50"/>
      <c r="F27" s="50"/>
    </row>
    <row r="28" spans="1:6" ht="15.6" x14ac:dyDescent="0.3">
      <c r="A28" s="118" t="s">
        <v>60</v>
      </c>
      <c r="B28" s="15" t="s">
        <v>61</v>
      </c>
      <c r="C28" s="67"/>
      <c r="D28" s="70">
        <v>2</v>
      </c>
      <c r="E28" s="67"/>
      <c r="F28" s="67"/>
    </row>
    <row r="29" spans="1:6" ht="15.6" x14ac:dyDescent="0.3">
      <c r="A29" s="101"/>
      <c r="B29" s="15" t="s">
        <v>62</v>
      </c>
      <c r="C29" s="78"/>
      <c r="D29" s="77"/>
      <c r="E29" s="78"/>
      <c r="F29" s="78"/>
    </row>
    <row r="30" spans="1:6" ht="15.6" x14ac:dyDescent="0.3">
      <c r="A30" s="101"/>
      <c r="B30" s="15" t="s">
        <v>63</v>
      </c>
      <c r="C30" s="78"/>
      <c r="D30" s="77"/>
      <c r="E30" s="78"/>
      <c r="F30" s="78"/>
    </row>
    <row r="31" spans="1:6" ht="15.6" x14ac:dyDescent="0.3">
      <c r="A31" s="101"/>
      <c r="B31" s="15" t="s">
        <v>64</v>
      </c>
      <c r="C31" s="78"/>
      <c r="D31" s="77"/>
      <c r="E31" s="78"/>
      <c r="F31" s="78"/>
    </row>
    <row r="32" spans="1:6" ht="16.2" thickBot="1" x14ac:dyDescent="0.35">
      <c r="A32" s="102"/>
      <c r="B32" s="2" t="s">
        <v>65</v>
      </c>
      <c r="C32" s="106"/>
      <c r="D32" s="104"/>
      <c r="E32" s="106"/>
      <c r="F32" s="106"/>
    </row>
    <row r="33" spans="1:5" ht="15.6" x14ac:dyDescent="0.3">
      <c r="A33" s="14"/>
      <c r="B33" s="14"/>
      <c r="C33" s="36" t="s">
        <v>95</v>
      </c>
      <c r="D33" s="39">
        <f>SUM(D4:D32)</f>
        <v>30</v>
      </c>
      <c r="E33" s="39">
        <f>SUM(E4:E27)</f>
        <v>0</v>
      </c>
    </row>
  </sheetData>
  <sheetProtection algorithmName="SHA-512" hashValue="9uqy5S03iih9YeDYnxSWG0JZNMq0PRWb34I7YSjARM3HMFQD+Lb5ARx5ldX9o/a6rQnsQbVQpUsTq1rSpmO0Zg==" saltValue="PpP+fSf5SL/URsZ/QX55wQ==" spinCount="100000" sheet="1" objects="1" scenarios="1"/>
  <mergeCells count="32">
    <mergeCell ref="A28:A32"/>
    <mergeCell ref="C28:C32"/>
    <mergeCell ref="D28:D32"/>
    <mergeCell ref="E28:E32"/>
    <mergeCell ref="F7:F8"/>
    <mergeCell ref="F11:F12"/>
    <mergeCell ref="F13:F14"/>
    <mergeCell ref="F18:F20"/>
    <mergeCell ref="F28:F32"/>
    <mergeCell ref="A18:A20"/>
    <mergeCell ref="C18:C20"/>
    <mergeCell ref="D18:D20"/>
    <mergeCell ref="E18:E20"/>
    <mergeCell ref="A25:A26"/>
    <mergeCell ref="C25:C26"/>
    <mergeCell ref="D25:D26"/>
    <mergeCell ref="A11:A12"/>
    <mergeCell ref="B11:B12"/>
    <mergeCell ref="C11:C12"/>
    <mergeCell ref="D11:D12"/>
    <mergeCell ref="E11:E12"/>
    <mergeCell ref="A13:A14"/>
    <mergeCell ref="B13:B14"/>
    <mergeCell ref="C13:C14"/>
    <mergeCell ref="D13:D14"/>
    <mergeCell ref="E13:E14"/>
    <mergeCell ref="E7:E8"/>
    <mergeCell ref="A1:C1"/>
    <mergeCell ref="A7:A8"/>
    <mergeCell ref="B7:B8"/>
    <mergeCell ref="C7:C8"/>
    <mergeCell ref="D7:D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C1E55-29FF-460E-8A16-164B499299BE}">
  <dimension ref="A1:F26"/>
  <sheetViews>
    <sheetView topLeftCell="B16" workbookViewId="0">
      <selection activeCell="E4" sqref="E4"/>
    </sheetView>
  </sheetViews>
  <sheetFormatPr defaultRowHeight="14.4" x14ac:dyDescent="0.3"/>
  <cols>
    <col min="1" max="1" width="49.5546875" style="32" customWidth="1"/>
    <col min="2" max="2" width="102.88671875" style="32" customWidth="1"/>
    <col min="3" max="3" width="31.5546875" customWidth="1"/>
    <col min="4" max="4" width="25.109375" customWidth="1"/>
    <col min="5" max="5" width="15" customWidth="1"/>
    <col min="6" max="6" width="17.44140625" customWidth="1"/>
  </cols>
  <sheetData>
    <row r="1" spans="1:6" ht="16.2" thickBot="1" x14ac:dyDescent="0.35">
      <c r="A1" s="97" t="s">
        <v>129</v>
      </c>
      <c r="B1" s="98"/>
      <c r="C1" s="98"/>
      <c r="D1" s="98"/>
    </row>
    <row r="2" spans="1:6" ht="16.2" thickBot="1" x14ac:dyDescent="0.35">
      <c r="A2" s="35" t="s">
        <v>24</v>
      </c>
      <c r="B2" s="25" t="s">
        <v>25</v>
      </c>
      <c r="C2" s="30" t="s">
        <v>26</v>
      </c>
      <c r="D2" s="12" t="s">
        <v>106</v>
      </c>
      <c r="E2" s="12" t="s">
        <v>105</v>
      </c>
      <c r="F2" s="12" t="s">
        <v>130</v>
      </c>
    </row>
    <row r="3" spans="1:6" ht="16.2" thickBot="1" x14ac:dyDescent="0.35">
      <c r="A3" s="17" t="s">
        <v>27</v>
      </c>
      <c r="B3" s="1"/>
      <c r="C3" s="22" t="s">
        <v>90</v>
      </c>
      <c r="D3" s="1"/>
      <c r="E3" s="1"/>
      <c r="F3" s="1"/>
    </row>
    <row r="4" spans="1:6" ht="31.8" thickBot="1" x14ac:dyDescent="0.35">
      <c r="A4" s="17" t="s">
        <v>27</v>
      </c>
      <c r="B4" s="1" t="s">
        <v>114</v>
      </c>
      <c r="C4" s="46"/>
      <c r="D4" s="62">
        <v>2</v>
      </c>
      <c r="E4" s="46"/>
      <c r="F4" s="46"/>
    </row>
    <row r="5" spans="1:6" ht="16.2" thickBot="1" x14ac:dyDescent="0.35">
      <c r="A5" s="17" t="s">
        <v>28</v>
      </c>
      <c r="B5" s="1" t="s">
        <v>29</v>
      </c>
      <c r="C5" s="46"/>
      <c r="D5" s="62">
        <v>2</v>
      </c>
      <c r="E5" s="46"/>
      <c r="F5" s="46"/>
    </row>
    <row r="6" spans="1:6" ht="16.2" thickBot="1" x14ac:dyDescent="0.35">
      <c r="A6" s="17" t="s">
        <v>30</v>
      </c>
      <c r="B6" s="1" t="s">
        <v>91</v>
      </c>
      <c r="C6" s="46"/>
      <c r="D6" s="62">
        <v>1</v>
      </c>
      <c r="E6" s="46"/>
      <c r="F6" s="46"/>
    </row>
    <row r="7" spans="1:6" ht="15" customHeight="1" x14ac:dyDescent="0.3">
      <c r="A7" s="107" t="s">
        <v>117</v>
      </c>
      <c r="B7" s="107" t="s">
        <v>32</v>
      </c>
      <c r="C7" s="122"/>
      <c r="D7" s="128">
        <v>1</v>
      </c>
      <c r="E7" s="122"/>
      <c r="F7" s="122"/>
    </row>
    <row r="8" spans="1:6" ht="15.75" customHeight="1" thickBot="1" x14ac:dyDescent="0.35">
      <c r="A8" s="108"/>
      <c r="B8" s="109"/>
      <c r="C8" s="123"/>
      <c r="D8" s="129"/>
      <c r="E8" s="123"/>
      <c r="F8" s="123"/>
    </row>
    <row r="9" spans="1:6" ht="63" thickBot="1" x14ac:dyDescent="0.35">
      <c r="A9" s="17" t="s">
        <v>33</v>
      </c>
      <c r="B9" s="1" t="s">
        <v>112</v>
      </c>
      <c r="C9" s="46"/>
      <c r="D9" s="62">
        <v>2</v>
      </c>
      <c r="E9" s="46"/>
      <c r="F9" s="46"/>
    </row>
    <row r="10" spans="1:6" ht="16.2" thickBot="1" x14ac:dyDescent="0.35">
      <c r="A10" s="17" t="s">
        <v>71</v>
      </c>
      <c r="B10" s="1" t="s">
        <v>72</v>
      </c>
      <c r="C10" s="46"/>
      <c r="D10" s="62">
        <v>2</v>
      </c>
      <c r="E10" s="46"/>
      <c r="F10" s="46"/>
    </row>
    <row r="11" spans="1:6" ht="15.6" x14ac:dyDescent="0.3">
      <c r="A11" s="118" t="s">
        <v>73</v>
      </c>
      <c r="B11" s="16" t="s">
        <v>74</v>
      </c>
      <c r="C11" s="124"/>
      <c r="D11" s="128">
        <v>2</v>
      </c>
      <c r="E11" s="124"/>
      <c r="F11" s="124"/>
    </row>
    <row r="12" spans="1:6" ht="16.2" thickBot="1" x14ac:dyDescent="0.35">
      <c r="A12" s="102"/>
      <c r="B12" s="1" t="s">
        <v>92</v>
      </c>
      <c r="C12" s="126"/>
      <c r="D12" s="129"/>
      <c r="E12" s="126"/>
      <c r="F12" s="126"/>
    </row>
    <row r="13" spans="1:6" ht="16.2" thickBot="1" x14ac:dyDescent="0.35">
      <c r="A13" s="58" t="s">
        <v>41</v>
      </c>
      <c r="B13" s="59" t="s">
        <v>77</v>
      </c>
      <c r="C13" s="52"/>
      <c r="D13" s="62">
        <v>2</v>
      </c>
      <c r="E13" s="52"/>
      <c r="F13" s="52"/>
    </row>
    <row r="14" spans="1:6" ht="31.8" thickBot="1" x14ac:dyDescent="0.35">
      <c r="A14" s="17" t="s">
        <v>43</v>
      </c>
      <c r="B14" s="2" t="s">
        <v>44</v>
      </c>
      <c r="C14" s="46"/>
      <c r="D14" s="22">
        <v>1</v>
      </c>
      <c r="E14" s="46"/>
      <c r="F14" s="46"/>
    </row>
    <row r="15" spans="1:6" ht="31.8" thickBot="1" x14ac:dyDescent="0.35">
      <c r="A15" s="17" t="s">
        <v>45</v>
      </c>
      <c r="B15" s="2" t="s">
        <v>46</v>
      </c>
      <c r="C15" s="46"/>
      <c r="D15" s="22">
        <v>1</v>
      </c>
      <c r="E15" s="46"/>
      <c r="F15" s="46"/>
    </row>
    <row r="16" spans="1:6" ht="15.6" x14ac:dyDescent="0.3">
      <c r="A16" s="118" t="s">
        <v>47</v>
      </c>
      <c r="B16" s="15" t="s">
        <v>48</v>
      </c>
      <c r="C16" s="124"/>
      <c r="D16" s="133">
        <v>2</v>
      </c>
      <c r="E16" s="124"/>
      <c r="F16" s="124"/>
    </row>
    <row r="17" spans="1:6" ht="15.6" x14ac:dyDescent="0.3">
      <c r="A17" s="101"/>
      <c r="B17" s="15" t="s">
        <v>49</v>
      </c>
      <c r="C17" s="125"/>
      <c r="D17" s="120"/>
      <c r="E17" s="125"/>
      <c r="F17" s="125"/>
    </row>
    <row r="18" spans="1:6" ht="16.2" thickBot="1" x14ac:dyDescent="0.35">
      <c r="A18" s="102"/>
      <c r="B18" s="2" t="s">
        <v>50</v>
      </c>
      <c r="C18" s="126"/>
      <c r="D18" s="121"/>
      <c r="E18" s="126"/>
      <c r="F18" s="126"/>
    </row>
    <row r="19" spans="1:6" ht="16.2" thickBot="1" x14ac:dyDescent="0.35">
      <c r="A19" s="17" t="s">
        <v>51</v>
      </c>
      <c r="B19" s="2" t="s">
        <v>52</v>
      </c>
      <c r="C19" s="46"/>
      <c r="D19" s="22">
        <v>2</v>
      </c>
      <c r="E19" s="46"/>
      <c r="F19" s="46"/>
    </row>
    <row r="20" spans="1:6" ht="16.2" thickBot="1" x14ac:dyDescent="0.35">
      <c r="A20" s="17" t="s">
        <v>53</v>
      </c>
      <c r="B20" s="2" t="s">
        <v>54</v>
      </c>
      <c r="C20" s="46"/>
      <c r="D20" s="22">
        <v>2</v>
      </c>
      <c r="E20" s="46"/>
      <c r="F20" s="46"/>
    </row>
    <row r="21" spans="1:6" ht="16.2" thickBot="1" x14ac:dyDescent="0.35">
      <c r="A21" s="17" t="s">
        <v>87</v>
      </c>
      <c r="B21" s="2" t="s">
        <v>88</v>
      </c>
      <c r="C21" s="46"/>
      <c r="D21" s="22">
        <v>2</v>
      </c>
      <c r="E21" s="46"/>
      <c r="F21" s="46"/>
    </row>
    <row r="22" spans="1:6" ht="16.2" thickBot="1" x14ac:dyDescent="0.35">
      <c r="A22" s="17" t="s">
        <v>55</v>
      </c>
      <c r="B22" s="2" t="s">
        <v>56</v>
      </c>
      <c r="C22" s="46"/>
      <c r="D22" s="22">
        <v>2</v>
      </c>
      <c r="E22" s="46"/>
      <c r="F22" s="46"/>
    </row>
    <row r="23" spans="1:6" ht="15.6" x14ac:dyDescent="0.3">
      <c r="A23" s="118" t="s">
        <v>57</v>
      </c>
      <c r="B23" s="15" t="s">
        <v>58</v>
      </c>
      <c r="C23" s="124"/>
      <c r="D23" s="133">
        <v>2</v>
      </c>
      <c r="E23" s="124"/>
      <c r="F23" s="124"/>
    </row>
    <row r="24" spans="1:6" ht="16.2" thickBot="1" x14ac:dyDescent="0.35">
      <c r="A24" s="102"/>
      <c r="B24" s="18"/>
      <c r="C24" s="125"/>
      <c r="D24" s="120"/>
      <c r="E24" s="125"/>
      <c r="F24" s="125"/>
    </row>
    <row r="25" spans="1:6" ht="47.4" thickBot="1" x14ac:dyDescent="0.35">
      <c r="A25" s="17" t="s">
        <v>59</v>
      </c>
      <c r="B25" s="2" t="s">
        <v>107</v>
      </c>
      <c r="C25" s="50"/>
      <c r="D25" s="23">
        <v>2</v>
      </c>
      <c r="E25" s="50"/>
      <c r="F25" s="50"/>
    </row>
    <row r="26" spans="1:6" x14ac:dyDescent="0.3">
      <c r="C26" s="36" t="s">
        <v>95</v>
      </c>
      <c r="D26" s="39">
        <f>SUM(D4:D25)</f>
        <v>30</v>
      </c>
      <c r="E26" s="39">
        <f>SUM(E4:E25)</f>
        <v>0</v>
      </c>
    </row>
  </sheetData>
  <sheetProtection algorithmName="SHA-512" hashValue="gdUZjr44cHItZnx3VSbt0vXln6MUvIHmL5x8nF+hrb0DFDgO+wQkkZ4FLTz4GYrAq32LQ93F4nc8GWZHrad39g==" saltValue="dhHPTokRAeoiGkRLIxX2sw==" spinCount="100000" sheet="1" objects="1" scenarios="1"/>
  <mergeCells count="22">
    <mergeCell ref="A23:A24"/>
    <mergeCell ref="C23:C24"/>
    <mergeCell ref="D23:D24"/>
    <mergeCell ref="E23:E24"/>
    <mergeCell ref="F7:F8"/>
    <mergeCell ref="F11:F12"/>
    <mergeCell ref="F16:F18"/>
    <mergeCell ref="F23:F24"/>
    <mergeCell ref="A11:A12"/>
    <mergeCell ref="C11:C12"/>
    <mergeCell ref="D11:D12"/>
    <mergeCell ref="E11:E12"/>
    <mergeCell ref="A16:A18"/>
    <mergeCell ref="C16:C18"/>
    <mergeCell ref="D16:D18"/>
    <mergeCell ref="E16:E18"/>
    <mergeCell ref="E7:E8"/>
    <mergeCell ref="A1:D1"/>
    <mergeCell ref="A7:A8"/>
    <mergeCell ref="B7:B8"/>
    <mergeCell ref="C7:C8"/>
    <mergeCell ref="D7:D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Combined</vt:lpstr>
      <vt:lpstr>Tech Compliance</vt:lpstr>
      <vt:lpstr>Midwall</vt:lpstr>
      <vt:lpstr>Window type</vt:lpstr>
      <vt:lpstr>Cassette</vt:lpstr>
      <vt:lpstr>Floor Standing</vt:lpstr>
      <vt:lpstr>Clip 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Willem Grobbelaar</dc:creator>
  <cp:lastModifiedBy>Valentia Baloyi</cp:lastModifiedBy>
  <dcterms:created xsi:type="dcterms:W3CDTF">2025-08-08T11:56:58Z</dcterms:created>
  <dcterms:modified xsi:type="dcterms:W3CDTF">2025-10-23T11:30:29Z</dcterms:modified>
</cp:coreProperties>
</file>