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skom-my.sharepoint.com/personal/majakeks_eskom_co_za/Documents/Documents/Documents/OLT AND ORDERS 2025/FORMAL TENDERS 2025/PR1075895522 MINOR AND MAJOR CONTRACT/2.Enquiry/Documents to be advertised/"/>
    </mc:Choice>
  </mc:AlternateContent>
  <xr:revisionPtr revIDLastSave="0" documentId="8_{B82F1A53-A3F5-41D7-A19E-A74FC566D63A}" xr6:coauthVersionLast="47" xr6:coauthVersionMax="47" xr10:uidLastSave="{00000000-0000-0000-0000-000000000000}"/>
  <bookViews>
    <workbookView xWindow="-108" yWindow="-108" windowWidth="23256" windowHeight="12456" activeTab="2" xr2:uid="{7AD35232-C9F0-4787-8339-176183163395}"/>
  </bookViews>
  <sheets>
    <sheet name="Section 1-2 (P&amp;Gs)" sheetId="2" r:id="rId1"/>
    <sheet name="Section 3-30 (Labour)" sheetId="4" r:id="rId2"/>
    <sheet name="Section 31 (Material) " sheetId="6" r:id="rId3"/>
    <sheet name="Summary" sheetId="5" r:id="rId4"/>
    <sheet name="Trip Sheet"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8" l="1"/>
  <c r="E35" i="8" s="1"/>
  <c r="D33" i="8"/>
  <c r="E33" i="8" s="1"/>
  <c r="D27" i="8"/>
  <c r="E27" i="8" s="1"/>
  <c r="M24" i="8"/>
  <c r="L24" i="8"/>
  <c r="D34" i="8" s="1"/>
  <c r="E34" i="8" s="1"/>
  <c r="K24" i="8"/>
  <c r="J24" i="8"/>
  <c r="D32" i="8" s="1"/>
  <c r="E32" i="8" s="1"/>
  <c r="I24" i="8"/>
  <c r="D31" i="8" s="1"/>
  <c r="E31" i="8" s="1"/>
  <c r="H24" i="8"/>
  <c r="D30" i="8" s="1"/>
  <c r="E30" i="8" s="1"/>
  <c r="G24" i="8"/>
  <c r="D29" i="8" s="1"/>
  <c r="E29" i="8" s="1"/>
  <c r="F24" i="8"/>
  <c r="D28" i="8" s="1"/>
  <c r="E28" i="8" s="1"/>
  <c r="E24" i="8"/>
  <c r="D24" i="8"/>
  <c r="D26" i="8" s="1"/>
  <c r="E26" i="8" s="1"/>
  <c r="E36" i="8" l="1"/>
  <c r="E14" i="2" l="1"/>
  <c r="E13" i="2"/>
  <c r="G129" i="4" l="1"/>
  <c r="C7" i="5" s="1"/>
  <c r="G128" i="4"/>
  <c r="G126" i="4"/>
  <c r="G125" i="4"/>
  <c r="G124" i="4"/>
  <c r="G123" i="4"/>
  <c r="G122" i="4"/>
  <c r="G121" i="4"/>
  <c r="G120" i="4"/>
  <c r="G119" i="4"/>
  <c r="G118" i="4"/>
  <c r="G117" i="4"/>
  <c r="G116" i="4"/>
  <c r="G115" i="4"/>
  <c r="G114" i="4"/>
  <c r="G113" i="4"/>
  <c r="G112" i="4"/>
  <c r="G111" i="4"/>
  <c r="G110" i="4"/>
  <c r="G109" i="4"/>
  <c r="G107" i="4"/>
  <c r="G106" i="4"/>
  <c r="G105" i="4"/>
  <c r="G104" i="4"/>
  <c r="G103" i="4"/>
  <c r="G102" i="4"/>
  <c r="G101" i="4"/>
  <c r="G100" i="4"/>
  <c r="G99" i="4"/>
  <c r="G98" i="4"/>
  <c r="G97" i="4"/>
  <c r="G96" i="4"/>
  <c r="G95" i="4"/>
  <c r="G94" i="4"/>
  <c r="G93" i="4"/>
  <c r="G92" i="4"/>
  <c r="G91" i="4"/>
  <c r="G90" i="4"/>
  <c r="G88" i="4"/>
  <c r="G87" i="4"/>
  <c r="G86" i="4"/>
  <c r="G85" i="4"/>
  <c r="G84" i="4"/>
  <c r="G83" i="4"/>
  <c r="G82" i="4"/>
  <c r="G81" i="4"/>
  <c r="G80" i="4"/>
  <c r="G79" i="4"/>
  <c r="G78" i="4"/>
  <c r="G77" i="4"/>
  <c r="G76" i="4"/>
  <c r="G75" i="4"/>
  <c r="G74" i="4"/>
  <c r="G73" i="4"/>
  <c r="G72" i="4"/>
  <c r="G71" i="4"/>
  <c r="G6" i="4"/>
  <c r="G5" i="4"/>
  <c r="G110" i="6"/>
  <c r="G112" i="6"/>
  <c r="G122" i="6"/>
  <c r="G140" i="6"/>
  <c r="G141" i="6"/>
  <c r="G181" i="6"/>
  <c r="G5" i="6"/>
  <c r="G183" i="6"/>
  <c r="G184" i="6"/>
  <c r="G192" i="6"/>
  <c r="G220" i="6"/>
  <c r="G221" i="6"/>
  <c r="G222" i="6"/>
  <c r="G228" i="6"/>
  <c r="G232" i="6"/>
  <c r="G240" i="6"/>
  <c r="G243" i="6"/>
  <c r="G245" i="6"/>
  <c r="G252" i="6"/>
  <c r="G256" i="6"/>
  <c r="G263" i="6"/>
  <c r="G265" i="6"/>
  <c r="G266" i="6"/>
  <c r="G267" i="6"/>
  <c r="G271" i="6"/>
  <c r="G275" i="6"/>
  <c r="G292" i="6"/>
  <c r="G298" i="6"/>
  <c r="G299" i="6"/>
  <c r="G307" i="6"/>
  <c r="G314" i="6"/>
  <c r="G319" i="6"/>
  <c r="G321" i="6"/>
  <c r="G340" i="6"/>
  <c r="G355" i="6"/>
  <c r="G356" i="6"/>
  <c r="G357" i="6"/>
  <c r="G361" i="6"/>
  <c r="G362" i="6"/>
  <c r="G367" i="6"/>
  <c r="G368" i="6"/>
  <c r="G369" i="6"/>
  <c r="G372" i="6"/>
  <c r="G373" i="6"/>
  <c r="G374" i="6"/>
  <c r="G377" i="6"/>
  <c r="G378" i="6"/>
  <c r="G379" i="6"/>
  <c r="G380" i="6"/>
  <c r="G381" i="6"/>
  <c r="G384" i="6"/>
  <c r="G386" i="6"/>
  <c r="G387" i="6"/>
  <c r="G388" i="6"/>
  <c r="G389" i="6"/>
  <c r="G396" i="6"/>
  <c r="G397" i="6"/>
  <c r="G398" i="6"/>
  <c r="G399" i="6"/>
  <c r="G405" i="6"/>
  <c r="G406" i="6"/>
  <c r="G411" i="6"/>
  <c r="G412" i="6"/>
  <c r="G413" i="6"/>
  <c r="G414" i="6"/>
  <c r="G417" i="6"/>
  <c r="G418" i="6"/>
  <c r="G420" i="6"/>
  <c r="G423" i="6"/>
  <c r="G424" i="6"/>
  <c r="G425" i="6"/>
  <c r="G426" i="6"/>
  <c r="G429" i="6"/>
  <c r="G432" i="6"/>
  <c r="G440" i="6"/>
  <c r="G441" i="6"/>
  <c r="G442" i="6"/>
  <c r="G443" i="6"/>
  <c r="G444" i="6"/>
  <c r="G448" i="6"/>
  <c r="G456" i="6"/>
  <c r="G457" i="6"/>
  <c r="G470" i="6"/>
  <c r="G471" i="6"/>
  <c r="G483" i="6"/>
  <c r="G485" i="6"/>
  <c r="G486" i="6"/>
  <c r="G487" i="6"/>
  <c r="G493" i="6"/>
  <c r="G497" i="6"/>
  <c r="G499" i="6"/>
  <c r="G501" i="6"/>
  <c r="G502" i="6"/>
  <c r="G504" i="6"/>
  <c r="G510" i="6"/>
  <c r="G514" i="6"/>
  <c r="G517" i="6"/>
  <c r="G521" i="6"/>
  <c r="G549" i="6"/>
  <c r="G552" i="6"/>
  <c r="G561" i="6"/>
  <c r="G562" i="6"/>
  <c r="G563" i="6"/>
  <c r="G564" i="6"/>
  <c r="G566" i="6"/>
  <c r="G567" i="6"/>
  <c r="G573" i="6"/>
  <c r="G574" i="6"/>
  <c r="G581" i="6"/>
  <c r="G582" i="6"/>
  <c r="G583" i="6"/>
  <c r="G584" i="6"/>
  <c r="G594" i="6"/>
  <c r="G595" i="6"/>
  <c r="G596" i="6"/>
  <c r="G597" i="6"/>
  <c r="G598" i="6"/>
  <c r="G612" i="6"/>
  <c r="G613" i="6"/>
  <c r="G625" i="6"/>
  <c r="G626" i="6"/>
  <c r="G627" i="6"/>
  <c r="G632" i="6"/>
  <c r="G633" i="6"/>
  <c r="G268" i="6"/>
  <c r="G337" i="6"/>
  <c r="G349" i="6"/>
  <c r="G375" i="6"/>
  <c r="G382" i="6"/>
  <c r="G651" i="6"/>
  <c r="G648" i="6"/>
  <c r="G646" i="6"/>
  <c r="G645" i="6"/>
  <c r="G644" i="6"/>
  <c r="G643" i="6"/>
  <c r="G642" i="6"/>
  <c r="G641" i="6"/>
  <c r="G640" i="6"/>
  <c r="G639" i="6"/>
  <c r="G638" i="6"/>
  <c r="G637" i="6"/>
  <c r="G636" i="6"/>
  <c r="G635" i="6"/>
  <c r="G634" i="6"/>
  <c r="G631" i="6"/>
  <c r="G630" i="6"/>
  <c r="G629" i="6"/>
  <c r="G628" i="6"/>
  <c r="G624" i="6"/>
  <c r="G623" i="6"/>
  <c r="G622" i="6"/>
  <c r="G621" i="6"/>
  <c r="G620" i="6"/>
  <c r="G619" i="6"/>
  <c r="G618" i="6"/>
  <c r="G617" i="6"/>
  <c r="G616" i="6"/>
  <c r="G615" i="6"/>
  <c r="G614" i="6"/>
  <c r="G611" i="6"/>
  <c r="G610" i="6"/>
  <c r="G609" i="6"/>
  <c r="G608" i="6"/>
  <c r="G607" i="6"/>
  <c r="G606" i="6"/>
  <c r="G605" i="6"/>
  <c r="G604" i="6"/>
  <c r="G602" i="6"/>
  <c r="G601" i="6"/>
  <c r="G600" i="6"/>
  <c r="G599" i="6"/>
  <c r="G593" i="6"/>
  <c r="G592" i="6"/>
  <c r="G591" i="6"/>
  <c r="G590" i="6"/>
  <c r="G589" i="6"/>
  <c r="G588" i="6"/>
  <c r="G587" i="6"/>
  <c r="G586" i="6"/>
  <c r="G585" i="6"/>
  <c r="G580" i="6"/>
  <c r="G579" i="6"/>
  <c r="G578" i="6"/>
  <c r="G577" i="6"/>
  <c r="G576" i="6"/>
  <c r="G575" i="6"/>
  <c r="G572" i="6"/>
  <c r="G571" i="6"/>
  <c r="G570" i="6"/>
  <c r="G569" i="6"/>
  <c r="G568" i="6"/>
  <c r="G565" i="6"/>
  <c r="G560" i="6"/>
  <c r="G559" i="6"/>
  <c r="G558" i="6"/>
  <c r="G557" i="6"/>
  <c r="G556" i="6"/>
  <c r="G555" i="6"/>
  <c r="G554" i="6"/>
  <c r="G553" i="6"/>
  <c r="G551" i="6"/>
  <c r="G550" i="6"/>
  <c r="G548" i="6"/>
  <c r="G547" i="6"/>
  <c r="G546" i="6"/>
  <c r="G545" i="6"/>
  <c r="G533" i="6"/>
  <c r="G531" i="6"/>
  <c r="G530" i="6"/>
  <c r="G529" i="6"/>
  <c r="G528" i="6"/>
  <c r="G527" i="6"/>
  <c r="G526" i="6"/>
  <c r="G525" i="6"/>
  <c r="G524" i="6"/>
  <c r="G523" i="6"/>
  <c r="G522" i="6"/>
  <c r="G520" i="6"/>
  <c r="G519" i="6"/>
  <c r="G518" i="6"/>
  <c r="G516" i="6"/>
  <c r="G515" i="6"/>
  <c r="G513" i="6"/>
  <c r="G512" i="6"/>
  <c r="G511" i="6"/>
  <c r="G509" i="6"/>
  <c r="G508" i="6"/>
  <c r="G507" i="6"/>
  <c r="G505" i="6"/>
  <c r="G503" i="6"/>
  <c r="G500" i="6"/>
  <c r="G498" i="6"/>
  <c r="G496" i="6"/>
  <c r="G495" i="6"/>
  <c r="G494" i="6"/>
  <c r="G492" i="6"/>
  <c r="G491" i="6"/>
  <c r="G490" i="6"/>
  <c r="G489" i="6"/>
  <c r="G488" i="6"/>
  <c r="G484" i="6"/>
  <c r="G482" i="6"/>
  <c r="G481" i="6"/>
  <c r="G480" i="6"/>
  <c r="G479" i="6"/>
  <c r="G478" i="6"/>
  <c r="G477" i="6"/>
  <c r="G476" i="6"/>
  <c r="G475" i="6"/>
  <c r="G474" i="6"/>
  <c r="G473" i="6"/>
  <c r="G472" i="6"/>
  <c r="G469" i="6"/>
  <c r="G468" i="6"/>
  <c r="G467" i="6"/>
  <c r="G466" i="6"/>
  <c r="G464" i="6"/>
  <c r="G463" i="6"/>
  <c r="G462" i="6"/>
  <c r="G461" i="6"/>
  <c r="G460" i="6"/>
  <c r="G458" i="6"/>
  <c r="G455" i="6"/>
  <c r="G454" i="6"/>
  <c r="G453" i="6"/>
  <c r="G452" i="6"/>
  <c r="G451" i="6"/>
  <c r="G450" i="6"/>
  <c r="G449" i="6"/>
  <c r="G447" i="6"/>
  <c r="G445" i="6"/>
  <c r="G439" i="6"/>
  <c r="G438" i="6"/>
  <c r="G437" i="6"/>
  <c r="G436" i="6"/>
  <c r="G435" i="6"/>
  <c r="G434" i="6"/>
  <c r="G433" i="6"/>
  <c r="G430" i="6"/>
  <c r="G428" i="6"/>
  <c r="G427" i="6"/>
  <c r="G422" i="6"/>
  <c r="G421" i="6"/>
  <c r="G419" i="6"/>
  <c r="G416" i="6"/>
  <c r="G415" i="6"/>
  <c r="G410" i="6"/>
  <c r="G409" i="6"/>
  <c r="G408" i="6"/>
  <c r="G407" i="6"/>
  <c r="G404" i="6"/>
  <c r="G403" i="6"/>
  <c r="G402" i="6"/>
  <c r="G400" i="6"/>
  <c r="G395" i="6"/>
  <c r="G394" i="6"/>
  <c r="G393" i="6"/>
  <c r="G392" i="6"/>
  <c r="G391" i="6"/>
  <c r="G390" i="6"/>
  <c r="G385" i="6"/>
  <c r="G371" i="6"/>
  <c r="G370" i="6"/>
  <c r="G366" i="6"/>
  <c r="G365" i="6"/>
  <c r="G364" i="6"/>
  <c r="G363" i="6"/>
  <c r="G360" i="6"/>
  <c r="G359" i="6"/>
  <c r="G358" i="6"/>
  <c r="G354" i="6"/>
  <c r="G353" i="6"/>
  <c r="G352" i="6"/>
  <c r="G351" i="6"/>
  <c r="G348" i="6"/>
  <c r="G347" i="6"/>
  <c r="G346" i="6"/>
  <c r="G345" i="6"/>
  <c r="G344" i="6"/>
  <c r="G343" i="6"/>
  <c r="G342" i="6"/>
  <c r="G341" i="6"/>
  <c r="G339" i="6"/>
  <c r="G336" i="6"/>
  <c r="G335" i="6"/>
  <c r="G334" i="6"/>
  <c r="G333" i="6"/>
  <c r="G332" i="6"/>
  <c r="G331" i="6"/>
  <c r="G330" i="6"/>
  <c r="G329" i="6"/>
  <c r="G328" i="6"/>
  <c r="G327" i="6"/>
  <c r="G326" i="6"/>
  <c r="G325" i="6"/>
  <c r="G324" i="6"/>
  <c r="G323" i="6"/>
  <c r="G322" i="6"/>
  <c r="G320" i="6"/>
  <c r="G318" i="6"/>
  <c r="G317" i="6"/>
  <c r="G316" i="6"/>
  <c r="G315" i="6"/>
  <c r="G313" i="6"/>
  <c r="G312" i="6"/>
  <c r="G311" i="6"/>
  <c r="G310" i="6"/>
  <c r="G309" i="6"/>
  <c r="G308" i="6"/>
  <c r="G306" i="6"/>
  <c r="G305" i="6"/>
  <c r="G304" i="6"/>
  <c r="G303" i="6"/>
  <c r="G302" i="6"/>
  <c r="G301" i="6"/>
  <c r="G300" i="6"/>
  <c r="G297" i="6"/>
  <c r="G296" i="6"/>
  <c r="G295" i="6"/>
  <c r="G294" i="6"/>
  <c r="G293" i="6"/>
  <c r="G291" i="6"/>
  <c r="G290" i="6"/>
  <c r="G289" i="6"/>
  <c r="G288" i="6"/>
  <c r="G287" i="6"/>
  <c r="G286" i="6"/>
  <c r="G285" i="6"/>
  <c r="G284" i="6"/>
  <c r="G283" i="6"/>
  <c r="G282" i="6"/>
  <c r="G281" i="6"/>
  <c r="G274" i="6"/>
  <c r="G273" i="6"/>
  <c r="G272" i="6"/>
  <c r="G270" i="6"/>
  <c r="G262" i="6"/>
  <c r="G261" i="6"/>
  <c r="G260" i="6"/>
  <c r="G259" i="6"/>
  <c r="G258" i="6"/>
  <c r="G257" i="6"/>
  <c r="G255" i="6"/>
  <c r="G254" i="6"/>
  <c r="G253" i="6"/>
  <c r="G251" i="6"/>
  <c r="G250" i="6"/>
  <c r="G249" i="6"/>
  <c r="G248" i="6"/>
  <c r="G247" i="6"/>
  <c r="G246" i="6"/>
  <c r="G244" i="6"/>
  <c r="G242" i="6"/>
  <c r="G241" i="6"/>
  <c r="G239" i="6"/>
  <c r="G238" i="6"/>
  <c r="G237" i="6"/>
  <c r="G236" i="6"/>
  <c r="G235" i="6"/>
  <c r="G234" i="6"/>
  <c r="G233" i="6"/>
  <c r="G231" i="6"/>
  <c r="G230" i="6"/>
  <c r="G229" i="6"/>
  <c r="G227" i="6"/>
  <c r="G226" i="6"/>
  <c r="G225" i="6"/>
  <c r="G224" i="6"/>
  <c r="G219" i="6"/>
  <c r="G218" i="6"/>
  <c r="G217" i="6"/>
  <c r="G216" i="6"/>
  <c r="G215" i="6"/>
  <c r="G214" i="6"/>
  <c r="G213" i="6"/>
  <c r="G212" i="6"/>
  <c r="G211" i="6"/>
  <c r="G210" i="6"/>
  <c r="G209" i="6"/>
  <c r="G208" i="6"/>
  <c r="G207" i="6"/>
  <c r="G206" i="6"/>
  <c r="G205" i="6"/>
  <c r="G204" i="6"/>
  <c r="G203" i="6"/>
  <c r="G202" i="6"/>
  <c r="G200" i="6"/>
  <c r="G197" i="6"/>
  <c r="G196" i="6"/>
  <c r="G195" i="6"/>
  <c r="G194" i="6"/>
  <c r="G193" i="6"/>
  <c r="G191" i="6"/>
  <c r="G190" i="6"/>
  <c r="G189" i="6"/>
  <c r="G188" i="6"/>
  <c r="G187" i="6"/>
  <c r="G186" i="6"/>
  <c r="G182"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39" i="6"/>
  <c r="G138" i="6"/>
  <c r="G137" i="6"/>
  <c r="G136" i="6"/>
  <c r="G135" i="6"/>
  <c r="G134" i="6"/>
  <c r="G133" i="6"/>
  <c r="G132" i="6"/>
  <c r="G131" i="6"/>
  <c r="G130" i="6"/>
  <c r="G129" i="6"/>
  <c r="G128" i="6"/>
  <c r="G127" i="6"/>
  <c r="G126" i="6"/>
  <c r="G125" i="6"/>
  <c r="G124" i="6"/>
  <c r="G123" i="6"/>
  <c r="G121" i="6"/>
  <c r="G120" i="6"/>
  <c r="G119" i="6"/>
  <c r="G118" i="6"/>
  <c r="G117" i="6"/>
  <c r="G116" i="6"/>
  <c r="G115" i="6"/>
  <c r="G114" i="6"/>
  <c r="G113" i="6"/>
  <c r="G111"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660" i="4"/>
  <c r="G661" i="4"/>
  <c r="G662" i="4"/>
  <c r="G663" i="4"/>
  <c r="G664" i="4"/>
  <c r="G665" i="4"/>
  <c r="G666" i="4"/>
  <c r="G667" i="4"/>
  <c r="G668" i="4"/>
  <c r="G659" i="4"/>
  <c r="G655" i="4"/>
  <c r="G656" i="4" s="1"/>
  <c r="C32" i="5" s="1"/>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18" i="4"/>
  <c r="G609" i="4"/>
  <c r="G610" i="4"/>
  <c r="G611" i="4"/>
  <c r="G612" i="4"/>
  <c r="G613" i="4"/>
  <c r="G614" i="4"/>
  <c r="G608" i="4"/>
  <c r="G600" i="4"/>
  <c r="G601" i="4"/>
  <c r="G602" i="4"/>
  <c r="G603" i="4"/>
  <c r="G604" i="4"/>
  <c r="G605" i="4"/>
  <c r="G599" i="4"/>
  <c r="G586" i="4"/>
  <c r="G587" i="4"/>
  <c r="G588" i="4"/>
  <c r="G589" i="4"/>
  <c r="G590" i="4"/>
  <c r="G591" i="4"/>
  <c r="G592" i="4"/>
  <c r="G593" i="4"/>
  <c r="G594" i="4"/>
  <c r="G595" i="4"/>
  <c r="G596" i="4"/>
  <c r="G585" i="4"/>
  <c r="G581" i="4"/>
  <c r="G580" i="4"/>
  <c r="G562" i="4"/>
  <c r="G563" i="4"/>
  <c r="G564" i="4"/>
  <c r="G565" i="4"/>
  <c r="G566" i="4"/>
  <c r="G567" i="4"/>
  <c r="G568" i="4"/>
  <c r="G569" i="4"/>
  <c r="G570" i="4"/>
  <c r="G571" i="4"/>
  <c r="G572" i="4"/>
  <c r="G573" i="4"/>
  <c r="G574" i="4"/>
  <c r="G575" i="4"/>
  <c r="G576" i="4"/>
  <c r="G577" i="4"/>
  <c r="G561" i="4"/>
  <c r="G547" i="4"/>
  <c r="G548" i="4"/>
  <c r="G549" i="4"/>
  <c r="G550" i="4"/>
  <c r="G551" i="4"/>
  <c r="G552" i="4"/>
  <c r="G553" i="4"/>
  <c r="G554" i="4"/>
  <c r="G555" i="4"/>
  <c r="G556" i="4"/>
  <c r="G546" i="4"/>
  <c r="G527" i="4"/>
  <c r="G528" i="4"/>
  <c r="G529" i="4"/>
  <c r="G530" i="4"/>
  <c r="G531" i="4"/>
  <c r="G532" i="4"/>
  <c r="G533" i="4"/>
  <c r="G534" i="4"/>
  <c r="G535" i="4"/>
  <c r="G536" i="4"/>
  <c r="G537" i="4"/>
  <c r="G538" i="4"/>
  <c r="G539" i="4"/>
  <c r="G540" i="4"/>
  <c r="G541" i="4"/>
  <c r="G542" i="4"/>
  <c r="G543" i="4"/>
  <c r="G526" i="4"/>
  <c r="G515" i="4"/>
  <c r="G516" i="4"/>
  <c r="G517" i="4"/>
  <c r="G518" i="4"/>
  <c r="G519" i="4"/>
  <c r="G520" i="4"/>
  <c r="G521" i="4"/>
  <c r="G522" i="4"/>
  <c r="G523" i="4"/>
  <c r="G514" i="4"/>
  <c r="G501" i="4"/>
  <c r="G502" i="4"/>
  <c r="G503" i="4"/>
  <c r="G504" i="4"/>
  <c r="G505" i="4"/>
  <c r="G506" i="4"/>
  <c r="G507" i="4"/>
  <c r="G508" i="4"/>
  <c r="G500" i="4"/>
  <c r="G497" i="4"/>
  <c r="G496" i="4"/>
  <c r="G483" i="4"/>
  <c r="G484" i="4"/>
  <c r="G485" i="4"/>
  <c r="G486" i="4"/>
  <c r="G487" i="4"/>
  <c r="G488" i="4"/>
  <c r="G489" i="4"/>
  <c r="G490" i="4"/>
  <c r="G491" i="4"/>
  <c r="G492" i="4"/>
  <c r="G493" i="4"/>
  <c r="G482" i="4"/>
  <c r="G479" i="4"/>
  <c r="G478" i="4"/>
  <c r="G474" i="4"/>
  <c r="G475" i="4"/>
  <c r="G473" i="4"/>
  <c r="G463" i="4"/>
  <c r="G464" i="4"/>
  <c r="G465" i="4"/>
  <c r="G466" i="4"/>
  <c r="G467" i="4"/>
  <c r="G468" i="4"/>
  <c r="G469" i="4"/>
  <c r="G470" i="4"/>
  <c r="G462" i="4"/>
  <c r="G455" i="4"/>
  <c r="G456" i="4"/>
  <c r="G457" i="4"/>
  <c r="G458" i="4"/>
  <c r="G454" i="4"/>
  <c r="G441" i="4"/>
  <c r="G442" i="4"/>
  <c r="G443" i="4"/>
  <c r="G444" i="4"/>
  <c r="G445" i="4"/>
  <c r="G446" i="4"/>
  <c r="G447" i="4"/>
  <c r="G448" i="4"/>
  <c r="G449" i="4"/>
  <c r="G440" i="4"/>
  <c r="G434" i="4"/>
  <c r="G435" i="4"/>
  <c r="G436" i="4"/>
  <c r="G437" i="4"/>
  <c r="G433" i="4"/>
  <c r="G427" i="4"/>
  <c r="G428" i="4"/>
  <c r="G429" i="4"/>
  <c r="G430" i="4"/>
  <c r="G426" i="4"/>
  <c r="G419" i="4"/>
  <c r="G420" i="4"/>
  <c r="G421" i="4"/>
  <c r="G422" i="4"/>
  <c r="G423" i="4"/>
  <c r="G418" i="4"/>
  <c r="G401" i="4"/>
  <c r="G402" i="4"/>
  <c r="G403" i="4"/>
  <c r="G404" i="4"/>
  <c r="G405" i="4"/>
  <c r="G406" i="4"/>
  <c r="G407" i="4"/>
  <c r="G408" i="4"/>
  <c r="G409" i="4"/>
  <c r="G410" i="4"/>
  <c r="G411" i="4"/>
  <c r="G412" i="4"/>
  <c r="G413" i="4"/>
  <c r="G400" i="4"/>
  <c r="G375" i="4"/>
  <c r="G376" i="4"/>
  <c r="G377" i="4"/>
  <c r="G378" i="4"/>
  <c r="G379" i="4"/>
  <c r="G380" i="4"/>
  <c r="G381" i="4"/>
  <c r="G382" i="4"/>
  <c r="G383" i="4"/>
  <c r="G384" i="4"/>
  <c r="G385" i="4"/>
  <c r="G386" i="4"/>
  <c r="G387" i="4"/>
  <c r="G388" i="4"/>
  <c r="G389" i="4"/>
  <c r="G390" i="4"/>
  <c r="G391" i="4"/>
  <c r="G392" i="4"/>
  <c r="G393" i="4"/>
  <c r="G394" i="4"/>
  <c r="G395" i="4"/>
  <c r="G396" i="4"/>
  <c r="G397" i="4"/>
  <c r="G374" i="4"/>
  <c r="G362" i="4"/>
  <c r="G363" i="4"/>
  <c r="G364" i="4"/>
  <c r="G365" i="4"/>
  <c r="G366" i="4"/>
  <c r="G367" i="4"/>
  <c r="G368" i="4"/>
  <c r="G369" i="4"/>
  <c r="G370" i="4"/>
  <c r="G371" i="4"/>
  <c r="G361" i="4"/>
  <c r="G353" i="4"/>
  <c r="G354" i="4"/>
  <c r="G355" i="4"/>
  <c r="G356" i="4"/>
  <c r="G357" i="4"/>
  <c r="G358" i="4"/>
  <c r="G352"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23" i="4"/>
  <c r="G301" i="4"/>
  <c r="G302" i="4"/>
  <c r="G303" i="4"/>
  <c r="G304" i="4"/>
  <c r="G305" i="4"/>
  <c r="G306" i="4"/>
  <c r="G307" i="4"/>
  <c r="G308" i="4"/>
  <c r="G309" i="4"/>
  <c r="G310" i="4"/>
  <c r="G311" i="4"/>
  <c r="G312" i="4"/>
  <c r="G313" i="4"/>
  <c r="G314" i="4"/>
  <c r="G315" i="4"/>
  <c r="G316" i="4"/>
  <c r="G317" i="4"/>
  <c r="G318" i="4"/>
  <c r="G300" i="4"/>
  <c r="G288" i="4"/>
  <c r="G289" i="4"/>
  <c r="G290" i="4"/>
  <c r="G291" i="4"/>
  <c r="G292" i="4"/>
  <c r="G293" i="4"/>
  <c r="G294" i="4"/>
  <c r="G295" i="4"/>
  <c r="G296" i="4"/>
  <c r="G287" i="4"/>
  <c r="G282" i="4"/>
  <c r="G283" i="4"/>
  <c r="G284" i="4"/>
  <c r="G281" i="4"/>
  <c r="G271" i="4"/>
  <c r="G272" i="4"/>
  <c r="G273" i="4"/>
  <c r="G274" i="4"/>
  <c r="G275" i="4"/>
  <c r="G276" i="4"/>
  <c r="G277" i="4"/>
  <c r="G270" i="4"/>
  <c r="G261" i="4"/>
  <c r="G262" i="4"/>
  <c r="G263" i="4"/>
  <c r="G264" i="4"/>
  <c r="G265" i="4"/>
  <c r="G266" i="4"/>
  <c r="G267" i="4"/>
  <c r="G260" i="4"/>
  <c r="G251" i="4"/>
  <c r="G252" i="4"/>
  <c r="G253" i="4"/>
  <c r="G254" i="4"/>
  <c r="G255" i="4"/>
  <c r="G256" i="4"/>
  <c r="G257" i="4"/>
  <c r="G250"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171" i="4"/>
  <c r="G165" i="4"/>
  <c r="G166" i="4"/>
  <c r="G167" i="4"/>
  <c r="G164"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31"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10" i="4"/>
  <c r="G19" i="2"/>
  <c r="G20" i="2"/>
  <c r="G21" i="2"/>
  <c r="G22" i="2"/>
  <c r="G23" i="2"/>
  <c r="G24" i="2"/>
  <c r="G25" i="2"/>
  <c r="G26" i="2"/>
  <c r="G27" i="2"/>
  <c r="G18" i="2"/>
  <c r="G9" i="2"/>
  <c r="G10" i="2"/>
  <c r="G11" i="2"/>
  <c r="G12" i="2"/>
  <c r="G13" i="2"/>
  <c r="G14" i="2"/>
  <c r="G8" i="2"/>
  <c r="G7" i="4" l="1"/>
  <c r="C6" i="5" s="1"/>
  <c r="G582" i="4"/>
  <c r="C28" i="5" s="1"/>
  <c r="G498" i="4"/>
  <c r="G597" i="4"/>
  <c r="G524" i="4"/>
  <c r="G669" i="4"/>
  <c r="C33" i="5" s="1"/>
  <c r="G653" i="4"/>
  <c r="C31" i="5" s="1"/>
  <c r="G615" i="4"/>
  <c r="C30" i="5" s="1"/>
  <c r="G606" i="4"/>
  <c r="G578" i="4"/>
  <c r="C27" i="5" s="1"/>
  <c r="G557" i="4"/>
  <c r="G544" i="4"/>
  <c r="G168" i="4"/>
  <c r="C9" i="5" s="1"/>
  <c r="G652" i="6"/>
  <c r="C34" i="5" s="1"/>
  <c r="G476" i="4"/>
  <c r="G494" i="4"/>
  <c r="G471" i="4"/>
  <c r="G480" i="4"/>
  <c r="G509" i="4"/>
  <c r="G459" i="4"/>
  <c r="C24" i="5" s="1"/>
  <c r="G450" i="4"/>
  <c r="C23" i="5" s="1"/>
  <c r="G414" i="4"/>
  <c r="C19" i="5" s="1"/>
  <c r="G285" i="4"/>
  <c r="C12" i="5" s="1"/>
  <c r="G359" i="4"/>
  <c r="C16" i="5" s="1"/>
  <c r="G350" i="4"/>
  <c r="C15" i="5" s="1"/>
  <c r="G438" i="4"/>
  <c r="C22" i="5" s="1"/>
  <c r="G297" i="4"/>
  <c r="C13" i="5" s="1"/>
  <c r="G424" i="4"/>
  <c r="C20" i="5" s="1"/>
  <c r="G372" i="4"/>
  <c r="C17" i="5" s="1"/>
  <c r="G431" i="4"/>
  <c r="C21" i="5" s="1"/>
  <c r="G398" i="4"/>
  <c r="C18" i="5" s="1"/>
  <c r="G319" i="4"/>
  <c r="C14" i="5" s="1"/>
  <c r="G268" i="4"/>
  <c r="G278" i="4"/>
  <c r="G258" i="4"/>
  <c r="G247" i="4"/>
  <c r="C10" i="5" s="1"/>
  <c r="G161" i="4"/>
  <c r="C8" i="5" s="1"/>
  <c r="G28" i="2"/>
  <c r="C5" i="5" s="1"/>
  <c r="G15" i="2"/>
  <c r="C29" i="5" l="1"/>
  <c r="G558" i="4"/>
  <c r="C26" i="5" s="1"/>
  <c r="C11" i="5"/>
  <c r="G29" i="2"/>
  <c r="C4" i="5"/>
  <c r="G510" i="4"/>
  <c r="C25" i="5" s="1"/>
  <c r="C36" i="5" l="1"/>
  <c r="C37" i="5" s="1"/>
  <c r="C38" i="5" s="1"/>
</calcChain>
</file>

<file path=xl/sharedStrings.xml><?xml version="1.0" encoding="utf-8"?>
<sst xmlns="http://schemas.openxmlformats.org/spreadsheetml/2006/main" count="4726" uniqueCount="2855">
  <si>
    <t xml:space="preserve">Minor &amp; Major Reticulation Rates </t>
  </si>
  <si>
    <t>Item</t>
  </si>
  <si>
    <t>REF</t>
  </si>
  <si>
    <t>DESCRIPTION</t>
  </si>
  <si>
    <t>Unit</t>
  </si>
  <si>
    <t>Qty</t>
  </si>
  <si>
    <t>Preliminary &amp; General</t>
  </si>
  <si>
    <t xml:space="preserve">Site establishment </t>
  </si>
  <si>
    <t>1.1.1</t>
  </si>
  <si>
    <t>Site camp  (only when instructed/ agreed upon to establish site) To be paid with the proof of agreement</t>
  </si>
  <si>
    <t>week</t>
  </si>
  <si>
    <t>1.1.2</t>
  </si>
  <si>
    <t>Staff food &amp; accomadation (accommodation allowance is for the contractors permanent staff).</t>
  </si>
  <si>
    <t>1.1.3</t>
  </si>
  <si>
    <t>Supervision</t>
  </si>
  <si>
    <t>day</t>
  </si>
  <si>
    <t>1.1.4</t>
  </si>
  <si>
    <t>CLO (The Contractor need to submit Weekly Time Sheets for all hourly compensation claims and a Daily attendance register for CLO compensation claims)</t>
  </si>
  <si>
    <t>1.1.5</t>
  </si>
  <si>
    <t>Security on site - 24 Hour Unarmed Security (Must be registered with the appropriate body)</t>
  </si>
  <si>
    <t>1.1.6</t>
  </si>
  <si>
    <t>Risk Assessment Procedure, QM, Quality Management System, Health and Safety Specification, Environmental Plan, Safety Inspections, OHSA appointments, Non-Conformance Process to be available in office. ( Once off payment per year contract after certification ) Total Labour Value</t>
  </si>
  <si>
    <t>%</t>
  </si>
  <si>
    <t>1.1.7</t>
  </si>
  <si>
    <t>PPE (total labour value)</t>
  </si>
  <si>
    <t>Transport</t>
  </si>
  <si>
    <t>2.1</t>
  </si>
  <si>
    <t>LDV Transport 4 x 2</t>
  </si>
  <si>
    <t>km</t>
  </si>
  <si>
    <t>2.2</t>
  </si>
  <si>
    <t>LDV Transport 4 x 4</t>
  </si>
  <si>
    <t>2.3</t>
  </si>
  <si>
    <t>Transport for labour (minibus 13)</t>
  </si>
  <si>
    <t>2.4</t>
  </si>
  <si>
    <t>Transport for labour (minibus 23)</t>
  </si>
  <si>
    <t>2.5</t>
  </si>
  <si>
    <t>Transport truck 2 - 4 ton</t>
  </si>
  <si>
    <t>2.6</t>
  </si>
  <si>
    <t>Transport truck 5 - 8 ton</t>
  </si>
  <si>
    <t>2.7</t>
  </si>
  <si>
    <t>Transport truck 5 - 8 ton with crane</t>
  </si>
  <si>
    <t>2.8</t>
  </si>
  <si>
    <t>Transport truck 9 - 14 ton</t>
  </si>
  <si>
    <t>2.9</t>
  </si>
  <si>
    <t>Transport truck 9 - 14 ton with crane</t>
  </si>
  <si>
    <t>2.10</t>
  </si>
  <si>
    <t>Transport truck &gt;22 ton</t>
  </si>
  <si>
    <t>Bush Clearing &amp; Tree Felling</t>
  </si>
  <si>
    <t>3.1</t>
  </si>
  <si>
    <t>Bush Clearing and Tree Felling (Scattered Formation)</t>
  </si>
  <si>
    <t>m²</t>
  </si>
  <si>
    <t>3.2</t>
  </si>
  <si>
    <t>Bush Clearing and Tree Felling (Dense Formation)</t>
  </si>
  <si>
    <t>Excavations</t>
  </si>
  <si>
    <t xml:space="preserve">Note:                                                                                                                                                                                       * Authorization by Project Co-ordinator for using of Auger and Compressor to be attached to invoice.                                                                                                        * Holes to be to dimensions as per ESKOM specification </t>
  </si>
  <si>
    <t>4.1</t>
  </si>
  <si>
    <t>D-DT-0350</t>
  </si>
  <si>
    <t>LV Stay Hand</t>
  </si>
  <si>
    <t>ea</t>
  </si>
  <si>
    <t>4.2</t>
  </si>
  <si>
    <t>D-DT-0351</t>
  </si>
  <si>
    <t xml:space="preserve">LV Stay Back-Actor </t>
  </si>
  <si>
    <t>LV Stay Compressors/Auger</t>
  </si>
  <si>
    <t>4.3</t>
  </si>
  <si>
    <t>LV Strut Hand</t>
  </si>
  <si>
    <t>4.4</t>
  </si>
  <si>
    <t xml:space="preserve">LV Strut Back-Actor </t>
  </si>
  <si>
    <t>LV Strut Compressors/Auger</t>
  </si>
  <si>
    <t>4.5</t>
  </si>
  <si>
    <t xml:space="preserve">MV Stay Hand </t>
  </si>
  <si>
    <t>4.6</t>
  </si>
  <si>
    <t>MV Stay Back-Actor</t>
  </si>
  <si>
    <t>MV Stay Compressors/Auger</t>
  </si>
  <si>
    <t>4.7</t>
  </si>
  <si>
    <t>MV Strut Hand</t>
  </si>
  <si>
    <t>4.8</t>
  </si>
  <si>
    <t xml:space="preserve">MV Strut Back-Actor </t>
  </si>
  <si>
    <t>MV Strut Compressors/Auger</t>
  </si>
  <si>
    <t>4.9</t>
  </si>
  <si>
    <t>D-DT-0330</t>
  </si>
  <si>
    <t>5m Pole Wood Hand (1.0m Deep)</t>
  </si>
  <si>
    <t>4.10</t>
  </si>
  <si>
    <t>D-DT-0331</t>
  </si>
  <si>
    <t>5m Pole Wood Back-Actor(1.0m Deep)</t>
  </si>
  <si>
    <t>5m Pole Wood Compressors /Auger(1.0m Deep)</t>
  </si>
  <si>
    <t>4.11</t>
  </si>
  <si>
    <t>6m Pole Wood Hand (1.0m Deep)</t>
  </si>
  <si>
    <t>4.12</t>
  </si>
  <si>
    <t>6m Pole Wood Back-Actor (1.0m Deep)</t>
  </si>
  <si>
    <t>6m Pole Wood Compressors /Auger(1.0m Deep)</t>
  </si>
  <si>
    <t>4.13</t>
  </si>
  <si>
    <t>7m Pole Wood Hand (1.3m Deep)</t>
  </si>
  <si>
    <t>4.14</t>
  </si>
  <si>
    <t>7m Pole Wood Back-Actor (1.3m Deep)</t>
  </si>
  <si>
    <t>7m Pole Wood Compressors /Auger(1.3m Deep)</t>
  </si>
  <si>
    <t>4.15</t>
  </si>
  <si>
    <t>7m Pole Wood Hand (1.8m Deep)</t>
  </si>
  <si>
    <t>4.16</t>
  </si>
  <si>
    <t>7m Pole Wood Back-Actor (1.8m Deep)</t>
  </si>
  <si>
    <t>7m Pole Wood Compressors /Auger(1.8m Deep)</t>
  </si>
  <si>
    <t>4.17</t>
  </si>
  <si>
    <t>8m Pole Wood Hand (1.8m Deep)</t>
  </si>
  <si>
    <t>4.18</t>
  </si>
  <si>
    <t>8m Pole Wood Back-Actor (1.8m Deep)</t>
  </si>
  <si>
    <t>8m Pole Wood Compressors /Auger(1.8m Deep)</t>
  </si>
  <si>
    <t>4.19</t>
  </si>
  <si>
    <t>9m Pole Wood Hand (1.5m Deep)</t>
  </si>
  <si>
    <t>4.20</t>
  </si>
  <si>
    <t>9m Pole Wood Back-Actor (1.5m Deep)</t>
  </si>
  <si>
    <t>9m Pole Wood Compressors /Auger(1.5m Deep)</t>
  </si>
  <si>
    <t>4.21</t>
  </si>
  <si>
    <t>9m Pole Wood Hand (1.8m Deep)</t>
  </si>
  <si>
    <t>4.22</t>
  </si>
  <si>
    <t>9m Pole Wood Back-Actor (1.8m Deep)</t>
  </si>
  <si>
    <t>9m Pole Wood Compressors /Auger(1.8m Deep)</t>
  </si>
  <si>
    <t>4.23</t>
  </si>
  <si>
    <t>10m Pole Wood Hand (1.7m Deep)</t>
  </si>
  <si>
    <t>4.24</t>
  </si>
  <si>
    <t>10m Pole Wood Back-Actor (1.7m Deep)</t>
  </si>
  <si>
    <t>10m Pole Wood Compressors /Auger(1.7m Deep)</t>
  </si>
  <si>
    <t>4.25</t>
  </si>
  <si>
    <t>11m Pole Wood Hand (1.8m Deep)</t>
  </si>
  <si>
    <t>4.26</t>
  </si>
  <si>
    <t>11m Pole Wood Back-Actor (1.8m Deep)</t>
  </si>
  <si>
    <t>11m Pole Wood Auger (1.8m Deep)</t>
  </si>
  <si>
    <t>4.27</t>
  </si>
  <si>
    <t>12m Pole Wood Hand (2.0m Deep)</t>
  </si>
  <si>
    <t>4.28</t>
  </si>
  <si>
    <t>12m Pole Wood Back-Actor (2.0m Deep)</t>
  </si>
  <si>
    <t>12m Pole Wood Compressors/Auger (2.0m Deep)</t>
  </si>
  <si>
    <t>4.29</t>
  </si>
  <si>
    <t>13m - 16m Pole Wood Hand (2.2m Deep)</t>
  </si>
  <si>
    <t>4.30</t>
  </si>
  <si>
    <t>13m - 16m Pole Wood Back-Actor (2.2m Deep)</t>
  </si>
  <si>
    <t>13m - 16m Pole Wood Compressors (2.2m Deep)</t>
  </si>
  <si>
    <t>4.31</t>
  </si>
  <si>
    <t>18m Pole Wood Hand (2.4m Deep)</t>
  </si>
  <si>
    <t xml:space="preserve">ea </t>
  </si>
  <si>
    <t>4.32</t>
  </si>
  <si>
    <t>18m Pole Wood Back-Actor (2.4m Deep)</t>
  </si>
  <si>
    <t>18m Pole Wood Auger (2.4m Deep)</t>
  </si>
  <si>
    <t>4.33</t>
  </si>
  <si>
    <t>11m Pole Concrete Hand (1.8m Deep)</t>
  </si>
  <si>
    <t>4.34</t>
  </si>
  <si>
    <t>11m Pole Concrete Back-Actor (1.8m Deep)</t>
  </si>
  <si>
    <t>11m Pole Concrete Compressors/Auger (1.8m Deep)</t>
  </si>
  <si>
    <t>4.35</t>
  </si>
  <si>
    <t>12m Pole Concrete Hand (2m Deep)</t>
  </si>
  <si>
    <t>4.36</t>
  </si>
  <si>
    <t>12m Pole Concrete Back-Actor (2m Deep)</t>
  </si>
  <si>
    <t>12m Pole Concrete Compressors/Auger (2m Deep)</t>
  </si>
  <si>
    <t>4.37</t>
  </si>
  <si>
    <t>13m Pole Concrete Hand (2.2m Deep)</t>
  </si>
  <si>
    <t>4.38</t>
  </si>
  <si>
    <t>13m Pole Concrete Back-Actor (2.2m Deep)</t>
  </si>
  <si>
    <t>13m Pole Concrete Compressors/Auger (2.2m Deep)</t>
  </si>
  <si>
    <t>4.39</t>
  </si>
  <si>
    <t>14m Pole Concrete Hand (2.3m Deep)</t>
  </si>
  <si>
    <t>4.40</t>
  </si>
  <si>
    <t>14m Pole Concrete Back-Actor (2.3m Deep)</t>
  </si>
  <si>
    <t>14m Pole Concrete Compressors/Augor (2.3m Deep)</t>
  </si>
  <si>
    <t>4.41</t>
  </si>
  <si>
    <t>4.42</t>
  </si>
  <si>
    <t>4.43</t>
  </si>
  <si>
    <t>4.44</t>
  </si>
  <si>
    <t>D-DT-0344</t>
  </si>
  <si>
    <t>Hip Stay Foundation Hole 1500 x 1500 x 1800mm</t>
  </si>
  <si>
    <t>Plant Poles</t>
  </si>
  <si>
    <t>5.1</t>
  </si>
  <si>
    <t>D-DT-0058</t>
  </si>
  <si>
    <t>5m Wood 80-100mm tops</t>
  </si>
  <si>
    <t>5.2</t>
  </si>
  <si>
    <t>D-DT-0066</t>
  </si>
  <si>
    <t>6m Wood 120-139mm tops</t>
  </si>
  <si>
    <t>5.3</t>
  </si>
  <si>
    <t>D-DT-0050</t>
  </si>
  <si>
    <t>7m Wood 120-139mm tops</t>
  </si>
  <si>
    <t>5.4</t>
  </si>
  <si>
    <t>D-DT-0065</t>
  </si>
  <si>
    <t xml:space="preserve">8m Wood 140-159mm tops </t>
  </si>
  <si>
    <t>5.5</t>
  </si>
  <si>
    <t>D-DT-0055</t>
  </si>
  <si>
    <t xml:space="preserve">9m Wood 140-159mm tops </t>
  </si>
  <si>
    <t>5.6</t>
  </si>
  <si>
    <t xml:space="preserve">9m Wood 160-179mm tops </t>
  </si>
  <si>
    <t>5.7</t>
  </si>
  <si>
    <t>9m Wood  180-199 mm tops</t>
  </si>
  <si>
    <t>5.8</t>
  </si>
  <si>
    <t>D-DT-0052</t>
  </si>
  <si>
    <t>10m Wood  160-179 mm tops</t>
  </si>
  <si>
    <t>5.9</t>
  </si>
  <si>
    <t>10m Wood  180-199 mm tops</t>
  </si>
  <si>
    <t>5.10</t>
  </si>
  <si>
    <t>D-DT-0051</t>
  </si>
  <si>
    <t>11m Wood 160-179mm tops</t>
  </si>
  <si>
    <t>5.11</t>
  </si>
  <si>
    <t>11m Wood 180-199mm tops</t>
  </si>
  <si>
    <t>5.12</t>
  </si>
  <si>
    <t>11m Wood 200-219mm tops</t>
  </si>
  <si>
    <t>5.13</t>
  </si>
  <si>
    <t>D-DT-0053</t>
  </si>
  <si>
    <t xml:space="preserve">12m Wood 160-179mm tops </t>
  </si>
  <si>
    <t>5.14</t>
  </si>
  <si>
    <t xml:space="preserve">12m Wood 180-199mm tops </t>
  </si>
  <si>
    <t>5.15</t>
  </si>
  <si>
    <t xml:space="preserve">12m Wood 200-219mm tops </t>
  </si>
  <si>
    <t>5.16</t>
  </si>
  <si>
    <t>D-DT-0056</t>
  </si>
  <si>
    <t xml:space="preserve">13m Wood 160-179mm tops </t>
  </si>
  <si>
    <t>5.17</t>
  </si>
  <si>
    <t xml:space="preserve">13m Wood 180-199mm tops </t>
  </si>
  <si>
    <t>5.18</t>
  </si>
  <si>
    <t xml:space="preserve">13m Wood 200-219mm tops </t>
  </si>
  <si>
    <t>5.19</t>
  </si>
  <si>
    <t>D-DT-0054</t>
  </si>
  <si>
    <t xml:space="preserve">14m Wood 160-179mm tops </t>
  </si>
  <si>
    <t>5.20</t>
  </si>
  <si>
    <t xml:space="preserve">14m Wood 180-199mm tops </t>
  </si>
  <si>
    <t>5.21</t>
  </si>
  <si>
    <t xml:space="preserve">14m Wood 200-219mm tops </t>
  </si>
  <si>
    <t>5.22</t>
  </si>
  <si>
    <t>D-DT-0057</t>
  </si>
  <si>
    <t xml:space="preserve">15m Wood 200-219mm tops </t>
  </si>
  <si>
    <t>5.23</t>
  </si>
  <si>
    <t>D-DT-0049</t>
  </si>
  <si>
    <t xml:space="preserve">16m Wood 180-199mm tops </t>
  </si>
  <si>
    <t>5.24</t>
  </si>
  <si>
    <t xml:space="preserve">16m Wood 200-219mm tops </t>
  </si>
  <si>
    <t>5.25</t>
  </si>
  <si>
    <t>D-DT-0048</t>
  </si>
  <si>
    <t xml:space="preserve">18m Wood 180-199mm tops </t>
  </si>
  <si>
    <t>5.26</t>
  </si>
  <si>
    <t xml:space="preserve">18m Wood 200-219mm tops </t>
  </si>
  <si>
    <t>5.27</t>
  </si>
  <si>
    <t>D-DT-0017</t>
  </si>
  <si>
    <t>11m Concrete Pole 10kN Ultimate Load</t>
  </si>
  <si>
    <t>5.28</t>
  </si>
  <si>
    <t>D-DT-0015</t>
  </si>
  <si>
    <t>12m Concrete Pole 10kN Ultimate Load</t>
  </si>
  <si>
    <t>5.29</t>
  </si>
  <si>
    <t>D-DT-0016</t>
  </si>
  <si>
    <t>13m Concrete Pole 10kN Ultimate Load</t>
  </si>
  <si>
    <t>5.30</t>
  </si>
  <si>
    <t>D-DT-0018</t>
  </si>
  <si>
    <t>14m Concrete Pole 10kN Ultimate Load</t>
  </si>
  <si>
    <t>Stay  Install &amp; Assemble MV Stays complete</t>
  </si>
  <si>
    <t>(Incl backfilling but excluding excavations)</t>
  </si>
  <si>
    <t>6.1</t>
  </si>
  <si>
    <t>D-DT-0341</t>
  </si>
  <si>
    <t>1 Off conv anchor</t>
  </si>
  <si>
    <t>6.2</t>
  </si>
  <si>
    <t>1 Off strut pole  excl pole &amp; planting of pole</t>
  </si>
  <si>
    <t>6.3</t>
  </si>
  <si>
    <t>D-DT-0343</t>
  </si>
  <si>
    <t>1 Off flying stay excl pole &amp; planting of pole</t>
  </si>
  <si>
    <t>6.4</t>
  </si>
  <si>
    <t>Hip Stay Short Stay (12 Pockets of cement)</t>
  </si>
  <si>
    <t xml:space="preserve">Assemble MV Structures </t>
  </si>
  <si>
    <t>All types</t>
  </si>
  <si>
    <t>7.1</t>
  </si>
  <si>
    <t>D-DT-0400</t>
  </si>
  <si>
    <t xml:space="preserve">SWER – Intermediate - 0° Deviation </t>
  </si>
  <si>
    <t>7.2</t>
  </si>
  <si>
    <t>D-DT-0401</t>
  </si>
  <si>
    <t xml:space="preserve">SWER – Intermediate Small (1-10°) Deviation </t>
  </si>
  <si>
    <t>7.3</t>
  </si>
  <si>
    <t>D-DT-0402</t>
  </si>
  <si>
    <t>SWER - Suspension Medium (10-30°) Deviation</t>
  </si>
  <si>
    <t>7.4</t>
  </si>
  <si>
    <t>D-DT-0403</t>
  </si>
  <si>
    <t>SWER - Strain 0° Deviation</t>
  </si>
  <si>
    <t>7.5</t>
  </si>
  <si>
    <t>D-DT-0404</t>
  </si>
  <si>
    <t xml:space="preserve">SWER – Strain Small (1-30°) Deviation </t>
  </si>
  <si>
    <t>7.6</t>
  </si>
  <si>
    <t>D-DT-0406</t>
  </si>
  <si>
    <t xml:space="preserve">SWER – Strain Large (30-90°) Deviation </t>
  </si>
  <si>
    <t>7.7</t>
  </si>
  <si>
    <t>D-DT-0407</t>
  </si>
  <si>
    <t xml:space="preserve">SWER – Strain Terminal </t>
  </si>
  <si>
    <t>7.8</t>
  </si>
  <si>
    <t>D-DT-0410</t>
  </si>
  <si>
    <t xml:space="preserve">SWER – Intermediate With Earth Wire - 0° Deviation </t>
  </si>
  <si>
    <t>7.9</t>
  </si>
  <si>
    <t>D-DT-0411</t>
  </si>
  <si>
    <t xml:space="preserve">SWER – Intermediate With Earth Wire Small (1-10°) Deviation </t>
  </si>
  <si>
    <t>7.10</t>
  </si>
  <si>
    <t>D-DT-0413</t>
  </si>
  <si>
    <t>SWER - Suspension With Earth Wire Medium (10-30°) Deviation</t>
  </si>
  <si>
    <t>7.11</t>
  </si>
  <si>
    <t>D-DT-0414</t>
  </si>
  <si>
    <t>SWER - Strain With Earth Wire 0° Deviation</t>
  </si>
  <si>
    <t>7.12</t>
  </si>
  <si>
    <t>D-DT-0416</t>
  </si>
  <si>
    <t xml:space="preserve">SWER – Strain With Earth Wire Small (1-30°) Deviation </t>
  </si>
  <si>
    <t>7.13</t>
  </si>
  <si>
    <t>D-DT-0417</t>
  </si>
  <si>
    <t xml:space="preserve">SWER – Strain With Earth Wire Large (30-90°) Deviation </t>
  </si>
  <si>
    <t>7.14</t>
  </si>
  <si>
    <t>D-DT-1870</t>
  </si>
  <si>
    <t>3 Phase Delta 2m Steel crossarm intermediate 0deg deviation</t>
  </si>
  <si>
    <t>7.15</t>
  </si>
  <si>
    <t xml:space="preserve">3 Phase - T/frame / 2m steel Crossarm - intermediate - 0˚ Deviation - With Spark Gap device </t>
  </si>
  <si>
    <t>7.16</t>
  </si>
  <si>
    <t>D-DT-1871</t>
  </si>
  <si>
    <t>3 Phase Delta 2m Steel crossarm intermediate (1°-10°) deg Deviation</t>
  </si>
  <si>
    <t>7.17</t>
  </si>
  <si>
    <t>D-DT-1740</t>
  </si>
  <si>
    <t xml:space="preserve">3 Phase - Delta / 2,5m Wood Crossarm - Intermidiate- 0° Deviation </t>
  </si>
  <si>
    <t>7.18</t>
  </si>
  <si>
    <t>3 Phase - Delta / 2,5m Wood Crossarm – Intermediate - 0° Deviation -With Spark Gap Device</t>
  </si>
  <si>
    <t>7.19</t>
  </si>
  <si>
    <t>D-DT-1743</t>
  </si>
  <si>
    <t>3 Phase Delta 2.5m crossarm strain 0deg deviation</t>
  </si>
  <si>
    <t>7.20</t>
  </si>
  <si>
    <t>D-DT-1744</t>
  </si>
  <si>
    <t>3 Phase - Delta / 2,5m Wood Crossarm - Strain - Medium (1°-60°) Deviation</t>
  </si>
  <si>
    <t>7.21</t>
  </si>
  <si>
    <t>D-DT-1745 1 of 4</t>
  </si>
  <si>
    <t>3 Phase - Delta 2 x 2,5m Wood Crossarm / 1700 Steel Crossarm - Strain (60°-90°) Dev (Mink and Hare)</t>
  </si>
  <si>
    <t>7.22</t>
  </si>
  <si>
    <t>D-DT-1745 2 of 4</t>
  </si>
  <si>
    <t>3 Phase - Delta 2 x 2,5m Wood Crossarm / 2 x 2,5m Wood Crossarm - Strain (60°-90°) Dev (Mink and Hare)</t>
  </si>
  <si>
    <t>7.23</t>
  </si>
  <si>
    <t>D-DT-1745 3 of 4</t>
  </si>
  <si>
    <t>3 Phase - Delta 1 x 2,5m Wood Crossarm / 1700 Steel Crossarm - Strain (60°-90°) Dev (Fox and 35)</t>
  </si>
  <si>
    <t>7.24</t>
  </si>
  <si>
    <t>D-DT-1745 4 of 4</t>
  </si>
  <si>
    <t>3 Phase - Delta 1 x 2,5m Wood Crossarm / 1 x 2,5m Wood Crossarm - Strain (60°-90°) Dev (Fox and 35)</t>
  </si>
  <si>
    <t>7.25</t>
  </si>
  <si>
    <t>D-DT-1746</t>
  </si>
  <si>
    <t>3 Phase Delta 2.5m Wood Crossarm - Strain-Terminal</t>
  </si>
  <si>
    <t>7.26</t>
  </si>
  <si>
    <t>D-DT-1747</t>
  </si>
  <si>
    <t xml:space="preserve">3 Phase - Delta 2 X 2,5M  Wood Crossarm  - Strain - 0° Deviation </t>
  </si>
  <si>
    <t>7.27</t>
  </si>
  <si>
    <t>D-DT-1748</t>
  </si>
  <si>
    <t xml:space="preserve">3 Phase - Delta 2 X 2,5M  Wood Crossarm  - Strain(1°-60°) </t>
  </si>
  <si>
    <t>7.28</t>
  </si>
  <si>
    <t>D-DT-1749</t>
  </si>
  <si>
    <t>3 Phase - Delta 2 X 2,5M  Wood Wood Crossarm - Strain-Terminal</t>
  </si>
  <si>
    <t>7.29</t>
  </si>
  <si>
    <t>D-DT-1750</t>
  </si>
  <si>
    <t>3 Phase - Delta / 4,5m Wood Crossarm - Intermediate -  0° Deviation</t>
  </si>
  <si>
    <t>7.30</t>
  </si>
  <si>
    <t>3 Phase - Delta / 4,5m Wood Crossarm - Intermediate -  0° Deviation - With Spark Gap Device</t>
  </si>
  <si>
    <t>7.31</t>
  </si>
  <si>
    <t>D-DT-1753</t>
  </si>
  <si>
    <t>3 Phase - Delta / 4,5m Wood Crossarm - Strain -  0° Deviation</t>
  </si>
  <si>
    <t>7.32</t>
  </si>
  <si>
    <t>D-DT-1754</t>
  </si>
  <si>
    <t>3 Phase - Delta / 4,5m Wood Crossarm - Medium (1°-60°) Deviation</t>
  </si>
  <si>
    <t>7.33</t>
  </si>
  <si>
    <t>3 Phase - Delta / 2 x 4,5m Wood Crossarm - Medium (1°-60°) Deviation</t>
  </si>
  <si>
    <t>7.34</t>
  </si>
  <si>
    <t>D-DT-1756</t>
  </si>
  <si>
    <t>3 Phase - Delta / 4,5m Wood Crossarm - Strain -Terminal</t>
  </si>
  <si>
    <t>7.35</t>
  </si>
  <si>
    <t>D-DT-1760</t>
  </si>
  <si>
    <t>3 Phase - H-Pole / 3,5m Wood Crossarm - Intermediate -  0° Deviation</t>
  </si>
  <si>
    <t>7.36</t>
  </si>
  <si>
    <t>3 Phase - H-Pole / 3,5m Wood Crossarm - Intermediate -  0° Deviation - With Spark Gap Device</t>
  </si>
  <si>
    <t>7.37</t>
  </si>
  <si>
    <t>D-DT-1763</t>
  </si>
  <si>
    <t>3 Phase H-Pole  3.5m Wooden Crossarm - Strain - 0° Deviation</t>
  </si>
  <si>
    <t>7.38</t>
  </si>
  <si>
    <t>D-DT-1764</t>
  </si>
  <si>
    <t>3 Phase H-Pole 3.5m Wooden Crossarm - Strain - (1 -60°) Deviation</t>
  </si>
  <si>
    <t>7.39</t>
  </si>
  <si>
    <t>D-DT-1766</t>
  </si>
  <si>
    <t>3 Phase H-Pole 3.5m Wooden Crossarm - Terminal</t>
  </si>
  <si>
    <t>7.40</t>
  </si>
  <si>
    <t>D-DT-1767</t>
  </si>
  <si>
    <t>3 Phase H-Pole 2 X 3.5m Wooden Crossarm - Strain - 0° Deviation</t>
  </si>
  <si>
    <t>7.41</t>
  </si>
  <si>
    <t>D-DT-1768</t>
  </si>
  <si>
    <t>3 Phase H-Pole 2 X 3.5m wooden crossarm Strain - Medium (1 -60°) deg deviation</t>
  </si>
  <si>
    <t>7.42</t>
  </si>
  <si>
    <t>D-DT-1769</t>
  </si>
  <si>
    <t>3 Phase H-Pole 2 X 3.5m Wooden Crossarm - Strain - Terminal</t>
  </si>
  <si>
    <t>7.43</t>
  </si>
  <si>
    <t>D-DT-1770</t>
  </si>
  <si>
    <t>3 Phase - H-Pole / 4,5m Wood Crossarm - Intermediate - 0° Deviation</t>
  </si>
  <si>
    <t>7.44</t>
  </si>
  <si>
    <t>D-DT-1771</t>
  </si>
  <si>
    <t>3 Phase - H-Pole / 4,5m Wood Crossarm - Intermediate - (1 -10°) Deviation</t>
  </si>
  <si>
    <t>7.45</t>
  </si>
  <si>
    <t>D-DT-1773</t>
  </si>
  <si>
    <t xml:space="preserve">3 Phase - H-Pole / 4,5m Wood Crossarm- Strain - 0° Deviation </t>
  </si>
  <si>
    <t>7.46</t>
  </si>
  <si>
    <t>D-DT-1774</t>
  </si>
  <si>
    <t>3 Phase - H-Pole / 4,5m Wood Crossarm- Strain - (1 -60°) Deviation</t>
  </si>
  <si>
    <t>7.47</t>
  </si>
  <si>
    <t>D-DT-1776</t>
  </si>
  <si>
    <t>3 Phase - H-Pole / 4,5m Wood Crossarm- Strain - Terminal</t>
  </si>
  <si>
    <t>7.48</t>
  </si>
  <si>
    <t>D-DT-1777</t>
  </si>
  <si>
    <t>3 Phase H-Pole 2 X 4.5m Wooden Crossarm - Strain - 0° Deviation</t>
  </si>
  <si>
    <t>7.49</t>
  </si>
  <si>
    <t xml:space="preserve">D-DT-1778 </t>
  </si>
  <si>
    <t>3 Phase H-Pole 2 X 4.5m Wooden Crossarm - Strain - (1°-60°) Deviation</t>
  </si>
  <si>
    <t>7.50</t>
  </si>
  <si>
    <t>3 Phase H-Pole 2 X 4.5m Wooden Crossarm - Strain - (61°-90°) Deviation</t>
  </si>
  <si>
    <t>7.51</t>
  </si>
  <si>
    <t xml:space="preserve">D-DT-1779 </t>
  </si>
  <si>
    <t>3 Phase H-Pole 2 X 4.5m Wooden Crossarm - Strain - terminal</t>
  </si>
  <si>
    <t>7.52</t>
  </si>
  <si>
    <t>D-DT-1783</t>
  </si>
  <si>
    <t>3 Phase - Trips - Strain - 0° Deviation</t>
  </si>
  <si>
    <t>7.53</t>
  </si>
  <si>
    <t>D-DT-1784</t>
  </si>
  <si>
    <t>3 Phase - Trips - Strain - Large (1-90°) Deviation</t>
  </si>
  <si>
    <t>7.54</t>
  </si>
  <si>
    <t>D-DT-1790</t>
  </si>
  <si>
    <t>MV Heavy Conductor - 3 Phase - Delta - 3500mm Wooden Crossarm - Intermediate -  0° Deviation</t>
  </si>
  <si>
    <t>7.55</t>
  </si>
  <si>
    <t>D-DT-1793</t>
  </si>
  <si>
    <t>MV Heavy Conductor - 22kV H-Pole Suspension Structure General Arrangement</t>
  </si>
  <si>
    <t>7.56</t>
  </si>
  <si>
    <t>D-DT-1794</t>
  </si>
  <si>
    <t>MV Heavy Conductor - 22kV H-Pole Braced - In-Line Strain</t>
  </si>
  <si>
    <t>7.57</t>
  </si>
  <si>
    <t>D-DT-1795</t>
  </si>
  <si>
    <t xml:space="preserve">MV Heavy Conductor - 22kV H-Pole Braced - Angle Strain (1-60°) Deviation  </t>
  </si>
  <si>
    <t>7.58</t>
  </si>
  <si>
    <t>D-DT-1796</t>
  </si>
  <si>
    <t xml:space="preserve">MV Heavy Conductor - 22kV H-Pole Braced - Terminal </t>
  </si>
  <si>
    <t>7.59</t>
  </si>
  <si>
    <t>D-DT-1873</t>
  </si>
  <si>
    <t>3 Phase H-Pole 2 X 4.5m Wooden Crossarm - Strain - Large (61 - 90°) Deviation</t>
  </si>
  <si>
    <t>7.60</t>
  </si>
  <si>
    <t>D-DT-0450 1 of 2</t>
  </si>
  <si>
    <t>SWER - Take-Off from Intermediate and from Strain</t>
  </si>
  <si>
    <t>7.61</t>
  </si>
  <si>
    <t>D-DT-0450 2 of 2</t>
  </si>
  <si>
    <t>SWER - Take-Off from Intermediate Post Insulator on top</t>
  </si>
  <si>
    <t>7.62</t>
  </si>
  <si>
    <t>D-DT-0451 1 of 2</t>
  </si>
  <si>
    <t>SWER - Take-Off With Earthwire from Intermediate and from Strain</t>
  </si>
  <si>
    <t>7.63</t>
  </si>
  <si>
    <t>D-DT-0451 2 of 2</t>
  </si>
  <si>
    <t>SWER - Take-Off With Earthwire from Intermediate Post Insulator on top</t>
  </si>
  <si>
    <t>7.64</t>
  </si>
  <si>
    <t>D-DT-1801</t>
  </si>
  <si>
    <t>3 Phase Take-OFF - Vertical (600mm Spacing)</t>
  </si>
  <si>
    <t>7.65</t>
  </si>
  <si>
    <t>D-DT-1804</t>
  </si>
  <si>
    <t>3 Phase Delta Take-Off 2.5M wooden Crossarm</t>
  </si>
  <si>
    <t>7.66</t>
  </si>
  <si>
    <t>D-DT-1805</t>
  </si>
  <si>
    <t>3 Phase Take-Off - 2 X 2.5M Wooden Crossarm</t>
  </si>
  <si>
    <t>7.67</t>
  </si>
  <si>
    <t>D-DT-1806</t>
  </si>
  <si>
    <t>3 Phase Take-Off - H-Pole 3.5M Wooden Crossarm</t>
  </si>
  <si>
    <t>7.68</t>
  </si>
  <si>
    <t>D-DT-1807</t>
  </si>
  <si>
    <t>3 Phase Take-Off - H-Pole 2 X 3.5M Wooden Crossarm</t>
  </si>
  <si>
    <t>7.69</t>
  </si>
  <si>
    <t xml:space="preserve">D-DT-1814 </t>
  </si>
  <si>
    <t>Phase /phase Take-Off - H-Pole 2.5M Wooden Crossarm</t>
  </si>
  <si>
    <t>7.70</t>
  </si>
  <si>
    <t>D-DT-1340</t>
  </si>
  <si>
    <t xml:space="preserve">Phase / phase – Delta/2.5M Wooden Crossarm –Strain - 0° </t>
  </si>
  <si>
    <t>7.71</t>
  </si>
  <si>
    <t>Phase / Phase - Delta / 2,5m Wood Crossarm - Intermediate - 0° Deviation - With Spark Gap Device</t>
  </si>
  <si>
    <t>7.72</t>
  </si>
  <si>
    <t>D-DT-1343</t>
  </si>
  <si>
    <t xml:space="preserve">Phase / phase – Delta/2.5M Wooden Crossarm –Strain - 0° Deviation </t>
  </si>
  <si>
    <t>7.73</t>
  </si>
  <si>
    <t>D-DT-1344</t>
  </si>
  <si>
    <t xml:space="preserve">Phase / phase – Delta/2.5M Wooden Crossarm –Strain - Medium (1-60°) Deviation </t>
  </si>
  <si>
    <t>7.74</t>
  </si>
  <si>
    <t>D-DT-1346</t>
  </si>
  <si>
    <t xml:space="preserve">Phase / phase – Delta/2.5M Wood Crossarm – Strain - Terminal </t>
  </si>
  <si>
    <t>7.75</t>
  </si>
  <si>
    <t>D-DT-1390</t>
  </si>
  <si>
    <t xml:space="preserve">Phase / Phase - T-Frame / 2m Steel Crossarm - Intermediate - 0° Deviation - With Spark Gap Device  </t>
  </si>
  <si>
    <t>7.76</t>
  </si>
  <si>
    <t>D-DT-1391</t>
  </si>
  <si>
    <t xml:space="preserve">Phase / Phase - T-Frame / 2m Steel Crossarm - Intermediate - Small (1°-±10°) Deviation - With Spark Gap Device  </t>
  </si>
  <si>
    <t>Assemble LV Structures</t>
  </si>
  <si>
    <t>8.1</t>
  </si>
  <si>
    <t>Single Phase</t>
  </si>
  <si>
    <t>8.1.1</t>
  </si>
  <si>
    <t>D-DT-1153</t>
  </si>
  <si>
    <t xml:space="preserve">LV 1 phase insulated/bare neutral ABC Suspension Assembly (0°- 30°) </t>
  </si>
  <si>
    <t>8.1.2</t>
  </si>
  <si>
    <t>D-DT-1154</t>
  </si>
  <si>
    <t xml:space="preserve">LV 1 phase insulated/bare neutral  ABC Terminal Assembly </t>
  </si>
  <si>
    <t>8.1.3</t>
  </si>
  <si>
    <t>D-DT-1155</t>
  </si>
  <si>
    <t xml:space="preserve">LV 1 phase insulated/bare neutral  ABC Strain Assembly (0°- 60°) </t>
  </si>
  <si>
    <t>8.1.4</t>
  </si>
  <si>
    <t>D-DT-1156</t>
  </si>
  <si>
    <t>LV 1 phase insulated/bare neutral LV 2 phase bare neutral (60°- 90°)</t>
  </si>
  <si>
    <t>8.1.5</t>
  </si>
  <si>
    <t>D-DT-1157</t>
  </si>
  <si>
    <t xml:space="preserve">LV 1 phase insulated/bare neutral ABC T from Intermediate </t>
  </si>
  <si>
    <t>8.1.6</t>
  </si>
  <si>
    <t>D-DT-1158</t>
  </si>
  <si>
    <t xml:space="preserve">LV 1 phase insulated/bare neutral ABC Cross Intermediate Suspension Assembly </t>
  </si>
  <si>
    <t>8.1.7</t>
  </si>
  <si>
    <t>D-DT-1159</t>
  </si>
  <si>
    <t xml:space="preserve">LV 1 phase insulated/bare neutral ABC T from Strain </t>
  </si>
  <si>
    <t>8.1.8</t>
  </si>
  <si>
    <t>D-DT-1160</t>
  </si>
  <si>
    <t xml:space="preserve">LV 1 phase insulated/bare neutral ABC X Intermediate-Strain Assembly </t>
  </si>
  <si>
    <t>8.2</t>
  </si>
  <si>
    <t>Dual Phase</t>
  </si>
  <si>
    <t>8.2.1</t>
  </si>
  <si>
    <t>D-DT-1145</t>
  </si>
  <si>
    <t xml:space="preserve">LV 2 phase insulated/bare neutral ABC Suspension Assembly (0°- 30°) </t>
  </si>
  <si>
    <t>8.2.2</t>
  </si>
  <si>
    <t>D-DT-1146</t>
  </si>
  <si>
    <t xml:space="preserve">LV 2 phase insulated/bare neutral LABC Terminal Assembly </t>
  </si>
  <si>
    <t>8.2.3</t>
  </si>
  <si>
    <t>D-DT-1147</t>
  </si>
  <si>
    <t xml:space="preserve">LV 2 phase insulated/bare neutral ABC Strain Assembly (0° - 60°) </t>
  </si>
  <si>
    <t>8.2.4</t>
  </si>
  <si>
    <t>D-DT-1148</t>
  </si>
  <si>
    <t xml:space="preserve">LV 2 phase insulated/bare neutral ABC Strain Assembly (60° - 90°) </t>
  </si>
  <si>
    <t>8.2.5</t>
  </si>
  <si>
    <t>D-DT-1149</t>
  </si>
  <si>
    <t xml:space="preserve">LV 2 phase insulated/bare neutral ABC T from Intermediate </t>
  </si>
  <si>
    <t>8.2.6</t>
  </si>
  <si>
    <t>D-DT-1150</t>
  </si>
  <si>
    <t xml:space="preserve">LV 2 phase insulated/bare neutral ABC Intermediate Suspension Assembly </t>
  </si>
  <si>
    <t>8.2.7</t>
  </si>
  <si>
    <t>D-DT-1151</t>
  </si>
  <si>
    <t xml:space="preserve">LV 2 phase insulated/bare neutral ABC T from Strain </t>
  </si>
  <si>
    <t>8.2.8</t>
  </si>
  <si>
    <t>D-DT-1152</t>
  </si>
  <si>
    <t xml:space="preserve">LV 2 phase insulated/bare neutral ABC X Intermediate-Strain Assembly </t>
  </si>
  <si>
    <t>8.3</t>
  </si>
  <si>
    <t>Three Phase</t>
  </si>
  <si>
    <t>8.3.1</t>
  </si>
  <si>
    <t>D-DT1100</t>
  </si>
  <si>
    <t xml:space="preserve">LV 3 phase insulated/bare neutral ABC Suspension Assembly (0° - 30°)  </t>
  </si>
  <si>
    <t>8.3.2</t>
  </si>
  <si>
    <t>D-DT1120</t>
  </si>
  <si>
    <t xml:space="preserve">LV 3 phase insulated/bare neutral LABC Terminal Assembly </t>
  </si>
  <si>
    <t>8.3.3</t>
  </si>
  <si>
    <t>D-DT1121</t>
  </si>
  <si>
    <t>LV 3 phase insulated/bare neutral ABC Strain Assembly (0° - 60°)</t>
  </si>
  <si>
    <t>8.3.4</t>
  </si>
  <si>
    <t>D-DT1122</t>
  </si>
  <si>
    <t xml:space="preserve">LV 3 phase insulated/bare neutral ABC Strain Assembly (60° - 90°) </t>
  </si>
  <si>
    <t>8.3.5</t>
  </si>
  <si>
    <t>D-DT1140</t>
  </si>
  <si>
    <t>LV 3 phase insulated/bare neutral  ABC T from Intermediate</t>
  </si>
  <si>
    <t>8.3.6</t>
  </si>
  <si>
    <t>D-DT1141</t>
  </si>
  <si>
    <t xml:space="preserve">LV 3 phase insulated/bare neutral ABC Intermediate Suspension Assembly </t>
  </si>
  <si>
    <t>8.3.7</t>
  </si>
  <si>
    <t>D-DT1142</t>
  </si>
  <si>
    <t>LV 3 phase insulated/bare neutral ABC T from Strain</t>
  </si>
  <si>
    <t>8.3.8</t>
  </si>
  <si>
    <t>D-DT1143</t>
  </si>
  <si>
    <t xml:space="preserve">LV 3 phase insulated/bare neutral ABC X Intermediate-Strain Assembly </t>
  </si>
  <si>
    <t>Install &amp; assemble LV Stays complete</t>
  </si>
  <si>
    <t>9.1</t>
  </si>
  <si>
    <t>A. 1 Off Conv Anchor</t>
  </si>
  <si>
    <t>9.2</t>
  </si>
  <si>
    <t>C. Conventional stay for 1 off Flying Stay</t>
  </si>
  <si>
    <t>9.3</t>
  </si>
  <si>
    <t>D-DT-0342</t>
  </si>
  <si>
    <t>E. 1 Off strut pole 7m &amp; 9m</t>
  </si>
  <si>
    <t>9.4</t>
  </si>
  <si>
    <t>D-DT-0357</t>
  </si>
  <si>
    <t>I.  1 Off rock anchor</t>
  </si>
  <si>
    <t xml:space="preserve"> </t>
  </si>
  <si>
    <t>Pole Top &amp; secure pole top metering kiosks Installation (Smart Metering)</t>
  </si>
  <si>
    <t>10.1</t>
  </si>
  <si>
    <t xml:space="preserve">D-DT-3055 </t>
  </si>
  <si>
    <t>BOX DISTR:POLE TOP SPLIT METER 8-WAY 20A</t>
  </si>
  <si>
    <t>10.2</t>
  </si>
  <si>
    <t>BOX DISTR:POLE TOP SPLIT METER 4-WAY 20A</t>
  </si>
  <si>
    <t>10.3</t>
  </si>
  <si>
    <t>BOX DISTR:POLE TOP SPLIT METER 2-WAY 20A</t>
  </si>
  <si>
    <t>10.4</t>
  </si>
  <si>
    <t>BOX DISTR:POLETOP SPLIT METER 4-WAY 60A</t>
  </si>
  <si>
    <t>10.5</t>
  </si>
  <si>
    <t>BOX DISTR:POLE TOP SPLITMETER 2-WAY 60A</t>
  </si>
  <si>
    <t>10.6</t>
  </si>
  <si>
    <t>BOX DISTR:POLETOP SPLIT METER 6-WAY 20A</t>
  </si>
  <si>
    <t>10.7</t>
  </si>
  <si>
    <t>BOX DISTR:POLETOP SPLIT METER 6-WAY 60A</t>
  </si>
  <si>
    <t>D-DT-3236</t>
  </si>
  <si>
    <t>Kiosk meter: 1ph; 4.6 kVA; secure; pole mount (for 2, 4, 6 or 8 way)</t>
  </si>
  <si>
    <t>Kiosk meter: 1ph; 14 kVA; secure; pole mount (for 2, 4, 6 or 8 way)</t>
  </si>
  <si>
    <t>D-DT-1034</t>
  </si>
  <si>
    <t>Kiosk meter: 1ph; RAT/DC; secure; pole mount (Data Concentrator)</t>
  </si>
  <si>
    <t>Conductor Stringing (Tension, Regulate &amp; Bind In)</t>
  </si>
  <si>
    <t xml:space="preserve">Install Eskom issued marked conductor. Installation includes handling, stringing and final sagging. This includes both greased and non greased conductors.   </t>
  </si>
  <si>
    <t>11.1</t>
  </si>
  <si>
    <t>D-DT-3136</t>
  </si>
  <si>
    <t>Fox Conductor 1-Phase</t>
  </si>
  <si>
    <t>m</t>
  </si>
  <si>
    <t>11.2</t>
  </si>
  <si>
    <t>Fox Full Tension Joint*</t>
  </si>
  <si>
    <t>11.3</t>
  </si>
  <si>
    <t>Mink Conductor 1-Phase</t>
  </si>
  <si>
    <t>11.4</t>
  </si>
  <si>
    <t>Mink Full Tension Joint*</t>
  </si>
  <si>
    <t>11.5</t>
  </si>
  <si>
    <t>Hare Conductor 1-Phase</t>
  </si>
  <si>
    <t>11.6</t>
  </si>
  <si>
    <t>Hare Full Tension Joint*</t>
  </si>
  <si>
    <t>11.7</t>
  </si>
  <si>
    <t>Chickadee Conductor 1-Phase</t>
  </si>
  <si>
    <t>11.8</t>
  </si>
  <si>
    <t>Chickadee Full Tension Joint*</t>
  </si>
  <si>
    <t>11.9</t>
  </si>
  <si>
    <t>King Bird Conductor 1-Phase</t>
  </si>
  <si>
    <t>11.10</t>
  </si>
  <si>
    <t>King Bird Full Tension Joint*</t>
  </si>
  <si>
    <t>11.11</t>
  </si>
  <si>
    <t>D-DT-3141</t>
  </si>
  <si>
    <t>35mm sq Full Tension Joint*</t>
  </si>
  <si>
    <t>11.12</t>
  </si>
  <si>
    <t>35 mm sq ABC 1-phase</t>
  </si>
  <si>
    <t>11.13</t>
  </si>
  <si>
    <t>35 mm sq ABC 2- phase</t>
  </si>
  <si>
    <t>11.14</t>
  </si>
  <si>
    <t>35 mm sq ABC 3-phase</t>
  </si>
  <si>
    <t>11.15</t>
  </si>
  <si>
    <t>70mm sq Full Tension Joint*</t>
  </si>
  <si>
    <t>11.16</t>
  </si>
  <si>
    <t>70 mm sq ABC  1-phase</t>
  </si>
  <si>
    <t>11.17</t>
  </si>
  <si>
    <t>70 mm sq ABC  2-phase</t>
  </si>
  <si>
    <t>11.18</t>
  </si>
  <si>
    <t>70 mm sq ABC  3-phase</t>
  </si>
  <si>
    <t>11.19</t>
  </si>
  <si>
    <t>D-DT-3140</t>
  </si>
  <si>
    <t>Concentric   Cable</t>
  </si>
  <si>
    <t>OVERHEAD EQUIPMENT INSTALLATION ( 12, 13, 14, 15, 16)</t>
  </si>
  <si>
    <t>Install Transformer/Recloser/Voltage Regulator/MV Metering Units as per relevant Eskom DDT 1800 Series Assembly Drawing and OU Specific SI Engineering Instructions. All Auxiliary Equipment to include  Station and Distribution MV, LV Surge Arrestors, Control Boxes, Metering Kiosks, Jumper Terminations, Anti Climbing Devices , LDPE Pipe Covered Jumpers as per 02TB-023 and Danger Labels, Channel Irons, Cradles, Standoff Insulators, Conductor Busbars and suitable Equipment Labels &amp; X Arms. Pole Planting, Stays, Struts, Isolators Earthing Material and Excavations are elsewhere measured. Transformers/Reclosers/Voltage Regulators and MV Metering Units will be Eskom Free Issue Material.  Main Line Structures and Auxiliary Equipment are elsewhere measured. All material purchased will be paid elsewhere as cost plus fee.</t>
  </si>
  <si>
    <t>Installing of transformers and Structures</t>
  </si>
  <si>
    <t>12.1</t>
  </si>
  <si>
    <t>D-DT-3021</t>
  </si>
  <si>
    <t xml:space="preserve">Install Transformer - 32kVA x 2-Phase </t>
  </si>
  <si>
    <t>12.2</t>
  </si>
  <si>
    <t xml:space="preserve">Install Transformer - 64kVA x 2-Phase </t>
  </si>
  <si>
    <t>12.3</t>
  </si>
  <si>
    <t xml:space="preserve">Install Transformer - 16kVA x 1-Phase </t>
  </si>
  <si>
    <t>12.4</t>
  </si>
  <si>
    <t>Install Transformer - 25kVA x 3-Phase</t>
  </si>
  <si>
    <t>12.5</t>
  </si>
  <si>
    <t xml:space="preserve">Install Transformer - 50kVA x 3-Phase </t>
  </si>
  <si>
    <t>12.6</t>
  </si>
  <si>
    <t xml:space="preserve">Install Transformer - 100kVA x 3-Phase </t>
  </si>
  <si>
    <t>12.7</t>
  </si>
  <si>
    <t xml:space="preserve">Install Transformer - 200kVA x 3-Phase </t>
  </si>
  <si>
    <t>12.8</t>
  </si>
  <si>
    <t xml:space="preserve">Install Transformer - 315kVA x 3-Phase </t>
  </si>
  <si>
    <t>12.9</t>
  </si>
  <si>
    <t xml:space="preserve">Install Transformer - 500kVA x 3-Phase </t>
  </si>
  <si>
    <t>12.10</t>
  </si>
  <si>
    <t>D-DT-0420</t>
  </si>
  <si>
    <t xml:space="preserve">SWER - Single Pole-mounted Isolation Transformer </t>
  </si>
  <si>
    <t>12.11</t>
  </si>
  <si>
    <t>D-DT-0421</t>
  </si>
  <si>
    <t xml:space="preserve">SWER - 4 Pole-mounted Isolation Transformer </t>
  </si>
  <si>
    <t>12.12</t>
  </si>
  <si>
    <t>D-DT-0460</t>
  </si>
  <si>
    <t>SWER - Single Pole-mounted Isolation Transformer Substation Auxiliary</t>
  </si>
  <si>
    <t>12.13</t>
  </si>
  <si>
    <t>D-DT-0461</t>
  </si>
  <si>
    <t>SWER - H-pole mounted Isolation Transformer Substation Auxiliary</t>
  </si>
  <si>
    <t>12.14</t>
  </si>
  <si>
    <t>D-DT-0462</t>
  </si>
  <si>
    <t>SWER-Distribution Transformer (16 or 32kVA)</t>
  </si>
  <si>
    <t>12.15</t>
  </si>
  <si>
    <t>D-DT-0463</t>
  </si>
  <si>
    <t>SWER-Back-to-Back 64kVA Dual Phase Supply from a 19kV SWER Line</t>
  </si>
  <si>
    <t>12.16</t>
  </si>
  <si>
    <t>D-DT-1860</t>
  </si>
  <si>
    <t>Install Single Pole Mounted Transformer (5-100kVA) Structure</t>
  </si>
  <si>
    <t>12.17</t>
  </si>
  <si>
    <t>D-DT-1861</t>
  </si>
  <si>
    <t>Install 2-Pole Platform Mounted (H-Pole)Transformer (100-200kVA) Structure</t>
  </si>
  <si>
    <t>12.18</t>
  </si>
  <si>
    <t>D-DT-1862</t>
  </si>
  <si>
    <t>Install 5-Pole Double Platform Mounted Transformer (300-500kVA) Structure</t>
  </si>
  <si>
    <t>12.19</t>
  </si>
  <si>
    <t>D-DT-1863</t>
  </si>
  <si>
    <t>Install 2-Pole Platform Mounted Transformer (100-200kVA) In Line Structure</t>
  </si>
  <si>
    <t>12.20</t>
  </si>
  <si>
    <t>D-DT-1864</t>
  </si>
  <si>
    <t>Install 5-Pole Double Platform Mounted Transformer (300-500kVA) Out of Line Structure (Out of Line)</t>
  </si>
  <si>
    <t>12.21</t>
  </si>
  <si>
    <t>D-DT-1865</t>
  </si>
  <si>
    <t>Install 2-Pole Platform Mounted Transformer (200kVA) Out of Line Structure</t>
  </si>
  <si>
    <t>12.22</t>
  </si>
  <si>
    <t>D-DT-1866</t>
  </si>
  <si>
    <t>Install Single Pole Mounted Transformer Structure (Out of Line)</t>
  </si>
  <si>
    <t>12.23</t>
  </si>
  <si>
    <t xml:space="preserve">Install Transformer (5-100kVA) Single Pole Mounted (8m Out-Of-Line) </t>
  </si>
  <si>
    <t>12.24</t>
  </si>
  <si>
    <t xml:space="preserve">Install Transformer (5-100kVA) Single Pole Mounted Supported jumper (8m Out-Of-Line)  </t>
  </si>
  <si>
    <t>12.25</t>
  </si>
  <si>
    <t xml:space="preserve">MV Transformer - 100kVA Single Pole Mounted Overhead Stringer (9m Out-Of-Line)  </t>
  </si>
  <si>
    <t>12.26</t>
  </si>
  <si>
    <t>D-DT-1867</t>
  </si>
  <si>
    <t xml:space="preserve">Transformer - Back To Back 64kVA Or 128kVA Dual Phase Supply </t>
  </si>
  <si>
    <t>12.27</t>
  </si>
  <si>
    <t>D-DT-1868</t>
  </si>
  <si>
    <t>Extended double platform Transformer Structure ( for 2x 500kVA )</t>
  </si>
  <si>
    <t xml:space="preserve">Installation for overhead line </t>
  </si>
  <si>
    <t>13.1</t>
  </si>
  <si>
    <t>D-DT-3053</t>
  </si>
  <si>
    <t>Bird Flappers</t>
  </si>
  <si>
    <t>13.2</t>
  </si>
  <si>
    <t>D-DT-7028</t>
  </si>
  <si>
    <t>Aircraft Warning Device</t>
  </si>
  <si>
    <t>13.3</t>
  </si>
  <si>
    <t>Install Bird Raptor Protectors</t>
  </si>
  <si>
    <t>13.4</t>
  </si>
  <si>
    <t>Install Bonding</t>
  </si>
  <si>
    <t>13.5</t>
  </si>
  <si>
    <t>Install BIL Downwire</t>
  </si>
  <si>
    <t>13.6</t>
  </si>
  <si>
    <t>Wooden Pole testing (Old poles)</t>
  </si>
  <si>
    <t>13.7</t>
  </si>
  <si>
    <t xml:space="preserve">Site Rehabilitation </t>
  </si>
  <si>
    <t>Transformer LV Protection</t>
  </si>
  <si>
    <t>14.1</t>
  </si>
  <si>
    <t>D-DT-3034</t>
  </si>
  <si>
    <t>63A MCCB - 1-Phase(Circuit breaker)</t>
  </si>
  <si>
    <t>14.2</t>
  </si>
  <si>
    <t>80A MCCB - 1-Phase(Circuit breaker)</t>
  </si>
  <si>
    <t>14.3</t>
  </si>
  <si>
    <t>40A MCCB - 3-Phase(Circuit breaker)</t>
  </si>
  <si>
    <t>14.4</t>
  </si>
  <si>
    <t>80A MCCB - 3-Phase(Circuit breaker)</t>
  </si>
  <si>
    <t>14.5</t>
  </si>
  <si>
    <t>150A MCCB - 3-Phase(Circuit breaker)</t>
  </si>
  <si>
    <t>14.6</t>
  </si>
  <si>
    <t>300A MCCB - 3-Phase(Circuit breaker)</t>
  </si>
  <si>
    <t>14.7</t>
  </si>
  <si>
    <t>450A MCCB - 3-Phase(Circuit breaker)</t>
  </si>
  <si>
    <t>14.8</t>
  </si>
  <si>
    <t>800A MCCB - 3-Phase(Circuit breaker)</t>
  </si>
  <si>
    <t>14.9</t>
  </si>
  <si>
    <t>D-DT-0309</t>
  </si>
  <si>
    <t xml:space="preserve">Three phase trf and LV fuse holder connection - ABC conductor- (40A, 63A, 80A, 125A and 160A) NH00 </t>
  </si>
  <si>
    <t>Set</t>
  </si>
  <si>
    <t>14.10</t>
  </si>
  <si>
    <t>Dual phase trf and LV fuse holder connection - ABC conductor- (40A, 63A, 80A, 125A and 160A) NH00</t>
  </si>
  <si>
    <t>14.11</t>
  </si>
  <si>
    <t xml:space="preserve">Single phase trf and LV fuse holder connection - ABC conductor- (40A, 63A, 80A, 125A and 160A) NH00 </t>
  </si>
  <si>
    <t>Install CT-VT, Recloser, Voltage Regulator, Shunt Capacitor Banks.</t>
  </si>
  <si>
    <t>15.1</t>
  </si>
  <si>
    <t>D-DT-1839</t>
  </si>
  <si>
    <t>Install MV CT / VT Metering Bulk Tariff Out-Of-Line Structure</t>
  </si>
  <si>
    <t>15.2</t>
  </si>
  <si>
    <t>D-DT-1840</t>
  </si>
  <si>
    <t>Install MV CT / VT Metering Bulk Tariff In-Line Structure</t>
  </si>
  <si>
    <t>15.3</t>
  </si>
  <si>
    <t>D-DT-1841</t>
  </si>
  <si>
    <t>Install CT/VT Metering Statistical  In-line Structure</t>
  </si>
  <si>
    <t>15.4</t>
  </si>
  <si>
    <t>D-DT-1846</t>
  </si>
  <si>
    <t>Install CT/VT Metering Statistical Out-Of-Line Structure</t>
  </si>
  <si>
    <t>15.5</t>
  </si>
  <si>
    <t>D-DT-3118</t>
  </si>
  <si>
    <t>Install CT/VT unit</t>
  </si>
  <si>
    <t>15.6</t>
  </si>
  <si>
    <t>Install CT/VT unit metering kiosk</t>
  </si>
  <si>
    <t>15.7</t>
  </si>
  <si>
    <t>D-DT-0464</t>
  </si>
  <si>
    <t>Install SWER- Single Phase Recloser on a Single Pole</t>
  </si>
  <si>
    <t>15.8</t>
  </si>
  <si>
    <t>D-DT-1825</t>
  </si>
  <si>
    <t>Install Recloser In-Line Structure</t>
  </si>
  <si>
    <t>15.9</t>
  </si>
  <si>
    <t>D-DT-1829</t>
  </si>
  <si>
    <t>Install Recloser - Out-Of-Line Structure</t>
  </si>
  <si>
    <t>15.10</t>
  </si>
  <si>
    <t>D-DT-0272</t>
  </si>
  <si>
    <t xml:space="preserve">Install Recloser including Control box </t>
  </si>
  <si>
    <t>15.11</t>
  </si>
  <si>
    <t>D-DT-1830</t>
  </si>
  <si>
    <t>Install Voltage Regulator - 11/22kV 100/200A Open Delta Structure-Inline</t>
  </si>
  <si>
    <t>15.12</t>
  </si>
  <si>
    <t>D-DT-1831</t>
  </si>
  <si>
    <t>Install Voltage Regulator - 11/22kV 100/200A Closed Delta Structure-Inline</t>
  </si>
  <si>
    <t>15.13</t>
  </si>
  <si>
    <t>D-DT-1833</t>
  </si>
  <si>
    <t>Install Voltage Regulator - 11/22kV 100/200A Open Delta - Out-Of-Line Structure</t>
  </si>
  <si>
    <t>15.14</t>
  </si>
  <si>
    <t>D-DT-1834</t>
  </si>
  <si>
    <t>Install Voltage Regulator - 11/22kV 100/200A Closed Delta - Out-Of-Line Structure</t>
  </si>
  <si>
    <t>15.15</t>
  </si>
  <si>
    <t>D-DT-3119</t>
  </si>
  <si>
    <t>Install Voltage Regulator on the structure</t>
  </si>
  <si>
    <t>15.16</t>
  </si>
  <si>
    <t>D-DT-1832</t>
  </si>
  <si>
    <t>Install Capacitor Structure</t>
  </si>
  <si>
    <t>15.17</t>
  </si>
  <si>
    <t>D-DT-3218</t>
  </si>
  <si>
    <t>Install Capacitor Bank</t>
  </si>
  <si>
    <t>15.18</t>
  </si>
  <si>
    <t>D-DT-0261</t>
  </si>
  <si>
    <t>Install Surge Arresters</t>
  </si>
  <si>
    <t>15.19</t>
  </si>
  <si>
    <t>Install Labels  (Chromadek)</t>
  </si>
  <si>
    <t>15.20</t>
  </si>
  <si>
    <t>D-DT-1842</t>
  </si>
  <si>
    <t>Line Arresters 1.3m Long Steel Crossarm Staggered Vertical Configuration</t>
  </si>
  <si>
    <t>15.21</t>
  </si>
  <si>
    <t>D-DT-1843</t>
  </si>
  <si>
    <t>Line Arresters 2.5m Long Wooden Crossarm Vertical Configuration</t>
  </si>
  <si>
    <t>15.22</t>
  </si>
  <si>
    <t>D-DT-1844</t>
  </si>
  <si>
    <t>Line Arresters H-Pole Configuration</t>
  </si>
  <si>
    <t>15.23</t>
  </si>
  <si>
    <t>D-DT-1845</t>
  </si>
  <si>
    <t>Line Arresters Delta Configuration</t>
  </si>
  <si>
    <t>15.24</t>
  </si>
  <si>
    <t xml:space="preserve">Equipment/Section cut-outs or Disconnectors </t>
  </si>
  <si>
    <t>16.1</t>
  </si>
  <si>
    <t>D-DT-0465</t>
  </si>
  <si>
    <t>SWER - Cut out</t>
  </si>
  <si>
    <t>16.2</t>
  </si>
  <si>
    <t>D-DT-1847</t>
  </si>
  <si>
    <t>Section Links Cut/Outs Or Disconnectors 3.5/4.5m Wood Crossarm / H-Pole</t>
  </si>
  <si>
    <t>16.3</t>
  </si>
  <si>
    <t>D-DT-1848</t>
  </si>
  <si>
    <t>Section Links Cut/Outs Or Disconnectors 2.5m Wood Crossarm / Single Pole</t>
  </si>
  <si>
    <t>16.4</t>
  </si>
  <si>
    <t>D-DT-1849</t>
  </si>
  <si>
    <t>Equipment Links Cut-Outs Or Disconnectors 2.5m Wood Crossarm / Single Pole</t>
  </si>
  <si>
    <t>16.5</t>
  </si>
  <si>
    <t>D-DT-1850</t>
  </si>
  <si>
    <t>Section / Equipment Links Or Disconnectors 1.3m Steel Crossarm / Single Pole</t>
  </si>
  <si>
    <t>16.6</t>
  </si>
  <si>
    <t>D-DT-1851</t>
  </si>
  <si>
    <t>Equipment Links Cut/Out Or Disconnectors  - 2.5m Wood Crossarm / H-Pole</t>
  </si>
  <si>
    <t>16.7</t>
  </si>
  <si>
    <t>D-DT-1852</t>
  </si>
  <si>
    <t>Equipment Links Cut/Out Or Disconnectors  - 3.5/4.5m Wood Crossarm / H-Pole</t>
  </si>
  <si>
    <t>16.8</t>
  </si>
  <si>
    <t>D-DT-1853</t>
  </si>
  <si>
    <t>Equipment Isolating (In-Out) Links - Cut-Outs Or Disconnectors - 2 x 2.5m Wood Crossarm / H-Pole</t>
  </si>
  <si>
    <t>16.9</t>
  </si>
  <si>
    <t>D-DT-1854</t>
  </si>
  <si>
    <t>Equipment Isolating (In-Out) Links - Cut-Outs Or Disconnectors - 4.5m Wood Crossarm / Out-Of-Line</t>
  </si>
  <si>
    <t>16.10</t>
  </si>
  <si>
    <t>D-DT-1857</t>
  </si>
  <si>
    <t>3 Phase Switch Disconnector Ganged, Link Stick Operated Horizontal Assembly H-Pole 1800 And 2200 Centres</t>
  </si>
  <si>
    <t>16.11</t>
  </si>
  <si>
    <t>D-DT-1858</t>
  </si>
  <si>
    <t xml:space="preserve">3 Phase Switch Disconnector Ganged, Link Stick Operated Assembly Single Pole Mounted </t>
  </si>
  <si>
    <t>16.12</t>
  </si>
  <si>
    <t>D-DT-1869</t>
  </si>
  <si>
    <t>Section / Equipment Links Cut/Out Or Disconnectors 1.7m Steel Crossarm/Single Pole</t>
  </si>
  <si>
    <t>16.13</t>
  </si>
  <si>
    <t>D-DT-1874</t>
  </si>
  <si>
    <t>Equipment Links Or Disconnectors 2.4m Steel Crossarm / H-Pole</t>
  </si>
  <si>
    <t>16.14</t>
  </si>
  <si>
    <t>D-DT-1875</t>
  </si>
  <si>
    <t>Equipment Isolating (In-Out) Links Cut/Outs Or Disconnectors 2x2.4m Steel Crossarm / H-Pole</t>
  </si>
  <si>
    <t>UNDERGROUND EQUIPMENT INSTALLATION</t>
  </si>
  <si>
    <t>Install Mini-substations, Ring Main Units, CT-VT Units, Metering Units as per relevant Eskom DDT drawings.</t>
  </si>
  <si>
    <t>Miniature Substation</t>
  </si>
  <si>
    <t>17.1</t>
  </si>
  <si>
    <t>Prepare Site Including Excavation and Compaction for Pre-Cast Plinth</t>
  </si>
  <si>
    <t>17.2</t>
  </si>
  <si>
    <t>D-DT-0859</t>
  </si>
  <si>
    <t>Install Pre-Cast Plinth</t>
  </si>
  <si>
    <t>17.3</t>
  </si>
  <si>
    <t>D-DT-8050</t>
  </si>
  <si>
    <t>Install Miniature Substation</t>
  </si>
  <si>
    <t>17.4</t>
  </si>
  <si>
    <t>MCCB - 3-Phase</t>
  </si>
  <si>
    <t>17.5</t>
  </si>
  <si>
    <t xml:space="preserve">Stencilling </t>
  </si>
  <si>
    <t>p/letter</t>
  </si>
  <si>
    <t>17.6</t>
  </si>
  <si>
    <t>Install Labels  (Chromadek and Aluminium)</t>
  </si>
  <si>
    <t>Ring Main Unit (RMU)</t>
  </si>
  <si>
    <t>18.1</t>
  </si>
  <si>
    <t>18.2</t>
  </si>
  <si>
    <t>D-DT-0863</t>
  </si>
  <si>
    <t>18.3</t>
  </si>
  <si>
    <t>D-DT-8060</t>
  </si>
  <si>
    <t>Install Ring Main Unit</t>
  </si>
  <si>
    <t>18.4</t>
  </si>
  <si>
    <t>18.5</t>
  </si>
  <si>
    <t>Ground Mounted CT-VT Unit</t>
  </si>
  <si>
    <t>19.1</t>
  </si>
  <si>
    <t>19.2</t>
  </si>
  <si>
    <t>D-DT-0861</t>
  </si>
  <si>
    <t>19.3</t>
  </si>
  <si>
    <t>Install CT-VT Unit</t>
  </si>
  <si>
    <t>19.4</t>
  </si>
  <si>
    <t>19.5</t>
  </si>
  <si>
    <t>Ground Mounted Meter Kiosk</t>
  </si>
  <si>
    <t>20.1</t>
  </si>
  <si>
    <t>20.2</t>
  </si>
  <si>
    <t>D-DT-1010</t>
  </si>
  <si>
    <t>20.3</t>
  </si>
  <si>
    <t>D-DT-0338</t>
  </si>
  <si>
    <t>Install LPU Meter Kiosk</t>
  </si>
  <si>
    <t>20.4</t>
  </si>
  <si>
    <t>Kiosk meter: 1ph; 16 kVA;prepay; ground mount (for 2, 4 or 6 way)</t>
  </si>
  <si>
    <t>20.5</t>
  </si>
  <si>
    <t>Kiosk meter: 1ph; 16 kVA;prepay; ground mount (for 8 or 12 way)</t>
  </si>
  <si>
    <t>20.6</t>
  </si>
  <si>
    <t>Kiosk meter: 3ph; 25 kVA (for 2 or 4 way)</t>
  </si>
  <si>
    <t>20.7</t>
  </si>
  <si>
    <t>Kiosk meter: 3ph; 50 kVA; (for 2 or 4 way)</t>
  </si>
  <si>
    <t>20.8</t>
  </si>
  <si>
    <t>Energy Management Units (Meter)</t>
  </si>
  <si>
    <t>20.9</t>
  </si>
  <si>
    <t>20.10</t>
  </si>
  <si>
    <t xml:space="preserve">Earthing Installation: Overhead and Underground </t>
  </si>
  <si>
    <t>MV &amp; LV Earthing Trenching shall include Excavation, Backfilling, Compaction and Installation of electrode and conductor as per the Eskom Standard for Earthing</t>
  </si>
  <si>
    <t>21.1</t>
  </si>
  <si>
    <t>Equipment  MV and LV Earthing</t>
  </si>
  <si>
    <t>21.1.1</t>
  </si>
  <si>
    <t>Excavation - length long, 0.5m deep and 0.4m wide</t>
  </si>
  <si>
    <t>21.1.2</t>
  </si>
  <si>
    <t>D-DT-3139</t>
  </si>
  <si>
    <t>16mm sq. Bare Stranded Cu Conductor</t>
  </si>
  <si>
    <t>21.1.3</t>
  </si>
  <si>
    <t>D-DT-3137</t>
  </si>
  <si>
    <t>16mm sq. Insulated Stranded Cu Conductor</t>
  </si>
  <si>
    <t>21.1.4</t>
  </si>
  <si>
    <t>D-DT-3091</t>
  </si>
  <si>
    <t>Earth Electrode (Type as per the design)</t>
  </si>
  <si>
    <t>21.1.5</t>
  </si>
  <si>
    <t>Backfill - length long, 0.5m deep and 0.4m wide</t>
  </si>
  <si>
    <t>Underground Cable Installation</t>
  </si>
  <si>
    <t>22.1</t>
  </si>
  <si>
    <t>Trenching</t>
  </si>
  <si>
    <t>22.1.1</t>
  </si>
  <si>
    <t>D-DT-0854</t>
  </si>
  <si>
    <t>Excavation - General Trench -  1.0m Deep and 0.45m Wide</t>
  </si>
  <si>
    <t>22.1.2</t>
  </si>
  <si>
    <t>Excavation - Rail/Road Crossing Trench -  1.6m Deep and 0.45m Wide</t>
  </si>
  <si>
    <t>22.1.3</t>
  </si>
  <si>
    <t>Excavation - Along The Road Trench - 1.3m Deep and 0.45m Wide</t>
  </si>
  <si>
    <t>22.1.4</t>
  </si>
  <si>
    <t>Excavation Rocky soil - General Trench -  1.0m Deep and 0.45m Wide</t>
  </si>
  <si>
    <t>22.1.5</t>
  </si>
  <si>
    <t>Excavation Rocky soil - Rail/Road Crossing Trench -  1.6m Deep and 0.45m Wide</t>
  </si>
  <si>
    <t>22.1.6</t>
  </si>
  <si>
    <t>Excavation Rocky soil- Along The Road Trench - 1.3m Deep and 0.45m Wide</t>
  </si>
  <si>
    <t>22.1.7</t>
  </si>
  <si>
    <t xml:space="preserve">Install Barricading </t>
  </si>
  <si>
    <t>22.1.8</t>
  </si>
  <si>
    <t>Install Shoring</t>
  </si>
  <si>
    <t>22.1.9</t>
  </si>
  <si>
    <t>Dispose of unused Excavated Material at approved disposal site</t>
  </si>
  <si>
    <t>m3</t>
  </si>
  <si>
    <t>22.2</t>
  </si>
  <si>
    <t>Road &amp; Rail Crossing</t>
  </si>
  <si>
    <t>22.2.1</t>
  </si>
  <si>
    <t>Directional Drilling (Boring under road surface)</t>
  </si>
  <si>
    <t>22.2.2</t>
  </si>
  <si>
    <t>Excavate Start and End Pits</t>
  </si>
  <si>
    <t>22.2.3</t>
  </si>
  <si>
    <t>Supply and Install appropriate sleeve</t>
  </si>
  <si>
    <t>22.3</t>
  </si>
  <si>
    <t>Compacting Bedding Soil</t>
  </si>
  <si>
    <t>22.3.1</t>
  </si>
  <si>
    <t>Sifted Soil - 0.15m High and 0.45m Wide</t>
  </si>
  <si>
    <t>22.3.2</t>
  </si>
  <si>
    <t>Imported Soil - 0.15m High and 0.45m Wide</t>
  </si>
  <si>
    <t>22.4</t>
  </si>
  <si>
    <t>Laying of Cable</t>
  </si>
  <si>
    <t>22.4.1</t>
  </si>
  <si>
    <t>Laying of 3-Core 50mm sq. MV Cable</t>
  </si>
  <si>
    <t>22.4.2</t>
  </si>
  <si>
    <t>Laying of 3-Core 95mm sq. MV Cable</t>
  </si>
  <si>
    <t>22.4.3</t>
  </si>
  <si>
    <t>Laying of 3-Core 185mm sq. MV Cable</t>
  </si>
  <si>
    <t>22.4.4</t>
  </si>
  <si>
    <t>Laying of 3-Core 300mm sq. MV Cable</t>
  </si>
  <si>
    <t>22.4.5</t>
  </si>
  <si>
    <t>Laying of 4-Core 16mm sq. LV Cable</t>
  </si>
  <si>
    <t>22.4.6</t>
  </si>
  <si>
    <t>Laying of 4-Core 25mm sq. LV Cable</t>
  </si>
  <si>
    <t>22.4.7</t>
  </si>
  <si>
    <t>Laying of 4-Core 35mm sq. LV Cable</t>
  </si>
  <si>
    <t>22.4.8</t>
  </si>
  <si>
    <t>Laying of 4-Core 50mm sq. LV Cable</t>
  </si>
  <si>
    <t>22.4.9</t>
  </si>
  <si>
    <t>Laying of 4-Core 70mm sq. LV Cable</t>
  </si>
  <si>
    <t>22.4.10</t>
  </si>
  <si>
    <t>Laying of 4-Core 120mm sq. LV Cable</t>
  </si>
  <si>
    <t>22.4.11</t>
  </si>
  <si>
    <t>Laying of 4-Core 185mm sq. LV Cable</t>
  </si>
  <si>
    <t>22.4.12</t>
  </si>
  <si>
    <t>Laying of 4-Core 240mm sq. LV Cable</t>
  </si>
  <si>
    <t>22.5</t>
  </si>
  <si>
    <t>Compacting Blanket Soil</t>
  </si>
  <si>
    <t>22.5.1</t>
  </si>
  <si>
    <t>Sifted Soil -  0.25m High and 0.45m Wide</t>
  </si>
  <si>
    <t>22.5.2</t>
  </si>
  <si>
    <t>Imported Soil - 0.25m High and 0.45m Wide</t>
  </si>
  <si>
    <t>22.6</t>
  </si>
  <si>
    <t>Backfilling of the Cable Trench</t>
  </si>
  <si>
    <t>22.6.1</t>
  </si>
  <si>
    <t>General Trench - 0.6m High and 0.45m Wide</t>
  </si>
  <si>
    <t>22.6.2</t>
  </si>
  <si>
    <t>Rail/Road Crossing Trench - 1.2m High and 0.45m Wide</t>
  </si>
  <si>
    <t>22.6.3</t>
  </si>
  <si>
    <t>Along The Road Trench - 0.9m High and 0.45m Wide</t>
  </si>
  <si>
    <t>22.6.4</t>
  </si>
  <si>
    <t>Laying of Warning Tape</t>
  </si>
  <si>
    <t>22.6.5</t>
  </si>
  <si>
    <t>D-DT-8012</t>
  </si>
  <si>
    <t>Installation of Cable Route Markers</t>
  </si>
  <si>
    <t>22.6.6</t>
  </si>
  <si>
    <t>Re-instatement of Gardens</t>
  </si>
  <si>
    <t>22.6.7</t>
  </si>
  <si>
    <t>Re-instatement of Pavements</t>
  </si>
  <si>
    <t>22.6.8</t>
  </si>
  <si>
    <t xml:space="preserve">Re-instatement of Driveways </t>
  </si>
  <si>
    <t>22.6.9</t>
  </si>
  <si>
    <t>Re-instatement of Tarred surfaces</t>
  </si>
  <si>
    <t>MV/LV Cable Termination</t>
  </si>
  <si>
    <t>Termination of cable shall be done in accordance with Eskom standard of terminating cables for the termination onto air-filled cable, termination onto overhead line cable in their different classifications. Termination material are free issue, unless otherwise ordered and/or specified by the Project Manger to supply all accessories on an as and when required basis as cost plus fee.</t>
  </si>
  <si>
    <t>23.1</t>
  </si>
  <si>
    <t>LV Cable Termination onto Air-Filled Cable Termination Enclosure</t>
  </si>
  <si>
    <t>23.1.1</t>
  </si>
  <si>
    <t>Install 2-Core 16mm sq. LV Bare Termination</t>
  </si>
  <si>
    <t>23.1.2</t>
  </si>
  <si>
    <t>Install 4-Core 16mm sq. LV Bare Termination</t>
  </si>
  <si>
    <t>23.1.3</t>
  </si>
  <si>
    <t>Install 4-Core 25mm sq. LV Bare Termination</t>
  </si>
  <si>
    <t>23.1.4</t>
  </si>
  <si>
    <t>Install 4-Core 35mm sq. LV Bare Termination</t>
  </si>
  <si>
    <t>23.1.5</t>
  </si>
  <si>
    <t>Install 4-Core 50mm sq. LV Bare Termination</t>
  </si>
  <si>
    <t>23.1.6</t>
  </si>
  <si>
    <t>Install 4-Core 70mm sq. LV Bare Termination</t>
  </si>
  <si>
    <t>23.1.7</t>
  </si>
  <si>
    <t>Install 4-Core 120mm sq. LV Bare Termination</t>
  </si>
  <si>
    <t>23.1.8</t>
  </si>
  <si>
    <t>Install 4-Core 185mm sq. LV Bare Termination</t>
  </si>
  <si>
    <t>23.1.9</t>
  </si>
  <si>
    <t>Install 4-Core 240mm sq. LV Bare Termination</t>
  </si>
  <si>
    <t>23.1.10</t>
  </si>
  <si>
    <t>Install 3-Core 50mm sq. Shrouded Termination</t>
  </si>
  <si>
    <t>23.2</t>
  </si>
  <si>
    <t>MV Cable Termination onto Air-Filled Cable Termination Enclosure</t>
  </si>
  <si>
    <t>23.2.1</t>
  </si>
  <si>
    <t>D-DT-8011</t>
  </si>
  <si>
    <t>23.2.2</t>
  </si>
  <si>
    <t>D-DT-8006</t>
  </si>
  <si>
    <t>Install 3-Core 50mm sq. Unscreened Separable Connector Termination</t>
  </si>
  <si>
    <t>23.2.3</t>
  </si>
  <si>
    <t>Install 3-Core 50mm sq. Unscreened Separable Connector Extended Screen Termination</t>
  </si>
  <si>
    <t>23.2.4</t>
  </si>
  <si>
    <t>Install 3-Core 50mm sq. Screened Separable Connector Termination</t>
  </si>
  <si>
    <t>23.2.5</t>
  </si>
  <si>
    <t>Install 3-Core 95mm sq. Shrouded Termination</t>
  </si>
  <si>
    <t>23.2.6</t>
  </si>
  <si>
    <t>Install 3-Core 95mm sq. Unscreened Separable Connector Termination</t>
  </si>
  <si>
    <t>23.2.7</t>
  </si>
  <si>
    <t>Install 3-Core 95mm sq. Unscreened Separable Connector Extended Screen Termination</t>
  </si>
  <si>
    <t>23.2.8</t>
  </si>
  <si>
    <t>Install 3-Core 95mm sq. Screened Separable Connector Termination</t>
  </si>
  <si>
    <t>23.2.9</t>
  </si>
  <si>
    <t>Install 3-Core 185mm sq. Shrouded Termination</t>
  </si>
  <si>
    <t>23.2.10</t>
  </si>
  <si>
    <t>Install 3-Core 185mm sq. Unscreened Separable Connector Termination</t>
  </si>
  <si>
    <t>23.2.11</t>
  </si>
  <si>
    <t>Install 3-Core 185mm sq. Unscreened Separable Connector Extended Screen Termination</t>
  </si>
  <si>
    <t>23.2.12</t>
  </si>
  <si>
    <t>Install 3-Core 185mm sq. Screened Separable Connector Termination</t>
  </si>
  <si>
    <t>23.2.13</t>
  </si>
  <si>
    <t>Install 3-Core 300mm sq. Shrouded Termination</t>
  </si>
  <si>
    <t>23.2.14</t>
  </si>
  <si>
    <t>Install 3-Core 300mm sq. Unscreened Separable Connector Termination</t>
  </si>
  <si>
    <t>23.2.15</t>
  </si>
  <si>
    <t>Install 3-Core 300mm sq. Unscreened Separable Connector Extended Screen Termination</t>
  </si>
  <si>
    <t>23.2.16</t>
  </si>
  <si>
    <t>Install 3-Core 300mm sq. Screened Separable Connector Termination</t>
  </si>
  <si>
    <t>23.2.17</t>
  </si>
  <si>
    <t>D-DT-8017</t>
  </si>
  <si>
    <t>INSTALL CONNECTOR:SEP EXT SCR 11KV 70-185 S/ARR)</t>
  </si>
  <si>
    <t>23.2.18</t>
  </si>
  <si>
    <t>D-DT-8004</t>
  </si>
  <si>
    <t xml:space="preserve">INSTALL TRIFUR KIT,SCR MV 2.5m XLPE 95-300 </t>
  </si>
  <si>
    <t>23.3</t>
  </si>
  <si>
    <t xml:space="preserve">MV Cable Termination onto Overhead Line </t>
  </si>
  <si>
    <t>23.3.1</t>
  </si>
  <si>
    <t>D-DT-0850</t>
  </si>
  <si>
    <t>Install 50mm sq O/D Termination from Substation</t>
  </si>
  <si>
    <t>23.3.2</t>
  </si>
  <si>
    <t>D-DT-0851</t>
  </si>
  <si>
    <t>Install 50mm sq O/D Termination</t>
  </si>
  <si>
    <t>23.3.3</t>
  </si>
  <si>
    <t>Install 95mm sq O/D Termination from Substation</t>
  </si>
  <si>
    <t>23.3.4</t>
  </si>
  <si>
    <t>Install 95mm sq O/D Termination</t>
  </si>
  <si>
    <t>23.3.5</t>
  </si>
  <si>
    <t>Install 185mm sq O/D Termination from Substation</t>
  </si>
  <si>
    <t>23.3.6</t>
  </si>
  <si>
    <t>Install 185mm sq O/D Termination</t>
  </si>
  <si>
    <t>23.3.7</t>
  </si>
  <si>
    <t>Install 300mm sq O/D Termination from Substation</t>
  </si>
  <si>
    <t>23.3.8</t>
  </si>
  <si>
    <t>Install 300mm sq O/D Termination</t>
  </si>
  <si>
    <t>23.3.9</t>
  </si>
  <si>
    <t xml:space="preserve">Install Equipment Links - 3-Phase </t>
  </si>
  <si>
    <t>23.3.10</t>
  </si>
  <si>
    <t>Install Surge Arresters - 3-Phase</t>
  </si>
  <si>
    <t>23.3.11</t>
  </si>
  <si>
    <t>D-DT-8023</t>
  </si>
  <si>
    <t>Install a Steel Pipe</t>
  </si>
  <si>
    <t>MV/LV Cable Joints</t>
  </si>
  <si>
    <t xml:space="preserve">Cable joint shall be executed in accordance with Eskom standard of jointing cables in their different classifications. Joint kits materials are free issue, unless otherwise ordered and/or specified by the Project Manger to supply all accessories on an as and when required basis and paid as cost plus fee. </t>
  </si>
  <si>
    <t>24.1</t>
  </si>
  <si>
    <t>D-DT-8008</t>
  </si>
  <si>
    <t>Make-Off a Cable Joint - 3-Core 16mm sq MV Cable</t>
  </si>
  <si>
    <t>24.2</t>
  </si>
  <si>
    <t>Make-Off a Cable Joint - 3-Core 50mm sq MV Cable</t>
  </si>
  <si>
    <t>24.3</t>
  </si>
  <si>
    <t>Make-Off a Cable Joint - 3-Core 95mm sq MV Cable</t>
  </si>
  <si>
    <t>24.4</t>
  </si>
  <si>
    <t>Make-Off a Cable Joint - 3-Core 185mm sq MV Cable</t>
  </si>
  <si>
    <t>24.5</t>
  </si>
  <si>
    <t>Make-Off a Cable Joint - 3-Core 300mm sq MV Cable</t>
  </si>
  <si>
    <t>24.6</t>
  </si>
  <si>
    <t>D-DT-8021</t>
  </si>
  <si>
    <t xml:space="preserve">Make-Off a TRANS Cable Joint - 3-Core 16-35 sq MV Cable </t>
  </si>
  <si>
    <t>24.7</t>
  </si>
  <si>
    <t xml:space="preserve">Make-Off a TRANS Cable Joint - 3-Core 50-95 sq MV Cable </t>
  </si>
  <si>
    <t>24.8</t>
  </si>
  <si>
    <t xml:space="preserve">Make-Off a TRANS Cable Joint - 3-Core 120-185 sq MV Cable </t>
  </si>
  <si>
    <t>24.9</t>
  </si>
  <si>
    <t xml:space="preserve">Make-Off a TRANS Cable Joint - 3-Core 240-400 sq MV Cable </t>
  </si>
  <si>
    <t>24.10</t>
  </si>
  <si>
    <t>D-DT-8014</t>
  </si>
  <si>
    <t>Make-Off a Cable Joint - 4-Core 16mm sq LV Cable</t>
  </si>
  <si>
    <t>24.11</t>
  </si>
  <si>
    <t>Make-Off a Cable Joint - 4-Core 25mm sq LV Cable</t>
  </si>
  <si>
    <t>24.12</t>
  </si>
  <si>
    <t>Make-Off a Cable Joint - 4-Core 35mm sq LV Cable</t>
  </si>
  <si>
    <t>24.13</t>
  </si>
  <si>
    <t>Make-Off a Cable Joint - 4-Core 50mm sq LV Cable</t>
  </si>
  <si>
    <t>24.14</t>
  </si>
  <si>
    <t>Make-Off a Cable Joint - 4-Core 70mm sq LV Cable</t>
  </si>
  <si>
    <t>24.15</t>
  </si>
  <si>
    <t>Make-Off a Cable Joint - 4-Core 120mm sq LV Cable</t>
  </si>
  <si>
    <t>24.16</t>
  </si>
  <si>
    <t>Make-Off a Cable Joint - 4-Core 185mm sq LV Cable</t>
  </si>
  <si>
    <t>24.17</t>
  </si>
  <si>
    <t>Make-Off a Cable Joint - 4-Core 240mm sq LV Cable</t>
  </si>
  <si>
    <t>Pole Numbering</t>
  </si>
  <si>
    <t>25.1</t>
  </si>
  <si>
    <t>MV/LV Pole number (Tag, punch, install)</t>
  </si>
  <si>
    <t>25.2</t>
  </si>
  <si>
    <t>MV/LV Pole number (paint)</t>
  </si>
  <si>
    <t>Service Connection Installation</t>
  </si>
  <si>
    <t>26.1</t>
  </si>
  <si>
    <t>Overhead Service Connection</t>
  </si>
  <si>
    <t>26.1.1</t>
  </si>
  <si>
    <t>D-DT-0361</t>
  </si>
  <si>
    <t>LV service connection with service pole (5m or 7m pole)</t>
  </si>
  <si>
    <t>26.1.2</t>
  </si>
  <si>
    <t>D-DT-0360</t>
  </si>
  <si>
    <t>LV service connection to house</t>
  </si>
  <si>
    <t>26.1.3</t>
  </si>
  <si>
    <t>D-DT3145</t>
  </si>
  <si>
    <t>Single Phase PLC Smart Split Meter with CIU</t>
  </si>
  <si>
    <t>26.1.4</t>
  </si>
  <si>
    <t>Three Phase Smart PLC Split Meter with CIU</t>
  </si>
  <si>
    <t>26.1.5</t>
  </si>
  <si>
    <t>D-DT3145/9421</t>
  </si>
  <si>
    <t>Gateway/Data Concentrators (DCU)</t>
  </si>
  <si>
    <t>26.1.6</t>
  </si>
  <si>
    <t>D-DT-1878</t>
  </si>
  <si>
    <t>M.V. DISTRIBUTION Data Concentrator  LV ABC IPC Connection Option for  PM Transformer Installation</t>
  </si>
  <si>
    <t>26.1.7</t>
  </si>
  <si>
    <t>SPU Meter Kiosk  &lt; 100kVA including service cable from Transformer to Kiosk.</t>
  </si>
  <si>
    <t>26.1.8</t>
  </si>
  <si>
    <t xml:space="preserve">D-DT-0338  </t>
  </si>
  <si>
    <t>LPU Meter Kiosk 100kVA ≥ 200kVA  including service cable from Transformer to Kiosk.</t>
  </si>
  <si>
    <t>26.1.9</t>
  </si>
  <si>
    <t>LPU Meter Kiosk 315kVA ≥ 500kVA  including service cable from Transformer to Kiosk.</t>
  </si>
  <si>
    <t>26.1.10</t>
  </si>
  <si>
    <t>Install load limiter</t>
  </si>
  <si>
    <t>26.1.11</t>
  </si>
  <si>
    <t>D-DT0366</t>
  </si>
  <si>
    <t>Service Concentric Suspension Assembly</t>
  </si>
  <si>
    <t>26.1.12</t>
  </si>
  <si>
    <t>D-DT0384</t>
  </si>
  <si>
    <t>Service Concentric Strain Assembly</t>
  </si>
  <si>
    <t>26.2</t>
  </si>
  <si>
    <t>Underground Service Connection</t>
  </si>
  <si>
    <t>26.2.1</t>
  </si>
  <si>
    <t>25mm Conduit LDPE Pipe</t>
  </si>
  <si>
    <t>26.2.2</t>
  </si>
  <si>
    <t>Excavation - 0.75m Deep and 0.45 Wide</t>
  </si>
  <si>
    <t>26.2.3</t>
  </si>
  <si>
    <t>Road Crossing - Digging</t>
  </si>
  <si>
    <t>26.2.4</t>
  </si>
  <si>
    <t>Road Crossing - Bulleting</t>
  </si>
  <si>
    <t>Each</t>
  </si>
  <si>
    <t>26.2.5</t>
  </si>
  <si>
    <t>D-DT-8018</t>
  </si>
  <si>
    <t>Install Sleeves</t>
  </si>
  <si>
    <t>26.2.6</t>
  </si>
  <si>
    <t>26.2.7</t>
  </si>
  <si>
    <t>Backfill - 0.75m Deep and 0.45 Wide</t>
  </si>
  <si>
    <t>Equipment Fencing</t>
  </si>
  <si>
    <t>27.1</t>
  </si>
  <si>
    <t xml:space="preserve">D-DT 5237 </t>
  </si>
  <si>
    <t xml:space="preserve">2.4m High Steel Palisade Fence </t>
  </si>
  <si>
    <t>27.2</t>
  </si>
  <si>
    <t>2.4m High Double Leaf Gate (5m Wide)</t>
  </si>
  <si>
    <t>27.3</t>
  </si>
  <si>
    <t>D-DT 52397</t>
  </si>
  <si>
    <t>2.4m High Double Leaf Gate (4m Wide)</t>
  </si>
  <si>
    <t>27.4</t>
  </si>
  <si>
    <t>2.4m High x 1m Wide Gate</t>
  </si>
  <si>
    <t>27.5</t>
  </si>
  <si>
    <t>2.4m High x 2,5m Wide Gate</t>
  </si>
  <si>
    <t>27.6</t>
  </si>
  <si>
    <t>D-DT 2504</t>
  </si>
  <si>
    <t>GATE,SERVITUDE 4m GALV. ST (FARM GATE)</t>
  </si>
  <si>
    <t>27.7</t>
  </si>
  <si>
    <t>GATE,SERVITUDE 6m D/LEAF GALV ST (FARM GATE)</t>
  </si>
  <si>
    <t>Equipment Dismantling</t>
  </si>
  <si>
    <t>Includes Cut Up, Coiling  And Loading But Excludes Transport To The Nearest Eskom Stores</t>
  </si>
  <si>
    <t>28.1</t>
  </si>
  <si>
    <t xml:space="preserve">Dismantle LV Conductor </t>
  </si>
  <si>
    <t>28.2</t>
  </si>
  <si>
    <t>Dismantle MV Conductor</t>
  </si>
  <si>
    <t>28.3</t>
  </si>
  <si>
    <t>Dismantle Service Cable</t>
  </si>
  <si>
    <t>28.4</t>
  </si>
  <si>
    <t>Dismantle MV Overhead 16kVA Transformer</t>
  </si>
  <si>
    <t>28.5</t>
  </si>
  <si>
    <t>Dismantle MV Overhead 25kVA Transformer</t>
  </si>
  <si>
    <t>28.6</t>
  </si>
  <si>
    <t>Dismantle MV Overhead 50kVATransformer</t>
  </si>
  <si>
    <t>28.7</t>
  </si>
  <si>
    <t>Dismantle MV Overhead 100kVATransformer</t>
  </si>
  <si>
    <t>28.8</t>
  </si>
  <si>
    <t>Dismantle MV Overhead 200kVATransformer</t>
  </si>
  <si>
    <t>28.9</t>
  </si>
  <si>
    <t>Dismantle MV Overhead 315/500kVATransformer</t>
  </si>
  <si>
    <t>28.10</t>
  </si>
  <si>
    <t>Dismantle MV Overhead Transformers</t>
  </si>
  <si>
    <t>28.11</t>
  </si>
  <si>
    <t>Dismantle MV Overhead Sectionaliser</t>
  </si>
  <si>
    <t>28.12</t>
  </si>
  <si>
    <t>Dismantle MV Overhead Reclosers</t>
  </si>
  <si>
    <t>28.13</t>
  </si>
  <si>
    <t>Dismantle MV Pole Mounted CT-VT Unit</t>
  </si>
  <si>
    <t>28.14</t>
  </si>
  <si>
    <t>Dismantle MV Pole Mounted Shunt Capacitor Banks</t>
  </si>
  <si>
    <t>28.15</t>
  </si>
  <si>
    <t>Dismantle MV Line Arrestor</t>
  </si>
  <si>
    <t>28.16</t>
  </si>
  <si>
    <t>Dismantle MV Overhead Section / Equipment Links</t>
  </si>
  <si>
    <t>28.17</t>
  </si>
  <si>
    <t>Remove LV Pole Top Boxes</t>
  </si>
  <si>
    <t>28.18</t>
  </si>
  <si>
    <t>Dismantle Stays</t>
  </si>
  <si>
    <t>28.19</t>
  </si>
  <si>
    <t>Dismantle Poles</t>
  </si>
  <si>
    <t>28.20</t>
  </si>
  <si>
    <t>Remove MV Cable, includes excavation and backfill</t>
  </si>
  <si>
    <t>28.21</t>
  </si>
  <si>
    <t>Remove LV Cable, includes excavation and backfill</t>
  </si>
  <si>
    <t>28.22</t>
  </si>
  <si>
    <t>Remove MV Cable I/D Terminations</t>
  </si>
  <si>
    <t>28.23</t>
  </si>
  <si>
    <t>Remove MV Cable O/D Terminations</t>
  </si>
  <si>
    <t>28.24</t>
  </si>
  <si>
    <t xml:space="preserve">Remove RMU </t>
  </si>
  <si>
    <t>28.25</t>
  </si>
  <si>
    <t>Remove Minisub</t>
  </si>
  <si>
    <t>28.26</t>
  </si>
  <si>
    <t>Remove Ground Mounted CT-VT Unit</t>
  </si>
  <si>
    <t>28.27</t>
  </si>
  <si>
    <t>Remove LV Kiosks</t>
  </si>
  <si>
    <t>28.28</t>
  </si>
  <si>
    <t xml:space="preserve">Remove Plinths </t>
  </si>
  <si>
    <t>28.30</t>
  </si>
  <si>
    <t>Removal of a post / pin insulator</t>
  </si>
  <si>
    <t>Removal of SPU unit with rails</t>
  </si>
  <si>
    <t>Removal of LPU unit ( indoor and outdoor)</t>
  </si>
  <si>
    <t>No</t>
  </si>
  <si>
    <t>Moving of pre-Paid Meter (Meter Shifting)</t>
  </si>
  <si>
    <t>Removal of ED / ECU (Pre-Paid Meter)</t>
  </si>
  <si>
    <t>AP4 Meter Box + Pipe</t>
  </si>
  <si>
    <t>Remove conventional meter</t>
  </si>
  <si>
    <t>BIL &amp; BONDING</t>
  </si>
  <si>
    <t>29.1</t>
  </si>
  <si>
    <t xml:space="preserve">Re-instate broken/damage bonding &amp; BIL, Spark Gap Device on existing structure </t>
  </si>
  <si>
    <t>Equipment Testing</t>
  </si>
  <si>
    <t xml:space="preserve">Allowance shall be made for the complete testing and commissioning of Medium Voltage equipment.  Tests to include earth electrode resistance measurement.  </t>
  </si>
  <si>
    <t>30.1</t>
  </si>
  <si>
    <t>Perform Phasing Test</t>
  </si>
  <si>
    <t>30.2</t>
  </si>
  <si>
    <t>Continuity Tests</t>
  </si>
  <si>
    <t>30.3</t>
  </si>
  <si>
    <t>Earth Resistance Test</t>
  </si>
  <si>
    <t>30.4</t>
  </si>
  <si>
    <t>VLF Test for MV Cable</t>
  </si>
  <si>
    <t>30.5</t>
  </si>
  <si>
    <t>MV Cable Tracing and Spiking</t>
  </si>
  <si>
    <t>Compaction Test</t>
  </si>
  <si>
    <t>30.6</t>
  </si>
  <si>
    <t>C.O.C Test for Certificate</t>
  </si>
  <si>
    <t>30.7</t>
  </si>
  <si>
    <t>Voltage Regulator commissioning test</t>
  </si>
  <si>
    <t>30.8</t>
  </si>
  <si>
    <t>Recloser commissioning test</t>
  </si>
  <si>
    <t>30.9</t>
  </si>
  <si>
    <t>CT VT commissioning test</t>
  </si>
  <si>
    <t xml:space="preserve">                                Ben Mgqubeni</t>
  </si>
  <si>
    <t>Project Engineer :</t>
  </si>
  <si>
    <t xml:space="preserve">Manager Design Engineering : </t>
  </si>
  <si>
    <t xml:space="preserve"> Program Manager:</t>
  </si>
  <si>
    <t>Contracts Manager:</t>
  </si>
  <si>
    <t>Total</t>
  </si>
  <si>
    <t>Labour Rate</t>
  </si>
  <si>
    <t>***NOTE: supply items without  a standard rate shall be cost +10% handling fee, supplier quotes to be submitted as supporting documents</t>
  </si>
  <si>
    <t>Total:Site establishment</t>
  </si>
  <si>
    <t>Total:Transport</t>
  </si>
  <si>
    <t>Total Excavations</t>
  </si>
  <si>
    <t>Total:Plant Poles</t>
  </si>
  <si>
    <t xml:space="preserve">Total:Stay  Install &amp; Assemble MV Stays complete </t>
  </si>
  <si>
    <t xml:space="preserve">Total:Assemble MV Structures </t>
  </si>
  <si>
    <t>Total: Threel Phase</t>
  </si>
  <si>
    <t>Total: Dual Phase</t>
  </si>
  <si>
    <t>Total:Install &amp; assemble LV Stays complete</t>
  </si>
  <si>
    <t>Total:Pole Top &amp; secure pole top metering kiosks Installation (Smart Metering)</t>
  </si>
  <si>
    <t>Total:Conductor Stringing (Tension, Regulate &amp; Bind In)</t>
  </si>
  <si>
    <t>Total:Installing of transformers and Structures</t>
  </si>
  <si>
    <t xml:space="preserve">Total:Installation for overhead line </t>
  </si>
  <si>
    <t>Total:Transformer LV Protection</t>
  </si>
  <si>
    <t>Total:Install CT-VT, Recloser, Voltage Regulator, Shunt Capacitor Banks.</t>
  </si>
  <si>
    <t xml:space="preserve">Total:Equipment/Section cut-outs or Disconnectors </t>
  </si>
  <si>
    <t>Total:Miniature Substation</t>
  </si>
  <si>
    <t>Total:Ring main Unit (RMU)</t>
  </si>
  <si>
    <t>Total:Ground Mounted CT-VT Unit</t>
  </si>
  <si>
    <t>Total:Ground Mounted Meter Kiosk</t>
  </si>
  <si>
    <t>Total:Earthing Installation: Overhead and Underground (Equipment MV and LV Earthing)</t>
  </si>
  <si>
    <t>Total:'Underground Cable Installation</t>
  </si>
  <si>
    <t>Total:MV/LV Cable Termination</t>
  </si>
  <si>
    <t>Total:MV/LV Cable Joints</t>
  </si>
  <si>
    <t>Total:Service connection Installation</t>
  </si>
  <si>
    <t>Total:Underground Service Connection</t>
  </si>
  <si>
    <t>Total:Equipment Fencing</t>
  </si>
  <si>
    <t>Total:Equipment Dismantling</t>
  </si>
  <si>
    <t>Total:Bil &amp; Bonding</t>
  </si>
  <si>
    <t>Total:Equipment Testing</t>
  </si>
  <si>
    <r>
      <t>m</t>
    </r>
    <r>
      <rPr>
        <vertAlign val="superscript"/>
        <sz val="10"/>
        <rFont val="Arial"/>
        <family val="2"/>
      </rPr>
      <t>2</t>
    </r>
  </si>
  <si>
    <r>
      <t>m</t>
    </r>
    <r>
      <rPr>
        <vertAlign val="superscript"/>
        <sz val="10"/>
        <rFont val="Arial"/>
        <family val="2"/>
      </rPr>
      <t>3</t>
    </r>
  </si>
  <si>
    <r>
      <t>m</t>
    </r>
    <r>
      <rPr>
        <vertAlign val="superscript"/>
        <sz val="10"/>
        <rFont val="Arial"/>
        <family val="2"/>
      </rPr>
      <t>3</t>
    </r>
    <r>
      <rPr>
        <sz val="10"/>
        <rFont val="Arial"/>
        <family val="2"/>
      </rPr>
      <t/>
    </r>
  </si>
  <si>
    <r>
      <rPr>
        <b/>
        <sz val="10"/>
        <rFont val="Arial"/>
        <family val="2"/>
      </rPr>
      <t>Total:Pole Numbering</t>
    </r>
  </si>
  <si>
    <t>D-DT NO</t>
  </si>
  <si>
    <t>SAP NUMBER</t>
  </si>
  <si>
    <t>UNIT</t>
  </si>
  <si>
    <t>QTY</t>
  </si>
  <si>
    <t>TOTAL</t>
  </si>
  <si>
    <t>0164312</t>
  </si>
  <si>
    <t>ANCHOR ASSY,ST SOIL 380x220x70     D3035</t>
  </si>
  <si>
    <t>EA</t>
  </si>
  <si>
    <t>0164313</t>
  </si>
  <si>
    <t>3054</t>
  </si>
  <si>
    <t>0163401</t>
  </si>
  <si>
    <t>ANCHOR,ROCK MV/LV 2 EYED S/ROD     D3054</t>
  </si>
  <si>
    <t>3149</t>
  </si>
  <si>
    <t>0400906</t>
  </si>
  <si>
    <t>ANCHOR,NYLON  6x55LG EASYDRIVE     D3149</t>
  </si>
  <si>
    <t>0402493</t>
  </si>
  <si>
    <t>ARMOR ROD,HELICALLY FORMED HAR/OAK D3064</t>
  </si>
  <si>
    <t>0402519</t>
  </si>
  <si>
    <t>ARMOR ROD,HELICALLY FORMED FOX/35  D3064</t>
  </si>
  <si>
    <t>0402525</t>
  </si>
  <si>
    <t>ARMOR ROD,HELICALLY FORMED MNK/PIN D3064</t>
  </si>
  <si>
    <t>0168754</t>
  </si>
  <si>
    <t>ARMOUR-GRIP SUSP UNIT CHICAD 18.87 D7033</t>
  </si>
  <si>
    <t>0163768</t>
  </si>
  <si>
    <t>BOLT,EYE GALV M20X250mm            D3005</t>
  </si>
  <si>
    <t>0163767</t>
  </si>
  <si>
    <t>BOLT PIGTAIL ASSY M16X380mm        D3003</t>
  </si>
  <si>
    <t>3003</t>
  </si>
  <si>
    <t>0163791</t>
  </si>
  <si>
    <t>BOLT,PIGTAIL ASSY M10X280mm        D3003</t>
  </si>
  <si>
    <t>0164307</t>
  </si>
  <si>
    <t>BRACKET,STRUT SWIVEL WOOD POLE     D3150</t>
  </si>
  <si>
    <t>3207</t>
  </si>
  <si>
    <t>0175536</t>
  </si>
  <si>
    <t>BRACKET,ST CABLE TERM SUPP GALV    D3207</t>
  </si>
  <si>
    <t>3022</t>
  </si>
  <si>
    <t>0168265</t>
  </si>
  <si>
    <t>BRACKET,TYPE F METER BOX 2400LG    D3022</t>
  </si>
  <si>
    <t>3150</t>
  </si>
  <si>
    <t>0168525</t>
  </si>
  <si>
    <t>BRACKET,STRUT 10x60x720            D3150</t>
  </si>
  <si>
    <t>0168552</t>
  </si>
  <si>
    <t>BRACKET,POLE TOP 402x60x110   ARM  D3046</t>
  </si>
  <si>
    <t>0180060</t>
  </si>
  <si>
    <t>BALL CLEVIS,V BOLT TYPE 120kN      D7044</t>
  </si>
  <si>
    <t>3023</t>
  </si>
  <si>
    <t>0184235</t>
  </si>
  <si>
    <t>BRACKET,EQUIP.PLATFORM 900mm ANGLE D3023</t>
  </si>
  <si>
    <t>0175466</t>
  </si>
  <si>
    <t>BRACKET,EQUIP.PLATFORM 620mm ANGLE D3023</t>
  </si>
  <si>
    <t>0210592</t>
  </si>
  <si>
    <t>BRACKET,STRAIN ST OP.2 UTS 120kN   D7039</t>
  </si>
  <si>
    <t>0400900</t>
  </si>
  <si>
    <t>BUCKLE,STRAP 12 C254               D3110</t>
  </si>
  <si>
    <t>0163803</t>
  </si>
  <si>
    <t>COACH SCREW,GALV  75x12 HEX HD     D3090</t>
  </si>
  <si>
    <t>KG</t>
  </si>
  <si>
    <t>CLIP,BONDING 22D HOLE GALV         D3033</t>
  </si>
  <si>
    <t>3039</t>
  </si>
  <si>
    <t>0165494</t>
  </si>
  <si>
    <t>CLAMP,IPC BIMET 35-95I/6-25I D3039</t>
  </si>
  <si>
    <t>0165496</t>
  </si>
  <si>
    <t>CLAMP,IPC BIMET 35-95I/35-95I D3039</t>
  </si>
  <si>
    <t>0165498</t>
  </si>
  <si>
    <t>CLAMP,IPC BIMET 35-95B/6-25I D3039</t>
  </si>
  <si>
    <t>0165521</t>
  </si>
  <si>
    <t>CLAMP,IPC BIMET 35-95B/35-95I D3039</t>
  </si>
  <si>
    <t>3058</t>
  </si>
  <si>
    <t>0198209</t>
  </si>
  <si>
    <t>CLAMP,P/G 2B AL-CU 6 -15M   5-12T  D3058</t>
  </si>
  <si>
    <t>3067</t>
  </si>
  <si>
    <t>0168744</t>
  </si>
  <si>
    <t>CLAMP,STRAIN O/H CONC  4/10mmSQ    D3067</t>
  </si>
  <si>
    <t>0168521</t>
  </si>
  <si>
    <t>CABLE TIE,STRAP 270LGx8W UV STABLE D3075</t>
  </si>
  <si>
    <t>8013</t>
  </si>
  <si>
    <t>CABLE COVER,PVC ORG/BLK 450WX300m  D8013</t>
  </si>
  <si>
    <t>8019</t>
  </si>
  <si>
    <t>0175928</t>
  </si>
  <si>
    <t>CLAMP,CABLE 50- 75 DIA POLYPROP BLKD8019</t>
  </si>
  <si>
    <t>0175929</t>
  </si>
  <si>
    <t>CLAMP,CABLE 75-100 DIA POLYPROP BLKD8019</t>
  </si>
  <si>
    <t>3070</t>
  </si>
  <si>
    <t>0168367</t>
  </si>
  <si>
    <t>CABLE GLAND ADJUST   No.1          D3070</t>
  </si>
  <si>
    <t>0168279</t>
  </si>
  <si>
    <t>CABLE GLAND ADJUST  No.2           D3070</t>
  </si>
  <si>
    <t>CABLE GLAND ADJUST  No.3           D3070</t>
  </si>
  <si>
    <t>0403461</t>
  </si>
  <si>
    <t>CABLE GLAND ADJUST No.4            D3070</t>
  </si>
  <si>
    <t>0168368</t>
  </si>
  <si>
    <t>CABLE GLAND ADJUST No.6            D3070</t>
  </si>
  <si>
    <t>0168578</t>
  </si>
  <si>
    <t>CLAMP,SUSP ABC 35-50SQ BARE NEUT   D3061</t>
  </si>
  <si>
    <t>0167508</t>
  </si>
  <si>
    <t>CLEVIS-BALL 16mm 16L 80CL 120kN    D6059</t>
  </si>
  <si>
    <t>0168534</t>
  </si>
  <si>
    <t>CLAMP,SUSP CRADLE CON 8,0-18,0     D3008</t>
  </si>
  <si>
    <t>0168745</t>
  </si>
  <si>
    <t>CLAMP,C D/END ASSY CHI 18.87 ACSR D7000</t>
  </si>
  <si>
    <t>0185252</t>
  </si>
  <si>
    <t>CLAMP,REV PIST  2B 6.0 TO 10.0</t>
  </si>
  <si>
    <t>0401310</t>
  </si>
  <si>
    <t>CLAMP,REV PIST 3B 6.0 TO 15.0     D7022</t>
  </si>
  <si>
    <t>0402501</t>
  </si>
  <si>
    <t>CLAMP,SUSP CRADLE CON 15.0-24.4    D3008</t>
  </si>
  <si>
    <t>0402551</t>
  </si>
  <si>
    <t>CLAMP,THIMBLE CLEV A-ALLOY 40kN    D3007</t>
  </si>
  <si>
    <t>3093</t>
  </si>
  <si>
    <t>0165559</t>
  </si>
  <si>
    <t>CLAMP,EARTH ROD 16 RODPH/BRNZ      D3093</t>
  </si>
  <si>
    <t>3139</t>
  </si>
  <si>
    <t>0171336</t>
  </si>
  <si>
    <t>COND,CU BARE STR  7/1.72 AN 16SQ   D3139</t>
  </si>
  <si>
    <t>M</t>
  </si>
  <si>
    <t>0402511</t>
  </si>
  <si>
    <t>DEAD END,HELICALLY FORMED HARE/OAK D3065</t>
  </si>
  <si>
    <t>0402521</t>
  </si>
  <si>
    <t>DEAD END,HELICALLY FORMED FOX/35   D3065</t>
  </si>
  <si>
    <t>0402527</t>
  </si>
  <si>
    <t>DEAD END,HELICALLY FORMED MNK/PINE D3065</t>
  </si>
  <si>
    <t>0168474</t>
  </si>
  <si>
    <t>END CAP 35-70mm SQ ABC             D3079</t>
  </si>
  <si>
    <t>3091</t>
  </si>
  <si>
    <t>0168669</t>
  </si>
  <si>
    <t>EARTH ROD Cu 1500x16D THREADLESS   D3091</t>
  </si>
  <si>
    <t>8020</t>
  </si>
  <si>
    <t>0180204</t>
  </si>
  <si>
    <t>FERRULE,CRIMP CU  16SQ             D8020</t>
  </si>
  <si>
    <t>0180261</t>
  </si>
  <si>
    <t>FERRULE,CRIMP CU  25SQ             D8020</t>
  </si>
  <si>
    <t>0180205</t>
  </si>
  <si>
    <t>FERRULE,CRIMP CU  35,0SQ           D8020</t>
  </si>
  <si>
    <t>0180207</t>
  </si>
  <si>
    <t>FERRULE,CRIMP CU  70,0SQ           D8020</t>
  </si>
  <si>
    <t>0180209</t>
  </si>
  <si>
    <t>FERRULE,CRIMP CU 120,0SQ           D8020</t>
  </si>
  <si>
    <t>0180210</t>
  </si>
  <si>
    <t>FERRULE,CRIMP CU 150,0SQ           D8020</t>
  </si>
  <si>
    <t>0180212</t>
  </si>
  <si>
    <t>FERRULE,CRIMP CU 185,0SQ           D8020</t>
  </si>
  <si>
    <t>3222</t>
  </si>
  <si>
    <t>0183883</t>
  </si>
  <si>
    <t>FLOOR SCREED SAND/CEMENT 40kg      D3222</t>
  </si>
  <si>
    <t>0198223</t>
  </si>
  <si>
    <t>GRIP,STRAIN O/H 35SQ B/NTRL ABC    D3060</t>
  </si>
  <si>
    <t>0198224</t>
  </si>
  <si>
    <t>GRIP,STRAIN O/H 70SQ B/NTRL ABC    D3060</t>
  </si>
  <si>
    <t>0168541</t>
  </si>
  <si>
    <t>GUYGRIP,D/END ST COND 3/3.35       D3069</t>
  </si>
  <si>
    <t>0185949</t>
  </si>
  <si>
    <t>GUY GRIP,DBL  WRAP MAKE OFF 7/4.00 D7047</t>
  </si>
  <si>
    <t>0402509</t>
  </si>
  <si>
    <t>GUYGRIP,D/END ST COND 7/4.0        D3069</t>
  </si>
  <si>
    <t>0402537</t>
  </si>
  <si>
    <t>GUYGRIP,D/END COND 13.21 19/2.65   D7035</t>
  </si>
  <si>
    <t>0168675</t>
  </si>
  <si>
    <t>H CRIMP, COMPRESSION CONNECTOR D3019</t>
  </si>
  <si>
    <t>0167312</t>
  </si>
  <si>
    <t>INSUL,STRAIN-STAY MV PORCELAIN     D3144</t>
  </si>
  <si>
    <t>0167492</t>
  </si>
  <si>
    <t>INSUL,L/ROD 22kV 40kN 450C/L 20C   D3042</t>
  </si>
  <si>
    <t>0167585</t>
  </si>
  <si>
    <t>INSUL,LINE POST 33kV 10kN HVH      D3189</t>
  </si>
  <si>
    <t>0167588</t>
  </si>
  <si>
    <t>INSUL,L/ROD 33kV 40kN  570C/L 20C  D3190</t>
  </si>
  <si>
    <t>0216396</t>
  </si>
  <si>
    <t>INSUL,CAPPED POST 33kV 4kN 31      D3189</t>
  </si>
  <si>
    <t>0216397</t>
  </si>
  <si>
    <t>INSUL,CAPPED POST 33kV 10kN HVH D3189</t>
  </si>
  <si>
    <t>0216687</t>
  </si>
  <si>
    <t>INSUL,CAPPED POST 22kV 4kN HVH     D3017</t>
  </si>
  <si>
    <t>0216688</t>
  </si>
  <si>
    <t>INSUL,CAPPED POST 22kV 10kN HVH D3017</t>
  </si>
  <si>
    <t>3017</t>
  </si>
  <si>
    <t>0175532</t>
  </si>
  <si>
    <t>INSUL,STAT POST 22kV 1.5kN 31mm/kV D3017</t>
  </si>
  <si>
    <t>0189400</t>
  </si>
  <si>
    <t>INSUL,STRAIN STAY 97kN BIL150/60   D3144</t>
  </si>
  <si>
    <t>8014</t>
  </si>
  <si>
    <t>0175797</t>
  </si>
  <si>
    <t>JOINT KIT 2-4C 600/1000V 16-25SQ   D8014</t>
  </si>
  <si>
    <t>0175798</t>
  </si>
  <si>
    <t>JOINT KIT 2-4C 600/1000V 35-50SQ   D8014</t>
  </si>
  <si>
    <t>0175799</t>
  </si>
  <si>
    <t>JOINT KIT 2-4C 600/1000V 70-95SQ   D8014</t>
  </si>
  <si>
    <t>0175800</t>
  </si>
  <si>
    <t>JOINT KIT 2-4C 600/1000V 120-150SQ D8014</t>
  </si>
  <si>
    <t>0175801</t>
  </si>
  <si>
    <t>JOINT KIT 2-4C 600/1000V 185-240SQ D8014</t>
  </si>
  <si>
    <t>3102</t>
  </si>
  <si>
    <t>0404427</t>
  </si>
  <si>
    <t>LUG, CRIMP CU 16.0SQxM12 F/H D3102</t>
  </si>
  <si>
    <t>0404432</t>
  </si>
  <si>
    <t>LUG, CRIMP CU 25.0SQxM12 F/H D3102</t>
  </si>
  <si>
    <t>0404422</t>
  </si>
  <si>
    <t>LUG,CRIMP CU  70.0SQxM12 F/H       D3102</t>
  </si>
  <si>
    <t>0404426</t>
  </si>
  <si>
    <t>LUG,CRIMP CU 150.0SQxM12 F/H       D3102</t>
  </si>
  <si>
    <t>0175874</t>
  </si>
  <si>
    <t>LUG,CRIMP CU 185.0SQxM12 F/H       D3102</t>
  </si>
  <si>
    <t>3116</t>
  </si>
  <si>
    <t>0165667</t>
  </si>
  <si>
    <t>LUG,CRIMP PRE-INS 70SQ  ABC        D3116</t>
  </si>
  <si>
    <t>3024</t>
  </si>
  <si>
    <t>0165723</t>
  </si>
  <si>
    <t>LUG,BI-MET UNINSUL 50SQ ABC B/NEUT D3024</t>
  </si>
  <si>
    <t>3166</t>
  </si>
  <si>
    <t>0180018</t>
  </si>
  <si>
    <t>LUG,BI-MET  6.3- 9.0 M12 0 DEG I/C D3166</t>
  </si>
  <si>
    <t>0180019</t>
  </si>
  <si>
    <t>LUG,BI-MET  9.0-15.0 M12 0 DEG I/C D3166</t>
  </si>
  <si>
    <t>3074</t>
  </si>
  <si>
    <t>0180039</t>
  </si>
  <si>
    <t>LUG,AL 6.3- 9.0DIA 1B M12 0DEG I/C D3074</t>
  </si>
  <si>
    <t>0180040</t>
  </si>
  <si>
    <t>LUG,AL 9.0-15.0DIA 1B M12 0DEG I/C D3074</t>
  </si>
  <si>
    <t>3048</t>
  </si>
  <si>
    <t>0165566</t>
  </si>
  <si>
    <t>LINE TAP,TFR BRASS TINNED M12      D3048</t>
  </si>
  <si>
    <t>8012</t>
  </si>
  <si>
    <t>0168686</t>
  </si>
  <si>
    <t>MARKER,CABLE ROUTE CONCRETE        D8012</t>
  </si>
  <si>
    <t>0163908</t>
  </si>
  <si>
    <t>NUT,EYE  40kN M16X2,0-6H BOLT      D3004</t>
  </si>
  <si>
    <t>0163909</t>
  </si>
  <si>
    <t>NUT,EYE  70kN M20X2,5-6H BOLT      D3004</t>
  </si>
  <si>
    <t>3173</t>
  </si>
  <si>
    <t>0403395</t>
  </si>
  <si>
    <t>NUT,HX GALV M20                    D3173</t>
  </si>
  <si>
    <t>0163941</t>
  </si>
  <si>
    <t>NAIL,CLOUT 40mm GALV               D3169</t>
  </si>
  <si>
    <t>3127</t>
  </si>
  <si>
    <t>0197852</t>
  </si>
  <si>
    <t>PIPE,NON MTLC:10 MM;LDPE;THK 1.6 MM</t>
  </si>
  <si>
    <t>0197853</t>
  </si>
  <si>
    <t>PIPE,NON MTLC:16 MM;LDPE;THK 2 MM</t>
  </si>
  <si>
    <t>0163530</t>
  </si>
  <si>
    <t>PIPE,NON MTLC:20 MM;HDPE;LG 2.5 M</t>
  </si>
  <si>
    <t>8018</t>
  </si>
  <si>
    <t>0163518</t>
  </si>
  <si>
    <t>PIPE,PVC CABLE 110NBx2.3 WALL THK  D8018</t>
  </si>
  <si>
    <t>0163519</t>
  </si>
  <si>
    <t>PIPE,PVC CABLE 160NBx3.2 WALL THK  D8018</t>
  </si>
  <si>
    <t>0179500</t>
  </si>
  <si>
    <t>PIPE,PVC CABLE 250NBx5.0 WALL THK  D8018</t>
  </si>
  <si>
    <t>8023</t>
  </si>
  <si>
    <t>0404262</t>
  </si>
  <si>
    <t>PIPE,ST  100NBx3.9W/THK  3x2m LG   D8023</t>
  </si>
  <si>
    <t>8028</t>
  </si>
  <si>
    <t>0216398</t>
  </si>
  <si>
    <t>PIN, EARTHING MV OHL CABLE TERM D8028</t>
  </si>
  <si>
    <t>0172393</t>
  </si>
  <si>
    <t>PLATE,BLANK ALU POLE MK 25X150     D3049</t>
  </si>
  <si>
    <t>0163417</t>
  </si>
  <si>
    <t>PLATE,STAY FOR 1500XM12 STAY ROD   D3011</t>
  </si>
  <si>
    <t>0163419</t>
  </si>
  <si>
    <t>PLATE,STAY FOR 2000xM20 STAY ROD   D3012</t>
  </si>
  <si>
    <t>3020</t>
  </si>
  <si>
    <t>0175465</t>
  </si>
  <si>
    <t>PLATFORM,EQUIP.H-POLE 2600mm LG    D3020</t>
  </si>
  <si>
    <t>3016</t>
  </si>
  <si>
    <t>0189726</t>
  </si>
  <si>
    <t>PLATFORM,REGUL H-POLE 2600mm  LG.  D3016</t>
  </si>
  <si>
    <t>3221</t>
  </si>
  <si>
    <t>0183882</t>
  </si>
  <si>
    <t>PLASTER,SAND/CEMENT MIX 40kg       D3221</t>
  </si>
  <si>
    <t>8025</t>
  </si>
  <si>
    <t>0185543</t>
  </si>
  <si>
    <t>PLINTH,PRE-CAST TYPE A MINI-SUB    D8025</t>
  </si>
  <si>
    <t>0185544</t>
  </si>
  <si>
    <t>PLINTH,PRE-CAST TYPE B MINI-SUB    D8025</t>
  </si>
  <si>
    <t>0185546</t>
  </si>
  <si>
    <t>PLINTH,PRE-CAST 11+22kV 3 SF6 RMU  D8025</t>
  </si>
  <si>
    <t>0185547</t>
  </si>
  <si>
    <t>PLINTH,PRE-CAST 11+22kV 4 SF6 RMU  D8025</t>
  </si>
  <si>
    <t>0216758</t>
  </si>
  <si>
    <t>PLINTH,PRE-CAST 11+22kV 2 SF6 RMU  D8025</t>
  </si>
  <si>
    <t>0185545</t>
  </si>
  <si>
    <t>PLINTH,PRE-CAST 11+22kV CT-VT      D8025</t>
  </si>
  <si>
    <t>0185549</t>
  </si>
  <si>
    <t>PLINTH,PRE-CAST METER KIOSK        D8025</t>
  </si>
  <si>
    <t>0163790</t>
  </si>
  <si>
    <t>ROD,THREADED GALV M20X350 WASH+NUTSD3015</t>
  </si>
  <si>
    <t>0163862</t>
  </si>
  <si>
    <t>ROD,THREADED GALV M20X450 WASH+NUTSD3015</t>
  </si>
  <si>
    <t>0182711</t>
  </si>
  <si>
    <t>ROD,THREADED GALV M20X750 WASH+NUTSD3015</t>
  </si>
  <si>
    <t>0163865</t>
  </si>
  <si>
    <t>ROD,THREADED GALV M20X600 WASH+NUTSD3015</t>
  </si>
  <si>
    <t>3015</t>
  </si>
  <si>
    <t>0163868</t>
  </si>
  <si>
    <t>ROD,THREADED E/PL M6X500 WASH+NUTS D3015</t>
  </si>
  <si>
    <t>0163869</t>
  </si>
  <si>
    <t>ROD,THREADED GALV M12X350 WASH+NUTSD3015</t>
  </si>
  <si>
    <t>0010270</t>
  </si>
  <si>
    <t>SOCKET-TONGUE 16mm IEC 120kN       D6061</t>
  </si>
  <si>
    <t>0163396</t>
  </si>
  <si>
    <t>STAYROD 1500XM12 NON-ADJUST        D3011</t>
  </si>
  <si>
    <t>0163398</t>
  </si>
  <si>
    <t>STAY BRACKET LIGHT DUTY 45 DEG     D3032</t>
  </si>
  <si>
    <t>0163402</t>
  </si>
  <si>
    <t>STAYROD 2000XM20 NON-ADJUST        D3012</t>
  </si>
  <si>
    <t>0163405</t>
  </si>
  <si>
    <t>STAYROD ASSY 2400xM24 NON-ADJUST   D7023</t>
  </si>
  <si>
    <t>0163406</t>
  </si>
  <si>
    <t>SHACKLE,STRAIGHT BOLT TYPE 120kN   D7017</t>
  </si>
  <si>
    <t>3010</t>
  </si>
  <si>
    <t>0163400</t>
  </si>
  <si>
    <t>SHACKLE,D H/BACK PIN 70kN          D3010</t>
  </si>
  <si>
    <t>3082</t>
  </si>
  <si>
    <t>SET SCREW,HX GALV M16X65  NUT+WASH D3082</t>
  </si>
  <si>
    <t>0163639</t>
  </si>
  <si>
    <t>SET SCREW,HX GALV M20X65  NUT+WASH D3082</t>
  </si>
  <si>
    <t>0163640</t>
  </si>
  <si>
    <t>SET SCREW,HX GALV M12X30 NUT+WASH  D3082</t>
  </si>
  <si>
    <t>0163641</t>
  </si>
  <si>
    <t>SET SCREW,HX GALV M12X65  NUT+WASH D3082</t>
  </si>
  <si>
    <t>0404337</t>
  </si>
  <si>
    <t>SET SCREW,HX GALV M16x40 NUT+WASH D3082</t>
  </si>
  <si>
    <t>8029</t>
  </si>
  <si>
    <t>0227895</t>
  </si>
  <si>
    <t>SEALANT STRIP FOR MINI-SUB/RMU     D8029</t>
  </si>
  <si>
    <t>0163938</t>
  </si>
  <si>
    <t>STAPLE,GALVANISED  WIRE 40LG X 4 W D3129</t>
  </si>
  <si>
    <t>0164197</t>
  </si>
  <si>
    <t>STRAPPING,ALMN  7,6X1,30           D3130</t>
  </si>
  <si>
    <t>3111</t>
  </si>
  <si>
    <t>0164298</t>
  </si>
  <si>
    <t>SADDLE,CABLE NYLON    9.5ID BI-PIN D3111</t>
  </si>
  <si>
    <t>0400902</t>
  </si>
  <si>
    <t>STRAPPING,S/ST 12.0x0.75 304       D3131</t>
  </si>
  <si>
    <t>0164530</t>
  </si>
  <si>
    <t>SPACER,WOODEN BLOCK 140 T/DIA 400LGD3117</t>
  </si>
  <si>
    <t>0168499</t>
  </si>
  <si>
    <t>SPINDLE LONG M20x300 REGULAR       D3050</t>
  </si>
  <si>
    <t>0168509</t>
  </si>
  <si>
    <t>SPINDLE M20x 50 SHANK              D3050</t>
  </si>
  <si>
    <t>0168553</t>
  </si>
  <si>
    <t>STRAP,TIE ST GALV 910x50x6         D3031</t>
  </si>
  <si>
    <t>3031</t>
  </si>
  <si>
    <t>0168775</t>
  </si>
  <si>
    <t>STRAP,TIE ST GALV 701x50x6         D3031</t>
  </si>
  <si>
    <t>0172423</t>
  </si>
  <si>
    <t>SIGN,DANGER ELECT SYMB 150x150x0.6 D3202</t>
  </si>
  <si>
    <t>0175857</t>
  </si>
  <si>
    <t>SAG  ADJUSTOR  120kN               D7042</t>
  </si>
  <si>
    <t>0216387</t>
  </si>
  <si>
    <t>SPINDLE LONG M20x300 RATCHET       D3050</t>
  </si>
  <si>
    <t>0219854</t>
  </si>
  <si>
    <t>SPINDLE:SHORT M20 X 50MM RATCHET</t>
  </si>
  <si>
    <t>3220</t>
  </si>
  <si>
    <t>0184236</t>
  </si>
  <si>
    <t>SUPPORT CRADLE,VOLT REG x1POLE MNTD3220</t>
  </si>
  <si>
    <t>0163399</t>
  </si>
  <si>
    <t>THIMBLE,ST TO FIT 14mm DIA.WIRE    D3026</t>
  </si>
  <si>
    <t>0168374</t>
  </si>
  <si>
    <t>TIE,SIDE GRVE B/FOX      INLAND D3080</t>
  </si>
  <si>
    <t>0168519</t>
  </si>
  <si>
    <t>TIE,SIDE GRVE B/HARE      INLAND   D3080</t>
  </si>
  <si>
    <t>0402657</t>
  </si>
  <si>
    <t>TIE,SIDE GRVE B/MINK     INLAND    D3080</t>
  </si>
  <si>
    <t>0175756</t>
  </si>
  <si>
    <t>TIE,TOP GVE RD/CR F/WRAP FOX/35    D3211</t>
  </si>
  <si>
    <t>0175757</t>
  </si>
  <si>
    <t>TIE,TOP GVE RD/CR F/WRAP MINK/PINE D3211</t>
  </si>
  <si>
    <t>0175758</t>
  </si>
  <si>
    <t>TIE,TOP GVE RD/CR F/WRAP HARE/OAK  D3211</t>
  </si>
  <si>
    <t>0402517</t>
  </si>
  <si>
    <t>TIE,TOP GRVE B/FOX INLAND          D3081</t>
  </si>
  <si>
    <t>0402575</t>
  </si>
  <si>
    <t>TIE,TOP GRVE B/MINK INLAND        D3081</t>
  </si>
  <si>
    <t>0402577</t>
  </si>
  <si>
    <t>TIE,TOP GRVE B/HARE INLAND         D3081</t>
  </si>
  <si>
    <t>0175985</t>
  </si>
  <si>
    <t>TAP CONN,TOFF  9.0-15.0      I/C   D3153</t>
  </si>
  <si>
    <t>0179808</t>
  </si>
  <si>
    <t>TAP CONN,T OFF 6.3- 9.0     I/C    D3153</t>
  </si>
  <si>
    <t>0179809</t>
  </si>
  <si>
    <t>TAP CONN,TOFF 9.0-15.0 TO 6.3-9.0  D3153</t>
  </si>
  <si>
    <t>3147</t>
  </si>
  <si>
    <t>0168325</t>
  </si>
  <si>
    <t>TERM KIT 4C 1kV  70- 95SQ OD HSH   D3147</t>
  </si>
  <si>
    <t>0168481</t>
  </si>
  <si>
    <t>TERM KIT 4C 1kV 120-150SQ OD HSH D3147</t>
  </si>
  <si>
    <t>0179943</t>
  </si>
  <si>
    <t>JOINT,NON-TEN AL  6.3-9.0 D I/C    D3098</t>
  </si>
  <si>
    <t>JOINT,NON-TEN AL 9.0-15.0 D I/C    D3098</t>
  </si>
  <si>
    <t>3014</t>
  </si>
  <si>
    <t>0163896</t>
  </si>
  <si>
    <t>WASHER,CURVED M20 65SQX6T 22D HOLE D3014</t>
  </si>
  <si>
    <t>0163912</t>
  </si>
  <si>
    <t>WASHER,SQ FLAT M20 64.25SQ 22.3DHL D3014</t>
  </si>
  <si>
    <t>0163344</t>
  </si>
  <si>
    <t>WIRE STRAND,ST  3x3.35 1100MPA100m D3124</t>
  </si>
  <si>
    <t>0164615</t>
  </si>
  <si>
    <t>WIRE,BARBED GALV 12SWG  12.5kg     D3170</t>
  </si>
  <si>
    <t>0401337</t>
  </si>
  <si>
    <t>WIRE STRAND,ST  7x4.00 1100MPA100m D3124</t>
  </si>
  <si>
    <t>0401339</t>
  </si>
  <si>
    <t>WIRE STRAND,ST 19X2.65 1100MPA     D7036</t>
  </si>
  <si>
    <t>3137</t>
  </si>
  <si>
    <t>0400660</t>
  </si>
  <si>
    <t>WIRE,CU 16SQ 7/1.79 STR PVC BLACK D3137</t>
  </si>
  <si>
    <t>SURGE ARRESTORS &amp; FUSES</t>
  </si>
  <si>
    <t>3100</t>
  </si>
  <si>
    <t>0165054</t>
  </si>
  <si>
    <t>S/ARR DISTR  11kV MCOV 10kV INLND  D3100</t>
  </si>
  <si>
    <t>0165055</t>
  </si>
  <si>
    <t>S/ARR DISTR 22kV MCOV 19.2kV INLND D3100</t>
  </si>
  <si>
    <t>0174780</t>
  </si>
  <si>
    <t>S/ARR DISTR.  33kV MCOV 29kV       D3100</t>
  </si>
  <si>
    <t>3088</t>
  </si>
  <si>
    <t>0165094</t>
  </si>
  <si>
    <t>S/ARR,NEUTRAL  6.kV 10kA  O/BUSH   D3088</t>
  </si>
  <si>
    <t>6216</t>
  </si>
  <si>
    <t>0401314</t>
  </si>
  <si>
    <t>S/ARR S/CL    11kV MCOV 12kV  20  D6216</t>
  </si>
  <si>
    <t>0401605</t>
  </si>
  <si>
    <t>S/ARR S/CL    11kV MCOV 12kV 31 D6216</t>
  </si>
  <si>
    <t>6215</t>
  </si>
  <si>
    <t>0187065</t>
  </si>
  <si>
    <t>S/ARR S/CL   22kV MCOV  24kV  20 D6215</t>
  </si>
  <si>
    <t>0400391</t>
  </si>
  <si>
    <t>S/ARR S/CL   22kV MCOV 24kV 31 D6215</t>
  </si>
  <si>
    <t>0187064</t>
  </si>
  <si>
    <t>S/ARR S/CL 33kV&amp;44kV MCOV 36kV 20 D6214</t>
  </si>
  <si>
    <t>0400398</t>
  </si>
  <si>
    <t>S/ARR S/CL 33kV&amp;44kV MCOV 36kV 31 D6214</t>
  </si>
  <si>
    <t>0175534</t>
  </si>
  <si>
    <t xml:space="preserve">S/ARR DIST 11kV 10kA POLYMER I/D D8010 </t>
  </si>
  <si>
    <t>0175535</t>
  </si>
  <si>
    <t>S/ARR DIST 22kV 10kA POLYMER I/D D8010</t>
  </si>
  <si>
    <t>3032</t>
  </si>
  <si>
    <t>0165305</t>
  </si>
  <si>
    <t>CB 80A 230V 5kA 1P D3034</t>
  </si>
  <si>
    <t>0165302</t>
  </si>
  <si>
    <t>CB 80A 400V 5kA 3P D3034</t>
  </si>
  <si>
    <t>0165306</t>
  </si>
  <si>
    <t>CB 150A 400V 20kA 3P J25S/EQUIV.   D3034</t>
  </si>
  <si>
    <t>0165317</t>
  </si>
  <si>
    <t>CB 225A 400V 20kA 3P J25S/EQUIV.   D3034</t>
  </si>
  <si>
    <t>3034</t>
  </si>
  <si>
    <t>0165318</t>
  </si>
  <si>
    <t>CB 300A 400V 20kA 3P L20Y/EQUIV.   D3034</t>
  </si>
  <si>
    <t>0165199</t>
  </si>
  <si>
    <t>CB 450A 400V 20kA 3P L20B/EQUIV. D3034</t>
  </si>
  <si>
    <t>0165307</t>
  </si>
  <si>
    <t>CB 600A 400V 20kA 3P L20Y/EQUIV.   D3034</t>
  </si>
  <si>
    <t>CB 800A 400V 25kA 3P M25B/EQUIV. D3034</t>
  </si>
  <si>
    <t>3181</t>
  </si>
  <si>
    <t>0165006</t>
  </si>
  <si>
    <t>FUSE 160A 500V 120kA  SIZE NH 00   D3181</t>
  </si>
  <si>
    <t>0165077</t>
  </si>
  <si>
    <t>FUSE  63A 500V 120kA SIZE NH 00    D3181</t>
  </si>
  <si>
    <t>0165078</t>
  </si>
  <si>
    <t>FUSE  80A 500V 120kA SIZE NH 00    D3181</t>
  </si>
  <si>
    <t>0165079</t>
  </si>
  <si>
    <t>FUSE 125A 500V 120kA SIZE NH 00    D3181</t>
  </si>
  <si>
    <t>3208</t>
  </si>
  <si>
    <t>0165065</t>
  </si>
  <si>
    <t>FUSEHOLDER 22kV 100A FUSE-CUT/OUT  D3086</t>
  </si>
  <si>
    <t>3194</t>
  </si>
  <si>
    <t>0174907</t>
  </si>
  <si>
    <t>FUSEHOLDER 33kV 100A FUSE-CUT/OUT  D3194</t>
  </si>
  <si>
    <t>3182</t>
  </si>
  <si>
    <t>0165096</t>
  </si>
  <si>
    <t>FUSEHOLDER 1000V 160A DIN TYPE    D3182</t>
  </si>
  <si>
    <t>0165097</t>
  </si>
  <si>
    <t>BRACKET,LV FUSE HOLDER 40x8x505    D3182</t>
  </si>
  <si>
    <t>3086</t>
  </si>
  <si>
    <t>0164282</t>
  </si>
  <si>
    <t>BRACKET,L FUSE-CUT/OUT 22kV WDXARM D3086</t>
  </si>
  <si>
    <t>0164283</t>
  </si>
  <si>
    <t>BRACKET,L FUSE-CUT/OUT22KV ST XARM D3086</t>
  </si>
  <si>
    <t>0175297</t>
  </si>
  <si>
    <t>BRACKET,L FUSE C/OUT 33kV ST.XARM  D3194</t>
  </si>
  <si>
    <t>0175298</t>
  </si>
  <si>
    <t>BRACKET,L FUSE CUT/OUT 33kVWD.XARM D3194</t>
  </si>
  <si>
    <t>0165066</t>
  </si>
  <si>
    <t>LINK,SOLID 22kV FOR FUSE CUT-OUT   D3086</t>
  </si>
  <si>
    <t>0175051</t>
  </si>
  <si>
    <t>LINK SOLID 33KV FOR FUSE-C/OUT  D3194</t>
  </si>
  <si>
    <t>0174682</t>
  </si>
  <si>
    <t>FUSE-CUT/OUT BASE  33kV INLAND     D3194</t>
  </si>
  <si>
    <t>0174939</t>
  </si>
  <si>
    <t>FUSE-CUT/OUT BASE  22kV INLAND     D3086</t>
  </si>
  <si>
    <t>POLES AND CROSS ARMS</t>
  </si>
  <si>
    <t>0058</t>
  </si>
  <si>
    <t>0164531</t>
  </si>
  <si>
    <t>POLE,WOOD  5.0X 80-100 TOP DIA     D0058</t>
  </si>
  <si>
    <t>0050</t>
  </si>
  <si>
    <t>0164527</t>
  </si>
  <si>
    <t>POLE,WOOD  7.0X120-139 TOP DIA     D0050</t>
  </si>
  <si>
    <t>0055</t>
  </si>
  <si>
    <t>0164561</t>
  </si>
  <si>
    <t>POLE,WOOD  9.0X160-179 TOP DIA     D0055</t>
  </si>
  <si>
    <t>0164589</t>
  </si>
  <si>
    <t>POLE,WOOD  9.0X180-199 TOP DIA     D0055</t>
  </si>
  <si>
    <t>0052</t>
  </si>
  <si>
    <t>0164562</t>
  </si>
  <si>
    <t>POLE,WOOD 10.0X160-179 TOP DIA     D0052</t>
  </si>
  <si>
    <t>0164563</t>
  </si>
  <si>
    <t>POLE,WOOD 10.0X180-199 TOP DIA     D0052</t>
  </si>
  <si>
    <t>0164523</t>
  </si>
  <si>
    <t>POLE,WOOD 10.0X200-219 TOP DIA     D0052</t>
  </si>
  <si>
    <t>0051</t>
  </si>
  <si>
    <t>0164566</t>
  </si>
  <si>
    <t>POLE,WOOD 11.0X160-179 TOP DIA     D0051</t>
  </si>
  <si>
    <t>0164567</t>
  </si>
  <si>
    <t>POLE,WOOD 11.0X180-199 TOP DIA     D0051</t>
  </si>
  <si>
    <t>0164568</t>
  </si>
  <si>
    <t>POLE,WOOD 11.0X200-219 TOP DIA     D0051</t>
  </si>
  <si>
    <t>0053</t>
  </si>
  <si>
    <t>0164570</t>
  </si>
  <si>
    <t>POLE,WOOD 12.0X160-179 TOP DIA     D0053</t>
  </si>
  <si>
    <t>0164572</t>
  </si>
  <si>
    <t>POLE,WOOD 12.0X180-199 TOP DIA     D0053</t>
  </si>
  <si>
    <t>0164573</t>
  </si>
  <si>
    <t>POLE,WOOD 12.0X200-219 TOP DIA     D0053</t>
  </si>
  <si>
    <t>0056</t>
  </si>
  <si>
    <t>0164575</t>
  </si>
  <si>
    <t>POLE,WOOD 13.0X160-179 TOP DIA     D0056</t>
  </si>
  <si>
    <t>0164577</t>
  </si>
  <si>
    <t>POLE,WOOD 13.0X180-199 TOP DIA     D0056</t>
  </si>
  <si>
    <t>0054</t>
  </si>
  <si>
    <t>0164578</t>
  </si>
  <si>
    <t>POLE,WOOD 14.0X160-179 TOP DIA     D0054</t>
  </si>
  <si>
    <t>0164579</t>
  </si>
  <si>
    <t>POLE,WOOD 14.0 X 180-199 H4 D0054</t>
  </si>
  <si>
    <t>0164580</t>
  </si>
  <si>
    <t>POLE,WOOD 14.0X200-219 TOP DIA     D0054</t>
  </si>
  <si>
    <t>0057</t>
  </si>
  <si>
    <t>0164524</t>
  </si>
  <si>
    <t>POLE,WOOD 15.0 x 200-219 TOP DIA     D0057</t>
  </si>
  <si>
    <t>0049</t>
  </si>
  <si>
    <t>0164582</t>
  </si>
  <si>
    <t>POLE,WOOD 16.0X180-199 TOP DIA     D0049</t>
  </si>
  <si>
    <t>0164583</t>
  </si>
  <si>
    <t>POLE,WOOD 16.0X200-219 TOP DIA     D0049</t>
  </si>
  <si>
    <t>0048</t>
  </si>
  <si>
    <t>0164584</t>
  </si>
  <si>
    <t>POLE,WOOD 18.0X180-199 TOP DIA     D0048</t>
  </si>
  <si>
    <t>0164585</t>
  </si>
  <si>
    <t>POLE,WOOD 18.0X200-219 TOP DIA     D0048</t>
  </si>
  <si>
    <t>0017</t>
  </si>
  <si>
    <t>0212391</t>
  </si>
  <si>
    <t>POLE,CONCRETE 11mx10kN ULTIMATE LOAD D0017</t>
  </si>
  <si>
    <t>0015</t>
  </si>
  <si>
    <t>0210831</t>
  </si>
  <si>
    <t>POLE,CONCRETE 12mx10kN ULTIMATE LOAD  D0015</t>
  </si>
  <si>
    <t>0016</t>
  </si>
  <si>
    <t>0210832</t>
  </si>
  <si>
    <t>POLE,CONCRETE 13mx10kN ULTIMATE LOAD D0016</t>
  </si>
  <si>
    <t>0018</t>
  </si>
  <si>
    <t>0214880</t>
  </si>
  <si>
    <t>POLE,CONCRETE 14mx10kN ULTIMATE LOAD D0018</t>
  </si>
  <si>
    <t>0060</t>
  </si>
  <si>
    <t>0164586</t>
  </si>
  <si>
    <t>XARM,WOOD 2.0X120-139 TOP DIA      D0060</t>
  </si>
  <si>
    <t>0061</t>
  </si>
  <si>
    <t>0571208</t>
  </si>
  <si>
    <t>X/ARM,POLE:120-139 22MM HOLES;LG 2.5 M</t>
  </si>
  <si>
    <t>0571209</t>
  </si>
  <si>
    <t>X/ARM,POLE:140-159 22MM HOLES;LG 2.5 M</t>
  </si>
  <si>
    <t>0063</t>
  </si>
  <si>
    <t>0164551</t>
  </si>
  <si>
    <t>XARM,WOOD 3.5X140-159 TOP DIA      D0063</t>
  </si>
  <si>
    <t>0164552</t>
  </si>
  <si>
    <t>XARM,WOOD 3.5X160-179 TOP DIA      D0063</t>
  </si>
  <si>
    <t>0064</t>
  </si>
  <si>
    <t>0164556</t>
  </si>
  <si>
    <t>XARM,WOOD 4.5X160-179 TOP DIA      D0064</t>
  </si>
  <si>
    <t>0066</t>
  </si>
  <si>
    <t>0183978</t>
  </si>
  <si>
    <t>XARM,WOOD 6.0X160-179 TOP DIA      D0066</t>
  </si>
  <si>
    <t>0065</t>
  </si>
  <si>
    <t>0164559</t>
  </si>
  <si>
    <t>XARM,WOOD 8.0X160-179 TOP DIA      D0065</t>
  </si>
  <si>
    <t>0168689</t>
  </si>
  <si>
    <t>XARM,ST INTERM.T 90x65x8x2000LG    D3001</t>
  </si>
  <si>
    <t>0179726</t>
  </si>
  <si>
    <t>XARM,ST STRAIN FOX 100x65x1700 LG  D3071</t>
  </si>
  <si>
    <t>3027</t>
  </si>
  <si>
    <t>0168562</t>
  </si>
  <si>
    <t>XARM,ST CHANNEL 1300LG FOX/MINK    D3027</t>
  </si>
  <si>
    <t>3000</t>
  </si>
  <si>
    <t>0189877</t>
  </si>
  <si>
    <t>XARM,ST CHANNEL 2400 LG.           D3000</t>
  </si>
  <si>
    <t>OVERHEAD LINE DISCONNECTORS</t>
  </si>
  <si>
    <t>3087</t>
  </si>
  <si>
    <t>0207969</t>
  </si>
  <si>
    <t>DISCONNECTOR 1PH 22kV 400A INLD    D3087</t>
  </si>
  <si>
    <t>3085</t>
  </si>
  <si>
    <t>0222016</t>
  </si>
  <si>
    <t>DISC  3PH 33kV 400A 1-POLE INLD    D3085</t>
  </si>
  <si>
    <t>0222010</t>
  </si>
  <si>
    <t>DISC  3PH 22kV 400A H-POLE INLD    D3085</t>
  </si>
  <si>
    <t>MV AND LV METERING</t>
  </si>
  <si>
    <t>3055</t>
  </si>
  <si>
    <t>0168710</t>
  </si>
  <si>
    <t>BOX,POLE TOP DIST.8-WAY   50A      D3055</t>
  </si>
  <si>
    <t>BOX,POLE TOP DIST.4-WAY  120A      D3055</t>
  </si>
  <si>
    <t>0168788</t>
  </si>
  <si>
    <t>BOX,POLE TOP DIST 2-WAY   50A      D3055</t>
  </si>
  <si>
    <t>0245949</t>
  </si>
  <si>
    <t>BOX,POLE TOP SPLIT METER 2-WAY 50A D3055</t>
  </si>
  <si>
    <t>0245950</t>
  </si>
  <si>
    <t>BOX,POLE TOP SPLIT METER  4-WAY120AD3055</t>
  </si>
  <si>
    <t>0168574</t>
  </si>
  <si>
    <t>BOX,POLE TOP DIST.4-WAY   50A      D3055</t>
  </si>
  <si>
    <t>0670228</t>
  </si>
  <si>
    <r>
      <t xml:space="preserve">Box, pole top split meter 2-way </t>
    </r>
    <r>
      <rPr>
        <sz val="11"/>
        <color theme="1"/>
        <rFont val="Aptos Narrow"/>
        <family val="2"/>
        <scheme val="minor"/>
      </rPr>
      <t>120A</t>
    </r>
  </si>
  <si>
    <t>0229922</t>
  </si>
  <si>
    <r>
      <t>Box, pole top split meter 4-way</t>
    </r>
    <r>
      <rPr>
        <sz val="11"/>
        <color theme="1"/>
        <rFont val="Aptos Narrow"/>
        <family val="2"/>
        <scheme val="minor"/>
      </rPr>
      <t xml:space="preserve"> 50A</t>
    </r>
  </si>
  <si>
    <t>0670312</t>
  </si>
  <si>
    <r>
      <t xml:space="preserve">Box, pole top split meter 6-way </t>
    </r>
    <r>
      <rPr>
        <sz val="11"/>
        <color theme="1"/>
        <rFont val="Aptos Narrow"/>
        <family val="2"/>
        <scheme val="minor"/>
      </rPr>
      <t>50A</t>
    </r>
  </si>
  <si>
    <t>0670315</t>
  </si>
  <si>
    <r>
      <t xml:space="preserve">Box, pole top split meter 6-way </t>
    </r>
    <r>
      <rPr>
        <sz val="11"/>
        <color theme="1"/>
        <rFont val="Aptos Narrow"/>
        <family val="2"/>
        <scheme val="minor"/>
      </rPr>
      <t>120A</t>
    </r>
  </si>
  <si>
    <t>0229921</t>
  </si>
  <si>
    <r>
      <t xml:space="preserve">Box, pole top split meter 8-way </t>
    </r>
    <r>
      <rPr>
        <sz val="11"/>
        <color theme="1"/>
        <rFont val="Aptos Narrow"/>
        <family val="2"/>
        <scheme val="minor"/>
      </rPr>
      <t>50A</t>
    </r>
  </si>
  <si>
    <t>3132</t>
  </si>
  <si>
    <t>0229552</t>
  </si>
  <si>
    <t>SEAL, TOOL-LESS YELLOW D3132</t>
  </si>
  <si>
    <t>0621048</t>
  </si>
  <si>
    <t>DIN Rail Single Phase PLC Smart Split Meter with CIU 60A</t>
  </si>
  <si>
    <t>0693612</t>
  </si>
  <si>
    <t>DIN Rail Single Phase PLC Smart Split Meter with CIU 20A</t>
  </si>
  <si>
    <t>0693567</t>
  </si>
  <si>
    <t>BS Footprint Single Phase Smart Split Meter with CIU + Internal/Plug-in GSM Modem</t>
  </si>
  <si>
    <t>0693565</t>
  </si>
  <si>
    <t>BS Footprint Single Phase Smart Split Meter with CIU + External GSM Modem</t>
  </si>
  <si>
    <t>0621051</t>
  </si>
  <si>
    <t>BS Footprint Three Phase Smart PLC Split Meter with CIU</t>
  </si>
  <si>
    <t>0693563</t>
  </si>
  <si>
    <t>BS Footprint Three Phase Smart Split Meter with CIU + External GSM Modem</t>
  </si>
  <si>
    <t>0621052</t>
  </si>
  <si>
    <t>Gateway/Data Concentrators (DCU) + Internal/Plug-in GSM Modem</t>
  </si>
  <si>
    <t>0693606</t>
  </si>
  <si>
    <t>Gateway/Data Concentrators (DCU) + External GSM Modem</t>
  </si>
  <si>
    <t>0253383</t>
  </si>
  <si>
    <t>MODEM,METERING GSM/GPRS D9503</t>
  </si>
  <si>
    <t>0223362</t>
  </si>
  <si>
    <t>MODEM,METERING KOCOS ME12.5 GPRS D9503</t>
  </si>
  <si>
    <t>0223363</t>
  </si>
  <si>
    <t>MODEM,METERING TRUCOM SMARTEE D9503</t>
  </si>
  <si>
    <t>0223364</t>
  </si>
  <si>
    <t>MODEM,METERING TRUCOM SMARTOO D9503</t>
  </si>
  <si>
    <t>0223365</t>
  </si>
  <si>
    <t>MODEM,METERING METACOM MC407 D9503</t>
  </si>
  <si>
    <t>0253384</t>
  </si>
  <si>
    <t>MODEM, METERING METACOM MC402 D9503</t>
  </si>
  <si>
    <t>0198201</t>
  </si>
  <si>
    <t>MODEM, METERING LANDIS+GYR GSM/GPRS D9503</t>
  </si>
  <si>
    <t>0207978</t>
  </si>
  <si>
    <t>METER,kWh:L+G ZMD;100 A;RS232, 485;400 V</t>
  </si>
  <si>
    <t>0213154</t>
  </si>
  <si>
    <t>METER,kWh:L+G ZMD ;1&amp;5 A ;RS232+, 485</t>
  </si>
  <si>
    <t>3236</t>
  </si>
  <si>
    <t>0168580</t>
  </si>
  <si>
    <t>KIOSK, METER 16kVA SPU 1 PH D3236</t>
  </si>
  <si>
    <t>0168335</t>
  </si>
  <si>
    <t>KIOSK,METER 100kVA SPU 3PH         D3236</t>
  </si>
  <si>
    <t>0168620</t>
  </si>
  <si>
    <t>KIOSK,METER LV 100kVA LPU 3PH      3236</t>
  </si>
  <si>
    <t>0168623</t>
  </si>
  <si>
    <t>KIOSK,METER  200kVA LPU 3PH        D3236</t>
  </si>
  <si>
    <t>0168624</t>
  </si>
  <si>
    <t>KIOSK,METER  315kVA LPU 3PH        D3236</t>
  </si>
  <si>
    <t>0168626</t>
  </si>
  <si>
    <t>KIOSK,METER  500kVA LPU 3PH        D3236</t>
  </si>
  <si>
    <t>0168758</t>
  </si>
  <si>
    <t>KIOSK,METER   50kVA  3PH           D3236</t>
  </si>
  <si>
    <t>0168867</t>
  </si>
  <si>
    <t>KIOSK,METER   25kVA SPU 3PH        D3236</t>
  </si>
  <si>
    <t>2236</t>
  </si>
  <si>
    <t>0169082</t>
  </si>
  <si>
    <t>KIOSK,METER 1PH 12 WAY             D2236</t>
  </si>
  <si>
    <t>KIOSK,METER   25kVA R/F 3PH  N/M   D3236</t>
  </si>
  <si>
    <t>0182383</t>
  </si>
  <si>
    <t>KIOSK,METER   50kVA R/F 3PH  N/M   D3236</t>
  </si>
  <si>
    <t>3233</t>
  </si>
  <si>
    <t>0186798</t>
  </si>
  <si>
    <t>KIOSK,METER 2 WAY 1PH 16kVA        D3236</t>
  </si>
  <si>
    <t>KIOSK,METER 2 WAY 3PH 25kVA        D3236</t>
  </si>
  <si>
    <t>Kiosk meter: 3ph; 25 kVA; 4 way</t>
  </si>
  <si>
    <t>KIOSK,METER  25-50kVA 3PH PREPAY   D3236</t>
  </si>
  <si>
    <t>0212967</t>
  </si>
  <si>
    <t>KIOSK,METER  4 WAY 1PH 16kVA       D3236</t>
  </si>
  <si>
    <t>0212968</t>
  </si>
  <si>
    <t>KIOSK,METER  6 WAY 1PH 16kVA       D3236</t>
  </si>
  <si>
    <t>0212972</t>
  </si>
  <si>
    <t>KIOSK,METER  2 WAY 3PH 50kVA       D3236</t>
  </si>
  <si>
    <t>0212973</t>
  </si>
  <si>
    <t>KIOSK,METER  4 WAY 3PH 50kVA       D3236</t>
  </si>
  <si>
    <t>0168612</t>
  </si>
  <si>
    <t>KIOSK,METER  25-100kVA  3PH EMPTY  D3236</t>
  </si>
  <si>
    <t>0168627</t>
  </si>
  <si>
    <t>KIOSK,METER 3PH 4W CT/VT UNIT      D3236</t>
  </si>
  <si>
    <t>0168732</t>
  </si>
  <si>
    <t>KIOSK METER:3PH ;CT/VT ;BASE</t>
  </si>
  <si>
    <t>0168600</t>
  </si>
  <si>
    <t>KIOSK METER:3PH ;CT/VT ; EMPTY</t>
  </si>
  <si>
    <t>0168733</t>
  </si>
  <si>
    <t>METER KIOSK 100-500kVA ; BASE       D3236</t>
  </si>
  <si>
    <t>0569540</t>
  </si>
  <si>
    <t>Kiosk meter: 1ph; 4.6 kVA; 2 way; secure; pole mount</t>
  </si>
  <si>
    <t>0569541</t>
  </si>
  <si>
    <t>Kiosk meter: 1ph; 4.6 kVA; 4 way; secure; pole mount</t>
  </si>
  <si>
    <t>0569542</t>
  </si>
  <si>
    <t>Kiosk meter: 1ph; 4.6 kVA; 6 way; secure; pole mount</t>
  </si>
  <si>
    <t>0569543</t>
  </si>
  <si>
    <t>Kiosk meter: 1ph; 4.6 kVA; 8 way; secure; pole mount</t>
  </si>
  <si>
    <t>0569544</t>
  </si>
  <si>
    <t>Kiosk meter: 1ph; 14 kVA; 2 way; secure; pole mount</t>
  </si>
  <si>
    <t>0569545</t>
  </si>
  <si>
    <t>Kiosk meter: 1ph; 14 kVA; 4 way; secure; pole mount</t>
  </si>
  <si>
    <t>0569546</t>
  </si>
  <si>
    <t>Kiosk meter: 1ph; 14 kVA; 6 way; secure; pole mount</t>
  </si>
  <si>
    <t>0569547</t>
  </si>
  <si>
    <t>Kiosk meter: 1ph; 14 kVA; 8 way; secure; pole mount</t>
  </si>
  <si>
    <t>0571155</t>
  </si>
  <si>
    <t>Kiosk meter: 1ph; RAT/DC; secure; pole mount</t>
  </si>
  <si>
    <t>0615212</t>
  </si>
  <si>
    <t>Kiosk meter: 1ph; 16 kVA; 2 way prepay; ground mount</t>
  </si>
  <si>
    <t>0660266</t>
  </si>
  <si>
    <t>Kiosk meter: 1ph; 16 kVA; 4 way prepay; ground mount</t>
  </si>
  <si>
    <t>0615214</t>
  </si>
  <si>
    <t>Kiosk meter: 1ph; 16 kVA; 6 way prepay; ground mount</t>
  </si>
  <si>
    <t>0615215</t>
  </si>
  <si>
    <t>Kiosk meter: 1ph; 16 kVA; 8 way prepay; ground mount</t>
  </si>
  <si>
    <t>0615216</t>
  </si>
  <si>
    <t>Kiosk meter: 1ph; 16 kVA; 12 way prepay; ground mount</t>
  </si>
  <si>
    <t>MV AND LV CONDUCTORS INCLUDING ABC CABLES</t>
  </si>
  <si>
    <t>3136</t>
  </si>
  <si>
    <t>0403027</t>
  </si>
  <si>
    <t>COND,ACSR FOX     8.37D UNGRS    D3136</t>
  </si>
  <si>
    <t>0403031</t>
  </si>
  <si>
    <t>COND,ACSR MINK     10.98D UNGRS    D3136</t>
  </si>
  <si>
    <t>0403029</t>
  </si>
  <si>
    <t>COND,ACSR HARE     14.16D UNGRS    D3136</t>
  </si>
  <si>
    <t>0403130</t>
  </si>
  <si>
    <t>COND,ACSR CHICADEE 18.87D UNGRS    D3136</t>
  </si>
  <si>
    <t>0400662</t>
  </si>
  <si>
    <t>COND,ACSR KINGBIRD 23.90D UNGRS    D3136</t>
  </si>
  <si>
    <t>3141</t>
  </si>
  <si>
    <t>0171292</t>
  </si>
  <si>
    <t>COND,AERIAL BUND 2C XLPE  35SQ     D3141</t>
  </si>
  <si>
    <t>0171299</t>
  </si>
  <si>
    <t>COND,AERIAL BUND 3C XLPE  35SQ     D3141</t>
  </si>
  <si>
    <t>0171325</t>
  </si>
  <si>
    <t>COND,AERIAL BUND 3C XLPE  70SQ     D3141</t>
  </si>
  <si>
    <t>0171267</t>
  </si>
  <si>
    <t>COND,AERIAL BUND 4C XLPE  35SQ     D3141</t>
  </si>
  <si>
    <t>0171268</t>
  </si>
  <si>
    <t>COND,AERIAL BUND 4C XLPE  70SQ     D3141</t>
  </si>
  <si>
    <t>POLE MOUNTED:  TRANSFORMERS</t>
  </si>
  <si>
    <t>3021</t>
  </si>
  <si>
    <t>0402804</t>
  </si>
  <si>
    <t>TFR   16kVA  11kV/240V      INLAND D3021</t>
  </si>
  <si>
    <t>TFR   16kVA  22kV/240V      INLAND D3021</t>
  </si>
  <si>
    <t>3192</t>
  </si>
  <si>
    <t>0170854</t>
  </si>
  <si>
    <t>TFR   16kVA 33kV/240V INLAND       D3192</t>
  </si>
  <si>
    <t>0170771</t>
  </si>
  <si>
    <t>TFR   32kVA 11kV/+240/-240V INLAND D3021</t>
  </si>
  <si>
    <t>0170772</t>
  </si>
  <si>
    <t>TFR   32kVA 22kV/+240/-240V INLAND D3021</t>
  </si>
  <si>
    <t>0170853</t>
  </si>
  <si>
    <t>TFR 32kVA  33kV/+240V/-220V INLND  D3192</t>
  </si>
  <si>
    <t>0402812</t>
  </si>
  <si>
    <t>TFR   25kVA  11kV/415V      INLAND D3021</t>
  </si>
  <si>
    <t>0170583</t>
  </si>
  <si>
    <t>TFR   25kVA  22kV/415V      INLAND D3021</t>
  </si>
  <si>
    <t>TFR   25kVA  33kV/415V INLAND      D3192</t>
  </si>
  <si>
    <t>0402816</t>
  </si>
  <si>
    <t>TFR   50kVA  11kV/415V      INLAND D3021</t>
  </si>
  <si>
    <t>TFR   50kVA  22kV/415V      INLAND D3021</t>
  </si>
  <si>
    <t>0170779</t>
  </si>
  <si>
    <t>TFR   50kVA  33kV/415V INLAND      D3192</t>
  </si>
  <si>
    <t>0402810</t>
  </si>
  <si>
    <t>TFR  100kVA 11kV/415V     INLAND  D3021</t>
  </si>
  <si>
    <t>0402808</t>
  </si>
  <si>
    <t>TFR  100kVA 22kV/415V       INLAND D3021</t>
  </si>
  <si>
    <t>0170780</t>
  </si>
  <si>
    <t>TFR  100kVA  33kV/415V INLAND      D3192</t>
  </si>
  <si>
    <t>TFR  200kVA  11kV/415V    INLAND   D3021</t>
  </si>
  <si>
    <t>TFR  200kVA  22kV/415V    INLAND   D3021</t>
  </si>
  <si>
    <t>0170781</t>
  </si>
  <si>
    <t>TFR  200kVA  33kV/415V INLAND      D3192</t>
  </si>
  <si>
    <t>0404758</t>
  </si>
  <si>
    <t>TFR  315KVA  11kV/415V  INLAND     D3021</t>
  </si>
  <si>
    <t>0402818</t>
  </si>
  <si>
    <t>TFR  315kVA  22kV/415V  INLAND     D3021</t>
  </si>
  <si>
    <t>0170782</t>
  </si>
  <si>
    <t>TFR  315kVA  33KV/415V INLAND      D3192</t>
  </si>
  <si>
    <t>0402021</t>
  </si>
  <si>
    <t>TFR  500kVA  11kV/415V    INLAND   D3021</t>
  </si>
  <si>
    <t>0402023</t>
  </si>
  <si>
    <t>TFR  500kVA  22kV/415V    INLAND   D3021</t>
  </si>
  <si>
    <t>0170783</t>
  </si>
  <si>
    <t>TFR  500kVA  33kV/415V INLAND      D3192</t>
  </si>
  <si>
    <t>POLE MOUNTED : CT-VT UNITS</t>
  </si>
  <si>
    <t>3118</t>
  </si>
  <si>
    <t>0402167</t>
  </si>
  <si>
    <t>CT+VT 11kV-110V B 3VT+3CT I/LD     D3118</t>
  </si>
  <si>
    <t>0402169</t>
  </si>
  <si>
    <t>CT+VT 22kV-110V B 3VT+3CT I/LD     D3118</t>
  </si>
  <si>
    <t>0180234</t>
  </si>
  <si>
    <t>CT+VT 33kV-110V B 3VT+3CT I/LD     D3118</t>
  </si>
  <si>
    <t>0216390</t>
  </si>
  <si>
    <t>CT+VT 11kV-110V C 3VT+3CT I/LD     D3118</t>
  </si>
  <si>
    <t>CT+VT 22kV-110V C 3VT+3CT I/LD     D3118</t>
  </si>
  <si>
    <t>AUTO-RECLOSERS, VOTAGE REGULATRS AND CAP BANKS</t>
  </si>
  <si>
    <t>3180</t>
  </si>
  <si>
    <t>0185155</t>
  </si>
  <si>
    <t>RECLOSER 11+22kV 400A 8kA IRTU     D3180</t>
  </si>
  <si>
    <t>0182799</t>
  </si>
  <si>
    <t>RECLOSER  33kV 400A 8kA WITH IRTU  D3180</t>
  </si>
  <si>
    <t>3119</t>
  </si>
  <si>
    <t>0166882</t>
  </si>
  <si>
    <t>VOLT REGULATOR  1PH 11kV 100A INLD D3119</t>
  </si>
  <si>
    <t>0166883</t>
  </si>
  <si>
    <t>VOLT REGULATOR 1PH 11kV 200A INLD  D3119</t>
  </si>
  <si>
    <t>VOLT REGULATOR 1PH 22kV 100A INLD  D3119</t>
  </si>
  <si>
    <t>0166880</t>
  </si>
  <si>
    <t>VOLT REGULATOR 1PH 22kV 200A INLD  D3119</t>
  </si>
  <si>
    <t>0215591</t>
  </si>
  <si>
    <t xml:space="preserve">CAPACITOR 11kV 100kVAr 1-PH INLAND D3218  </t>
  </si>
  <si>
    <t>0215593</t>
  </si>
  <si>
    <t xml:space="preserve">CAPACITOR 11kV 150kVAr 1-PH INLAND D3218  </t>
  </si>
  <si>
    <t xml:space="preserve">CAPACITOR 11kV 200kVAr 3-PH INLAND D3218  </t>
  </si>
  <si>
    <t>0215597</t>
  </si>
  <si>
    <t xml:space="preserve">CAPACITOR 22kV 100kVAr 1-PH INLAND D3218  </t>
  </si>
  <si>
    <t>0215599</t>
  </si>
  <si>
    <t xml:space="preserve">CAPACITOR 22kV 200kVAr 1-PH INLAND D3218  </t>
  </si>
  <si>
    <t>0215601</t>
  </si>
  <si>
    <t xml:space="preserve">CAPACITOR 22kV 300kVAr 3-PH INLAND D3218  </t>
  </si>
  <si>
    <t>0215603</t>
  </si>
  <si>
    <t>SWITCH, CAPACITOR 11kV INLAND D3218</t>
  </si>
  <si>
    <t>0215605</t>
  </si>
  <si>
    <t xml:space="preserve">SWITCH, CAPACITOR 22kV INLAND D3218  </t>
  </si>
  <si>
    <t>0215608</t>
  </si>
  <si>
    <t xml:space="preserve">RACK,CAPACITOR MOUNTING 1-PH CANS D3218  </t>
  </si>
  <si>
    <t>0215610</t>
  </si>
  <si>
    <t xml:space="preserve">RACK,CAPACITOR MOUNTING 3-PH CANS D3218  </t>
  </si>
  <si>
    <t>MINI-SUBSTATIONS</t>
  </si>
  <si>
    <t>8050</t>
  </si>
  <si>
    <t>0182406</t>
  </si>
  <si>
    <t>M/SUB  315kVA 11kV/415V B CB INLD  D8050</t>
  </si>
  <si>
    <t>0182408</t>
  </si>
  <si>
    <r>
      <t>M/SUB  500kVA 11kV/4</t>
    </r>
    <r>
      <rPr>
        <sz val="11"/>
        <color theme="1"/>
        <rFont val="Aptos Narrow"/>
        <family val="2"/>
        <scheme val="minor"/>
      </rPr>
      <t>15V B CB INLD  D8050</t>
    </r>
  </si>
  <si>
    <t>0182410</t>
  </si>
  <si>
    <t>M/SUB 1000kVA 11kV/415V B CB INLD  D8050</t>
  </si>
  <si>
    <t>0170866</t>
  </si>
  <si>
    <t>M/SUB  315kVA 11kV/415V B FH INLD  D8050</t>
  </si>
  <si>
    <t>0170867</t>
  </si>
  <si>
    <t>M/SUB  500kVA 11kV/415V B FH INLD  D8050</t>
  </si>
  <si>
    <t>0182405</t>
  </si>
  <si>
    <t>M/SUB 1000kVA 11kV/415V B FH INLD  D8050</t>
  </si>
  <si>
    <t>8051</t>
  </si>
  <si>
    <t>0182413</t>
  </si>
  <si>
    <t>M/SUB  315kVA 22kV/415V B CB INLD  D8051</t>
  </si>
  <si>
    <t>0182415</t>
  </si>
  <si>
    <t>M/SUB  500kVA 22kV/415V B CB INLD  D8051</t>
  </si>
  <si>
    <t>0182417</t>
  </si>
  <si>
    <t>M/SUB 1000kVA 22kV/415V B CB INLD  D8051</t>
  </si>
  <si>
    <t>0170762</t>
  </si>
  <si>
    <t>M/SUB  315kVA 22kV/415V B FH INLD  D8051</t>
  </si>
  <si>
    <t>0170763</t>
  </si>
  <si>
    <t>M/SUB  500kVA 22kV/415V B FH INLD  D8051</t>
  </si>
  <si>
    <t>0182412</t>
  </si>
  <si>
    <t>M/SUB 1000kVA 22kV/415V B FH INLD  D8051</t>
  </si>
  <si>
    <t>8052</t>
  </si>
  <si>
    <t>0182423</t>
  </si>
  <si>
    <t>M/SUB  200kVA 11kV/415V A CB INLD  D8052</t>
  </si>
  <si>
    <t>0182425</t>
  </si>
  <si>
    <t>M/SUB  315kVA 11kV/415V A CB INLD  D8052</t>
  </si>
  <si>
    <t>0182427</t>
  </si>
  <si>
    <t>M/SUB  500kVA 11kV/415V A CB INLD  D8052</t>
  </si>
  <si>
    <t>0182429</t>
  </si>
  <si>
    <t>M/SUB 1000kVA 11kV/415V A CB INLD  D8052</t>
  </si>
  <si>
    <t>0170874</t>
  </si>
  <si>
    <t>M/SUB  200kVA 11kV/415V A FH INLD  D8052</t>
  </si>
  <si>
    <t>0170875</t>
  </si>
  <si>
    <t>M/SUB  315kVA 11kV/415V A FH INLD  D8052</t>
  </si>
  <si>
    <t>0170876</t>
  </si>
  <si>
    <t>M/SUB  500kVA 11kV/415V A FH INLD  D8052</t>
  </si>
  <si>
    <t>0182422</t>
  </si>
  <si>
    <t>M/SUB 1000kVA 11kV/415V A FH INLD  D8052</t>
  </si>
  <si>
    <t>8053</t>
  </si>
  <si>
    <t>0182432</t>
  </si>
  <si>
    <t>M/SUB  200kVA 22kV/415V A CB INLD  D8053</t>
  </si>
  <si>
    <t>0182434</t>
  </si>
  <si>
    <t>M/SUB  315kVA 22kV/415V A CB INLD  D8053</t>
  </si>
  <si>
    <t>0182436</t>
  </si>
  <si>
    <t>M/SUB  500kVA 22kV/415V A CB INLD  D8053</t>
  </si>
  <si>
    <t>0182438</t>
  </si>
  <si>
    <t>M/SUB 1000kVA 22kV/415V A CB INLD  D8053</t>
  </si>
  <si>
    <t>0170869</t>
  </si>
  <si>
    <t>M/SUB  200kVA 22kV/415V A FH INLD  D8053</t>
  </si>
  <si>
    <t>0170870</t>
  </si>
  <si>
    <t>M/SUB  315kVA 22kV/415V A FH INLD  D8053</t>
  </si>
  <si>
    <t>0170871</t>
  </si>
  <si>
    <t>M/SUB  500kVA 22kV/415V A FH INLD  D8053</t>
  </si>
  <si>
    <t>0182431</t>
  </si>
  <si>
    <t>M/SUB 1000kVA 22kV/415V A FH INLD  D8053</t>
  </si>
  <si>
    <t>RING MAIN UNIT (RMU)</t>
  </si>
  <si>
    <t>8060</t>
  </si>
  <si>
    <t>RMU 11kV 630A 3R N/E INLND O/D     D8060</t>
  </si>
  <si>
    <t>0209973</t>
  </si>
  <si>
    <t>RMU 11kV 630A 4R N/E INLND O/D     D8060</t>
  </si>
  <si>
    <t>0180269</t>
  </si>
  <si>
    <t>RMU 11kV630A200A2R1B N/E INLND O/D D8060</t>
  </si>
  <si>
    <t>0235400</t>
  </si>
  <si>
    <t>RMU 11kV 630A200A 2R1B N/E I/L I/D D8060</t>
  </si>
  <si>
    <t>0215115</t>
  </si>
  <si>
    <t>RMU 11kV 630A630A 2R1B N/E INLNDO/DD8060</t>
  </si>
  <si>
    <t>0211489</t>
  </si>
  <si>
    <t>RMU 11kV630A200A2R2B N/E INLND O/D D8060</t>
  </si>
  <si>
    <t>0221314</t>
  </si>
  <si>
    <t>RMU 11kV630A630A2R2B N/E INLND O/D D8060</t>
  </si>
  <si>
    <t>0180267</t>
  </si>
  <si>
    <t>RMU 22kV 630A 3R N/E INLND O/D     D8060</t>
  </si>
  <si>
    <t>0209975</t>
  </si>
  <si>
    <t>RMU 22kV 630A 4R N/E INLND O/D     D8060</t>
  </si>
  <si>
    <t>0180271</t>
  </si>
  <si>
    <t>RMU 22kV630A200A2R1B N/E INLND O/D D8060</t>
  </si>
  <si>
    <t>0235402</t>
  </si>
  <si>
    <t>RMU 22kV 630A200A 2R1B N/E I/L I/D D8060</t>
  </si>
  <si>
    <t xml:space="preserve">0242386 </t>
  </si>
  <si>
    <t xml:space="preserve">RMU 22kV 630A630A 2R1B N/E I/L 0/D D8060 </t>
  </si>
  <si>
    <t>RMU 22kV630A200A2R2B N/E INLND O/D D8060</t>
  </si>
  <si>
    <t>RING MAIN UNIT (RMU)-IRTU</t>
  </si>
  <si>
    <t>0557807</t>
  </si>
  <si>
    <t>SWITCHGEAR:RMU 11KV 630A 3R IL OD IRTU</t>
  </si>
  <si>
    <t>0557815</t>
  </si>
  <si>
    <t>SWITCHGEAR:RMU 11KV 200A 2R1B ILOD IRTU</t>
  </si>
  <si>
    <t>0557820</t>
  </si>
  <si>
    <t>SWITCHGEAR:RMU 11KV 630A 2R1B ILOD IRTU</t>
  </si>
  <si>
    <t>0557812</t>
  </si>
  <si>
    <t>SWITCHGEAR:RMU 11KV 200A 2R1B ILID IRTU</t>
  </si>
  <si>
    <t>0557814</t>
  </si>
  <si>
    <t>SWITCHGEAR:RMU 11KV 630A 2R2B ILOD IRTU</t>
  </si>
  <si>
    <t>0557810</t>
  </si>
  <si>
    <t>SWITCHGEAR:RMU 22KV 630A 3R ILOD IRTU</t>
  </si>
  <si>
    <t>0557813</t>
  </si>
  <si>
    <t>SWITCHGEAR:RMU 22KV 200A 2R1B ILOD IRTU</t>
  </si>
  <si>
    <t>0557809</t>
  </si>
  <si>
    <t>SWITCHGEAR:RMU 22KV 630A 2R1B ILOD IRTU</t>
  </si>
  <si>
    <t>0557826</t>
  </si>
  <si>
    <t>SWITCHGEAR:RMU 22KV 200A 2R1B ILID IRTU</t>
  </si>
  <si>
    <t>0557828</t>
  </si>
  <si>
    <t>SWITCHGEAR:RMU 22KV 630A 2R2B ILOD IRTU</t>
  </si>
  <si>
    <t>0557817</t>
  </si>
  <si>
    <t>SWITCHGEAR:RMU 22KV 200A 2R2B ILOD IRTU</t>
  </si>
  <si>
    <t>CT-VT UNIT -GROUND MOUNTED</t>
  </si>
  <si>
    <t>0175942</t>
  </si>
  <si>
    <t>CT+VT 11kV-110V B 3VT+3CT CBL I/LD D3118</t>
  </si>
  <si>
    <t>0216388</t>
  </si>
  <si>
    <t>CT+VT 11kV-110V C 3VT+3CT CBL I/LD D3118</t>
  </si>
  <si>
    <t>0175967</t>
  </si>
  <si>
    <t>CT+VT 22kV-110V B 3VT+3CT CBL I/LD D3118</t>
  </si>
  <si>
    <t>0216392</t>
  </si>
  <si>
    <t>CT+VT 22kV-110V C 3VT+3CT CBL I/LD D3118</t>
  </si>
  <si>
    <t>MEDIUN VOLTAGE (MV) CABLES</t>
  </si>
  <si>
    <t>8001</t>
  </si>
  <si>
    <t>0171388</t>
  </si>
  <si>
    <t>CABLE,ELECT:EUX3KCQ 11KV 3C;CU;25 MM2</t>
  </si>
  <si>
    <t>0171386</t>
  </si>
  <si>
    <t>CABLE,ELECT:EUX3MCQ 11KV 3C;CU;50 MM2</t>
  </si>
  <si>
    <t>0403148</t>
  </si>
  <si>
    <t>CABLE,ELECT:EUX3PCQ 11KV 3C;CU;95 MM2</t>
  </si>
  <si>
    <t>0171352</t>
  </si>
  <si>
    <t>CABLE,ELECT:EUX3SCQ 11KV 3C;CU;185 MM2</t>
  </si>
  <si>
    <t>0184296</t>
  </si>
  <si>
    <t>CABLE,ELECT:EUX3UCQ 11KV 3C;CU;300 MM2</t>
  </si>
  <si>
    <t>0578940</t>
  </si>
  <si>
    <t>CABLE,ELECT:EUX3PAQ 11KV 3C;AL;95 MM2</t>
  </si>
  <si>
    <t>0578941</t>
  </si>
  <si>
    <t>CABLE,ELECT:EUX3SAQ 11KV 3C;AL;185 MM2</t>
  </si>
  <si>
    <t>0578950</t>
  </si>
  <si>
    <t>CABLE,ELECT:EUX3UAQ 11KV 3C;AL;300 MM2</t>
  </si>
  <si>
    <t>CABLE,ELECT:EUX1MCQ 11KV 1C;CU;50 MM2</t>
  </si>
  <si>
    <t>0577429</t>
  </si>
  <si>
    <t>CABLE,ELECT:EUX1PCQ 11KV 1C;CU;95 MM2</t>
  </si>
  <si>
    <t>0577430</t>
  </si>
  <si>
    <t>CABLE,ELECT:EUX1SCQ 11KV 1C;CU;185 MM2</t>
  </si>
  <si>
    <t>0577431</t>
  </si>
  <si>
    <t>CABLE,ELECT:EUX1UCQ 11KV 1C;CU;300 MM2</t>
  </si>
  <si>
    <t>0171351</t>
  </si>
  <si>
    <t>CABLE,ELECT:EUX1XCQ 11KV 1C;CU;630 MM2</t>
  </si>
  <si>
    <t>0171384</t>
  </si>
  <si>
    <t>CABLE,ELECT:FUX3MCQ 22KV 3C;CU;50 MM2</t>
  </si>
  <si>
    <t>CABLE,ELECT:FUX3PCQ 22KV 3C;CU;95 MM2</t>
  </si>
  <si>
    <t>0175763</t>
  </si>
  <si>
    <t>CABLE,ELECT:ESKOM FUX3SCQ;CU;185 MM2</t>
  </si>
  <si>
    <t>0578942</t>
  </si>
  <si>
    <t>CABLE,ELECT:FUX3MAQ 22KV 3C;AL;50 MM2</t>
  </si>
  <si>
    <t>0578943</t>
  </si>
  <si>
    <t>CABLE,ELECT:FUX3PAQ 22KV 3C;AL;95 MM2</t>
  </si>
  <si>
    <t>0578944</t>
  </si>
  <si>
    <t>CABLE,ELECT:FUX3SAQ 22KV 3C;AL;185 MM2</t>
  </si>
  <si>
    <t>0578945</t>
  </si>
  <si>
    <t>CABLE,ELECT:FUX3UAQ 22KV 3C;AL;300 MM2</t>
  </si>
  <si>
    <t>0577432</t>
  </si>
  <si>
    <t>CABLE,ELECT:FUX1MCQ 22KV 1C;CU;50 MM2</t>
  </si>
  <si>
    <t>0577433</t>
  </si>
  <si>
    <t>CABLE,ELECT:FUX1PCQ 22KV 1C;CU;95 MM2</t>
  </si>
  <si>
    <t>0577434</t>
  </si>
  <si>
    <t>CABLE,ELECT:FUX1SCQ 22KV 1C;CU;185 MM2</t>
  </si>
  <si>
    <t>0577435</t>
  </si>
  <si>
    <t>CABLE,ELECT:FUX1UCQ 22KV 1C;CU;300 MM2</t>
  </si>
  <si>
    <t>0182545</t>
  </si>
  <si>
    <t>CABLE,ELECT:FUX1XCQ 22KV 1C;CU;630 MM2</t>
  </si>
  <si>
    <t>0578948</t>
  </si>
  <si>
    <t>CABLE,ELECT:GUX3MCQ 33KV 3C;CU;50 MM2</t>
  </si>
  <si>
    <t>0578949</t>
  </si>
  <si>
    <t>CABLE,ELECT:GUX3PCQ 33KV 3C;CU;95 MM2</t>
  </si>
  <si>
    <t>0578953</t>
  </si>
  <si>
    <t>CABLE,ELECT:GUX3SCQ 33KV 3C;CU;185 MM2</t>
  </si>
  <si>
    <t>0578954</t>
  </si>
  <si>
    <t>CABLE,ELECT:GUX3UCQ 33KV 3C;CU;300 MM2</t>
  </si>
  <si>
    <t>0578946</t>
  </si>
  <si>
    <t>CABLE,ELECT:GUX3MAQ 33KV 3C;AL;50 MM2</t>
  </si>
  <si>
    <t>0578951</t>
  </si>
  <si>
    <t>CABLE,ELECT:GUX3PAQ 33KV 3C;AL;95 MM2</t>
  </si>
  <si>
    <t>0578947</t>
  </si>
  <si>
    <t>CABLE,ELECT:GUX3SAQ 33KV 3C;AL;185 MM2</t>
  </si>
  <si>
    <t>0578952</t>
  </si>
  <si>
    <t>CABLE,ELECT:GUX3UAQ 33KV 3C;AL;300 MM2</t>
  </si>
  <si>
    <t>0577436</t>
  </si>
  <si>
    <t>CABLE,ELECT:GUX1MCQ 33KV 1C;CU;50 MM2</t>
  </si>
  <si>
    <t>0577437</t>
  </si>
  <si>
    <t>CABLE,ELECT:GUX1PCQ 33KV 1C;CU;95 MM2</t>
  </si>
  <si>
    <t>0577438</t>
  </si>
  <si>
    <t>CABLE,ELECT:GUX1SCQ 33KV 1C;CU;185 MM2</t>
  </si>
  <si>
    <t>0577439</t>
  </si>
  <si>
    <t>CABLE,ELECT:GUX1UCQ 33KV 1C;CU;300 MM2</t>
  </si>
  <si>
    <t>0577440</t>
  </si>
  <si>
    <t>CABLE,ELECT:GUX1XCQ 33KV 1C;CU;630 MM2</t>
  </si>
  <si>
    <t>LOW VOLTAGE (LV) CABLES</t>
  </si>
  <si>
    <t>3128</t>
  </si>
  <si>
    <t>0014474</t>
  </si>
  <si>
    <t>CABLE,ELECT:BVX2HCV;CU;16 MM2;PVC D3128</t>
  </si>
  <si>
    <t>0404103</t>
  </si>
  <si>
    <t>CABLE,ELECT:BVX3HVC;CU;16 MM2;PVC D3128</t>
  </si>
  <si>
    <t>0404766</t>
  </si>
  <si>
    <t>CABLE,ELECT:BVX4HCV;CU;16 MM2;PVC D3128</t>
  </si>
  <si>
    <t>0403473</t>
  </si>
  <si>
    <t>CABLE ELECT:1 KV;2C;CU;25 MM2;STL WIRE</t>
  </si>
  <si>
    <t>0171198</t>
  </si>
  <si>
    <t>CABLE,ELECT:BVX3KCV;CU;25 MM2;PVC D3128</t>
  </si>
  <si>
    <t>0404767</t>
  </si>
  <si>
    <t>CABLE,ELECT:BVX4KCV;CU;25 MM2;PVC D3128</t>
  </si>
  <si>
    <t>0404634</t>
  </si>
  <si>
    <t>CABLE,ELECT:BVX2LCV;CU;35 MM2;PVC D3128</t>
  </si>
  <si>
    <t>0404489</t>
  </si>
  <si>
    <t>CABLE,ELECT:BVX3LCV;CU;35 MM2;PVC   D3128</t>
  </si>
  <si>
    <t>0400639</t>
  </si>
  <si>
    <t>CABLE,ELECT:BVX4LCV;CU;35 MM2;PVC D3128</t>
  </si>
  <si>
    <t>0403353</t>
  </si>
  <si>
    <t>CABLE ELECT:1 KV;4C;CU;50 MM2;STL WIRE</t>
  </si>
  <si>
    <t>0171333</t>
  </si>
  <si>
    <t>CABLE ELECT:1 KV;3C;CU;70 MM2;STL WIRE</t>
  </si>
  <si>
    <t>0400641</t>
  </si>
  <si>
    <t>CABLE,ELECT:BVX4NCV;CU;70 MM2;PVC D3128</t>
  </si>
  <si>
    <t>0403090</t>
  </si>
  <si>
    <t>CABLE,ELECT:BVX4QCV;CU;120 MM2;PVC D3128</t>
  </si>
  <si>
    <t>0404119</t>
  </si>
  <si>
    <t>CABLE,ELECT:BVX4RCV;CU;150 MM2;PVC D3128</t>
  </si>
  <si>
    <t>0403094</t>
  </si>
  <si>
    <t>CABLE,ELECT:BVX4SCV;CU;185 MM2;PVC D3128</t>
  </si>
  <si>
    <t>0171185</t>
  </si>
  <si>
    <t>CABLE ELECT:1 KV;4C;CU;240 MM2;STL WIRE</t>
  </si>
  <si>
    <t>8026</t>
  </si>
  <si>
    <t>0186800</t>
  </si>
  <si>
    <t>CABLE .75kV 1C  70.0SQ CU FLEX     D8026</t>
  </si>
  <si>
    <t>0186831</t>
  </si>
  <si>
    <t>CABLE .75kV 1C 185.0SQ CU FLEX     D8026</t>
  </si>
  <si>
    <t>0404761</t>
  </si>
  <si>
    <t>CABLE,ELECT:BVX12DCV;CU;2.5 MM2;PVC D3128</t>
  </si>
  <si>
    <t>0404122</t>
  </si>
  <si>
    <t>CABLE,ELECT:BVX2ECV;CU;4 MM2;PVC D3128</t>
  </si>
  <si>
    <t>3140</t>
  </si>
  <si>
    <t>0171296</t>
  </si>
  <si>
    <t>CABLE 1kV 2C  4mmSQ CONCENT CU     D3140</t>
  </si>
  <si>
    <t>0171294</t>
  </si>
  <si>
    <t>CABLE 1kV 2C 10SQ CU CONC D3140</t>
  </si>
  <si>
    <t>0229799</t>
  </si>
  <si>
    <r>
      <t xml:space="preserve">CABLE 1kV </t>
    </r>
    <r>
      <rPr>
        <sz val="11"/>
        <color theme="1"/>
        <rFont val="Aptos Narrow"/>
        <family val="2"/>
        <scheme val="minor"/>
      </rPr>
      <t>1C 10SQ CONCENT CU X1 COMMS</t>
    </r>
  </si>
  <si>
    <t>0632881</t>
  </si>
  <si>
    <r>
      <t>CABLE,ELECT:</t>
    </r>
    <r>
      <rPr>
        <sz val="11"/>
        <color theme="1"/>
        <rFont val="Aptos Narrow"/>
        <family val="2"/>
        <scheme val="minor"/>
      </rPr>
      <t>230 V ;XLPE ;2C ;6 MM2</t>
    </r>
  </si>
  <si>
    <t xml:space="preserve">TERMINATIONS - MEDIUN VOLTAGE (MV) CABLE </t>
  </si>
  <si>
    <t>8006</t>
  </si>
  <si>
    <t>0687232</t>
  </si>
  <si>
    <t>KIT TERM:3C;ID;25-70 MM2;11 KV;XLPE</t>
  </si>
  <si>
    <t>0687233</t>
  </si>
  <si>
    <t>KIT TERM:3C;OD;25-70 MM2;11 KV;XLPE</t>
  </si>
  <si>
    <t>0687230</t>
  </si>
  <si>
    <t>KIT TERM:3C;ID;25-70 MM2;11 KV;ES;XLPE</t>
  </si>
  <si>
    <t>0175642</t>
  </si>
  <si>
    <t>KIT,TERM:3C ;XLPE;11KV; ID 50-120 MM2</t>
  </si>
  <si>
    <t>0175643</t>
  </si>
  <si>
    <t>KIT,TERM:3C ;XLPE ;11KV; OD ;50-120 MM2</t>
  </si>
  <si>
    <t>0175644</t>
  </si>
  <si>
    <t>KIT,TERM:3C ;XLPE; ES;11KV; ID ;50-120 MM2</t>
  </si>
  <si>
    <t>0175645</t>
  </si>
  <si>
    <t>KIT,TERM:3C ;XLPE; ;11KV; ID 95-185</t>
  </si>
  <si>
    <t>0175646</t>
  </si>
  <si>
    <t>KIT,TERM:3C ;XLPE ;11KV; OD ;95-185 MM2</t>
  </si>
  <si>
    <t>0215114</t>
  </si>
  <si>
    <t>KIT,TERM:3C ;XLPE; ES ;11KV; ID ;95-185 MM2</t>
  </si>
  <si>
    <t>0644722</t>
  </si>
  <si>
    <t>KIT,TERM:3C ;ID ;185-300 ;11 KV ;XLPE</t>
  </si>
  <si>
    <t>0184239</t>
  </si>
  <si>
    <t>KIT,TERM:3C ;XLPE ;11KV; OD ;185-300 MM2</t>
  </si>
  <si>
    <t>0687231</t>
  </si>
  <si>
    <t>KIT TERM:3C;ID;185-300 MM2;11 KV;ES;XLPE</t>
  </si>
  <si>
    <t>0251729</t>
  </si>
  <si>
    <r>
      <t>KIT,TERM:</t>
    </r>
    <r>
      <rPr>
        <sz val="11"/>
        <color theme="1"/>
        <rFont val="Aptos Narrow"/>
        <family val="2"/>
        <scheme val="minor"/>
      </rPr>
      <t>1C ;XLPE ;95-185 MM2;11KV; ID</t>
    </r>
  </si>
  <si>
    <t>0184238</t>
  </si>
  <si>
    <t>KIT,TERM:1C ;XLPE ;11KV; OD ;95-185 MM</t>
  </si>
  <si>
    <t>0251730</t>
  </si>
  <si>
    <t>KIT,TERM:1C ;XLPE ;400 MM2 ;11KV; ID</t>
  </si>
  <si>
    <t>0635343</t>
  </si>
  <si>
    <t>KIT,TERM:1C;XLPE;ID;630 MM2;11 KV</t>
  </si>
  <si>
    <t>0635349</t>
  </si>
  <si>
    <t>KIT,TERM:XLPE; 1C ;LCC ;ID ;95-185 MM2;11 KV</t>
  </si>
  <si>
    <t>KIT,TERM:1C ;XLPE ;95-185 MM2;11KV; ID</t>
  </si>
  <si>
    <t>0635352</t>
  </si>
  <si>
    <t>KIT,TERM: XLPE; 1C ;LCC ;ID ;185-300 ;11 KV</t>
  </si>
  <si>
    <t>0635334</t>
  </si>
  <si>
    <t>KIT,TERM:1C;XLPE;ID;185-300 MM2;11 KV</t>
  </si>
  <si>
    <t>0168309</t>
  </si>
  <si>
    <t>KIT,TERM:3C ;XLPE ;22KV; ID ;25-70 MM2</t>
  </si>
  <si>
    <t>0169094</t>
  </si>
  <si>
    <t>KIT,TERM:3C ;XLPE ;22KV; OD ;25-70 MM2</t>
  </si>
  <si>
    <t>0175647</t>
  </si>
  <si>
    <t>KIT,TERM:3C ;XLPE ;22KV; ID ;95-185</t>
  </si>
  <si>
    <t>0175648</t>
  </si>
  <si>
    <t>KIT,TERM:3C ;XLPE ;22KV; OD ;95-185 MM2</t>
  </si>
  <si>
    <t>0635328</t>
  </si>
  <si>
    <t>KIT,TERM:3C ;ID ;185-300 ;22 KV ;XLPE</t>
  </si>
  <si>
    <t>0624566</t>
  </si>
  <si>
    <t>KIT,TERM:3C ;XLPE ;OD ;185-300 ;22 KV</t>
  </si>
  <si>
    <t>0644725</t>
  </si>
  <si>
    <t>KIT,TERM:1C ;LCC ;ID ;95-185 ;22 KV</t>
  </si>
  <si>
    <t>0251731</t>
  </si>
  <si>
    <t>KIT,TERM:1C;XLPE;22KV; ID;95-185 MM2</t>
  </si>
  <si>
    <t>0635333</t>
  </si>
  <si>
    <t>KIT,TERM:1C;XLPE;ID;185-300 MM2;22 KV</t>
  </si>
  <si>
    <t>0644726</t>
  </si>
  <si>
    <t>KIT,TERM:1C ;LCC ;ID ;185-300 ;22 KV</t>
  </si>
  <si>
    <t>0624563</t>
  </si>
  <si>
    <t>KIT,TERM:3C ;XLPE ;OD ;50-120 ;33 KV</t>
  </si>
  <si>
    <t>0635317</t>
  </si>
  <si>
    <t>KIT,TERM:3C ;ID ;50-120 ;33 KV ;XLPE</t>
  </si>
  <si>
    <t>0635324</t>
  </si>
  <si>
    <t>KIT,TERM:3C ;ID ;95-185 ;33 KV ;XLPE</t>
  </si>
  <si>
    <t>0635329</t>
  </si>
  <si>
    <t>KIT,TERM:3C ;ID ;185-300 ;33 KV ;XLPE</t>
  </si>
  <si>
    <t>0624565</t>
  </si>
  <si>
    <t>KIT,TERM:3C ;XLPE ;OD ;185-300 ;33 KV</t>
  </si>
  <si>
    <t>0635318</t>
  </si>
  <si>
    <t>KIT,TERM:1C;XLPE;ID;50-120 MM2;33 KV</t>
  </si>
  <si>
    <t>0644727</t>
  </si>
  <si>
    <t>KIT,TERM:1C ;LCC ;ID ;50-120 ;33 KV</t>
  </si>
  <si>
    <t>0635345</t>
  </si>
  <si>
    <t>KIT,TERM:1C ;LCC ;ID ;95-185 MM2;33 KV</t>
  </si>
  <si>
    <t>0635325</t>
  </si>
  <si>
    <t>KIT,TERM:1C;XLPE;ID;185-300 MM2;33 KV</t>
  </si>
  <si>
    <t>0635330</t>
  </si>
  <si>
    <t>0635355</t>
  </si>
  <si>
    <t>KIT,TERM:1C ;LCC ;ID ;185-300 MM2;33 KV</t>
  </si>
  <si>
    <t>8011</t>
  </si>
  <si>
    <t>0175531</t>
  </si>
  <si>
    <t>SHROUD,STRAIGHT  95-300SQ 3C       D8011</t>
  </si>
  <si>
    <t>8016</t>
  </si>
  <si>
    <t>0175772</t>
  </si>
  <si>
    <t>CONNECTOR KIT,SEP UNSCR 11kV 16-35 D8016</t>
  </si>
  <si>
    <t>0175773</t>
  </si>
  <si>
    <t>CONNECTOR KIT,SEP UNSCR 11kV 50-95 D8016</t>
  </si>
  <si>
    <t>0175774</t>
  </si>
  <si>
    <t>CONNECTOR KIT,SEP UNSC 11kV 120-185D8016</t>
  </si>
  <si>
    <t>8017</t>
  </si>
  <si>
    <t>CONNECTOR:SEP SCR CBL 1 11KV 25-50</t>
  </si>
  <si>
    <t>0580424</t>
  </si>
  <si>
    <t>CONNECTOR:SEP SCR CBL 1 11KV 70-185</t>
  </si>
  <si>
    <t>0580425</t>
  </si>
  <si>
    <t>CONNECTOR:SEP SCR CBL 1 11KV 240-400</t>
  </si>
  <si>
    <t>0580428</t>
  </si>
  <si>
    <t>CONNECTOR:SEP EXT SCR 11KV 25-50</t>
  </si>
  <si>
    <t>0580429</t>
  </si>
  <si>
    <t>CONNECTOR:SEP EXT SCR 11KV 70-185</t>
  </si>
  <si>
    <t>0580430</t>
  </si>
  <si>
    <t>CONNECTOR:SEP EXT SCR 11KV 240-400</t>
  </si>
  <si>
    <t>0580434</t>
  </si>
  <si>
    <t>CONNECTOR:SEP EXT SCR 11KV 25-50 S/ARR</t>
  </si>
  <si>
    <t>0580435</t>
  </si>
  <si>
    <t>CONNECTOR:SEP EXT SCR 11KV 70-185 S/ARR</t>
  </si>
  <si>
    <t>0580436</t>
  </si>
  <si>
    <t>CONNECTOR:SEP EXT SCR 11KV240-400 S/ARR</t>
  </si>
  <si>
    <t>0175782</t>
  </si>
  <si>
    <t>CONNECTOR,SEP SCR CBL 1 22kV 25-50 D8017</t>
  </si>
  <si>
    <t>0175783</t>
  </si>
  <si>
    <t>CONNECTOR,SEP SCR CBL 1 22kV 70-185D8017</t>
  </si>
  <si>
    <t>0580427</t>
  </si>
  <si>
    <t>CONNECTOR:SEP SCR CBL 1 22KV 240-400</t>
  </si>
  <si>
    <t>0222311</t>
  </si>
  <si>
    <t>CONNECTOR,SEP EXT SCR 22kV 25-50   D8017</t>
  </si>
  <si>
    <t>0222312</t>
  </si>
  <si>
    <t>CONNECTOR,SEP EXT SCR 22kV 70-185  D8017</t>
  </si>
  <si>
    <t>0580433</t>
  </si>
  <si>
    <t>CONNECTOR:SEP EXT SCR 22KV 240-400</t>
  </si>
  <si>
    <t>0230639</t>
  </si>
  <si>
    <t>CONNECTOR,SEP EXT SCR 22kV 25-50+SAD8017</t>
  </si>
  <si>
    <t>0230640</t>
  </si>
  <si>
    <t>CONNECTOR,SEP EXT SCR 22kV70-185+SAD8017</t>
  </si>
  <si>
    <t>0580437</t>
  </si>
  <si>
    <t>CONNECTOR:SEP EXT SCR 22KV240-400 S/ARR</t>
  </si>
  <si>
    <t>0179499</t>
  </si>
  <si>
    <t>BLANK INSERT 630A TYPE C D8017</t>
  </si>
  <si>
    <t>0179497</t>
  </si>
  <si>
    <t>BUSHING INTERMIDIATE 630A TYPE C D8017</t>
  </si>
  <si>
    <t>0179498</t>
  </si>
  <si>
    <t>END PLUG TEST POINT CAP 630A TYPE C D8017</t>
  </si>
  <si>
    <t>0179495</t>
  </si>
  <si>
    <t>TRI-FURCATING KIT,SCR 22kV 3C 25-50D8017</t>
  </si>
  <si>
    <t>0179496</t>
  </si>
  <si>
    <t>TRI-FURCATING KIT,SCR 22kV 3C70-185D8017</t>
  </si>
  <si>
    <t>0251724</t>
  </si>
  <si>
    <t>TRIFURCATING KIT,SCR MV 3m XLPE 95-300D8004</t>
  </si>
  <si>
    <t>JOINTS - MEDIUN VOLTAGE (MV) CABLE</t>
  </si>
  <si>
    <t>8008</t>
  </si>
  <si>
    <t>0683106</t>
  </si>
  <si>
    <t>KIT CABLE JOINT:3C;11 KV;25-70 MM2;XLPE</t>
  </si>
  <si>
    <t>0683107</t>
  </si>
  <si>
    <t>KIT CABLE JOINT:3C;11 KV;50-120 MM2;XLPE</t>
  </si>
  <si>
    <t>0580846</t>
  </si>
  <si>
    <t>KIT,CABLE JOINT:3C ;11 KV ;95-185 ;XLPE</t>
  </si>
  <si>
    <t>0580847</t>
  </si>
  <si>
    <t>KIT,CABLE JOINT:3C ;11 KV ;185-300</t>
  </si>
  <si>
    <t>0580854</t>
  </si>
  <si>
    <t>KIT,CABLE JOINT:3C ;11 KV ;50-120 ;TRIF</t>
  </si>
  <si>
    <t>0683110</t>
  </si>
  <si>
    <t>KIT CABLE JOINT:3C;11 KV;95-185 MM2;TRIF</t>
  </si>
  <si>
    <t>0580855</t>
  </si>
  <si>
    <t>KIT,CABLE JOINT:3C ;11 KV ;185-300;TRIF</t>
  </si>
  <si>
    <t>0635506</t>
  </si>
  <si>
    <t>KIT,CABLE JOINT:1C ;11 KV ;50-120 ;XLPE</t>
  </si>
  <si>
    <t>0635509</t>
  </si>
  <si>
    <t>KIT,CABLE JOINT:1C ;11 KV ;95-185 ;XLPE</t>
  </si>
  <si>
    <t>KIT,CABLE JOINT:1C ;11 KV ;185-300</t>
  </si>
  <si>
    <t>0182553</t>
  </si>
  <si>
    <t>KIT,CABLE JOINT:1C ;11 KV ;630 ;XLPE</t>
  </si>
  <si>
    <t>0683108</t>
  </si>
  <si>
    <t>KIT CABLE JOINT:3C;22 KV;25-70 MM2;XLPE</t>
  </si>
  <si>
    <t>0180200</t>
  </si>
  <si>
    <t>KIT,CABLE JOINT:3C ;22 KV ;50-120 ;XLPE</t>
  </si>
  <si>
    <t>0580849</t>
  </si>
  <si>
    <t>KIT,CABLE JOINT:3C ;22 KV ;95-185 ;XLPE</t>
  </si>
  <si>
    <t>0580850</t>
  </si>
  <si>
    <t>KIT,CABLE JOINT:3C ;22 KV ;185-300</t>
  </si>
  <si>
    <t>0175805</t>
  </si>
  <si>
    <t>KIT,CABLE JOINT:3C ;22 KV ;25-70 ;TRIF</t>
  </si>
  <si>
    <t>0580856</t>
  </si>
  <si>
    <t>KIT,CABLE JOINT:3C ;22 KV ;50-120 ;TRIF</t>
  </si>
  <si>
    <t>0580861</t>
  </si>
  <si>
    <t>KIT,CABLE JOINT:3C ;22 KV ;95-185 ;TRIF</t>
  </si>
  <si>
    <t>0635511</t>
  </si>
  <si>
    <t>KIT,CABLE JOINT:3C ;22 KV ;185-300 TRIF</t>
  </si>
  <si>
    <t>0635507</t>
  </si>
  <si>
    <t>KIT,CABLE JOINT:1C ;22 KV ;50-120 ;XLPE</t>
  </si>
  <si>
    <t>0635508</t>
  </si>
  <si>
    <t>KIT,CABLE JOINT:1C ;22 KV ;95-185 ;XLPE</t>
  </si>
  <si>
    <t>0624549</t>
  </si>
  <si>
    <t>KIT,CABLE JOINT:1C ;22 KV ;185-300</t>
  </si>
  <si>
    <t>0580851</t>
  </si>
  <si>
    <t>KIT,CABLE JOINT:3C ;33 KV ;25-70 ;XLPE</t>
  </si>
  <si>
    <t>0624550</t>
  </si>
  <si>
    <t>KIT,CABLE JOINT:3C ;33 KV ;50-120 ;CU/AL</t>
  </si>
  <si>
    <t>0580858</t>
  </si>
  <si>
    <t>KIT,CABLE JOINT:3C ;33 KV ;50-120 ;XLPE</t>
  </si>
  <si>
    <t>0580852</t>
  </si>
  <si>
    <t>KIT,CABLE JOINT:3C ;33 KV ;95-185 ;XLPE</t>
  </si>
  <si>
    <t>0580853</t>
  </si>
  <si>
    <t>KIT,CABLE JOINT:3C ;33 KV ;185-300</t>
  </si>
  <si>
    <t>0635503</t>
  </si>
  <si>
    <t>KIT,CABLE JOINT:3C ;33 KV ;50-120 ;TRIF</t>
  </si>
  <si>
    <t>0580859</t>
  </si>
  <si>
    <t>KIT,CABLE JOINT:3C ;33 KV ;95-185 ;TRIF</t>
  </si>
  <si>
    <t>0580860</t>
  </si>
  <si>
    <t>KIT,CABLE JOINT:3C ;33 KV ;185-300 TRIF</t>
  </si>
  <si>
    <t>0683109</t>
  </si>
  <si>
    <t>KIT CABLE JOINT:1C;33 KV;95-185 MM2;XLPE</t>
  </si>
  <si>
    <t>0624551</t>
  </si>
  <si>
    <t>KIT,CABLE JOINT:1C ;33 KV ;185-300 ;XLPE</t>
  </si>
  <si>
    <t>8021</t>
  </si>
  <si>
    <t>0184780</t>
  </si>
  <si>
    <t>JOINT KIT,TRANS   3C 11kV 16-35    D8021</t>
  </si>
  <si>
    <t>0689139</t>
  </si>
  <si>
    <t>KIT CABLE JOINT:3;11 KV;25-70 MM2;TRANS</t>
  </si>
  <si>
    <t>0179925</t>
  </si>
  <si>
    <t>JOINT KIT,TRANS   3C 11kV 50-95    D8021</t>
  </si>
  <si>
    <t>0179926</t>
  </si>
  <si>
    <t>JOINT KIT,TRANS   3C 11kV 120-185  D8021</t>
  </si>
  <si>
    <t>0683112</t>
  </si>
  <si>
    <t>KIT CABLE JOINT:3C;11 KV;185-300 MM2</t>
  </si>
  <si>
    <t>0179927</t>
  </si>
  <si>
    <t>JOINT KIT,TRANS   3C 11kV 240-400  D8021</t>
  </si>
  <si>
    <t>0184801</t>
  </si>
  <si>
    <t>JOINT KIT,TRANS   3C 22kV 25       D8021</t>
  </si>
  <si>
    <t>0179928</t>
  </si>
  <si>
    <t>JOINT KIT,TRANS   3C 22kV 35-70    D8021</t>
  </si>
  <si>
    <t>0179929</t>
  </si>
  <si>
    <t>JOINT KIT,TRANS   3C 22kV 95-240   D8021</t>
  </si>
  <si>
    <t>KIT,CABLE JOINT:19/33 KV;TRATR50-95</t>
  </si>
  <si>
    <t>0580869</t>
  </si>
  <si>
    <t>KIT,CABLE JOINT:19/33 KV;TRTR120-185</t>
  </si>
  <si>
    <t>0580870</t>
  </si>
  <si>
    <t>KIT,CABLE JOINT:19/33 KV;TRTR240-400</t>
  </si>
  <si>
    <t>Bedding and Blanket Soil for Cables</t>
  </si>
  <si>
    <t xml:space="preserve">Imported Soil </t>
  </si>
  <si>
    <r>
      <t>m</t>
    </r>
    <r>
      <rPr>
        <sz val="11"/>
        <color theme="1"/>
        <rFont val="Calibri"/>
        <family val="2"/>
      </rPr>
      <t>³</t>
    </r>
  </si>
  <si>
    <t>TOTAL SCHEDULE OF QUANTITIES</t>
  </si>
  <si>
    <t>Value Added Tax @ 15%</t>
  </si>
  <si>
    <t>Total (incl VAT)</t>
  </si>
  <si>
    <t>SECTION 1</t>
  </si>
  <si>
    <t>Site Establishement</t>
  </si>
  <si>
    <t xml:space="preserve">Subtotal </t>
  </si>
  <si>
    <t>SECTION 2</t>
  </si>
  <si>
    <t>SECTION 3</t>
  </si>
  <si>
    <t>SECTION 4</t>
  </si>
  <si>
    <t>SECTION 5</t>
  </si>
  <si>
    <t>SECTION 6</t>
  </si>
  <si>
    <t>SECTION 7</t>
  </si>
  <si>
    <t>SECTION 8</t>
  </si>
  <si>
    <t>SECTION 9</t>
  </si>
  <si>
    <t>SECTION 10</t>
  </si>
  <si>
    <t>SECTION 11</t>
  </si>
  <si>
    <t>SECTION 12</t>
  </si>
  <si>
    <t>SECTION 13</t>
  </si>
  <si>
    <t>SECTION 14</t>
  </si>
  <si>
    <t>SECTION 15</t>
  </si>
  <si>
    <t>SECTION 16</t>
  </si>
  <si>
    <t>SECTION 17</t>
  </si>
  <si>
    <t>SECTION 18</t>
  </si>
  <si>
    <t>SECTION19</t>
  </si>
  <si>
    <t>SECTION 20</t>
  </si>
  <si>
    <t>SECTION 21</t>
  </si>
  <si>
    <t>SECTION 22</t>
  </si>
  <si>
    <t>SECTION 23</t>
  </si>
  <si>
    <t>SECTION 24</t>
  </si>
  <si>
    <t>SECTION 25</t>
  </si>
  <si>
    <t>SECTION 26</t>
  </si>
  <si>
    <t>SECTION 27</t>
  </si>
  <si>
    <t>SECTION 28</t>
  </si>
  <si>
    <t>SECTION 29</t>
  </si>
  <si>
    <t>SECTION 30</t>
  </si>
  <si>
    <t>Material</t>
  </si>
  <si>
    <t>Installing of Transformers and Structures</t>
  </si>
  <si>
    <t xml:space="preserve">Installation for Overhead Line </t>
  </si>
  <si>
    <t>Install &amp; Assemble LV Stays complete</t>
  </si>
  <si>
    <t xml:space="preserve">Equipment/Section Cut-Outs or Disconnectors </t>
  </si>
  <si>
    <t>Bil &amp; Bonding</t>
  </si>
  <si>
    <t>SECTION 31</t>
  </si>
  <si>
    <t xml:space="preserve">Minor &amp; Major Reticulation Summary </t>
  </si>
  <si>
    <t>Amount</t>
  </si>
  <si>
    <t>Total:Single Phase</t>
  </si>
  <si>
    <t>NCOU</t>
  </si>
  <si>
    <t>NCOU:MEDIUM VOLTAGE AND LOW VOLTAGE MATERIAL FOR LINES AND CABLES.</t>
  </si>
  <si>
    <t xml:space="preserve">NCOU </t>
  </si>
  <si>
    <t xml:space="preserve"> RATE</t>
  </si>
  <si>
    <t xml:space="preserve">LV Stay </t>
  </si>
  <si>
    <t xml:space="preserve">LV Strut </t>
  </si>
  <si>
    <t xml:space="preserve">MV Stay </t>
  </si>
  <si>
    <t xml:space="preserve">MV Strut </t>
  </si>
  <si>
    <t xml:space="preserve">5m Pole Wood </t>
  </si>
  <si>
    <t xml:space="preserve">6m Pole Wood </t>
  </si>
  <si>
    <t xml:space="preserve">7m Pole Wood </t>
  </si>
  <si>
    <t xml:space="preserve">8m Pole Wood </t>
  </si>
  <si>
    <t xml:space="preserve">9m Pole Wood </t>
  </si>
  <si>
    <t xml:space="preserve">10m Pole Wood </t>
  </si>
  <si>
    <t>11m Pole Wood</t>
  </si>
  <si>
    <t xml:space="preserve">12m Pole Wood </t>
  </si>
  <si>
    <t xml:space="preserve">13m - 16m Pole Wood </t>
  </si>
  <si>
    <t xml:space="preserve">18m Pole Wood </t>
  </si>
  <si>
    <t xml:space="preserve">11m Pole Concrete </t>
  </si>
  <si>
    <t xml:space="preserve">13m Pole Concrete </t>
  </si>
  <si>
    <t xml:space="preserve">14m Pole Concrete </t>
  </si>
  <si>
    <t>12m Pole Concrete</t>
  </si>
  <si>
    <t>4.45</t>
  </si>
  <si>
    <t>4.46</t>
  </si>
  <si>
    <t>4.47</t>
  </si>
  <si>
    <t>4.48</t>
  </si>
  <si>
    <t>4.49</t>
  </si>
  <si>
    <t>4.50</t>
  </si>
  <si>
    <t>4.51</t>
  </si>
  <si>
    <t>4.52</t>
  </si>
  <si>
    <t>4.53</t>
  </si>
  <si>
    <t>4.54</t>
  </si>
  <si>
    <t>4.55</t>
  </si>
  <si>
    <t>4.56</t>
  </si>
  <si>
    <t>4.57</t>
  </si>
  <si>
    <t>4.58</t>
  </si>
  <si>
    <t>4.59</t>
  </si>
  <si>
    <t>4.60</t>
  </si>
  <si>
    <t>4.61.1</t>
  </si>
  <si>
    <t>4.61.2</t>
  </si>
  <si>
    <t>4.61.3</t>
  </si>
  <si>
    <t>4.61.4</t>
  </si>
  <si>
    <t>4.61.5</t>
  </si>
  <si>
    <t>4.61.6</t>
  </si>
  <si>
    <t>4.61.7</t>
  </si>
  <si>
    <t>4.61.8</t>
  </si>
  <si>
    <t>4.61.9</t>
  </si>
  <si>
    <t>4.61.10</t>
  </si>
  <si>
    <t>4.61.11</t>
  </si>
  <si>
    <t>4.61.12</t>
  </si>
  <si>
    <t>4.61.13</t>
  </si>
  <si>
    <t>4.61.14</t>
  </si>
  <si>
    <t>4.61.15</t>
  </si>
  <si>
    <t>4.61.16</t>
  </si>
  <si>
    <t>4.61.17</t>
  </si>
  <si>
    <t>4.61.18</t>
  </si>
  <si>
    <t>Rock drilling (Irrespective of depth of hole, each hole to be verified by Eskom's Clerk of Works)</t>
  </si>
  <si>
    <t>Blasting (Irrespective of depth of hole, each hard rock hole to be verified by Eskom's Clerk of Works)</t>
  </si>
  <si>
    <t>Excavate using a jack hammer and compressor  (Irrespective of depth of hole, each hole to be verified by Eskom's Clerk of Works)</t>
  </si>
  <si>
    <t>4.62.1</t>
  </si>
  <si>
    <t>4.62.2</t>
  </si>
  <si>
    <t>4.62.3</t>
  </si>
  <si>
    <t>4.62.4</t>
  </si>
  <si>
    <t>4.62.5</t>
  </si>
  <si>
    <t>4.62.6</t>
  </si>
  <si>
    <t>4.62.7</t>
  </si>
  <si>
    <t>4.62.8</t>
  </si>
  <si>
    <t>4.62.9</t>
  </si>
  <si>
    <t>4.62.10</t>
  </si>
  <si>
    <t>4.62.11</t>
  </si>
  <si>
    <t>4.62.12</t>
  </si>
  <si>
    <t>4.62.13</t>
  </si>
  <si>
    <t>4.62.14</t>
  </si>
  <si>
    <t>4.62.15</t>
  </si>
  <si>
    <t>4.62.16</t>
  </si>
  <si>
    <t>4.62.17</t>
  </si>
  <si>
    <t>4.62.18</t>
  </si>
  <si>
    <t>4.63.1</t>
  </si>
  <si>
    <t>4.63.2</t>
  </si>
  <si>
    <t>4.63.3</t>
  </si>
  <si>
    <t>4.63.4</t>
  </si>
  <si>
    <t>4.63.5</t>
  </si>
  <si>
    <t>4.63.6</t>
  </si>
  <si>
    <t>4.63.7</t>
  </si>
  <si>
    <t>4.63.8</t>
  </si>
  <si>
    <t>4.63.9</t>
  </si>
  <si>
    <t>4.63.10</t>
  </si>
  <si>
    <t>4.63.11</t>
  </si>
  <si>
    <t>4.63.12</t>
  </si>
  <si>
    <t>4.63.13</t>
  </si>
  <si>
    <t>4.63.14</t>
  </si>
  <si>
    <t>4.63.15</t>
  </si>
  <si>
    <t>4.63.16</t>
  </si>
  <si>
    <t>4.63.17</t>
  </si>
  <si>
    <t>4.63.18</t>
  </si>
  <si>
    <t xml:space="preserve">Hip Stay Foundation </t>
  </si>
  <si>
    <t>Total:  Bush Clearing</t>
  </si>
  <si>
    <t>Project Manager to authorise setting up of camp. The Contractor shall establish the site camp and maintain throughout the construction period and allow for removal of such upon completion of Works and rehabilitate site.</t>
  </si>
  <si>
    <r>
      <t>*</t>
    </r>
    <r>
      <rPr>
        <b/>
        <i/>
        <sz val="10"/>
        <rFont val="Arial"/>
        <family val="2"/>
      </rPr>
      <t xml:space="preserve"> Note:</t>
    </r>
    <r>
      <rPr>
        <i/>
        <sz val="10"/>
        <rFont val="Arial"/>
        <family val="2"/>
      </rPr>
      <t xml:space="preserve"> Project Manager to authorise transport usage. Contractor to submit Invoice with a written task order from Project Manager stating on the trip sheet the purpose and details tof the trip.                                                                                                                                      *Transport of resources to and from site will be done in terms of OHS Act . The cost to the Contractor to provide safe transport for his employees should be in terms of the Construction Regulations Clause 21 (2) (a) and (i) &amp; adhere to Eskom Life Saving rules.</t>
    </r>
  </si>
  <si>
    <t>The following Material can be supplied by the Contractor if not available at ESKOM. Prior authorisation of purchase of material to be given by the responsible Project Manager.</t>
  </si>
  <si>
    <t>ESKOM TRIP SHEET</t>
  </si>
  <si>
    <t>Contractor:</t>
  </si>
  <si>
    <t>Project Name:</t>
  </si>
  <si>
    <t>Project Number:</t>
  </si>
  <si>
    <t>Date</t>
  </si>
  <si>
    <t>Details of Journey (Departure and Arrival)</t>
  </si>
  <si>
    <t>What material was transported</t>
  </si>
  <si>
    <t>Total Kilometers:</t>
  </si>
  <si>
    <t>Additional Totals</t>
  </si>
  <si>
    <t>RATE:</t>
  </si>
  <si>
    <t>KM's</t>
  </si>
  <si>
    <t>PRICE:</t>
  </si>
  <si>
    <t>Total amount</t>
  </si>
  <si>
    <t xml:space="preserve"> Contractor :</t>
  </si>
  <si>
    <t xml:space="preserve">Approved by (Project Co-Ordinator): </t>
  </si>
  <si>
    <t>Company Name: _____________________________________</t>
  </si>
  <si>
    <t>Name:__________________________________________</t>
  </si>
  <si>
    <t>Sinature : _________________________</t>
  </si>
  <si>
    <t>Date:  _________________________</t>
  </si>
  <si>
    <t>Signature: __________________</t>
  </si>
  <si>
    <t>Date: 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</si>
</sst>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quot;R&quot;\ #,##0.00"/>
    <numFmt numFmtId="165" formatCode="_ * #,##0.00_ ;_ * \-#,##0.00_ ;_ * &quot;-&quot;??_ ;_ @_ "/>
    <numFmt numFmtId="166" formatCode="_ &quot;R&quot;\ * #,##0.00_ ;_ &quot;R&quot;\ * \-#,##0.00_ ;_ &quot;R&quot;\ * &quot;-&quot;??_ ;_ @_ "/>
    <numFmt numFmtId="167" formatCode="0.0"/>
  </numFmts>
  <fonts count="36" x14ac:knownFonts="1">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b/>
      <sz val="10"/>
      <name val="Arial"/>
      <family val="2"/>
    </font>
    <font>
      <sz val="10"/>
      <name val="Arial"/>
      <family val="2"/>
    </font>
    <font>
      <b/>
      <sz val="16"/>
      <name val="Arial"/>
      <family val="2"/>
    </font>
    <font>
      <b/>
      <sz val="11"/>
      <name val="Arial"/>
      <family val="2"/>
    </font>
    <font>
      <sz val="11"/>
      <name val="Arial"/>
      <family val="2"/>
    </font>
    <font>
      <i/>
      <sz val="10"/>
      <name val="Arial"/>
      <family val="2"/>
    </font>
    <font>
      <sz val="10"/>
      <color theme="3" tint="0.39997558519241921"/>
      <name val="Arial"/>
      <family val="2"/>
    </font>
    <font>
      <sz val="10"/>
      <name val="Times New Roman"/>
      <family val="1"/>
    </font>
    <font>
      <b/>
      <i/>
      <sz val="10"/>
      <name val="Arial"/>
      <family val="2"/>
    </font>
    <font>
      <sz val="11"/>
      <name val="Times New Roman"/>
      <family val="1"/>
    </font>
    <font>
      <b/>
      <sz val="11"/>
      <color theme="1"/>
      <name val="Aptos Narrow"/>
      <family val="2"/>
      <scheme val="minor"/>
    </font>
    <font>
      <sz val="11"/>
      <name val="Aptos Narrow"/>
      <family val="2"/>
      <scheme val="minor"/>
    </font>
    <font>
      <vertAlign val="superscript"/>
      <sz val="10"/>
      <name val="Arial"/>
      <family val="2"/>
    </font>
    <font>
      <u/>
      <sz val="10"/>
      <name val="Arial"/>
      <family val="2"/>
    </font>
    <font>
      <b/>
      <sz val="10"/>
      <color theme="1"/>
      <name val="Arial"/>
      <family val="2"/>
    </font>
    <font>
      <b/>
      <u/>
      <sz val="14"/>
      <color theme="1"/>
      <name val="Aptos Narrow"/>
      <family val="2"/>
      <scheme val="minor"/>
    </font>
    <font>
      <b/>
      <i/>
      <sz val="12"/>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sz val="11"/>
      <color theme="1"/>
      <name val="Calibri"/>
      <family val="2"/>
    </font>
    <font>
      <b/>
      <sz val="18"/>
      <name val="Arial"/>
      <family val="2"/>
    </font>
    <font>
      <b/>
      <sz val="14"/>
      <name val="Arial"/>
      <family val="2"/>
    </font>
    <font>
      <sz val="8"/>
      <name val="Aptos Narrow"/>
      <family val="2"/>
      <scheme val="minor"/>
    </font>
    <font>
      <sz val="10"/>
      <color theme="1"/>
      <name val="Aptos Narrow"/>
      <family val="2"/>
      <scheme val="minor"/>
    </font>
    <font>
      <b/>
      <sz val="10"/>
      <name val="Times New Roman"/>
      <family val="1"/>
    </font>
    <font>
      <b/>
      <sz val="14"/>
      <name val="Times New Roman"/>
      <family val="1"/>
    </font>
    <font>
      <b/>
      <sz val="9"/>
      <name val="Arial"/>
      <family val="2"/>
    </font>
    <font>
      <b/>
      <sz val="12"/>
      <name val="Times New Roman"/>
      <family val="1"/>
    </font>
    <font>
      <b/>
      <u/>
      <sz val="12"/>
      <name val="Times New Roman"/>
      <family val="1"/>
    </font>
    <font>
      <b/>
      <sz val="12"/>
      <name val="Arial"/>
      <family val="2"/>
    </font>
    <font>
      <i/>
      <sz val="8"/>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3" tint="0.89999084444715716"/>
        <bgColor indexed="64"/>
      </patternFill>
    </fill>
  </fills>
  <borders count="75">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s>
  <cellStyleXfs count="9">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5" fillId="0" borderId="0">
      <protection locked="0"/>
    </xf>
    <xf numFmtId="166" fontId="5" fillId="0" borderId="0">
      <protection locked="0"/>
    </xf>
    <xf numFmtId="0" fontId="11" fillId="0" borderId="0"/>
    <xf numFmtId="44" fontId="1" fillId="0" borderId="0" applyFont="0" applyFill="0" applyBorder="0" applyAlignment="0" applyProtection="0"/>
    <xf numFmtId="0" fontId="5" fillId="0" borderId="0"/>
    <xf numFmtId="9" fontId="1" fillId="0" borderId="0" applyFont="0" applyFill="0" applyBorder="0" applyAlignment="0" applyProtection="0"/>
  </cellStyleXfs>
  <cellXfs count="657">
    <xf numFmtId="0" fontId="0" fillId="0" borderId="0" xfId="0"/>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0" fontId="0" fillId="0" borderId="0" xfId="0" applyAlignment="1">
      <alignment vertical="center"/>
    </xf>
    <xf numFmtId="0" fontId="6" fillId="0" borderId="7"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locked="0" hidden="1"/>
    </xf>
    <xf numFmtId="0" fontId="5" fillId="0" borderId="0" xfId="0" applyFont="1" applyAlignment="1" applyProtection="1">
      <alignment wrapText="1"/>
      <protection hidden="1"/>
    </xf>
    <xf numFmtId="0" fontId="5" fillId="4" borderId="0" xfId="0" applyFont="1" applyFill="1" applyProtection="1">
      <protection hidden="1"/>
    </xf>
    <xf numFmtId="0" fontId="5" fillId="4" borderId="0" xfId="0" applyFont="1" applyFill="1" applyProtection="1">
      <protection locked="0" hidden="1"/>
    </xf>
    <xf numFmtId="0" fontId="13" fillId="4" borderId="0" xfId="0" applyFont="1" applyFill="1" applyProtection="1">
      <protection hidden="1"/>
    </xf>
    <xf numFmtId="0" fontId="5" fillId="4" borderId="22" xfId="0" applyFont="1" applyFill="1" applyBorder="1" applyProtection="1">
      <protection hidden="1"/>
    </xf>
    <xf numFmtId="0" fontId="13" fillId="4" borderId="0" xfId="0" applyFont="1" applyFill="1" applyAlignment="1" applyProtection="1">
      <alignment horizontal="center"/>
      <protection hidden="1"/>
    </xf>
    <xf numFmtId="0" fontId="13" fillId="4" borderId="23" xfId="0" applyFont="1" applyFill="1" applyBorder="1" applyAlignment="1" applyProtection="1">
      <alignment horizontal="center"/>
      <protection hidden="1"/>
    </xf>
    <xf numFmtId="0" fontId="6" fillId="0" borderId="41" xfId="0" applyFont="1" applyBorder="1" applyAlignment="1" applyProtection="1">
      <alignment horizontal="center" vertical="center" wrapText="1"/>
      <protection hidden="1"/>
    </xf>
    <xf numFmtId="44" fontId="6" fillId="0" borderId="25" xfId="6" applyFont="1" applyBorder="1" applyAlignment="1" applyProtection="1">
      <alignment horizontal="center" vertical="center" wrapText="1"/>
      <protection hidden="1"/>
    </xf>
    <xf numFmtId="44" fontId="6" fillId="0" borderId="39" xfId="6" applyFont="1" applyBorder="1" applyAlignment="1" applyProtection="1">
      <alignment horizontal="center" vertical="center" wrapText="1"/>
      <protection hidden="1"/>
    </xf>
    <xf numFmtId="44" fontId="5" fillId="3" borderId="33" xfId="6" applyFont="1" applyFill="1" applyBorder="1" applyProtection="1">
      <protection hidden="1"/>
    </xf>
    <xf numFmtId="44" fontId="5" fillId="0" borderId="0" xfId="6" applyFont="1" applyProtection="1">
      <protection hidden="1"/>
    </xf>
    <xf numFmtId="44" fontId="8" fillId="0" borderId="0" xfId="6" applyFont="1" applyProtection="1">
      <protection hidden="1"/>
    </xf>
    <xf numFmtId="44" fontId="5" fillId="0" borderId="0" xfId="6" applyFont="1" applyAlignment="1" applyProtection="1">
      <alignment horizontal="center"/>
      <protection hidden="1"/>
    </xf>
    <xf numFmtId="44" fontId="6" fillId="0" borderId="7" xfId="6"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locked="0" hidden="1"/>
    </xf>
    <xf numFmtId="44" fontId="4" fillId="6" borderId="24" xfId="6" applyFont="1" applyFill="1" applyBorder="1" applyAlignment="1" applyProtection="1">
      <protection hidden="1"/>
    </xf>
    <xf numFmtId="44" fontId="5" fillId="3" borderId="42" xfId="6" applyFont="1" applyFill="1" applyBorder="1" applyProtection="1">
      <protection hidden="1"/>
    </xf>
    <xf numFmtId="0" fontId="5" fillId="0" borderId="44" xfId="0" applyFont="1" applyBorder="1" applyAlignment="1" applyProtection="1">
      <alignment horizontal="center"/>
      <protection locked="0" hidden="1"/>
    </xf>
    <xf numFmtId="0" fontId="5" fillId="0" borderId="47" xfId="0" applyFont="1" applyBorder="1" applyAlignment="1" applyProtection="1">
      <alignment horizontal="center"/>
      <protection locked="0" hidden="1"/>
    </xf>
    <xf numFmtId="44" fontId="6" fillId="0" borderId="0" xfId="6" applyFont="1" applyBorder="1" applyAlignment="1" applyProtection="1">
      <alignment horizontal="center" vertical="center" wrapText="1"/>
      <protection hidden="1"/>
    </xf>
    <xf numFmtId="44" fontId="5" fillId="0" borderId="0" xfId="6" applyFont="1" applyBorder="1" applyProtection="1">
      <protection hidden="1"/>
    </xf>
    <xf numFmtId="44" fontId="8" fillId="0" borderId="0" xfId="6" applyFont="1" applyBorder="1" applyProtection="1">
      <protection hidden="1"/>
    </xf>
    <xf numFmtId="44" fontId="5" fillId="0" borderId="0" xfId="6" applyFont="1" applyBorder="1" applyAlignment="1" applyProtection="1">
      <alignment horizontal="center"/>
      <protection hidden="1"/>
    </xf>
    <xf numFmtId="0" fontId="4" fillId="0" borderId="46" xfId="0" applyFont="1" applyBorder="1" applyAlignment="1" applyProtection="1">
      <alignment horizontal="center"/>
      <protection locked="0" hidden="1"/>
    </xf>
    <xf numFmtId="44" fontId="5" fillId="3" borderId="12" xfId="6" applyFont="1" applyFill="1" applyBorder="1" applyProtection="1">
      <protection hidden="1"/>
    </xf>
    <xf numFmtId="44" fontId="5" fillId="3" borderId="35" xfId="6" applyFont="1" applyFill="1" applyBorder="1" applyProtection="1">
      <protection hidden="1"/>
    </xf>
    <xf numFmtId="0" fontId="4" fillId="3" borderId="50" xfId="0" applyFont="1" applyFill="1" applyBorder="1" applyAlignment="1">
      <alignment horizontal="center"/>
    </xf>
    <xf numFmtId="0" fontId="4" fillId="0" borderId="51" xfId="0" applyFont="1" applyBorder="1" applyAlignment="1" applyProtection="1">
      <alignment horizontal="center"/>
      <protection locked="0" hidden="1"/>
    </xf>
    <xf numFmtId="44" fontId="4" fillId="3" borderId="32" xfId="6" applyFont="1" applyFill="1" applyBorder="1" applyAlignment="1" applyProtection="1">
      <protection hidden="1"/>
    </xf>
    <xf numFmtId="0" fontId="4" fillId="2" borderId="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44" fontId="4" fillId="2" borderId="1" xfId="6" applyFont="1" applyFill="1" applyBorder="1" applyAlignment="1" applyProtection="1">
      <alignment horizontal="center" vertical="center"/>
      <protection hidden="1"/>
    </xf>
    <xf numFmtId="44" fontId="4" fillId="2" borderId="25" xfId="6" applyFont="1" applyFill="1" applyBorder="1" applyAlignment="1" applyProtection="1">
      <alignment horizontal="center" vertical="center"/>
      <protection hidden="1"/>
    </xf>
    <xf numFmtId="0" fontId="4" fillId="2" borderId="11" xfId="0" applyFont="1" applyFill="1" applyBorder="1" applyAlignment="1">
      <alignment vertical="center"/>
    </xf>
    <xf numFmtId="0" fontId="4" fillId="2" borderId="14" xfId="0" applyFont="1" applyFill="1" applyBorder="1" applyAlignment="1">
      <alignment vertical="center"/>
    </xf>
    <xf numFmtId="0" fontId="4" fillId="2" borderId="16" xfId="0" applyFont="1" applyFill="1" applyBorder="1" applyAlignment="1">
      <alignment vertical="center"/>
    </xf>
    <xf numFmtId="0" fontId="5" fillId="3" borderId="17" xfId="0" applyFont="1" applyFill="1" applyBorder="1" applyAlignment="1">
      <alignment horizontal="center" vertical="center"/>
    </xf>
    <xf numFmtId="0" fontId="4" fillId="3" borderId="12" xfId="0" applyFont="1" applyFill="1" applyBorder="1" applyAlignment="1">
      <alignment vertical="center"/>
    </xf>
    <xf numFmtId="0" fontId="5" fillId="3" borderId="12" xfId="3" applyFill="1" applyBorder="1" applyAlignment="1" applyProtection="1">
      <alignment horizontal="left" vertical="center" wrapText="1"/>
    </xf>
    <xf numFmtId="0" fontId="5" fillId="3" borderId="12" xfId="3" applyFill="1" applyBorder="1" applyAlignment="1" applyProtection="1">
      <alignment horizontal="center" vertical="center"/>
    </xf>
    <xf numFmtId="0" fontId="5" fillId="3" borderId="13" xfId="0" applyFont="1" applyFill="1" applyBorder="1" applyAlignment="1">
      <alignment horizontal="center" vertical="center"/>
    </xf>
    <xf numFmtId="0" fontId="4" fillId="3" borderId="14" xfId="0" applyFont="1" applyFill="1" applyBorder="1" applyAlignment="1">
      <alignment vertical="center"/>
    </xf>
    <xf numFmtId="0" fontId="5" fillId="3" borderId="14" xfId="3" applyFill="1" applyBorder="1" applyAlignment="1" applyProtection="1">
      <alignment horizontal="left" vertical="center" wrapText="1"/>
    </xf>
    <xf numFmtId="0" fontId="5" fillId="3" borderId="14" xfId="3" applyFill="1" applyBorder="1" applyAlignment="1" applyProtection="1">
      <alignment horizontal="center" vertical="center"/>
    </xf>
    <xf numFmtId="0" fontId="4" fillId="2" borderId="11" xfId="0" applyFont="1" applyFill="1" applyBorder="1" applyAlignment="1">
      <alignment horizontal="left" vertical="center" wrapText="1"/>
    </xf>
    <xf numFmtId="0" fontId="5" fillId="3" borderId="17" xfId="0" applyFont="1" applyFill="1" applyBorder="1" applyAlignment="1">
      <alignment horizontal="center"/>
    </xf>
    <xf numFmtId="0" fontId="5" fillId="3" borderId="12" xfId="0" applyFont="1" applyFill="1" applyBorder="1" applyAlignment="1">
      <alignment vertical="center"/>
    </xf>
    <xf numFmtId="0" fontId="5" fillId="3" borderId="13" xfId="0" applyFont="1" applyFill="1" applyBorder="1" applyAlignment="1">
      <alignment horizontal="center"/>
    </xf>
    <xf numFmtId="0" fontId="5" fillId="3" borderId="14" xfId="0" applyFont="1" applyFill="1" applyBorder="1" applyAlignment="1">
      <alignment vertical="center"/>
    </xf>
    <xf numFmtId="0" fontId="5" fillId="3" borderId="18" xfId="0" applyFont="1" applyFill="1" applyBorder="1" applyAlignment="1">
      <alignment horizontal="center"/>
    </xf>
    <xf numFmtId="0" fontId="5" fillId="3" borderId="4" xfId="0" applyFont="1" applyFill="1" applyBorder="1" applyAlignment="1">
      <alignment vertical="center"/>
    </xf>
    <xf numFmtId="0" fontId="5" fillId="3" borderId="4" xfId="3" applyFill="1" applyBorder="1" applyAlignment="1" applyProtection="1">
      <alignment horizontal="left" vertical="center" wrapText="1"/>
    </xf>
    <xf numFmtId="0" fontId="5" fillId="3" borderId="4" xfId="3" applyFill="1" applyBorder="1" applyAlignment="1" applyProtection="1">
      <alignment horizontal="center" vertical="center"/>
    </xf>
    <xf numFmtId="0" fontId="4" fillId="3" borderId="4" xfId="0" applyFont="1" applyFill="1" applyBorder="1" applyAlignment="1">
      <alignment vertical="center"/>
    </xf>
    <xf numFmtId="0" fontId="5" fillId="3" borderId="4" xfId="0" applyFont="1" applyFill="1" applyBorder="1" applyAlignment="1">
      <alignment wrapText="1"/>
    </xf>
    <xf numFmtId="44" fontId="4" fillId="6" borderId="25" xfId="6" applyFont="1" applyFill="1" applyBorder="1" applyAlignment="1" applyProtection="1">
      <alignment vertical="center"/>
      <protection hidden="1"/>
    </xf>
    <xf numFmtId="44" fontId="4" fillId="6" borderId="25" xfId="6" applyFont="1" applyFill="1" applyBorder="1" applyProtection="1">
      <protection hidden="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3" borderId="12"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4" fillId="6" borderId="1" xfId="0" applyFont="1" applyFill="1" applyBorder="1" applyAlignment="1">
      <alignment horizontal="left" vertical="center"/>
    </xf>
    <xf numFmtId="0" fontId="4" fillId="2" borderId="38" xfId="0" applyFont="1" applyFill="1" applyBorder="1" applyAlignment="1">
      <alignment vertical="center"/>
    </xf>
    <xf numFmtId="0" fontId="4" fillId="2" borderId="38" xfId="0" applyFont="1" applyFill="1" applyBorder="1" applyAlignment="1">
      <alignment horizontal="center"/>
    </xf>
    <xf numFmtId="44" fontId="4" fillId="2" borderId="38" xfId="6" applyFont="1" applyFill="1" applyBorder="1" applyAlignment="1">
      <alignment horizontal="center"/>
    </xf>
    <xf numFmtId="0" fontId="4" fillId="2" borderId="1" xfId="0" applyFont="1" applyFill="1" applyBorder="1" applyAlignment="1">
      <alignment vertical="center"/>
    </xf>
    <xf numFmtId="0" fontId="4" fillId="2" borderId="1" xfId="0" applyFont="1" applyFill="1" applyBorder="1" applyAlignment="1">
      <alignment horizontal="center"/>
    </xf>
    <xf numFmtId="44" fontId="4" fillId="2" borderId="1" xfId="6" applyFont="1" applyFill="1" applyBorder="1" applyAlignment="1">
      <alignment horizontal="center"/>
    </xf>
    <xf numFmtId="0" fontId="5" fillId="2" borderId="53" xfId="0" applyFont="1" applyFill="1" applyBorder="1" applyAlignment="1">
      <alignment horizontal="center"/>
    </xf>
    <xf numFmtId="0" fontId="9" fillId="2" borderId="38" xfId="0" applyFont="1" applyFill="1" applyBorder="1" applyAlignment="1">
      <alignment horizontal="left" wrapText="1"/>
    </xf>
    <xf numFmtId="0" fontId="4" fillId="2" borderId="43" xfId="0" applyFont="1" applyFill="1" applyBorder="1" applyAlignment="1">
      <alignment horizontal="center"/>
    </xf>
    <xf numFmtId="44" fontId="4" fillId="2" borderId="39" xfId="6" applyFont="1" applyFill="1" applyBorder="1" applyAlignment="1">
      <alignment horizontal="center"/>
    </xf>
    <xf numFmtId="0" fontId="5" fillId="2" borderId="19" xfId="0" applyFont="1" applyFill="1" applyBorder="1" applyAlignment="1">
      <alignment horizontal="center"/>
    </xf>
    <xf numFmtId="0" fontId="4" fillId="2" borderId="1" xfId="0" applyFont="1" applyFill="1" applyBorder="1" applyAlignment="1">
      <alignment horizontal="left" vertical="center" wrapText="1"/>
    </xf>
    <xf numFmtId="0" fontId="4" fillId="2" borderId="9" xfId="0" applyFont="1" applyFill="1" applyBorder="1" applyAlignment="1">
      <alignment horizontal="center"/>
    </xf>
    <xf numFmtId="44" fontId="4" fillId="2" borderId="25" xfId="6" applyFont="1" applyFill="1" applyBorder="1" applyAlignment="1">
      <alignment horizontal="center"/>
    </xf>
    <xf numFmtId="0" fontId="5" fillId="2" borderId="8" xfId="0" applyFont="1" applyFill="1" applyBorder="1" applyAlignment="1">
      <alignment horizontal="center" vertical="center"/>
    </xf>
    <xf numFmtId="0" fontId="4" fillId="2" borderId="5" xfId="0" applyFont="1" applyFill="1" applyBorder="1" applyAlignment="1">
      <alignment vertical="center"/>
    </xf>
    <xf numFmtId="0" fontId="4" fillId="2" borderId="5" xfId="0" applyFont="1" applyFill="1" applyBorder="1" applyAlignment="1">
      <alignment horizontal="left"/>
    </xf>
    <xf numFmtId="0" fontId="4" fillId="2" borderId="5" xfId="0" applyFont="1" applyFill="1" applyBorder="1" applyAlignment="1">
      <alignment horizontal="center" vertical="center"/>
    </xf>
    <xf numFmtId="0" fontId="4" fillId="2" borderId="55" xfId="0" applyFont="1" applyFill="1" applyBorder="1" applyAlignment="1">
      <alignment horizontal="center" vertical="center"/>
    </xf>
    <xf numFmtId="44" fontId="4" fillId="2" borderId="5" xfId="6" applyFont="1" applyFill="1" applyBorder="1" applyAlignment="1">
      <alignment horizontal="center" vertical="center"/>
    </xf>
    <xf numFmtId="44" fontId="4" fillId="2" borderId="37" xfId="6" applyFont="1" applyFill="1" applyBorder="1" applyAlignment="1">
      <alignment horizontal="center" vertical="center"/>
    </xf>
    <xf numFmtId="0" fontId="5" fillId="2" borderId="53" xfId="0" applyFont="1" applyFill="1" applyBorder="1" applyAlignment="1">
      <alignment horizontal="center" vertical="center"/>
    </xf>
    <xf numFmtId="0" fontId="9" fillId="2" borderId="38" xfId="3" applyFont="1" applyFill="1" applyBorder="1" applyAlignment="1" applyProtection="1">
      <alignment horizontal="left" vertical="center" wrapText="1"/>
    </xf>
    <xf numFmtId="0" fontId="5" fillId="2" borderId="38" xfId="3" applyFill="1" applyBorder="1" applyAlignment="1" applyProtection="1">
      <alignment horizontal="center" vertical="center"/>
    </xf>
    <xf numFmtId="0" fontId="5" fillId="2" borderId="43" xfId="3" applyFill="1" applyBorder="1" applyAlignment="1" applyProtection="1">
      <alignment horizontal="center" vertical="center"/>
    </xf>
    <xf numFmtId="44" fontId="5" fillId="2" borderId="38" xfId="6" applyFont="1" applyFill="1" applyBorder="1" applyAlignment="1" applyProtection="1">
      <alignment horizontal="center" vertical="center"/>
    </xf>
    <xf numFmtId="44" fontId="5" fillId="2" borderId="39" xfId="6" applyFont="1" applyFill="1" applyBorder="1" applyAlignment="1" applyProtection="1">
      <alignment horizontal="center" vertical="center"/>
    </xf>
    <xf numFmtId="0" fontId="5" fillId="2" borderId="19" xfId="0" applyFont="1" applyFill="1" applyBorder="1" applyAlignment="1">
      <alignment horizontal="center" vertical="center"/>
    </xf>
    <xf numFmtId="0" fontId="4" fillId="2" borderId="1" xfId="3" applyFont="1" applyFill="1" applyBorder="1" applyAlignment="1" applyProtection="1">
      <alignment horizontal="left" vertical="center"/>
    </xf>
    <xf numFmtId="0" fontId="4" fillId="2" borderId="1" xfId="3" applyFont="1" applyFill="1" applyBorder="1" applyAlignment="1" applyProtection="1">
      <alignment horizontal="center" vertical="center"/>
    </xf>
    <xf numFmtId="0" fontId="4" fillId="2" borderId="9" xfId="3" applyFont="1" applyFill="1" applyBorder="1" applyAlignment="1" applyProtection="1">
      <alignment horizontal="center" vertical="center"/>
    </xf>
    <xf numFmtId="44" fontId="4" fillId="2" borderId="1" xfId="6" applyFont="1" applyFill="1" applyBorder="1" applyAlignment="1" applyProtection="1">
      <alignment horizontal="center" vertical="center"/>
    </xf>
    <xf numFmtId="44" fontId="4" fillId="2" borderId="25" xfId="6" applyFont="1" applyFill="1" applyBorder="1" applyAlignment="1" applyProtection="1">
      <alignment horizontal="center" vertical="center"/>
    </xf>
    <xf numFmtId="0" fontId="4" fillId="2" borderId="31" xfId="0" applyFont="1" applyFill="1" applyBorder="1" applyAlignment="1">
      <alignment vertical="center"/>
    </xf>
    <xf numFmtId="0" fontId="4" fillId="2" borderId="36" xfId="0" applyFont="1" applyFill="1" applyBorder="1" applyAlignment="1">
      <alignment vertical="center"/>
    </xf>
    <xf numFmtId="0" fontId="4" fillId="2" borderId="56" xfId="0" applyFont="1" applyFill="1" applyBorder="1" applyAlignment="1">
      <alignment vertical="center"/>
    </xf>
    <xf numFmtId="0" fontId="4" fillId="3" borderId="57" xfId="0" applyFont="1" applyFill="1" applyBorder="1" applyAlignment="1">
      <alignment vertical="center"/>
    </xf>
    <xf numFmtId="0" fontId="4" fillId="3" borderId="49" xfId="0" applyFont="1" applyFill="1" applyBorder="1" applyAlignment="1">
      <alignment vertical="center"/>
    </xf>
    <xf numFmtId="0" fontId="4" fillId="3" borderId="58" xfId="0" applyFont="1" applyFill="1" applyBorder="1" applyAlignment="1">
      <alignment vertical="center"/>
    </xf>
    <xf numFmtId="0" fontId="4" fillId="2" borderId="36"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0" borderId="1" xfId="0" applyFont="1" applyBorder="1" applyAlignment="1" applyProtection="1">
      <alignment horizontal="center"/>
      <protection locked="0" hidden="1"/>
    </xf>
    <xf numFmtId="0" fontId="5" fillId="0" borderId="1" xfId="0" applyFont="1" applyBorder="1" applyAlignment="1">
      <alignment horizontal="center" vertical="center"/>
    </xf>
    <xf numFmtId="0" fontId="4" fillId="0" borderId="9" xfId="0" applyFont="1" applyBorder="1" applyAlignment="1" applyProtection="1">
      <alignment horizontal="center" vertical="center" wrapText="1"/>
      <protection locked="0" hidden="1"/>
    </xf>
    <xf numFmtId="44" fontId="4" fillId="0" borderId="1" xfId="6" applyFont="1" applyFill="1" applyBorder="1" applyAlignment="1" applyProtection="1">
      <alignment vertical="center"/>
      <protection hidden="1"/>
    </xf>
    <xf numFmtId="0" fontId="5" fillId="0" borderId="1" xfId="3" applyBorder="1" applyAlignment="1" applyProtection="1">
      <alignment horizontal="center" vertical="center"/>
    </xf>
    <xf numFmtId="44" fontId="5" fillId="0" borderId="1" xfId="6" applyFont="1" applyFill="1" applyBorder="1" applyProtection="1">
      <protection hidden="1"/>
    </xf>
    <xf numFmtId="0" fontId="4" fillId="0" borderId="19" xfId="3" applyFont="1" applyBorder="1" applyAlignment="1" applyProtection="1">
      <alignment vertical="center"/>
    </xf>
    <xf numFmtId="0" fontId="4" fillId="0" borderId="1" xfId="3" applyFont="1" applyBorder="1" applyAlignment="1" applyProtection="1">
      <alignment vertical="center"/>
    </xf>
    <xf numFmtId="0" fontId="4" fillId="0" borderId="26" xfId="3" applyFont="1" applyBorder="1" applyAlignment="1" applyProtection="1">
      <alignment vertical="center"/>
    </xf>
    <xf numFmtId="0" fontId="14" fillId="0" borderId="0" xfId="0" applyFont="1"/>
    <xf numFmtId="44" fontId="4" fillId="5" borderId="9" xfId="6" applyFont="1" applyFill="1" applyBorder="1" applyAlignment="1" applyProtection="1">
      <alignment horizontal="center" vertical="center"/>
      <protection hidden="1"/>
    </xf>
    <xf numFmtId="44" fontId="4" fillId="5" borderId="26" xfId="6" applyFont="1" applyFill="1" applyBorder="1" applyAlignment="1" applyProtection="1">
      <alignment horizontal="center" vertical="center"/>
      <protection hidden="1"/>
    </xf>
    <xf numFmtId="164" fontId="5" fillId="3" borderId="14" xfId="3" quotePrefix="1" applyNumberFormat="1" applyFill="1" applyBorder="1" applyAlignment="1" applyProtection="1">
      <alignment horizontal="left" vertical="center" wrapText="1"/>
    </xf>
    <xf numFmtId="164" fontId="5" fillId="3" borderId="4" xfId="3" quotePrefix="1" applyNumberFormat="1" applyFill="1" applyBorder="1" applyAlignment="1" applyProtection="1">
      <alignment horizontal="left" vertical="center" wrapText="1"/>
    </xf>
    <xf numFmtId="0" fontId="5" fillId="2" borderId="16" xfId="0" applyFont="1" applyFill="1" applyBorder="1" applyAlignment="1">
      <alignment vertical="center"/>
    </xf>
    <xf numFmtId="0" fontId="5" fillId="3" borderId="12" xfId="3" quotePrefix="1" applyFill="1" applyBorder="1" applyAlignment="1" applyProtection="1">
      <alignment vertical="center"/>
    </xf>
    <xf numFmtId="0" fontId="5" fillId="3" borderId="12" xfId="0" applyFont="1" applyFill="1" applyBorder="1" applyAlignment="1">
      <alignment vertical="center" wrapText="1"/>
    </xf>
    <xf numFmtId="0" fontId="5" fillId="3" borderId="14" xfId="3" quotePrefix="1" applyFill="1" applyBorder="1" applyAlignment="1" applyProtection="1">
      <alignment vertical="center"/>
    </xf>
    <xf numFmtId="0" fontId="5" fillId="3" borderId="14" xfId="0" applyFont="1" applyFill="1" applyBorder="1" applyAlignment="1">
      <alignment vertical="center" wrapText="1"/>
    </xf>
    <xf numFmtId="0" fontId="5" fillId="3" borderId="13" xfId="3" quotePrefix="1" applyFill="1" applyBorder="1" applyAlignment="1" applyProtection="1">
      <alignment horizontal="center" vertical="center"/>
    </xf>
    <xf numFmtId="0" fontId="5" fillId="3" borderId="14" xfId="0" applyFont="1" applyFill="1" applyBorder="1" applyAlignment="1">
      <alignment horizontal="left" vertical="center" wrapText="1"/>
    </xf>
    <xf numFmtId="0" fontId="5" fillId="3" borderId="18" xfId="3" quotePrefix="1" applyFill="1" applyBorder="1" applyAlignment="1" applyProtection="1">
      <alignment horizontal="center" vertical="center"/>
    </xf>
    <xf numFmtId="0" fontId="5" fillId="3" borderId="4" xfId="3" quotePrefix="1" applyFill="1" applyBorder="1" applyAlignment="1" applyProtection="1">
      <alignment vertical="center"/>
    </xf>
    <xf numFmtId="0" fontId="5" fillId="3" borderId="4" xfId="0" applyFont="1" applyFill="1" applyBorder="1" applyAlignment="1">
      <alignment horizontal="left" vertical="center" wrapText="1"/>
    </xf>
    <xf numFmtId="0" fontId="5" fillId="2" borderId="1" xfId="0" applyFont="1" applyFill="1" applyBorder="1" applyAlignment="1">
      <alignment vertical="center"/>
    </xf>
    <xf numFmtId="0" fontId="5" fillId="3" borderId="17" xfId="0" quotePrefix="1" applyFont="1" applyFill="1" applyBorder="1" applyAlignment="1">
      <alignment horizontal="center" vertical="center"/>
    </xf>
    <xf numFmtId="0" fontId="5" fillId="3" borderId="12" xfId="2" quotePrefix="1" applyNumberFormat="1" applyFont="1" applyFill="1" applyBorder="1" applyAlignment="1" applyProtection="1">
      <alignment vertical="center"/>
    </xf>
    <xf numFmtId="0" fontId="5" fillId="3" borderId="14" xfId="2" quotePrefix="1" applyNumberFormat="1" applyFont="1" applyFill="1" applyBorder="1" applyAlignment="1" applyProtection="1">
      <alignment vertical="center"/>
    </xf>
    <xf numFmtId="0" fontId="5" fillId="3" borderId="14" xfId="0" applyFont="1" applyFill="1" applyBorder="1" applyAlignment="1">
      <alignment horizontal="justify" vertical="center" wrapText="1"/>
    </xf>
    <xf numFmtId="0" fontId="5" fillId="0" borderId="13" xfId="0" quotePrefix="1" applyFont="1" applyBorder="1" applyAlignment="1">
      <alignment horizontal="center" vertical="center"/>
    </xf>
    <xf numFmtId="0" fontId="5" fillId="0" borderId="14" xfId="5" quotePrefix="1" applyFont="1" applyBorder="1" applyAlignment="1">
      <alignment horizontal="justify" vertical="center"/>
    </xf>
    <xf numFmtId="0" fontId="5" fillId="0" borderId="4" xfId="0" applyFont="1" applyBorder="1" applyAlignment="1">
      <alignment horizontal="left" vertical="center" wrapText="1"/>
    </xf>
    <xf numFmtId="0" fontId="5" fillId="3" borderId="13" xfId="0" quotePrefix="1" applyFont="1" applyFill="1" applyBorder="1" applyAlignment="1">
      <alignment horizontal="center" vertical="center"/>
    </xf>
    <xf numFmtId="0" fontId="5" fillId="3" borderId="14" xfId="5" quotePrefix="1" applyFont="1" applyFill="1" applyBorder="1" applyAlignment="1">
      <alignment horizontal="justify" vertical="center"/>
    </xf>
    <xf numFmtId="0" fontId="5" fillId="3" borderId="18" xfId="0" quotePrefix="1" applyFont="1" applyFill="1" applyBorder="1" applyAlignment="1">
      <alignment horizontal="center" vertical="center"/>
    </xf>
    <xf numFmtId="0" fontId="5" fillId="3" borderId="4" xfId="5" quotePrefix="1" applyFont="1" applyFill="1" applyBorder="1" applyAlignment="1">
      <alignment horizontal="justify" vertical="center"/>
    </xf>
    <xf numFmtId="0" fontId="5" fillId="3" borderId="12" xfId="0" quotePrefix="1" applyFont="1" applyFill="1" applyBorder="1" applyAlignment="1">
      <alignment horizontal="justify" vertical="center" wrapText="1"/>
    </xf>
    <xf numFmtId="0" fontId="5" fillId="3" borderId="14" xfId="0" quotePrefix="1" applyFont="1" applyFill="1" applyBorder="1" applyAlignment="1">
      <alignment horizontal="justify" vertical="center" wrapText="1"/>
    </xf>
    <xf numFmtId="0" fontId="5" fillId="3" borderId="14" xfId="2" applyFont="1" applyFill="1" applyBorder="1" applyAlignment="1" applyProtection="1">
      <alignment vertical="center"/>
    </xf>
    <xf numFmtId="0" fontId="5" fillId="3" borderId="12" xfId="0" applyFont="1" applyFill="1" applyBorder="1" applyAlignment="1">
      <alignment horizontal="left" vertical="center" wrapText="1"/>
    </xf>
    <xf numFmtId="0" fontId="5" fillId="3" borderId="14" xfId="0" quotePrefix="1" applyFont="1" applyFill="1" applyBorder="1" applyAlignment="1">
      <alignment horizontal="center" vertical="center"/>
    </xf>
    <xf numFmtId="0" fontId="5" fillId="3" borderId="14" xfId="0" applyFont="1" applyFill="1" applyBorder="1" applyAlignment="1">
      <alignment horizontal="center" vertical="center"/>
    </xf>
    <xf numFmtId="0" fontId="5" fillId="3" borderId="4" xfId="2" applyFont="1" applyFill="1" applyBorder="1" applyAlignment="1" applyProtection="1">
      <alignment vertical="center"/>
    </xf>
    <xf numFmtId="0" fontId="5" fillId="3" borderId="4" xfId="0" applyFont="1" applyFill="1" applyBorder="1" applyAlignment="1">
      <alignment horizontal="center" vertical="center"/>
    </xf>
    <xf numFmtId="0" fontId="4" fillId="6" borderId="1" xfId="0" applyFont="1" applyFill="1" applyBorder="1" applyAlignment="1">
      <alignment vertical="center"/>
    </xf>
    <xf numFmtId="0" fontId="5" fillId="3" borderId="12" xfId="2" applyFont="1" applyFill="1" applyBorder="1" applyAlignment="1" applyProtection="1">
      <alignment vertical="center"/>
    </xf>
    <xf numFmtId="0" fontId="5" fillId="3" borderId="14" xfId="2" applyNumberFormat="1" applyFont="1" applyFill="1" applyBorder="1" applyAlignment="1" applyProtection="1">
      <alignment vertical="center"/>
    </xf>
    <xf numFmtId="0" fontId="5" fillId="3" borderId="20" xfId="0" applyFont="1" applyFill="1" applyBorder="1" applyAlignment="1">
      <alignment horizontal="center" vertical="center"/>
    </xf>
    <xf numFmtId="0" fontId="5" fillId="3" borderId="12" xfId="2" applyNumberFormat="1" applyFont="1" applyFill="1" applyBorder="1" applyAlignment="1" applyProtection="1">
      <alignment vertical="center"/>
    </xf>
    <xf numFmtId="0" fontId="5" fillId="3" borderId="21" xfId="2" applyNumberFormat="1" applyFont="1" applyFill="1" applyBorder="1" applyAlignment="1" applyProtection="1">
      <alignment vertical="center"/>
    </xf>
    <xf numFmtId="0" fontId="4" fillId="3" borderId="21" xfId="0" applyFont="1" applyFill="1" applyBorder="1" applyAlignment="1">
      <alignment vertical="center"/>
    </xf>
    <xf numFmtId="0" fontId="5" fillId="3" borderId="1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2" xfId="2" applyFont="1" applyFill="1" applyBorder="1" applyAlignment="1" applyProtection="1">
      <alignment vertical="center"/>
    </xf>
    <xf numFmtId="0" fontId="5" fillId="0" borderId="12" xfId="0" applyFont="1" applyBorder="1" applyAlignment="1">
      <alignment horizontal="left" vertical="center" wrapText="1"/>
    </xf>
    <xf numFmtId="0" fontId="5" fillId="0" borderId="12" xfId="0" applyFont="1" applyBorder="1" applyAlignment="1">
      <alignment horizontal="center" vertical="center"/>
    </xf>
    <xf numFmtId="0" fontId="5" fillId="0" borderId="14" xfId="2" applyFont="1" applyFill="1" applyBorder="1" applyAlignment="1" applyProtection="1">
      <alignment vertical="center"/>
    </xf>
    <xf numFmtId="0" fontId="5" fillId="0" borderId="14" xfId="0" applyFont="1" applyBorder="1" applyAlignment="1">
      <alignment horizontal="left" vertical="center" wrapText="1"/>
    </xf>
    <xf numFmtId="0" fontId="5" fillId="0" borderId="14" xfId="0" applyFont="1" applyBorder="1" applyAlignment="1">
      <alignment horizontal="center" vertical="center"/>
    </xf>
    <xf numFmtId="0" fontId="4" fillId="2" borderId="12" xfId="0" applyFont="1" applyFill="1" applyBorder="1" applyAlignment="1">
      <alignment vertical="center"/>
    </xf>
    <xf numFmtId="0" fontId="5" fillId="3" borderId="14" xfId="0" quotePrefix="1" applyFont="1" applyFill="1" applyBorder="1" applyAlignment="1">
      <alignment vertical="center"/>
    </xf>
    <xf numFmtId="0" fontId="5" fillId="0" borderId="14" xfId="2" quotePrefix="1" applyNumberFormat="1" applyFont="1" applyFill="1" applyBorder="1" applyAlignment="1" applyProtection="1">
      <alignment vertical="center"/>
    </xf>
    <xf numFmtId="0" fontId="5" fillId="3" borderId="4" xfId="0" quotePrefix="1" applyFont="1" applyFill="1" applyBorder="1" applyAlignment="1">
      <alignment vertical="center"/>
    </xf>
    <xf numFmtId="0" fontId="17" fillId="3" borderId="14" xfId="2" applyFont="1" applyFill="1" applyBorder="1" applyAlignment="1" applyProtection="1">
      <alignment vertical="center"/>
    </xf>
    <xf numFmtId="0" fontId="4" fillId="2" borderId="13" xfId="0" applyFont="1" applyFill="1" applyBorder="1" applyAlignment="1">
      <alignment horizontal="center" vertical="center"/>
    </xf>
    <xf numFmtId="0" fontId="4" fillId="2" borderId="14" xfId="0" applyFont="1" applyFill="1" applyBorder="1" applyAlignment="1">
      <alignment horizontal="justify" vertical="center" wrapText="1"/>
    </xf>
    <xf numFmtId="0" fontId="5" fillId="2" borderId="14" xfId="0" applyFont="1" applyFill="1" applyBorder="1" applyAlignment="1">
      <alignment horizontal="center" vertical="center"/>
    </xf>
    <xf numFmtId="44" fontId="5" fillId="2" borderId="14" xfId="6" applyFont="1" applyFill="1" applyBorder="1" applyAlignment="1">
      <alignment horizontal="center" vertical="center"/>
    </xf>
    <xf numFmtId="44" fontId="5" fillId="2" borderId="28" xfId="6" applyFont="1" applyFill="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vertical="center"/>
    </xf>
    <xf numFmtId="167" fontId="4" fillId="2" borderId="10" xfId="3" quotePrefix="1" applyNumberFormat="1" applyFont="1" applyFill="1" applyBorder="1" applyAlignment="1" applyProtection="1">
      <alignment horizontal="center" vertical="center"/>
    </xf>
    <xf numFmtId="0" fontId="5" fillId="2" borderId="11" xfId="0" quotePrefix="1" applyFont="1" applyFill="1" applyBorder="1" applyAlignment="1">
      <alignment vertical="center"/>
    </xf>
    <xf numFmtId="0" fontId="5" fillId="2" borderId="11" xfId="0" applyFont="1" applyFill="1" applyBorder="1" applyAlignment="1">
      <alignment horizontal="center" vertical="center"/>
    </xf>
    <xf numFmtId="44" fontId="5" fillId="2" borderId="11" xfId="6" applyFont="1" applyFill="1" applyBorder="1" applyAlignment="1">
      <alignment horizontal="center" vertical="center"/>
    </xf>
    <xf numFmtId="44" fontId="5" fillId="2" borderId="27" xfId="6" applyFont="1" applyFill="1" applyBorder="1" applyAlignment="1">
      <alignment horizontal="center" vertical="center"/>
    </xf>
    <xf numFmtId="167" fontId="4" fillId="2" borderId="15" xfId="3" quotePrefix="1" applyNumberFormat="1" applyFont="1" applyFill="1" applyBorder="1" applyAlignment="1" applyProtection="1">
      <alignment horizontal="center" vertical="center"/>
    </xf>
    <xf numFmtId="0" fontId="5" fillId="2" borderId="16" xfId="0" quotePrefix="1" applyFont="1" applyFill="1" applyBorder="1" applyAlignment="1">
      <alignment vertical="center"/>
    </xf>
    <xf numFmtId="0" fontId="12" fillId="2" borderId="16" xfId="0" applyFont="1" applyFill="1" applyBorder="1" applyAlignment="1">
      <alignment horizontal="left" vertical="center" wrapText="1"/>
    </xf>
    <xf numFmtId="0" fontId="5" fillId="2" borderId="16" xfId="0" applyFont="1" applyFill="1" applyBorder="1" applyAlignment="1">
      <alignment horizontal="center" vertical="center"/>
    </xf>
    <xf numFmtId="44" fontId="5" fillId="2" borderId="16" xfId="6" applyFont="1" applyFill="1" applyBorder="1" applyAlignment="1">
      <alignment horizontal="center" vertical="center"/>
    </xf>
    <xf numFmtId="44" fontId="5" fillId="2" borderId="29" xfId="6" applyFont="1" applyFill="1" applyBorder="1" applyAlignment="1">
      <alignment horizontal="center" vertical="center"/>
    </xf>
    <xf numFmtId="167" fontId="4" fillId="2" borderId="17" xfId="3" quotePrefix="1" applyNumberFormat="1" applyFont="1" applyFill="1" applyBorder="1" applyAlignment="1" applyProtection="1">
      <alignment horizontal="center" vertical="center"/>
    </xf>
    <xf numFmtId="0" fontId="4" fillId="2" borderId="12" xfId="0" applyFont="1" applyFill="1" applyBorder="1" applyAlignment="1">
      <alignment horizontal="left" vertical="center" wrapText="1"/>
    </xf>
    <xf numFmtId="0" fontId="5" fillId="2" borderId="12" xfId="0" applyFont="1" applyFill="1" applyBorder="1" applyAlignment="1">
      <alignment horizontal="center" vertical="center"/>
    </xf>
    <xf numFmtId="44" fontId="5" fillId="2" borderId="12" xfId="6" applyFont="1" applyFill="1" applyBorder="1" applyAlignment="1">
      <alignment horizontal="center" vertical="center"/>
    </xf>
    <xf numFmtId="44" fontId="5" fillId="2" borderId="30" xfId="6" applyFont="1" applyFill="1" applyBorder="1" applyAlignment="1">
      <alignment horizontal="center" vertical="center"/>
    </xf>
    <xf numFmtId="167" fontId="5" fillId="3" borderId="13" xfId="3" quotePrefix="1" applyNumberFormat="1" applyFill="1" applyBorder="1" applyAlignment="1" applyProtection="1">
      <alignment horizontal="center" vertical="center"/>
    </xf>
    <xf numFmtId="167" fontId="4" fillId="2" borderId="13" xfId="3" quotePrefix="1" applyNumberFormat="1" applyFont="1" applyFill="1" applyBorder="1" applyAlignment="1" applyProtection="1">
      <alignment horizontal="center" vertical="center"/>
    </xf>
    <xf numFmtId="0" fontId="5" fillId="2" borderId="14" xfId="0" applyFont="1" applyFill="1" applyBorder="1" applyAlignment="1">
      <alignment vertical="center"/>
    </xf>
    <xf numFmtId="0" fontId="4" fillId="2" borderId="14" xfId="0" applyFont="1" applyFill="1" applyBorder="1" applyAlignment="1">
      <alignment horizontal="left" vertical="center" wrapText="1"/>
    </xf>
    <xf numFmtId="167" fontId="5" fillId="3" borderId="18" xfId="3" quotePrefix="1" applyNumberFormat="1" applyFill="1" applyBorder="1" applyAlignment="1" applyProtection="1">
      <alignment horizontal="center" vertical="center"/>
    </xf>
    <xf numFmtId="0" fontId="12" fillId="2" borderId="10" xfId="3" quotePrefix="1" applyFont="1" applyFill="1" applyBorder="1" applyAlignment="1" applyProtection="1">
      <alignment horizontal="center" vertical="center"/>
    </xf>
    <xf numFmtId="167" fontId="12" fillId="2" borderId="15" xfId="3" quotePrefix="1" applyNumberFormat="1" applyFont="1" applyFill="1" applyBorder="1" applyAlignment="1" applyProtection="1">
      <alignment horizontal="center" vertical="center"/>
    </xf>
    <xf numFmtId="0" fontId="5" fillId="3" borderId="4" xfId="2" applyNumberFormat="1" applyFont="1" applyFill="1" applyBorder="1" applyAlignment="1" applyProtection="1">
      <alignment vertical="center"/>
    </xf>
    <xf numFmtId="0" fontId="5" fillId="3" borderId="4" xfId="0" applyFont="1" applyFill="1" applyBorder="1" applyAlignment="1">
      <alignment vertical="center" wrapText="1"/>
    </xf>
    <xf numFmtId="0" fontId="4" fillId="2" borderId="19" xfId="3" quotePrefix="1" applyFont="1" applyFill="1" applyBorder="1" applyAlignment="1" applyProtection="1">
      <alignment horizontal="center" vertical="center"/>
    </xf>
    <xf numFmtId="0" fontId="5" fillId="2" borderId="1" xfId="0" quotePrefix="1" applyFont="1" applyFill="1" applyBorder="1" applyAlignment="1">
      <alignment vertical="center"/>
    </xf>
    <xf numFmtId="167" fontId="5" fillId="3" borderId="17" xfId="3" quotePrefix="1" applyNumberFormat="1" applyFill="1" applyBorder="1" applyAlignment="1" applyProtection="1">
      <alignment horizontal="center" vertical="center"/>
    </xf>
    <xf numFmtId="0" fontId="5" fillId="3" borderId="12" xfId="0" quotePrefix="1" applyFont="1" applyFill="1" applyBorder="1" applyAlignment="1">
      <alignment vertical="center"/>
    </xf>
    <xf numFmtId="167" fontId="5" fillId="3" borderId="20" xfId="3" quotePrefix="1" applyNumberFormat="1" applyFill="1" applyBorder="1" applyAlignment="1" applyProtection="1">
      <alignment horizontal="center" vertical="center"/>
    </xf>
    <xf numFmtId="0" fontId="5" fillId="6" borderId="19" xfId="0" quotePrefix="1" applyFont="1" applyFill="1" applyBorder="1" applyAlignment="1">
      <alignment horizontal="center" vertical="center"/>
    </xf>
    <xf numFmtId="0" fontId="5" fillId="6" borderId="1" xfId="2" quotePrefix="1" applyNumberFormat="1" applyFont="1" applyFill="1" applyBorder="1" applyAlignment="1" applyProtection="1">
      <alignment vertical="center"/>
    </xf>
    <xf numFmtId="0" fontId="4" fillId="2" borderId="10" xfId="0" quotePrefix="1" applyFont="1" applyFill="1" applyBorder="1" applyAlignment="1">
      <alignment horizontal="center" vertical="center"/>
    </xf>
    <xf numFmtId="0" fontId="5" fillId="2" borderId="15" xfId="0" quotePrefix="1" applyFont="1" applyFill="1" applyBorder="1" applyAlignment="1">
      <alignment horizontal="center" vertical="center"/>
    </xf>
    <xf numFmtId="0" fontId="5" fillId="3" borderId="20" xfId="0" quotePrefix="1" applyFont="1" applyFill="1" applyBorder="1" applyAlignment="1">
      <alignment horizontal="center" vertical="center"/>
    </xf>
    <xf numFmtId="0" fontId="5" fillId="3" borderId="19" xfId="0" applyFont="1" applyFill="1" applyBorder="1" applyAlignment="1">
      <alignment horizontal="center" vertical="center"/>
    </xf>
    <xf numFmtId="167" fontId="4" fillId="6" borderId="19" xfId="3" quotePrefix="1" applyNumberFormat="1" applyFont="1" applyFill="1" applyBorder="1" applyAlignment="1" applyProtection="1">
      <alignment vertical="center"/>
    </xf>
    <xf numFmtId="0" fontId="5" fillId="6" borderId="1" xfId="0" quotePrefix="1" applyFont="1" applyFill="1" applyBorder="1" applyAlignment="1">
      <alignment vertical="center"/>
    </xf>
    <xf numFmtId="0" fontId="5" fillId="6" borderId="26" xfId="0" applyFont="1" applyFill="1" applyBorder="1" applyAlignment="1">
      <alignment vertical="center" wrapText="1"/>
    </xf>
    <xf numFmtId="0" fontId="5" fillId="3" borderId="36" xfId="0" applyFont="1" applyFill="1" applyBorder="1" applyAlignment="1">
      <alignment horizontal="center" vertical="center"/>
    </xf>
    <xf numFmtId="0" fontId="4" fillId="2" borderId="11" xfId="5" applyFont="1" applyFill="1" applyBorder="1" applyAlignment="1">
      <alignment vertical="center"/>
    </xf>
    <xf numFmtId="0" fontId="4" fillId="2" borderId="16" xfId="5" applyFont="1" applyFill="1" applyBorder="1" applyAlignment="1">
      <alignment vertical="center"/>
    </xf>
    <xf numFmtId="0" fontId="4" fillId="3" borderId="12" xfId="5" applyFont="1" applyFill="1" applyBorder="1" applyAlignment="1">
      <alignment vertical="center"/>
    </xf>
    <xf numFmtId="0" fontId="4" fillId="3" borderId="14" xfId="5" applyFont="1" applyFill="1" applyBorder="1" applyAlignment="1">
      <alignment vertical="center"/>
    </xf>
    <xf numFmtId="0" fontId="4" fillId="3" borderId="4" xfId="5" applyFont="1" applyFill="1" applyBorder="1" applyAlignment="1">
      <alignment vertical="center"/>
    </xf>
    <xf numFmtId="0" fontId="5" fillId="3" borderId="4" xfId="0" quotePrefix="1" applyFont="1" applyFill="1" applyBorder="1" applyAlignment="1">
      <alignment horizontal="center" vertical="center"/>
    </xf>
    <xf numFmtId="0" fontId="4" fillId="2" borderId="1" xfId="5" applyFont="1" applyFill="1" applyBorder="1" applyAlignment="1">
      <alignment vertical="center"/>
    </xf>
    <xf numFmtId="0" fontId="5" fillId="3" borderId="21" xfId="5" applyFont="1" applyFill="1" applyBorder="1" applyAlignment="1">
      <alignment vertical="center"/>
    </xf>
    <xf numFmtId="0" fontId="5" fillId="3" borderId="21" xfId="0" applyFont="1" applyFill="1" applyBorder="1" applyAlignment="1">
      <alignment vertical="center" wrapText="1"/>
    </xf>
    <xf numFmtId="0" fontId="5" fillId="3" borderId="12" xfId="0" quotePrefix="1" applyFont="1" applyFill="1" applyBorder="1" applyAlignment="1">
      <alignment horizontal="center" vertical="center"/>
    </xf>
    <xf numFmtId="0" fontId="18" fillId="6" borderId="19" xfId="0" applyFont="1" applyFill="1" applyBorder="1" applyAlignment="1">
      <alignment vertical="center"/>
    </xf>
    <xf numFmtId="0" fontId="10" fillId="6" borderId="1" xfId="0" applyFont="1" applyFill="1" applyBorder="1" applyAlignment="1">
      <alignment vertical="center"/>
    </xf>
    <xf numFmtId="0" fontId="4" fillId="3" borderId="19" xfId="5" applyFont="1" applyFill="1" applyBorder="1" applyAlignment="1">
      <alignment vertical="center"/>
    </xf>
    <xf numFmtId="0" fontId="5" fillId="3" borderId="1" xfId="0" applyFont="1" applyFill="1" applyBorder="1" applyAlignment="1">
      <alignment horizontal="justify" vertical="center" wrapText="1"/>
    </xf>
    <xf numFmtId="0" fontId="14" fillId="2" borderId="1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9" xfId="0"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0" fillId="0" borderId="17" xfId="0" applyBorder="1" applyAlignment="1">
      <alignment horizontal="center"/>
    </xf>
    <xf numFmtId="0" fontId="0" fillId="0" borderId="12" xfId="0" applyBorder="1"/>
    <xf numFmtId="0" fontId="0" fillId="0" borderId="12" xfId="0" applyBorder="1" applyAlignment="1">
      <alignment horizontal="center"/>
    </xf>
    <xf numFmtId="2" fontId="0" fillId="0" borderId="46" xfId="0" applyNumberFormat="1" applyBorder="1" applyAlignment="1" applyProtection="1">
      <alignment horizontal="center"/>
      <protection locked="0"/>
    </xf>
    <xf numFmtId="165" fontId="0" fillId="0" borderId="12" xfId="1"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4" xfId="0" applyBorder="1"/>
    <xf numFmtId="2" fontId="0" fillId="0" borderId="44" xfId="0" applyNumberFormat="1" applyBorder="1" applyAlignment="1" applyProtection="1">
      <alignment horizontal="center"/>
      <protection locked="0"/>
    </xf>
    <xf numFmtId="0" fontId="0" fillId="0" borderId="14" xfId="0" applyBorder="1" applyAlignment="1">
      <alignment horizontal="center" vertical="center"/>
    </xf>
    <xf numFmtId="2" fontId="0" fillId="0" borderId="44" xfId="0" applyNumberFormat="1" applyBorder="1" applyProtection="1">
      <protection locked="0"/>
    </xf>
    <xf numFmtId="49" fontId="0" fillId="0" borderId="13" xfId="0" applyNumberFormat="1" applyBorder="1" applyAlignment="1">
      <alignment horizontal="center"/>
    </xf>
    <xf numFmtId="0" fontId="0" fillId="0" borderId="4" xfId="0" applyBorder="1" applyAlignment="1">
      <alignment horizontal="center"/>
    </xf>
    <xf numFmtId="0" fontId="0" fillId="0" borderId="4" xfId="0" applyBorder="1"/>
    <xf numFmtId="2" fontId="0" fillId="0" borderId="47" xfId="0" applyNumberFormat="1" applyBorder="1" applyAlignment="1" applyProtection="1">
      <alignment horizontal="center"/>
      <protection locked="0"/>
    </xf>
    <xf numFmtId="0" fontId="0" fillId="2" borderId="19" xfId="0" applyFill="1" applyBorder="1" applyAlignment="1">
      <alignment horizontal="center"/>
    </xf>
    <xf numFmtId="0" fontId="14" fillId="2" borderId="1" xfId="0" applyFont="1" applyFill="1" applyBorder="1"/>
    <xf numFmtId="0" fontId="22" fillId="2" borderId="1" xfId="0" applyFont="1" applyFill="1" applyBorder="1"/>
    <xf numFmtId="2" fontId="0" fillId="0" borderId="9" xfId="0" applyNumberFormat="1" applyBorder="1" applyAlignment="1" applyProtection="1">
      <alignment wrapText="1"/>
      <protection locked="0"/>
    </xf>
    <xf numFmtId="49" fontId="0" fillId="0" borderId="17" xfId="0" applyNumberFormat="1" applyBorder="1" applyAlignment="1">
      <alignment horizontal="center"/>
    </xf>
    <xf numFmtId="0" fontId="0" fillId="0" borderId="14" xfId="0" applyBorder="1" applyAlignment="1">
      <alignment horizontal="justify"/>
    </xf>
    <xf numFmtId="0" fontId="21" fillId="2" borderId="19" xfId="0" applyFont="1" applyFill="1" applyBorder="1"/>
    <xf numFmtId="0" fontId="21" fillId="2" borderId="1" xfId="0" applyFont="1" applyFill="1" applyBorder="1"/>
    <xf numFmtId="0" fontId="23" fillId="2" borderId="19" xfId="0" applyFont="1" applyFill="1" applyBorder="1"/>
    <xf numFmtId="0" fontId="23" fillId="2" borderId="1" xfId="0" applyFont="1" applyFill="1" applyBorder="1"/>
    <xf numFmtId="164" fontId="0" fillId="0" borderId="14" xfId="0" applyNumberFormat="1" applyBorder="1" applyAlignment="1">
      <alignment horizontal="center"/>
    </xf>
    <xf numFmtId="2" fontId="0" fillId="0" borderId="47" xfId="0" applyNumberFormat="1" applyBorder="1" applyProtection="1">
      <protection locked="0"/>
    </xf>
    <xf numFmtId="0" fontId="0" fillId="0" borderId="20" xfId="0" applyBorder="1" applyAlignment="1">
      <alignment horizontal="center"/>
    </xf>
    <xf numFmtId="0" fontId="0" fillId="0" borderId="21" xfId="0" applyBorder="1" applyAlignment="1">
      <alignment horizontal="center"/>
    </xf>
    <xf numFmtId="0" fontId="0" fillId="0" borderId="21" xfId="0" applyBorder="1"/>
    <xf numFmtId="2" fontId="0" fillId="0" borderId="48" xfId="0" applyNumberFormat="1" applyBorder="1" applyAlignment="1" applyProtection="1">
      <alignment horizontal="center"/>
      <protection locked="0"/>
    </xf>
    <xf numFmtId="0" fontId="0" fillId="3" borderId="18" xfId="0" applyFill="1" applyBorder="1" applyAlignment="1">
      <alignment horizontal="center"/>
    </xf>
    <xf numFmtId="0" fontId="0" fillId="0" borderId="0" xfId="0" applyAlignment="1">
      <alignment horizontal="center"/>
    </xf>
    <xf numFmtId="4" fontId="0" fillId="0" borderId="0" xfId="0" applyNumberFormat="1" applyAlignment="1">
      <alignment horizontal="center"/>
    </xf>
    <xf numFmtId="0" fontId="14" fillId="2" borderId="26" xfId="0" applyFont="1" applyFill="1" applyBorder="1" applyAlignment="1">
      <alignment horizontal="center" vertical="center" wrapText="1"/>
    </xf>
    <xf numFmtId="165" fontId="0" fillId="2" borderId="26" xfId="1" applyFont="1" applyFill="1" applyBorder="1"/>
    <xf numFmtId="165" fontId="0" fillId="0" borderId="30" xfId="1" applyFont="1" applyBorder="1"/>
    <xf numFmtId="44" fontId="22" fillId="2" borderId="24" xfId="0" applyNumberFormat="1" applyFont="1" applyFill="1" applyBorder="1"/>
    <xf numFmtId="0" fontId="4" fillId="0" borderId="10" xfId="0" applyFont="1" applyBorder="1" applyAlignment="1">
      <alignment vertical="center"/>
    </xf>
    <xf numFmtId="44" fontId="4" fillId="0" borderId="27" xfId="6" applyFont="1" applyBorder="1" applyAlignment="1" applyProtection="1"/>
    <xf numFmtId="0" fontId="4" fillId="0" borderId="13" xfId="0" applyFont="1" applyBorder="1" applyAlignment="1">
      <alignment vertical="center"/>
    </xf>
    <xf numFmtId="44" fontId="4" fillId="0" borderId="28" xfId="6" applyFont="1" applyBorder="1" applyAlignment="1" applyProtection="1"/>
    <xf numFmtId="44" fontId="4" fillId="2" borderId="61" xfId="6" applyFont="1" applyFill="1" applyBorder="1" applyAlignment="1" applyProtection="1">
      <alignment horizontal="center"/>
    </xf>
    <xf numFmtId="44" fontId="4" fillId="2" borderId="24" xfId="6" applyFont="1" applyFill="1" applyBorder="1" applyAlignment="1" applyProtection="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left" wrapText="1"/>
    </xf>
    <xf numFmtId="0" fontId="6" fillId="0" borderId="0" xfId="0" applyFont="1" applyAlignment="1" applyProtection="1">
      <alignment vertical="center" wrapText="1"/>
      <protection hidden="1"/>
    </xf>
    <xf numFmtId="0" fontId="6" fillId="0" borderId="25" xfId="0" applyFont="1" applyBorder="1" applyAlignment="1" applyProtection="1">
      <alignment vertical="center" wrapText="1"/>
      <protection hidden="1"/>
    </xf>
    <xf numFmtId="0" fontId="25" fillId="0" borderId="25" xfId="0" applyFont="1" applyBorder="1"/>
    <xf numFmtId="0" fontId="4" fillId="2" borderId="59"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28" fillId="0" borderId="0" xfId="0" applyFont="1"/>
    <xf numFmtId="0" fontId="15" fillId="0" borderId="14" xfId="0" applyFont="1" applyBorder="1" applyAlignment="1">
      <alignment horizontal="center"/>
    </xf>
    <xf numFmtId="49" fontId="0" fillId="0" borderId="14" xfId="0" applyNumberFormat="1" applyBorder="1" applyAlignment="1">
      <alignment horizontal="center"/>
    </xf>
    <xf numFmtId="49" fontId="0" fillId="0" borderId="12" xfId="0" applyNumberFormat="1" applyBorder="1" applyAlignment="1">
      <alignment horizontal="center"/>
    </xf>
    <xf numFmtId="165" fontId="0" fillId="2" borderId="12" xfId="1" applyFont="1" applyFill="1" applyBorder="1" applyAlignment="1">
      <alignment horizontal="center"/>
    </xf>
    <xf numFmtId="165" fontId="0" fillId="2" borderId="30" xfId="1" applyFont="1" applyFill="1" applyBorder="1"/>
    <xf numFmtId="165" fontId="0" fillId="2" borderId="14" xfId="1" applyFont="1" applyFill="1" applyBorder="1" applyAlignment="1">
      <alignment horizontal="center"/>
    </xf>
    <xf numFmtId="165" fontId="0" fillId="2" borderId="28" xfId="1" applyFont="1" applyFill="1" applyBorder="1"/>
    <xf numFmtId="165" fontId="0" fillId="2" borderId="4" xfId="1" applyFont="1" applyFill="1" applyBorder="1" applyAlignment="1">
      <alignment horizontal="center"/>
    </xf>
    <xf numFmtId="165" fontId="0" fillId="2" borderId="52" xfId="1" applyFont="1" applyFill="1" applyBorder="1"/>
    <xf numFmtId="165" fontId="0" fillId="2" borderId="1" xfId="1" applyFont="1" applyFill="1" applyBorder="1" applyAlignment="1">
      <alignment horizontal="center"/>
    </xf>
    <xf numFmtId="165" fontId="0" fillId="2" borderId="1" xfId="1" applyFont="1" applyFill="1" applyBorder="1" applyAlignment="1">
      <alignment horizontal="center" wrapText="1"/>
    </xf>
    <xf numFmtId="165" fontId="0" fillId="2" borderId="19" xfId="1" applyFont="1" applyFill="1" applyBorder="1" applyAlignment="1">
      <alignment horizontal="center" wrapText="1"/>
    </xf>
    <xf numFmtId="0" fontId="0" fillId="2" borderId="1" xfId="0" applyFill="1" applyBorder="1" applyAlignment="1">
      <alignment horizontal="center"/>
    </xf>
    <xf numFmtId="2" fontId="0" fillId="2" borderId="9" xfId="0" applyNumberFormat="1" applyFill="1" applyBorder="1" applyAlignment="1" applyProtection="1">
      <alignment horizontal="center"/>
      <protection locked="0"/>
    </xf>
    <xf numFmtId="0" fontId="21" fillId="2" borderId="1" xfId="0" applyFont="1" applyFill="1" applyBorder="1" applyAlignment="1">
      <alignment wrapText="1"/>
    </xf>
    <xf numFmtId="0" fontId="0" fillId="2" borderId="1" xfId="0" applyFill="1" applyBorder="1" applyAlignment="1">
      <alignment wrapText="1"/>
    </xf>
    <xf numFmtId="2" fontId="0" fillId="2" borderId="9" xfId="0" applyNumberFormat="1" applyFill="1" applyBorder="1" applyAlignment="1" applyProtection="1">
      <alignment wrapText="1"/>
      <protection locked="0"/>
    </xf>
    <xf numFmtId="49" fontId="0" fillId="2" borderId="18" xfId="0" applyNumberFormat="1" applyFill="1" applyBorder="1" applyAlignment="1">
      <alignment horizontal="center"/>
    </xf>
    <xf numFmtId="0" fontId="0" fillId="2" borderId="4" xfId="0" applyFill="1" applyBorder="1"/>
    <xf numFmtId="0" fontId="0" fillId="2" borderId="4" xfId="0" applyFill="1" applyBorder="1" applyAlignment="1">
      <alignment horizontal="center"/>
    </xf>
    <xf numFmtId="2" fontId="0" fillId="2" borderId="47" xfId="0" applyNumberFormat="1" applyFill="1" applyBorder="1" applyAlignment="1" applyProtection="1">
      <alignment horizontal="center"/>
      <protection locked="0"/>
    </xf>
    <xf numFmtId="0" fontId="2" fillId="2" borderId="18" xfId="0" applyFont="1" applyFill="1" applyBorder="1" applyAlignment="1">
      <alignment horizontal="center"/>
    </xf>
    <xf numFmtId="0" fontId="2" fillId="2" borderId="4" xfId="0" applyFont="1" applyFill="1" applyBorder="1"/>
    <xf numFmtId="0" fontId="0" fillId="2" borderId="18" xfId="0" applyFill="1" applyBorder="1" applyAlignment="1">
      <alignment horizontal="center"/>
    </xf>
    <xf numFmtId="2" fontId="0" fillId="2" borderId="47" xfId="0" applyNumberFormat="1" applyFill="1" applyBorder="1" applyProtection="1">
      <protection locked="0"/>
    </xf>
    <xf numFmtId="0" fontId="22" fillId="2" borderId="1" xfId="0" applyFont="1" applyFill="1" applyBorder="1" applyAlignment="1">
      <alignment wrapText="1"/>
    </xf>
    <xf numFmtId="0" fontId="0" fillId="2" borderId="20" xfId="0" applyFill="1" applyBorder="1" applyAlignment="1">
      <alignment horizontal="center"/>
    </xf>
    <xf numFmtId="0" fontId="0" fillId="2" borderId="21" xfId="0" applyFill="1" applyBorder="1" applyAlignment="1">
      <alignment horizontal="center"/>
    </xf>
    <xf numFmtId="0" fontId="0" fillId="2" borderId="21" xfId="0" applyFill="1" applyBorder="1"/>
    <xf numFmtId="2" fontId="0" fillId="2" borderId="48" xfId="0" applyNumberFormat="1" applyFill="1" applyBorder="1" applyAlignment="1" applyProtection="1">
      <alignment horizontal="center"/>
      <protection locked="0"/>
    </xf>
    <xf numFmtId="0" fontId="0" fillId="2" borderId="15" xfId="0" applyFill="1" applyBorder="1" applyAlignment="1">
      <alignment horizontal="center"/>
    </xf>
    <xf numFmtId="0" fontId="0" fillId="2" borderId="16" xfId="0" applyFill="1" applyBorder="1" applyAlignment="1">
      <alignment horizontal="center"/>
    </xf>
    <xf numFmtId="0" fontId="0" fillId="2" borderId="16" xfId="0" applyFill="1" applyBorder="1"/>
    <xf numFmtId="2" fontId="0" fillId="2" borderId="45" xfId="0" applyNumberFormat="1" applyFill="1" applyBorder="1" applyAlignment="1" applyProtection="1">
      <alignment horizontal="center"/>
      <protection locked="0"/>
    </xf>
    <xf numFmtId="165" fontId="0" fillId="2" borderId="16" xfId="1" applyFont="1" applyFill="1" applyBorder="1" applyAlignment="1">
      <alignment horizontal="center"/>
    </xf>
    <xf numFmtId="165" fontId="0" fillId="2" borderId="29" xfId="1" applyFont="1" applyFill="1" applyBorder="1"/>
    <xf numFmtId="0" fontId="4" fillId="2" borderId="4" xfId="0" applyFont="1" applyFill="1" applyBorder="1" applyAlignment="1">
      <alignment vertical="center"/>
    </xf>
    <xf numFmtId="0" fontId="5" fillId="0" borderId="14" xfId="0" applyFont="1" applyBorder="1" applyAlignment="1">
      <alignment vertical="center"/>
    </xf>
    <xf numFmtId="0" fontId="5" fillId="3" borderId="11" xfId="0" applyFont="1" applyFill="1" applyBorder="1" applyAlignment="1">
      <alignment vertical="center"/>
    </xf>
    <xf numFmtId="0" fontId="5" fillId="0" borderId="16" xfId="0" applyFont="1" applyBorder="1" applyAlignment="1">
      <alignment vertical="center"/>
    </xf>
    <xf numFmtId="0" fontId="5" fillId="3" borderId="14" xfId="5" applyFont="1" applyFill="1" applyBorder="1" applyAlignment="1">
      <alignment horizontal="justify" vertical="center" wrapText="1"/>
    </xf>
    <xf numFmtId="0" fontId="5" fillId="3" borderId="4" xfId="5" applyFont="1" applyFill="1" applyBorder="1" applyAlignment="1">
      <alignment horizontal="justify" vertical="center" wrapText="1"/>
    </xf>
    <xf numFmtId="0" fontId="4" fillId="0" borderId="14" xfId="0" applyFont="1" applyBorder="1"/>
    <xf numFmtId="0" fontId="4" fillId="2" borderId="19" xfId="0" applyFont="1" applyFill="1" applyBorder="1" applyAlignment="1">
      <alignment horizontal="center" vertical="center"/>
    </xf>
    <xf numFmtId="0" fontId="4" fillId="2" borderId="1" xfId="0" quotePrefix="1" applyFont="1" applyFill="1" applyBorder="1" applyAlignment="1">
      <alignment vertical="center" wrapText="1"/>
    </xf>
    <xf numFmtId="0" fontId="4" fillId="2" borderId="1" xfId="0" applyFont="1" applyFill="1" applyBorder="1" applyAlignment="1">
      <alignment horizontal="center" vertical="center"/>
    </xf>
    <xf numFmtId="44" fontId="4" fillId="2" borderId="1" xfId="6" applyFont="1" applyFill="1" applyBorder="1" applyAlignment="1">
      <alignment horizontal="center" vertical="center"/>
    </xf>
    <xf numFmtId="44" fontId="4" fillId="2" borderId="26" xfId="6" applyFont="1" applyFill="1" applyBorder="1" applyAlignment="1">
      <alignment horizontal="center" vertical="center"/>
    </xf>
    <xf numFmtId="0" fontId="5" fillId="0" borderId="14" xfId="0" applyFont="1" applyBorder="1" applyAlignment="1" applyProtection="1">
      <alignment horizontal="center" vertical="center"/>
      <protection locked="0" hidden="1"/>
    </xf>
    <xf numFmtId="44" fontId="5" fillId="0" borderId="14" xfId="6" applyFont="1" applyFill="1" applyBorder="1" applyAlignment="1" applyProtection="1">
      <alignment vertical="center"/>
      <protection hidden="1"/>
    </xf>
    <xf numFmtId="44" fontId="5" fillId="0" borderId="28" xfId="6" applyFont="1" applyFill="1" applyBorder="1" applyAlignment="1" applyProtection="1">
      <alignment vertical="center"/>
      <protection hidden="1"/>
    </xf>
    <xf numFmtId="0" fontId="5" fillId="3" borderId="18" xfId="0" applyFont="1" applyFill="1" applyBorder="1" applyAlignment="1">
      <alignment horizontal="center" vertical="center"/>
    </xf>
    <xf numFmtId="0" fontId="5" fillId="0" borderId="4" xfId="0" applyFont="1" applyBorder="1" applyAlignment="1" applyProtection="1">
      <alignment horizontal="center" vertical="center"/>
      <protection locked="0" hidden="1"/>
    </xf>
    <xf numFmtId="44" fontId="5" fillId="0" borderId="52" xfId="6" applyFont="1" applyFill="1" applyBorder="1" applyAlignment="1" applyProtection="1">
      <alignment vertical="center"/>
      <protection hidden="1"/>
    </xf>
    <xf numFmtId="0" fontId="4" fillId="6" borderId="7" xfId="0" applyFont="1" applyFill="1" applyBorder="1" applyAlignment="1">
      <alignment vertical="center" wrapText="1"/>
    </xf>
    <xf numFmtId="0" fontId="4" fillId="2" borderId="10"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xf>
    <xf numFmtId="44" fontId="4" fillId="2" borderId="11" xfId="6" applyFont="1" applyFill="1" applyBorder="1" applyAlignment="1">
      <alignment horizontal="center" vertical="center"/>
    </xf>
    <xf numFmtId="44" fontId="4" fillId="2" borderId="27" xfId="6" applyFont="1" applyFill="1" applyBorder="1" applyAlignment="1">
      <alignment horizontal="center" vertical="center"/>
    </xf>
    <xf numFmtId="0" fontId="4" fillId="2" borderId="18" xfId="0" applyFont="1" applyFill="1" applyBorder="1" applyAlignment="1">
      <alignment horizontal="center" vertical="center"/>
    </xf>
    <xf numFmtId="0" fontId="4" fillId="2" borderId="4" xfId="0" applyFont="1" applyFill="1" applyBorder="1" applyAlignment="1">
      <alignment horizontal="center" vertical="center"/>
    </xf>
    <xf numFmtId="44" fontId="4" fillId="2" borderId="4" xfId="6" applyFont="1" applyFill="1" applyBorder="1" applyAlignment="1">
      <alignment horizontal="center" vertical="center"/>
    </xf>
    <xf numFmtId="44" fontId="4" fillId="2" borderId="52" xfId="6"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vertical="center" wrapText="1"/>
    </xf>
    <xf numFmtId="0" fontId="5" fillId="3" borderId="11" xfId="0" applyFont="1" applyFill="1" applyBorder="1" applyAlignment="1">
      <alignment horizontal="center" vertical="center"/>
    </xf>
    <xf numFmtId="0" fontId="4" fillId="0" borderId="11" xfId="0" applyFont="1" applyBorder="1" applyAlignment="1" applyProtection="1">
      <alignment horizontal="center" vertical="center"/>
      <protection locked="0" hidden="1"/>
    </xf>
    <xf numFmtId="44" fontId="5" fillId="0" borderId="11" xfId="6" applyFont="1" applyBorder="1" applyAlignment="1" applyProtection="1">
      <alignment vertical="center"/>
      <protection hidden="1"/>
    </xf>
    <xf numFmtId="44" fontId="5" fillId="0" borderId="27" xfId="6" applyFont="1" applyBorder="1" applyAlignment="1" applyProtection="1">
      <alignment vertical="center"/>
      <protection hidden="1"/>
    </xf>
    <xf numFmtId="0" fontId="4" fillId="0" borderId="14" xfId="0" applyFont="1" applyBorder="1" applyAlignment="1" applyProtection="1">
      <alignment horizontal="center" vertical="center"/>
      <protection locked="0" hidden="1"/>
    </xf>
    <xf numFmtId="44" fontId="5" fillId="0" borderId="14" xfId="6" applyFont="1" applyBorder="1" applyAlignment="1" applyProtection="1">
      <alignment vertical="center"/>
      <protection hidden="1"/>
    </xf>
    <xf numFmtId="44" fontId="5" fillId="0" borderId="28" xfId="6" applyFont="1" applyBorder="1" applyAlignment="1" applyProtection="1">
      <alignment vertical="center"/>
      <protection hidden="1"/>
    </xf>
    <xf numFmtId="2" fontId="4" fillId="2" borderId="13" xfId="0" applyNumberFormat="1" applyFont="1" applyFill="1" applyBorder="1" applyAlignment="1">
      <alignment horizontal="center" vertical="center"/>
    </xf>
    <xf numFmtId="0" fontId="4" fillId="2" borderId="14" xfId="0" applyFont="1" applyFill="1" applyBorder="1" applyAlignment="1">
      <alignment vertical="center" wrapText="1"/>
    </xf>
    <xf numFmtId="0" fontId="4" fillId="2" borderId="14" xfId="0" applyFont="1" applyFill="1" applyBorder="1" applyAlignment="1">
      <alignment horizontal="center" vertical="center"/>
    </xf>
    <xf numFmtId="0" fontId="4" fillId="2" borderId="14" xfId="0" applyFont="1" applyFill="1" applyBorder="1" applyAlignment="1" applyProtection="1">
      <alignment horizontal="center" vertical="center"/>
      <protection locked="0" hidden="1"/>
    </xf>
    <xf numFmtId="44" fontId="4" fillId="2" borderId="14" xfId="6" applyFont="1" applyFill="1" applyBorder="1" applyAlignment="1" applyProtection="1">
      <alignment vertical="center"/>
      <protection hidden="1"/>
    </xf>
    <xf numFmtId="44" fontId="4" fillId="2" borderId="28" xfId="6" applyFont="1" applyFill="1" applyBorder="1" applyAlignment="1" applyProtection="1">
      <alignment vertical="center"/>
      <protection hidden="1"/>
    </xf>
    <xf numFmtId="2" fontId="5" fillId="3" borderId="13" xfId="0" applyNumberFormat="1" applyFont="1" applyFill="1" applyBorder="1" applyAlignment="1">
      <alignment horizontal="center" vertical="center"/>
    </xf>
    <xf numFmtId="0" fontId="0" fillId="0" borderId="14" xfId="0" applyBorder="1" applyAlignment="1">
      <alignment vertical="center"/>
    </xf>
    <xf numFmtId="0" fontId="5" fillId="2" borderId="14" xfId="0" applyFont="1" applyFill="1" applyBorder="1" applyAlignment="1" applyProtection="1">
      <alignment horizontal="center" vertical="center"/>
      <protection locked="0" hidden="1"/>
    </xf>
    <xf numFmtId="44" fontId="5" fillId="2" borderId="14" xfId="6" applyFont="1" applyFill="1" applyBorder="1" applyAlignment="1" applyProtection="1">
      <alignment vertical="center"/>
      <protection hidden="1"/>
    </xf>
    <xf numFmtId="44" fontId="5" fillId="2" borderId="28" xfId="6" applyFont="1" applyFill="1" applyBorder="1" applyAlignment="1" applyProtection="1">
      <alignment vertical="center"/>
      <protection hidden="1"/>
    </xf>
    <xf numFmtId="2" fontId="5" fillId="0" borderId="13" xfId="0" applyNumberFormat="1" applyFont="1" applyBorder="1" applyAlignment="1">
      <alignment horizontal="center" vertical="center"/>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2" fontId="5" fillId="2" borderId="13" xfId="0" applyNumberFormat="1" applyFont="1" applyFill="1" applyBorder="1" applyAlignment="1">
      <alignment horizontal="center" vertical="center"/>
    </xf>
    <xf numFmtId="2"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6" xfId="0" applyFont="1" applyBorder="1" applyAlignment="1">
      <alignment horizontal="center" vertical="center"/>
    </xf>
    <xf numFmtId="0" fontId="5" fillId="0" borderId="16" xfId="0" applyFont="1" applyBorder="1" applyAlignment="1" applyProtection="1">
      <alignment horizontal="center" vertical="center"/>
      <protection locked="0" hidden="1"/>
    </xf>
    <xf numFmtId="44" fontId="5" fillId="0" borderId="16" xfId="6" applyFont="1" applyFill="1" applyBorder="1" applyAlignment="1" applyProtection="1">
      <alignment vertical="center"/>
      <protection hidden="1"/>
    </xf>
    <xf numFmtId="44" fontId="5" fillId="0" borderId="29" xfId="6" applyFont="1" applyFill="1" applyBorder="1" applyAlignment="1" applyProtection="1">
      <alignment vertical="center"/>
      <protection hidden="1"/>
    </xf>
    <xf numFmtId="0" fontId="5" fillId="0" borderId="53" xfId="0" applyFont="1" applyBorder="1" applyAlignment="1">
      <alignment vertical="center"/>
    </xf>
    <xf numFmtId="0" fontId="5" fillId="0" borderId="38" xfId="0" applyFont="1" applyBorder="1" applyAlignment="1">
      <alignment vertical="center"/>
    </xf>
    <xf numFmtId="0" fontId="5" fillId="0" borderId="54" xfId="0" applyFont="1" applyBorder="1" applyAlignment="1">
      <alignment vertical="center"/>
    </xf>
    <xf numFmtId="44" fontId="4" fillId="6" borderId="39" xfId="6" applyFont="1" applyFill="1" applyBorder="1" applyAlignment="1" applyProtection="1">
      <alignment vertical="center"/>
      <protection hidden="1"/>
    </xf>
    <xf numFmtId="0" fontId="4" fillId="2" borderId="1" xfId="0" applyFont="1" applyFill="1" applyBorder="1" applyAlignment="1">
      <alignment vertical="center" wrapText="1"/>
    </xf>
    <xf numFmtId="0" fontId="4" fillId="2" borderId="38" xfId="0" applyFont="1" applyFill="1" applyBorder="1" applyAlignment="1">
      <alignment horizontal="center" vertical="center"/>
    </xf>
    <xf numFmtId="44" fontId="4" fillId="2" borderId="38" xfId="6" applyFont="1" applyFill="1" applyBorder="1" applyAlignment="1">
      <alignment horizontal="center" vertical="center"/>
    </xf>
    <xf numFmtId="44" fontId="5" fillId="3" borderId="14" xfId="6" applyFont="1" applyFill="1" applyBorder="1" applyAlignment="1" applyProtection="1">
      <alignment vertical="center"/>
      <protection hidden="1"/>
    </xf>
    <xf numFmtId="44" fontId="5" fillId="3" borderId="28" xfId="6" applyFont="1" applyFill="1" applyBorder="1" applyAlignment="1" applyProtection="1">
      <alignment vertical="center"/>
      <protection hidden="1"/>
    </xf>
    <xf numFmtId="44" fontId="5" fillId="3" borderId="52" xfId="6" applyFont="1" applyFill="1" applyBorder="1" applyAlignment="1" applyProtection="1">
      <alignment vertical="center"/>
      <protection hidden="1"/>
    </xf>
    <xf numFmtId="0" fontId="4" fillId="6" borderId="6" xfId="0" applyFont="1" applyFill="1" applyBorder="1" applyAlignment="1">
      <alignment vertical="center"/>
    </xf>
    <xf numFmtId="0" fontId="4" fillId="6" borderId="7" xfId="0" applyFont="1" applyFill="1" applyBorder="1" applyAlignment="1">
      <alignment vertical="center"/>
    </xf>
    <xf numFmtId="0" fontId="4" fillId="0" borderId="19" xfId="0" applyFont="1" applyBorder="1" applyAlignment="1">
      <alignment vertical="center"/>
    </xf>
    <xf numFmtId="0" fontId="4" fillId="0" borderId="1" xfId="0" applyFont="1" applyBorder="1" applyAlignment="1">
      <alignment vertical="center"/>
    </xf>
    <xf numFmtId="0" fontId="4" fillId="0" borderId="26" xfId="0" applyFont="1" applyBorder="1" applyAlignment="1">
      <alignment vertical="center"/>
    </xf>
    <xf numFmtId="0" fontId="4" fillId="2" borderId="12" xfId="0" applyFont="1" applyFill="1" applyBorder="1" applyAlignment="1">
      <alignment horizontal="center" vertical="center"/>
    </xf>
    <xf numFmtId="44" fontId="4" fillId="2" borderId="12" xfId="6"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vertical="center" wrapText="1"/>
    </xf>
    <xf numFmtId="0" fontId="4" fillId="2" borderId="16" xfId="0" applyFont="1" applyFill="1" applyBorder="1" applyAlignment="1">
      <alignment horizontal="center" vertical="center"/>
    </xf>
    <xf numFmtId="44" fontId="4" fillId="2" borderId="16" xfId="6" applyFont="1" applyFill="1" applyBorder="1" applyAlignment="1">
      <alignment horizontal="center" vertical="center"/>
    </xf>
    <xf numFmtId="44" fontId="4" fillId="2" borderId="29" xfId="6" applyFont="1" applyFill="1" applyBorder="1" applyAlignment="1">
      <alignment horizontal="center" vertical="center"/>
    </xf>
    <xf numFmtId="0" fontId="5" fillId="3" borderId="1" xfId="0" applyFont="1" applyFill="1" applyBorder="1" applyAlignment="1" applyProtection="1">
      <alignment horizontal="center" vertical="center"/>
      <protection locked="0" hidden="1"/>
    </xf>
    <xf numFmtId="44" fontId="5" fillId="3" borderId="1" xfId="6" applyFont="1" applyFill="1" applyBorder="1" applyAlignment="1" applyProtection="1">
      <alignment vertical="center"/>
      <protection hidden="1"/>
    </xf>
    <xf numFmtId="44" fontId="4" fillId="6" borderId="26" xfId="6" applyFont="1" applyFill="1" applyBorder="1" applyAlignment="1" applyProtection="1">
      <alignment vertical="center"/>
      <protection hidden="1"/>
    </xf>
    <xf numFmtId="0" fontId="5" fillId="2" borderId="15" xfId="0" applyFont="1" applyFill="1" applyBorder="1" applyAlignment="1">
      <alignment horizontal="center" vertical="center"/>
    </xf>
    <xf numFmtId="44" fontId="5" fillId="0" borderId="52" xfId="6" applyFont="1" applyBorder="1" applyAlignment="1" applyProtection="1">
      <alignment vertical="center"/>
      <protection hidden="1"/>
    </xf>
    <xf numFmtId="0" fontId="5" fillId="0" borderId="1" xfId="0" applyFont="1" applyBorder="1" applyAlignment="1" applyProtection="1">
      <alignment horizontal="center" vertical="center"/>
      <protection locked="0" hidden="1"/>
    </xf>
    <xf numFmtId="44" fontId="5" fillId="0" borderId="1" xfId="6" applyFont="1" applyFill="1" applyBorder="1" applyAlignment="1" applyProtection="1">
      <alignment vertical="center"/>
      <protection hidden="1"/>
    </xf>
    <xf numFmtId="0" fontId="5" fillId="0" borderId="12" xfId="0" applyFont="1" applyBorder="1" applyAlignment="1" applyProtection="1">
      <alignment horizontal="center" vertical="center"/>
      <protection locked="0" hidden="1"/>
    </xf>
    <xf numFmtId="44" fontId="5" fillId="3" borderId="12" xfId="6" applyFont="1" applyFill="1" applyBorder="1" applyAlignment="1" applyProtection="1">
      <alignment vertical="center"/>
      <protection hidden="1"/>
    </xf>
    <xf numFmtId="44" fontId="5" fillId="3" borderId="30" xfId="6" applyFont="1" applyFill="1" applyBorder="1" applyAlignment="1" applyProtection="1">
      <alignment vertical="center"/>
      <protection hidden="1"/>
    </xf>
    <xf numFmtId="0" fontId="4" fillId="2" borderId="8" xfId="0" applyFont="1" applyFill="1" applyBorder="1" applyAlignment="1">
      <alignment horizontal="center" vertical="center"/>
    </xf>
    <xf numFmtId="0" fontId="4" fillId="2" borderId="5" xfId="0" applyFont="1" applyFill="1" applyBorder="1" applyAlignment="1">
      <alignment vertical="center" wrapText="1"/>
    </xf>
    <xf numFmtId="44" fontId="4" fillId="2" borderId="59" xfId="6" applyFont="1" applyFill="1" applyBorder="1" applyAlignment="1">
      <alignment horizontal="center" vertical="center"/>
    </xf>
    <xf numFmtId="0" fontId="12" fillId="2" borderId="1" xfId="0" applyFont="1" applyFill="1" applyBorder="1" applyAlignment="1">
      <alignment vertical="center" wrapText="1"/>
    </xf>
    <xf numFmtId="0" fontId="5" fillId="2" borderId="1" xfId="0" applyFont="1" applyFill="1" applyBorder="1" applyAlignment="1" applyProtection="1">
      <alignment horizontal="center" vertical="center"/>
      <protection locked="0" hidden="1"/>
    </xf>
    <xf numFmtId="44" fontId="5" fillId="2" borderId="1" xfId="6" applyFont="1" applyFill="1" applyBorder="1" applyAlignment="1" applyProtection="1">
      <alignment vertical="center"/>
      <protection hidden="1"/>
    </xf>
    <xf numFmtId="44" fontId="5" fillId="2" borderId="26" xfId="6" applyFont="1" applyFill="1" applyBorder="1" applyAlignment="1" applyProtection="1">
      <alignment vertical="center"/>
      <protection hidden="1"/>
    </xf>
    <xf numFmtId="44" fontId="5" fillId="3" borderId="60" xfId="6" applyFont="1" applyFill="1" applyBorder="1" applyAlignment="1" applyProtection="1">
      <alignment vertical="center"/>
      <protection hidden="1"/>
    </xf>
    <xf numFmtId="44" fontId="5" fillId="3" borderId="9" xfId="6" applyFont="1" applyFill="1" applyBorder="1" applyAlignment="1" applyProtection="1">
      <alignment vertical="center"/>
      <protection hidden="1"/>
    </xf>
    <xf numFmtId="44" fontId="4" fillId="6" borderId="24" xfId="6" applyFont="1" applyFill="1" applyBorder="1" applyAlignment="1" applyProtection="1">
      <alignment vertical="center"/>
      <protection hidden="1"/>
    </xf>
    <xf numFmtId="0" fontId="5" fillId="2" borderId="1" xfId="0" applyFont="1" applyFill="1" applyBorder="1" applyAlignment="1">
      <alignment horizontal="center" vertical="center"/>
    </xf>
    <xf numFmtId="0" fontId="5" fillId="0" borderId="4" xfId="0" applyFont="1" applyBorder="1" applyAlignment="1">
      <alignment horizontal="center" vertical="center"/>
    </xf>
    <xf numFmtId="0" fontId="4" fillId="3" borderId="1"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6" xfId="0" quotePrefix="1" applyFont="1" applyFill="1" applyBorder="1" applyAlignment="1">
      <alignment horizontal="justify" vertical="center" wrapText="1"/>
    </xf>
    <xf numFmtId="0" fontId="12" fillId="2" borderId="16" xfId="0" applyFont="1" applyFill="1" applyBorder="1" applyAlignment="1">
      <alignment horizontal="justify" vertical="center" wrapText="1"/>
    </xf>
    <xf numFmtId="44" fontId="5" fillId="0" borderId="1" xfId="6" applyFont="1" applyBorder="1" applyAlignment="1" applyProtection="1">
      <alignment vertical="center"/>
      <protection hidden="1"/>
    </xf>
    <xf numFmtId="44" fontId="5" fillId="2" borderId="1" xfId="6" applyFont="1" applyFill="1" applyBorder="1" applyAlignment="1">
      <alignment horizontal="center" vertical="center"/>
    </xf>
    <xf numFmtId="44" fontId="5" fillId="2" borderId="26" xfId="6" applyFont="1" applyFill="1" applyBorder="1" applyAlignment="1">
      <alignment horizontal="center" vertical="center"/>
    </xf>
    <xf numFmtId="0" fontId="4" fillId="6" borderId="19" xfId="0" applyFont="1" applyFill="1" applyBorder="1" applyAlignment="1">
      <alignment horizontal="left" vertical="center"/>
    </xf>
    <xf numFmtId="0" fontId="4" fillId="6" borderId="1" xfId="0" applyFont="1" applyFill="1" applyBorder="1" applyAlignment="1">
      <alignment vertical="center" wrapText="1"/>
    </xf>
    <xf numFmtId="0" fontId="4" fillId="3" borderId="20" xfId="0" applyFont="1" applyFill="1" applyBorder="1" applyAlignment="1">
      <alignment horizontal="center" vertical="center"/>
    </xf>
    <xf numFmtId="0" fontId="4" fillId="3" borderId="21" xfId="0" applyFont="1" applyFill="1" applyBorder="1" applyAlignment="1">
      <alignment vertical="center" wrapText="1"/>
    </xf>
    <xf numFmtId="0" fontId="4" fillId="3" borderId="21" xfId="0" applyFont="1" applyFill="1" applyBorder="1" applyAlignment="1">
      <alignment horizontal="center" vertical="center"/>
    </xf>
    <xf numFmtId="44" fontId="5" fillId="3" borderId="21" xfId="6" applyFont="1" applyFill="1" applyBorder="1" applyAlignment="1">
      <alignment horizontal="center" vertical="center"/>
    </xf>
    <xf numFmtId="44" fontId="5" fillId="3" borderId="60" xfId="6" applyFont="1" applyFill="1" applyBorder="1" applyAlignment="1">
      <alignment horizontal="center" vertical="center"/>
    </xf>
    <xf numFmtId="44" fontId="5" fillId="3" borderId="26" xfId="6" applyFont="1" applyFill="1" applyBorder="1" applyAlignment="1" applyProtection="1">
      <alignment vertical="center"/>
      <protection hidden="1"/>
    </xf>
    <xf numFmtId="0" fontId="4" fillId="0" borderId="1" xfId="0" applyFont="1" applyBorder="1" applyAlignment="1" applyProtection="1">
      <alignment horizontal="center" vertical="center"/>
      <protection locked="0" hidden="1"/>
    </xf>
    <xf numFmtId="44" fontId="4" fillId="3" borderId="1" xfId="6" applyFont="1" applyFill="1" applyBorder="1" applyAlignment="1" applyProtection="1">
      <alignment vertical="center"/>
      <protection hidden="1"/>
    </xf>
    <xf numFmtId="0" fontId="5" fillId="0" borderId="17" xfId="0" applyFont="1" applyBorder="1" applyAlignment="1">
      <alignment horizontal="center" vertical="center"/>
    </xf>
    <xf numFmtId="0" fontId="4" fillId="3" borderId="19" xfId="0" applyFont="1" applyFill="1" applyBorder="1" applyAlignment="1">
      <alignment horizontal="center" vertical="center"/>
    </xf>
    <xf numFmtId="0" fontId="4" fillId="6" borderId="26" xfId="0" applyFont="1" applyFill="1" applyBorder="1" applyAlignment="1">
      <alignment horizontal="left" vertical="center" wrapText="1"/>
    </xf>
    <xf numFmtId="0" fontId="4" fillId="2" borderId="17" xfId="0" applyFont="1" applyFill="1" applyBorder="1" applyAlignment="1">
      <alignment horizontal="center" vertical="center"/>
    </xf>
    <xf numFmtId="0" fontId="4" fillId="2" borderId="12" xfId="0" applyFont="1" applyFill="1" applyBorder="1" applyAlignment="1">
      <alignment vertical="center" wrapText="1"/>
    </xf>
    <xf numFmtId="44" fontId="4" fillId="2" borderId="30" xfId="6" applyFont="1" applyFill="1" applyBorder="1" applyAlignment="1">
      <alignment horizontal="center" vertical="center"/>
    </xf>
    <xf numFmtId="44" fontId="5" fillId="0" borderId="26" xfId="6" applyFont="1" applyBorder="1" applyAlignment="1" applyProtection="1">
      <alignment vertical="center"/>
      <protection hidden="1"/>
    </xf>
    <xf numFmtId="44" fontId="4" fillId="3" borderId="28" xfId="6" applyFont="1" applyFill="1" applyBorder="1" applyAlignment="1" applyProtection="1">
      <alignment vertical="center"/>
      <protection hidden="1"/>
    </xf>
    <xf numFmtId="44" fontId="4" fillId="0" borderId="28" xfId="6" applyFont="1" applyBorder="1" applyAlignment="1" applyProtection="1">
      <alignment vertical="center"/>
      <protection hidden="1"/>
    </xf>
    <xf numFmtId="167" fontId="5" fillId="3" borderId="13" xfId="0" applyNumberFormat="1" applyFont="1" applyFill="1" applyBorder="1" applyAlignment="1">
      <alignment horizontal="center" vertical="center"/>
    </xf>
    <xf numFmtId="167" fontId="5" fillId="3" borderId="18" xfId="0" applyNumberFormat="1" applyFont="1" applyFill="1" applyBorder="1" applyAlignment="1">
      <alignment horizontal="center" vertical="center"/>
    </xf>
    <xf numFmtId="44" fontId="5" fillId="0" borderId="4" xfId="6" applyFont="1" applyBorder="1" applyAlignment="1" applyProtection="1">
      <alignment vertical="center"/>
      <protection hidden="1"/>
    </xf>
    <xf numFmtId="44" fontId="4" fillId="0" borderId="52" xfId="6" applyFont="1" applyBorder="1" applyAlignment="1" applyProtection="1">
      <alignment vertical="center"/>
      <protection hidden="1"/>
    </xf>
    <xf numFmtId="0" fontId="9" fillId="0" borderId="14" xfId="0" applyFont="1" applyBorder="1" applyAlignment="1" applyProtection="1">
      <alignment horizontal="center" vertical="center"/>
      <protection locked="0" hidden="1"/>
    </xf>
    <xf numFmtId="0" fontId="9" fillId="0" borderId="4" xfId="0" applyFont="1" applyBorder="1" applyAlignment="1" applyProtection="1">
      <alignment horizontal="center" vertical="center"/>
      <protection locked="0" hidden="1"/>
    </xf>
    <xf numFmtId="44" fontId="5" fillId="3" borderId="4" xfId="6" applyFont="1" applyFill="1" applyBorder="1" applyAlignment="1" applyProtection="1">
      <alignment vertical="center"/>
      <protection hidden="1"/>
    </xf>
    <xf numFmtId="44" fontId="4" fillId="3" borderId="52" xfId="6" applyFont="1" applyFill="1" applyBorder="1" applyAlignment="1" applyProtection="1">
      <alignment vertical="center"/>
      <protection hidden="1"/>
    </xf>
    <xf numFmtId="0" fontId="9" fillId="0" borderId="1" xfId="0" applyFont="1" applyBorder="1" applyAlignment="1" applyProtection="1">
      <alignment horizontal="center" vertical="center"/>
      <protection locked="0" hidden="1"/>
    </xf>
    <xf numFmtId="0" fontId="12" fillId="0" borderId="1" xfId="0" applyFont="1" applyBorder="1" applyAlignment="1" applyProtection="1">
      <alignment horizontal="center" vertical="center"/>
      <protection locked="0" hidden="1"/>
    </xf>
    <xf numFmtId="0" fontId="12" fillId="0" borderId="4" xfId="0" applyFont="1" applyBorder="1" applyAlignment="1" applyProtection="1">
      <alignment horizontal="center" vertical="center"/>
      <protection locked="0" hidden="1"/>
    </xf>
    <xf numFmtId="44" fontId="4" fillId="3" borderId="26" xfId="6" applyFont="1" applyFill="1" applyBorder="1" applyAlignment="1" applyProtection="1">
      <alignment vertical="center"/>
      <protection hidden="1"/>
    </xf>
    <xf numFmtId="0" fontId="4" fillId="0" borderId="4" xfId="0" applyFont="1" applyBorder="1" applyAlignment="1" applyProtection="1">
      <alignment horizontal="center" vertical="center"/>
      <protection locked="0" hidden="1"/>
    </xf>
    <xf numFmtId="0" fontId="5" fillId="0" borderId="36" xfId="0" applyFont="1" applyBorder="1" applyAlignment="1" applyProtection="1">
      <alignment horizontal="center" vertical="center"/>
      <protection locked="0" hidden="1"/>
    </xf>
    <xf numFmtId="44" fontId="5" fillId="0" borderId="26" xfId="6" applyFont="1" applyFill="1" applyBorder="1" applyAlignment="1" applyProtection="1">
      <alignment vertical="center"/>
      <protection hidden="1"/>
    </xf>
    <xf numFmtId="0" fontId="5" fillId="3" borderId="21" xfId="0" applyFont="1" applyFill="1" applyBorder="1" applyAlignment="1">
      <alignment horizontal="center" vertical="center"/>
    </xf>
    <xf numFmtId="0" fontId="4" fillId="2" borderId="16" xfId="0" applyFont="1" applyFill="1" applyBorder="1" applyAlignment="1">
      <alignment horizontal="justify" vertical="center" wrapText="1"/>
    </xf>
    <xf numFmtId="0" fontId="5" fillId="6" borderId="26" xfId="0" applyFont="1" applyFill="1" applyBorder="1" applyAlignment="1">
      <alignment horizontal="center" vertical="center" wrapText="1"/>
    </xf>
    <xf numFmtId="44" fontId="5" fillId="6" borderId="34" xfId="6" applyFont="1" applyFill="1" applyBorder="1" applyAlignment="1" applyProtection="1">
      <alignment vertical="center"/>
      <protection hidden="1"/>
    </xf>
    <xf numFmtId="0" fontId="4" fillId="0" borderId="0" xfId="0" applyFont="1" applyAlignment="1" applyProtection="1">
      <alignment horizontal="center" vertical="center"/>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protection locked="0" hidden="1"/>
    </xf>
    <xf numFmtId="44" fontId="5" fillId="0" borderId="0" xfId="6" applyFont="1" applyAlignment="1" applyProtection="1">
      <alignment horizontal="center" vertical="center"/>
      <protection hidden="1"/>
    </xf>
    <xf numFmtId="0" fontId="6" fillId="0" borderId="7" xfId="0" applyFont="1" applyBorder="1" applyAlignment="1" applyProtection="1">
      <alignment vertical="center"/>
      <protection hidden="1"/>
    </xf>
    <xf numFmtId="0" fontId="6" fillId="0" borderId="9" xfId="0" applyFont="1" applyBorder="1"/>
    <xf numFmtId="0" fontId="4" fillId="0" borderId="14" xfId="0" quotePrefix="1" applyFont="1" applyBorder="1"/>
    <xf numFmtId="0" fontId="4" fillId="0" borderId="0" xfId="0" applyFont="1"/>
    <xf numFmtId="44" fontId="26" fillId="2" borderId="64" xfId="6" applyFont="1" applyFill="1" applyBorder="1" applyAlignment="1" applyProtection="1">
      <alignment horizontal="center" vertical="center"/>
    </xf>
    <xf numFmtId="0" fontId="4" fillId="0" borderId="14" xfId="0" applyFont="1" applyBorder="1" applyAlignment="1">
      <alignment horizontal="left"/>
    </xf>
    <xf numFmtId="0" fontId="4" fillId="0" borderId="11" xfId="0" applyFont="1" applyBorder="1" applyAlignment="1">
      <alignment horizontal="left"/>
    </xf>
    <xf numFmtId="44" fontId="4" fillId="0" borderId="28" xfId="6" applyFont="1" applyBorder="1" applyAlignment="1" applyProtection="1">
      <alignment horizontal="center"/>
    </xf>
    <xf numFmtId="0" fontId="4" fillId="0" borderId="15" xfId="0" applyFont="1" applyBorder="1" applyAlignment="1">
      <alignment vertical="center"/>
    </xf>
    <xf numFmtId="0" fontId="4" fillId="0" borderId="16" xfId="0" applyFont="1" applyBorder="1" applyAlignment="1">
      <alignment vertical="center"/>
    </xf>
    <xf numFmtId="44" fontId="4" fillId="0" borderId="29" xfId="6" applyFont="1" applyBorder="1" applyAlignment="1" applyProtection="1">
      <alignment horizontal="center"/>
    </xf>
    <xf numFmtId="0" fontId="5" fillId="0" borderId="14" xfId="3" applyBorder="1" applyAlignment="1" applyProtection="1">
      <alignment horizontal="center" vertical="center"/>
    </xf>
    <xf numFmtId="0" fontId="5" fillId="0" borderId="4" xfId="0" applyFont="1" applyBorder="1" applyAlignment="1">
      <alignment horizontal="center"/>
    </xf>
    <xf numFmtId="0" fontId="5" fillId="4" borderId="46" xfId="1" applyNumberFormat="1" applyFont="1" applyFill="1" applyBorder="1" applyAlignment="1" applyProtection="1">
      <alignment horizontal="center" vertical="center" wrapText="1"/>
      <protection locked="0" hidden="1"/>
    </xf>
    <xf numFmtId="44" fontId="5" fillId="3" borderId="35" xfId="6" applyFont="1" applyFill="1" applyBorder="1" applyAlignment="1" applyProtection="1">
      <alignment vertical="center"/>
      <protection hidden="1"/>
    </xf>
    <xf numFmtId="0" fontId="5" fillId="4" borderId="44" xfId="0" applyFont="1" applyFill="1" applyBorder="1" applyAlignment="1" applyProtection="1">
      <alignment horizontal="center" vertical="center" wrapText="1"/>
      <protection locked="0" hidden="1"/>
    </xf>
    <xf numFmtId="44" fontId="5" fillId="3" borderId="33" xfId="6" applyFont="1" applyFill="1" applyBorder="1" applyAlignment="1" applyProtection="1">
      <alignment vertical="center"/>
      <protection hidden="1"/>
    </xf>
    <xf numFmtId="44" fontId="5" fillId="0" borderId="44" xfId="0" applyNumberFormat="1" applyFont="1" applyBorder="1" applyAlignment="1" applyProtection="1">
      <alignment horizontal="center" vertical="center"/>
      <protection locked="0" hidden="1"/>
    </xf>
    <xf numFmtId="44" fontId="5" fillId="0" borderId="33" xfId="6" applyFont="1" applyFill="1" applyBorder="1" applyAlignment="1" applyProtection="1">
      <alignment vertical="center"/>
      <protection hidden="1"/>
    </xf>
    <xf numFmtId="44" fontId="5" fillId="0" borderId="47" xfId="0" applyNumberFormat="1" applyFont="1" applyBorder="1" applyAlignment="1" applyProtection="1">
      <alignment horizontal="center" vertical="center"/>
      <protection locked="0" hidden="1"/>
    </xf>
    <xf numFmtId="44" fontId="5" fillId="0" borderId="42" xfId="6" applyFont="1" applyFill="1" applyBorder="1" applyAlignment="1" applyProtection="1">
      <alignment vertical="center"/>
      <protection hidden="1"/>
    </xf>
    <xf numFmtId="0" fontId="5" fillId="0" borderId="2" xfId="7" applyBorder="1" applyProtection="1">
      <protection locked="0"/>
    </xf>
    <xf numFmtId="0" fontId="4" fillId="0" borderId="3" xfId="7" applyFont="1" applyBorder="1" applyProtection="1">
      <protection locked="0"/>
    </xf>
    <xf numFmtId="0" fontId="5" fillId="0" borderId="3" xfId="7" applyBorder="1"/>
    <xf numFmtId="0" fontId="29" fillId="0" borderId="37" xfId="7" applyFont="1" applyBorder="1" applyAlignment="1">
      <alignment horizontal="center"/>
    </xf>
    <xf numFmtId="0" fontId="29" fillId="0" borderId="0" xfId="7" applyFont="1" applyAlignment="1" applyProtection="1">
      <alignment horizontal="center"/>
      <protection locked="0"/>
    </xf>
    <xf numFmtId="0" fontId="5" fillId="0" borderId="0" xfId="7" applyProtection="1">
      <protection locked="0"/>
    </xf>
    <xf numFmtId="0" fontId="5" fillId="0" borderId="62" xfId="7" applyBorder="1" applyProtection="1">
      <protection locked="0"/>
    </xf>
    <xf numFmtId="0" fontId="30" fillId="0" borderId="0" xfId="7" applyFont="1" applyProtection="1">
      <protection locked="0"/>
    </xf>
    <xf numFmtId="0" fontId="30" fillId="0" borderId="0" xfId="7" applyFont="1"/>
    <xf numFmtId="0" fontId="29" fillId="0" borderId="63" xfId="7" applyFont="1" applyBorder="1" applyAlignment="1">
      <alignment horizontal="center"/>
    </xf>
    <xf numFmtId="0" fontId="5" fillId="0" borderId="0" xfId="7"/>
    <xf numFmtId="0" fontId="31" fillId="0" borderId="40" xfId="7" applyFont="1" applyBorder="1" applyProtection="1">
      <protection locked="0"/>
    </xf>
    <xf numFmtId="0" fontId="5" fillId="0" borderId="41" xfId="7" applyBorder="1" applyProtection="1">
      <protection locked="0"/>
    </xf>
    <xf numFmtId="0" fontId="5" fillId="0" borderId="41" xfId="7" applyBorder="1"/>
    <xf numFmtId="0" fontId="29" fillId="0" borderId="39" xfId="7" applyFont="1" applyBorder="1" applyAlignment="1">
      <alignment horizontal="center"/>
    </xf>
    <xf numFmtId="0" fontId="5" fillId="0" borderId="6" xfId="7" applyBorder="1" applyProtection="1">
      <protection locked="0"/>
    </xf>
    <xf numFmtId="0" fontId="32" fillId="0" borderId="25" xfId="7" applyFont="1" applyBorder="1" applyProtection="1">
      <protection locked="0"/>
    </xf>
    <xf numFmtId="0" fontId="11" fillId="0" borderId="0" xfId="7" applyFont="1" applyProtection="1">
      <protection locked="0"/>
    </xf>
    <xf numFmtId="0" fontId="4" fillId="0" borderId="6" xfId="7" applyFont="1" applyBorder="1" applyProtection="1">
      <protection locked="0"/>
    </xf>
    <xf numFmtId="0" fontId="4" fillId="0" borderId="40" xfId="7" applyFont="1" applyBorder="1" applyProtection="1">
      <protection locked="0"/>
    </xf>
    <xf numFmtId="0" fontId="32" fillId="0" borderId="39" xfId="7" applyFont="1" applyBorder="1" applyProtection="1">
      <protection locked="0"/>
    </xf>
    <xf numFmtId="0" fontId="4" fillId="0" borderId="62" xfId="7" applyFont="1" applyBorder="1" applyProtection="1">
      <protection locked="0"/>
    </xf>
    <xf numFmtId="0" fontId="4" fillId="0" borderId="0" xfId="7" applyFont="1"/>
    <xf numFmtId="0" fontId="5" fillId="0" borderId="63" xfId="7" applyBorder="1"/>
    <xf numFmtId="0" fontId="4" fillId="0" borderId="8" xfId="7" applyFont="1" applyBorder="1" applyAlignment="1" applyProtection="1">
      <alignment horizontal="center" vertical="top" wrapText="1"/>
      <protection locked="0"/>
    </xf>
    <xf numFmtId="0" fontId="4" fillId="0" borderId="5" xfId="7" applyFont="1" applyBorder="1" applyAlignment="1" applyProtection="1">
      <alignment horizontal="center" vertical="top" wrapText="1"/>
      <protection locked="0"/>
    </xf>
    <xf numFmtId="0" fontId="4" fillId="0" borderId="55" xfId="7" applyFont="1" applyBorder="1" applyAlignment="1">
      <alignment horizontal="center" vertical="top" wrapText="1"/>
    </xf>
    <xf numFmtId="0" fontId="4" fillId="0" borderId="65" xfId="7" applyFont="1" applyBorder="1" applyAlignment="1">
      <alignment horizontal="center" vertical="top" wrapText="1"/>
    </xf>
    <xf numFmtId="0" fontId="4" fillId="0" borderId="8" xfId="7" applyFont="1" applyBorder="1" applyAlignment="1" applyProtection="1">
      <alignment vertical="top" wrapText="1"/>
      <protection locked="0"/>
    </xf>
    <xf numFmtId="0" fontId="4" fillId="0" borderId="2" xfId="7" applyFont="1" applyBorder="1" applyAlignment="1" applyProtection="1">
      <alignment vertical="top" wrapText="1"/>
      <protection locked="0"/>
    </xf>
    <xf numFmtId="0" fontId="4" fillId="0" borderId="65" xfId="7" applyFont="1" applyBorder="1" applyAlignment="1" applyProtection="1">
      <alignment vertical="top" wrapText="1"/>
      <protection locked="0"/>
    </xf>
    <xf numFmtId="14" fontId="5" fillId="0" borderId="10" xfId="7" applyNumberFormat="1" applyBorder="1" applyProtection="1">
      <protection locked="0"/>
    </xf>
    <xf numFmtId="0" fontId="5" fillId="0" borderId="66" xfId="7" applyBorder="1" applyProtection="1">
      <protection locked="0"/>
    </xf>
    <xf numFmtId="0" fontId="5" fillId="0" borderId="10" xfId="7" applyBorder="1" applyProtection="1">
      <protection locked="0"/>
    </xf>
    <xf numFmtId="0" fontId="5" fillId="0" borderId="27" xfId="7" applyBorder="1" applyProtection="1">
      <protection locked="0"/>
    </xf>
    <xf numFmtId="0" fontId="5" fillId="0" borderId="32" xfId="7" applyBorder="1" applyProtection="1">
      <protection locked="0"/>
    </xf>
    <xf numFmtId="0" fontId="5" fillId="0" borderId="51" xfId="7" applyBorder="1" applyProtection="1">
      <protection locked="0"/>
    </xf>
    <xf numFmtId="0" fontId="5" fillId="0" borderId="67" xfId="7" applyBorder="1" applyProtection="1">
      <protection locked="0"/>
    </xf>
    <xf numFmtId="14" fontId="5" fillId="0" borderId="13" xfId="7" applyNumberFormat="1" applyBorder="1" applyProtection="1">
      <protection locked="0"/>
    </xf>
    <xf numFmtId="0" fontId="5" fillId="0" borderId="44" xfId="7" applyBorder="1" applyProtection="1">
      <protection locked="0"/>
    </xf>
    <xf numFmtId="0" fontId="5" fillId="0" borderId="13" xfId="7" applyBorder="1" applyProtection="1">
      <protection locked="0"/>
    </xf>
    <xf numFmtId="0" fontId="5" fillId="0" borderId="28" xfId="7" applyBorder="1" applyProtection="1">
      <protection locked="0"/>
    </xf>
    <xf numFmtId="0" fontId="5" fillId="0" borderId="33" xfId="7" applyBorder="1" applyProtection="1">
      <protection locked="0"/>
    </xf>
    <xf numFmtId="0" fontId="5" fillId="0" borderId="68" xfId="7" applyBorder="1" applyProtection="1">
      <protection locked="0"/>
    </xf>
    <xf numFmtId="0" fontId="5" fillId="0" borderId="69" xfId="7" applyBorder="1" applyProtection="1">
      <protection locked="0"/>
    </xf>
    <xf numFmtId="0" fontId="5" fillId="0" borderId="15" xfId="7" applyBorder="1" applyProtection="1">
      <protection locked="0"/>
    </xf>
    <xf numFmtId="0" fontId="5" fillId="0" borderId="45" xfId="7" applyBorder="1" applyProtection="1">
      <protection locked="0"/>
    </xf>
    <xf numFmtId="0" fontId="5" fillId="0" borderId="29" xfId="7" applyBorder="1" applyProtection="1">
      <protection locked="0"/>
    </xf>
    <xf numFmtId="0" fontId="5" fillId="0" borderId="34" xfId="7" applyBorder="1" applyProtection="1">
      <protection locked="0"/>
    </xf>
    <xf numFmtId="0" fontId="5" fillId="0" borderId="70" xfId="7" applyBorder="1" applyProtection="1">
      <protection locked="0"/>
    </xf>
    <xf numFmtId="0" fontId="5" fillId="0" borderId="71" xfId="7" applyBorder="1" applyProtection="1">
      <protection locked="0"/>
    </xf>
    <xf numFmtId="0" fontId="4" fillId="0" borderId="41" xfId="7" applyFont="1" applyBorder="1" applyProtection="1">
      <protection locked="0"/>
    </xf>
    <xf numFmtId="0" fontId="4" fillId="0" borderId="41" xfId="7" applyFont="1" applyBorder="1" applyAlignment="1">
      <alignment horizontal="right"/>
    </xf>
    <xf numFmtId="0" fontId="4" fillId="0" borderId="64" xfId="7" applyFont="1" applyBorder="1"/>
    <xf numFmtId="0" fontId="4" fillId="0" borderId="72" xfId="7" applyFont="1" applyBorder="1"/>
    <xf numFmtId="0" fontId="4" fillId="0" borderId="73" xfId="7" applyFont="1" applyBorder="1" applyProtection="1">
      <protection locked="0"/>
    </xf>
    <xf numFmtId="0" fontId="4" fillId="0" borderId="74" xfId="7" applyFont="1" applyBorder="1" applyProtection="1">
      <protection locked="0"/>
    </xf>
    <xf numFmtId="0" fontId="4" fillId="0" borderId="24" xfId="7" applyFont="1" applyBorder="1" applyProtection="1">
      <protection locked="0"/>
    </xf>
    <xf numFmtId="0" fontId="34" fillId="2" borderId="6" xfId="7" applyFont="1" applyFill="1" applyBorder="1" applyAlignment="1" applyProtection="1">
      <alignment horizontal="center" vertical="center"/>
      <protection locked="0"/>
    </xf>
    <xf numFmtId="0" fontId="4" fillId="2" borderId="24" xfId="7" applyFont="1" applyFill="1" applyBorder="1" applyAlignment="1">
      <alignment horizontal="center" vertical="center"/>
    </xf>
    <xf numFmtId="0" fontId="4" fillId="2" borderId="7" xfId="7" applyFont="1" applyFill="1" applyBorder="1" applyAlignment="1">
      <alignment horizontal="center" vertical="center"/>
    </xf>
    <xf numFmtId="0" fontId="4" fillId="0" borderId="0" xfId="7" applyFont="1" applyAlignment="1" applyProtection="1">
      <alignment horizontal="right"/>
      <protection locked="0"/>
    </xf>
    <xf numFmtId="0" fontId="5" fillId="0" borderId="17" xfId="7" applyBorder="1" applyProtection="1">
      <protection locked="0"/>
    </xf>
    <xf numFmtId="164" fontId="5" fillId="0" borderId="12" xfId="7" quotePrefix="1" applyNumberFormat="1" applyBorder="1" applyAlignment="1">
      <alignment horizontal="right" vertical="center" wrapText="1"/>
    </xf>
    <xf numFmtId="0" fontId="5" fillId="0" borderId="12" xfId="7" applyBorder="1" applyProtection="1">
      <protection locked="0"/>
    </xf>
    <xf numFmtId="164" fontId="5" fillId="0" borderId="30" xfId="7" applyNumberFormat="1" applyBorder="1"/>
    <xf numFmtId="164" fontId="5" fillId="0" borderId="14" xfId="7" quotePrefix="1" applyNumberFormat="1" applyBorder="1" applyAlignment="1">
      <alignment horizontal="right" vertical="center" wrapText="1"/>
    </xf>
    <xf numFmtId="0" fontId="5" fillId="0" borderId="14" xfId="7" applyBorder="1" applyProtection="1">
      <protection locked="0"/>
    </xf>
    <xf numFmtId="164" fontId="5" fillId="0" borderId="28" xfId="7" applyNumberFormat="1" applyBorder="1"/>
    <xf numFmtId="0" fontId="5" fillId="0" borderId="18" xfId="7" applyBorder="1" applyProtection="1">
      <protection locked="0"/>
    </xf>
    <xf numFmtId="164" fontId="5" fillId="0" borderId="4" xfId="7" quotePrefix="1" applyNumberFormat="1" applyBorder="1" applyAlignment="1">
      <alignment horizontal="right" vertical="center" wrapText="1"/>
    </xf>
    <xf numFmtId="0" fontId="5" fillId="0" borderId="4" xfId="7" applyBorder="1" applyProtection="1">
      <protection locked="0"/>
    </xf>
    <xf numFmtId="0" fontId="4" fillId="0" borderId="7" xfId="7" applyFont="1" applyBorder="1"/>
    <xf numFmtId="0" fontId="4" fillId="0" borderId="25" xfId="7" applyFont="1" applyBorder="1"/>
    <xf numFmtId="44" fontId="7" fillId="0" borderId="24" xfId="6" applyFont="1" applyBorder="1"/>
    <xf numFmtId="4" fontId="4" fillId="0" borderId="0" xfId="7" applyNumberFormat="1" applyFont="1" applyProtection="1">
      <protection locked="0"/>
    </xf>
    <xf numFmtId="4" fontId="4" fillId="0" borderId="3" xfId="7" applyNumberFormat="1" applyFont="1" applyBorder="1" applyProtection="1">
      <protection locked="0"/>
    </xf>
    <xf numFmtId="0" fontId="5" fillId="0" borderId="63" xfId="7" applyBorder="1" applyProtection="1">
      <protection locked="0"/>
    </xf>
    <xf numFmtId="0" fontId="4" fillId="0" borderId="0" xfId="7" applyFont="1" applyProtection="1">
      <protection locked="0"/>
    </xf>
    <xf numFmtId="0" fontId="4" fillId="0" borderId="63" xfId="7" applyFont="1" applyBorder="1" applyProtection="1">
      <protection locked="0"/>
    </xf>
    <xf numFmtId="0" fontId="4" fillId="0" borderId="62" xfId="7" applyFont="1" applyBorder="1" applyAlignment="1" applyProtection="1">
      <alignment horizontal="center"/>
      <protection locked="0"/>
    </xf>
    <xf numFmtId="0" fontId="4" fillId="0" borderId="39" xfId="7" applyFont="1" applyBorder="1" applyProtection="1">
      <protection locked="0"/>
    </xf>
    <xf numFmtId="9" fontId="5" fillId="2" borderId="14" xfId="8" applyFont="1" applyFill="1" applyBorder="1" applyAlignment="1" applyProtection="1">
      <alignment horizontal="center" vertical="center"/>
      <protection hidden="1"/>
    </xf>
    <xf numFmtId="9" fontId="5" fillId="2" borderId="4" xfId="8" applyFont="1" applyFill="1" applyBorder="1" applyAlignment="1" applyProtection="1">
      <alignment horizontal="center" vertical="center"/>
      <protection hidden="1"/>
    </xf>
    <xf numFmtId="0" fontId="35" fillId="2" borderId="4" xfId="0" applyFont="1" applyFill="1" applyBorder="1" applyAlignment="1">
      <alignment vertical="center" wrapText="1"/>
    </xf>
    <xf numFmtId="0" fontId="12" fillId="7" borderId="6" xfId="0" applyFont="1" applyFill="1" applyBorder="1" applyAlignment="1" applyProtection="1">
      <alignment horizontal="left" vertical="center"/>
      <protection hidden="1"/>
    </xf>
    <xf numFmtId="0" fontId="12" fillId="7" borderId="3" xfId="0" applyFont="1" applyFill="1" applyBorder="1" applyAlignment="1" applyProtection="1">
      <alignment horizontal="left" vertical="center"/>
      <protection hidden="1"/>
    </xf>
    <xf numFmtId="0" fontId="12" fillId="7" borderId="37" xfId="0" applyFont="1" applyFill="1" applyBorder="1" applyAlignment="1" applyProtection="1">
      <alignment horizontal="left" vertical="center"/>
      <protection hidden="1"/>
    </xf>
    <xf numFmtId="0" fontId="4" fillId="6" borderId="6" xfId="0" applyFont="1" applyFill="1" applyBorder="1" applyAlignment="1">
      <alignment horizontal="left"/>
    </xf>
    <xf numFmtId="0" fontId="4" fillId="6" borderId="7" xfId="0" applyFont="1" applyFill="1" applyBorder="1" applyAlignment="1">
      <alignment horizontal="left"/>
    </xf>
    <xf numFmtId="0" fontId="4" fillId="6" borderId="25" xfId="0" applyFont="1" applyFill="1" applyBorder="1" applyAlignment="1">
      <alignment horizontal="left"/>
    </xf>
    <xf numFmtId="0" fontId="4"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4" fillId="6" borderId="6" xfId="0" applyFont="1" applyFill="1" applyBorder="1" applyAlignment="1">
      <alignment horizontal="left" wrapText="1"/>
    </xf>
    <xf numFmtId="0" fontId="4" fillId="6" borderId="7" xfId="0" applyFont="1" applyFill="1" applyBorder="1" applyAlignment="1">
      <alignment horizontal="left" wrapText="1"/>
    </xf>
    <xf numFmtId="0" fontId="4" fillId="6" borderId="36" xfId="0" applyFont="1" applyFill="1" applyBorder="1" applyAlignment="1">
      <alignment horizontal="left" wrapText="1"/>
    </xf>
    <xf numFmtId="0" fontId="6" fillId="0" borderId="2"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2" fontId="4" fillId="6" borderId="6" xfId="3" quotePrefix="1" applyNumberFormat="1" applyFont="1" applyFill="1" applyBorder="1" applyAlignment="1" applyProtection="1">
      <alignment horizontal="left" vertical="center"/>
    </xf>
    <xf numFmtId="2" fontId="4" fillId="6" borderId="7" xfId="3" quotePrefix="1" applyNumberFormat="1" applyFont="1" applyFill="1" applyBorder="1" applyAlignment="1" applyProtection="1">
      <alignment horizontal="left" vertical="center"/>
    </xf>
    <xf numFmtId="2" fontId="4" fillId="6" borderId="25" xfId="3" quotePrefix="1" applyNumberFormat="1" applyFont="1" applyFill="1" applyBorder="1" applyAlignment="1" applyProtection="1">
      <alignment horizontal="left" vertical="center"/>
    </xf>
    <xf numFmtId="0" fontId="4" fillId="6" borderId="6" xfId="0" quotePrefix="1" applyFont="1" applyFill="1" applyBorder="1" applyAlignment="1">
      <alignment horizontal="left" vertical="center"/>
    </xf>
    <xf numFmtId="0" fontId="4" fillId="6" borderId="7" xfId="0" quotePrefix="1" applyFont="1" applyFill="1" applyBorder="1" applyAlignment="1">
      <alignment horizontal="left" vertical="center"/>
    </xf>
    <xf numFmtId="0" fontId="4" fillId="6" borderId="25" xfId="0" quotePrefix="1"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4" fillId="6" borderId="25" xfId="0" applyFont="1" applyFill="1" applyBorder="1" applyAlignment="1">
      <alignment horizontal="left" vertical="center"/>
    </xf>
    <xf numFmtId="0" fontId="4" fillId="6" borderId="36" xfId="0" applyFont="1" applyFill="1" applyBorder="1" applyAlignment="1">
      <alignment horizontal="left" vertical="center"/>
    </xf>
    <xf numFmtId="167" fontId="4" fillId="6" borderId="6" xfId="3" quotePrefix="1" applyNumberFormat="1" applyFont="1" applyFill="1" applyBorder="1" applyAlignment="1" applyProtection="1">
      <alignment horizontal="left" vertical="center"/>
    </xf>
    <xf numFmtId="167" fontId="4" fillId="6" borderId="7" xfId="3" quotePrefix="1" applyNumberFormat="1" applyFont="1" applyFill="1" applyBorder="1" applyAlignment="1" applyProtection="1">
      <alignment horizontal="left" vertical="center"/>
    </xf>
    <xf numFmtId="167" fontId="4" fillId="6" borderId="36" xfId="3" quotePrefix="1" applyNumberFormat="1" applyFont="1" applyFill="1" applyBorder="1" applyAlignment="1" applyProtection="1">
      <alignment horizontal="left" vertical="center"/>
    </xf>
    <xf numFmtId="2" fontId="4" fillId="6" borderId="6" xfId="0" applyNumberFormat="1" applyFont="1" applyFill="1" applyBorder="1" applyAlignment="1">
      <alignment horizontal="left" vertical="center"/>
    </xf>
    <xf numFmtId="2" fontId="4" fillId="6" borderId="7" xfId="0" applyNumberFormat="1" applyFont="1" applyFill="1" applyBorder="1" applyAlignment="1">
      <alignment horizontal="left" vertical="center"/>
    </xf>
    <xf numFmtId="2" fontId="4" fillId="6" borderId="36" xfId="0" applyNumberFormat="1" applyFont="1" applyFill="1" applyBorder="1" applyAlignment="1">
      <alignment horizontal="left" vertical="center"/>
    </xf>
    <xf numFmtId="0" fontId="4" fillId="6" borderId="7"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37" xfId="0" applyFont="1" applyBorder="1" applyAlignment="1">
      <alignment horizontal="center" vertical="center"/>
    </xf>
    <xf numFmtId="0" fontId="12" fillId="7" borderId="41" xfId="0" applyFont="1" applyFill="1" applyBorder="1" applyAlignment="1" applyProtection="1">
      <alignment horizontal="center" vertical="center" wrapText="1"/>
      <protection hidden="1"/>
    </xf>
    <xf numFmtId="0" fontId="12" fillId="7" borderId="39" xfId="0" applyFont="1" applyFill="1" applyBorder="1" applyAlignment="1" applyProtection="1">
      <alignment horizontal="center" vertical="center" wrapText="1"/>
      <protection hidden="1"/>
    </xf>
    <xf numFmtId="0" fontId="0" fillId="0" borderId="41" xfId="0" applyBorder="1" applyAlignment="1">
      <alignment horizontal="center"/>
    </xf>
    <xf numFmtId="0" fontId="0" fillId="0" borderId="39" xfId="0" applyBorder="1" applyAlignment="1">
      <alignment horizontal="center"/>
    </xf>
    <xf numFmtId="0" fontId="4" fillId="2" borderId="40" xfId="0" applyFont="1" applyFill="1" applyBorder="1" applyAlignment="1">
      <alignment horizontal="right" vertical="center" wrapText="1"/>
    </xf>
    <xf numFmtId="0" fontId="4" fillId="2" borderId="56" xfId="0" applyFont="1" applyFill="1" applyBorder="1" applyAlignment="1">
      <alignment horizontal="right" vertical="center" wrapText="1"/>
    </xf>
    <xf numFmtId="0" fontId="4" fillId="2" borderId="6" xfId="0" applyFont="1" applyFill="1" applyBorder="1" applyAlignment="1">
      <alignment horizontal="right"/>
    </xf>
    <xf numFmtId="0" fontId="4" fillId="2" borderId="25" xfId="0" applyFont="1" applyFill="1" applyBorder="1" applyAlignment="1">
      <alignment horizontal="right"/>
    </xf>
    <xf numFmtId="0" fontId="6" fillId="0" borderId="31"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4" fillId="0" borderId="62" xfId="7" applyFont="1" applyBorder="1" applyAlignment="1" applyProtection="1">
      <alignment horizontal="center"/>
      <protection locked="0"/>
    </xf>
    <xf numFmtId="0" fontId="4" fillId="0" borderId="63" xfId="7" applyFont="1" applyBorder="1" applyAlignment="1" applyProtection="1">
      <alignment horizontal="center"/>
      <protection locked="0"/>
    </xf>
    <xf numFmtId="0" fontId="4" fillId="0" borderId="0" xfId="7" applyFont="1" applyAlignment="1" applyProtection="1">
      <alignment horizontal="center"/>
      <protection locked="0"/>
    </xf>
    <xf numFmtId="17" fontId="32" fillId="0" borderId="2" xfId="7" applyNumberFormat="1" applyFont="1" applyBorder="1" applyAlignment="1">
      <alignment horizontal="center"/>
    </xf>
    <xf numFmtId="17" fontId="32" fillId="0" borderId="3" xfId="7" applyNumberFormat="1" applyFont="1" applyBorder="1" applyAlignment="1">
      <alignment horizontal="center"/>
    </xf>
    <xf numFmtId="17" fontId="32" fillId="0" borderId="37" xfId="7" applyNumberFormat="1" applyFont="1" applyBorder="1" applyAlignment="1">
      <alignment horizontal="center"/>
    </xf>
    <xf numFmtId="0" fontId="33" fillId="0" borderId="6" xfId="7" applyFont="1" applyBorder="1" applyAlignment="1">
      <alignment horizontal="center"/>
    </xf>
    <xf numFmtId="0" fontId="33" fillId="0" borderId="7" xfId="7" applyFont="1" applyBorder="1" applyAlignment="1">
      <alignment horizontal="center"/>
    </xf>
    <xf numFmtId="0" fontId="33" fillId="0" borderId="25" xfId="7" applyFont="1" applyBorder="1" applyAlignment="1">
      <alignment horizontal="center"/>
    </xf>
    <xf numFmtId="0" fontId="32" fillId="0" borderId="40" xfId="7" applyFont="1" applyBorder="1" applyAlignment="1">
      <alignment horizontal="center"/>
    </xf>
    <xf numFmtId="0" fontId="32" fillId="0" borderId="41" xfId="7" applyFont="1" applyBorder="1" applyAlignment="1">
      <alignment horizontal="center"/>
    </xf>
    <xf numFmtId="0" fontId="32" fillId="0" borderId="39" xfId="7" applyFont="1" applyBorder="1" applyAlignment="1">
      <alignment horizontal="center"/>
    </xf>
    <xf numFmtId="0" fontId="4" fillId="2" borderId="6" xfId="7" applyFont="1" applyFill="1" applyBorder="1" applyAlignment="1" applyProtection="1">
      <alignment horizontal="center"/>
      <protection locked="0"/>
    </xf>
    <xf numFmtId="0" fontId="4" fillId="2" borderId="25" xfId="7" applyFont="1" applyFill="1" applyBorder="1" applyAlignment="1" applyProtection="1">
      <alignment horizontal="center"/>
      <protection locked="0"/>
    </xf>
    <xf numFmtId="0" fontId="4" fillId="2" borderId="6" xfId="7" applyFont="1" applyFill="1" applyBorder="1" applyAlignment="1" applyProtection="1">
      <alignment horizontal="center" vertical="center"/>
      <protection locked="0"/>
    </xf>
    <xf numFmtId="0" fontId="4" fillId="2" borderId="7" xfId="7" applyFont="1" applyFill="1" applyBorder="1" applyAlignment="1" applyProtection="1">
      <alignment horizontal="center" vertical="center"/>
      <protection locked="0"/>
    </xf>
    <xf numFmtId="0" fontId="4" fillId="2" borderId="25" xfId="7" applyFont="1" applyFill="1" applyBorder="1" applyAlignment="1" applyProtection="1">
      <alignment horizontal="center" vertical="center"/>
      <protection locked="0"/>
    </xf>
  </cellXfs>
  <cellStyles count="9">
    <cellStyle name="Comma" xfId="1" builtinId="3"/>
    <cellStyle name="Currency" xfId="6" builtinId="4"/>
    <cellStyle name="Currency 2" xfId="4" xr:uid="{BB8AA61E-DFEA-43B5-A66D-BE59C3672073}"/>
    <cellStyle name="F4 2" xfId="5" xr:uid="{1FCC8ACD-833F-4934-A14C-0D192F513A04}"/>
    <cellStyle name="Hyperlink" xfId="2" builtinId="8"/>
    <cellStyle name="Normal" xfId="0" builtinId="0"/>
    <cellStyle name="Normal 2 2" xfId="7" xr:uid="{05827C07-123D-49D8-9A46-D9FE485C66BF}"/>
    <cellStyle name="Normal 4 2" xfId="3" xr:uid="{D8311521-A9AD-480E-ABA0-CCF23B73D09B}"/>
    <cellStyle name="Percent" xfId="8" builtinId="5"/>
  </cellStyles>
  <dxfs count="1">
    <dxf>
      <font>
        <color rgb="FF9C0006"/>
      </font>
      <fill>
        <patternFill>
          <bgColor rgb="FFFFC7CE"/>
        </patternFill>
      </fill>
    </dxf>
  </dxfs>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522841</xdr:colOff>
      <xdr:row>0</xdr:row>
      <xdr:rowOff>37505</xdr:rowOff>
    </xdr:from>
    <xdr:to>
      <xdr:col>2</xdr:col>
      <xdr:colOff>2390775</xdr:colOff>
      <xdr:row>0</xdr:row>
      <xdr:rowOff>400051</xdr:rowOff>
    </xdr:to>
    <xdr:pic>
      <xdr:nvPicPr>
        <xdr:cNvPr id="6" name="Picture 1" descr="Eskom Distr_Bƒpwa">
          <a:extLst>
            <a:ext uri="{FF2B5EF4-FFF2-40B4-BE49-F238E27FC236}">
              <a16:creationId xmlns:a16="http://schemas.microsoft.com/office/drawing/2014/main" id="{5025A82A-0A1B-4F3B-B1B7-38CACC79D60E}"/>
            </a:ext>
          </a:extLst>
        </xdr:cNvPr>
        <xdr:cNvPicPr/>
      </xdr:nvPicPr>
      <xdr:blipFill>
        <a:blip xmlns:r="http://schemas.openxmlformats.org/officeDocument/2006/relationships" r:embed="rId1"/>
        <a:srcRect/>
        <a:stretch>
          <a:fillRect/>
        </a:stretch>
      </xdr:blipFill>
      <xdr:spPr>
        <a:xfrm>
          <a:off x="1837291" y="37505"/>
          <a:ext cx="1867934" cy="362546"/>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526016</xdr:colOff>
      <xdr:row>0</xdr:row>
      <xdr:rowOff>37504</xdr:rowOff>
    </xdr:from>
    <xdr:to>
      <xdr:col>2</xdr:col>
      <xdr:colOff>2343150</xdr:colOff>
      <xdr:row>0</xdr:row>
      <xdr:rowOff>444500</xdr:rowOff>
    </xdr:to>
    <xdr:pic>
      <xdr:nvPicPr>
        <xdr:cNvPr id="3" name="Picture 1" descr="Eskom Distr_Bƒpwa">
          <a:extLst>
            <a:ext uri="{FF2B5EF4-FFF2-40B4-BE49-F238E27FC236}">
              <a16:creationId xmlns:a16="http://schemas.microsoft.com/office/drawing/2014/main" id="{DED628F1-45A0-4091-B108-C66B8D917929}"/>
            </a:ext>
          </a:extLst>
        </xdr:cNvPr>
        <xdr:cNvPicPr/>
      </xdr:nvPicPr>
      <xdr:blipFill>
        <a:blip xmlns:r="http://schemas.openxmlformats.org/officeDocument/2006/relationships" r:embed="rId1"/>
        <a:srcRect/>
        <a:stretch>
          <a:fillRect/>
        </a:stretch>
      </xdr:blipFill>
      <xdr:spPr>
        <a:xfrm>
          <a:off x="1840466" y="37504"/>
          <a:ext cx="1817134" cy="406996"/>
        </a:xfrm>
        <a:prstGeom prst="rect">
          <a:avLst/>
        </a:prstGeom>
        <a:noFill/>
        <a:ln w="9525" cap="flat" cmpd="sng">
          <a:noFill/>
          <a:prstDash val="solid"/>
          <a:miter/>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87313</xdr:rowOff>
    </xdr:from>
    <xdr:to>
      <xdr:col>1</xdr:col>
      <xdr:colOff>722311</xdr:colOff>
      <xdr:row>0</xdr:row>
      <xdr:rowOff>471498</xdr:rowOff>
    </xdr:to>
    <xdr:pic>
      <xdr:nvPicPr>
        <xdr:cNvPr id="7" name="Picture 6">
          <a:extLst>
            <a:ext uri="{FF2B5EF4-FFF2-40B4-BE49-F238E27FC236}">
              <a16:creationId xmlns:a16="http://schemas.microsoft.com/office/drawing/2014/main" id="{C5A3791E-845D-D589-73F1-F7BC14B8906B}"/>
            </a:ext>
          </a:extLst>
        </xdr:cNvPr>
        <xdr:cNvPicPr>
          <a:picLocks noChangeAspect="1"/>
        </xdr:cNvPicPr>
      </xdr:nvPicPr>
      <xdr:blipFill>
        <a:blip xmlns:r="http://schemas.openxmlformats.org/officeDocument/2006/relationships" r:embed="rId1"/>
        <a:stretch>
          <a:fillRect/>
        </a:stretch>
      </xdr:blipFill>
      <xdr:spPr>
        <a:xfrm>
          <a:off x="0" y="87313"/>
          <a:ext cx="1333499" cy="384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1503916</xdr:colOff>
      <xdr:row>0</xdr:row>
      <xdr:rowOff>40680</xdr:rowOff>
    </xdr:from>
    <xdr:to>
      <xdr:col>1</xdr:col>
      <xdr:colOff>2933700</xdr:colOff>
      <xdr:row>0</xdr:row>
      <xdr:rowOff>396876</xdr:rowOff>
    </xdr:to>
    <xdr:pic>
      <xdr:nvPicPr>
        <xdr:cNvPr id="3" name="Picture 1" descr="Eskom Distr_Bƒpwa">
          <a:extLst>
            <a:ext uri="{FF2B5EF4-FFF2-40B4-BE49-F238E27FC236}">
              <a16:creationId xmlns:a16="http://schemas.microsoft.com/office/drawing/2014/main" id="{34DCD966-2D69-4573-8CD5-30453D0767BD}"/>
            </a:ext>
          </a:extLst>
        </xdr:cNvPr>
        <xdr:cNvPicPr/>
      </xdr:nvPicPr>
      <xdr:blipFill>
        <a:blip xmlns:r="http://schemas.openxmlformats.org/officeDocument/2006/relationships" r:embed="rId1"/>
        <a:srcRect/>
        <a:stretch>
          <a:fillRect/>
        </a:stretch>
      </xdr:blipFill>
      <xdr:spPr>
        <a:xfrm>
          <a:off x="2294491" y="40680"/>
          <a:ext cx="1429784" cy="356196"/>
        </a:xfrm>
        <a:prstGeom prst="rect">
          <a:avLst/>
        </a:prstGeom>
        <a:noFill/>
        <a:ln w="9525" cap="flat" cmpd="sng">
          <a:noFill/>
          <a:prstDash val="solid"/>
          <a:miter/>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400050</xdr:colOff>
      <xdr:row>0</xdr:row>
      <xdr:rowOff>114300</xdr:rowOff>
    </xdr:from>
    <xdr:to>
      <xdr:col>1</xdr:col>
      <xdr:colOff>2019300</xdr:colOff>
      <xdr:row>3</xdr:row>
      <xdr:rowOff>57150</xdr:rowOff>
    </xdr:to>
    <xdr:pic>
      <xdr:nvPicPr>
        <xdr:cNvPr id="4" name="Picture 3" descr="Eskom Distr_Bƒpwa">
          <a:extLst>
            <a:ext uri="{FF2B5EF4-FFF2-40B4-BE49-F238E27FC236}">
              <a16:creationId xmlns:a16="http://schemas.microsoft.com/office/drawing/2014/main" id="{D148FDDA-929F-4B27-B073-33EE40ECD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14300"/>
          <a:ext cx="30988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tescod.eskom.co.za/prt09BG/0000/0851.pdf" TargetMode="External"/><Relationship Id="rId21" Type="http://schemas.openxmlformats.org/officeDocument/2006/relationships/hyperlink" Target="http://tescod.eskom.co.za/prt09BG/0000/0854.pdf" TargetMode="External"/><Relationship Id="rId42" Type="http://schemas.openxmlformats.org/officeDocument/2006/relationships/hyperlink" Target="http://tescod.eskom.co.za/prt09BG/0000/0850.pdf" TargetMode="External"/><Relationship Id="rId47" Type="http://schemas.openxmlformats.org/officeDocument/2006/relationships/hyperlink" Target="http://tescod.eskom.co.za/prt09BG/8000/8014.PDF" TargetMode="External"/><Relationship Id="rId63" Type="http://schemas.openxmlformats.org/officeDocument/2006/relationships/hyperlink" Target="http://tescod.eskom.co.za/prt09BG/1000/1840.pdf" TargetMode="External"/><Relationship Id="rId68" Type="http://schemas.openxmlformats.org/officeDocument/2006/relationships/hyperlink" Target="http://tescod.eskom.co.za/prt09BG/1000/1825.pdf" TargetMode="External"/><Relationship Id="rId84" Type="http://schemas.openxmlformats.org/officeDocument/2006/relationships/hyperlink" Target="http://tescod.eskom.co.za/prt09BG/1000/1866.pdf" TargetMode="External"/><Relationship Id="rId16" Type="http://schemas.openxmlformats.org/officeDocument/2006/relationships/hyperlink" Target="http://tescod.eskom.co.za/prt09BG/0000/0854.pdf" TargetMode="External"/><Relationship Id="rId11" Type="http://schemas.openxmlformats.org/officeDocument/2006/relationships/hyperlink" Target="http://tescod.eskom.co.za/prt09BG/3000/3137.pdf" TargetMode="External"/><Relationship Id="rId32" Type="http://schemas.openxmlformats.org/officeDocument/2006/relationships/hyperlink" Target="http://tescod.eskom.co.za/prt09BG/1000/1850.pdf" TargetMode="External"/><Relationship Id="rId37" Type="http://schemas.openxmlformats.org/officeDocument/2006/relationships/hyperlink" Target="http://tescod.eskom.co.za/prt09BG/8000/8011.PDF" TargetMode="External"/><Relationship Id="rId53" Type="http://schemas.openxmlformats.org/officeDocument/2006/relationships/hyperlink" Target="http://tescod.eskom.co.za/prt09BG/0000/0854.pdf" TargetMode="External"/><Relationship Id="rId58" Type="http://schemas.openxmlformats.org/officeDocument/2006/relationships/hyperlink" Target="http://tescod.eskom.co.za/prt09BG/1000/1864.pdf" TargetMode="External"/><Relationship Id="rId74" Type="http://schemas.openxmlformats.org/officeDocument/2006/relationships/hyperlink" Target="http://tescod.eskom.co.za/prt09BG/3000/3119.pdf" TargetMode="External"/><Relationship Id="rId79" Type="http://schemas.openxmlformats.org/officeDocument/2006/relationships/hyperlink" Target="http://tescod.eskom.co.za/prt09BG/1000/1843.pdf" TargetMode="External"/><Relationship Id="rId5" Type="http://schemas.openxmlformats.org/officeDocument/2006/relationships/hyperlink" Target="http://tescod.eskom.co.za/prt09BG/3000/3034.pdf" TargetMode="External"/><Relationship Id="rId19" Type="http://schemas.openxmlformats.org/officeDocument/2006/relationships/hyperlink" Target="http://tescod.eskom.co.za/prt09BG/0000/0854.pdf" TargetMode="External"/><Relationship Id="rId14" Type="http://schemas.openxmlformats.org/officeDocument/2006/relationships/hyperlink" Target="http://tescod.eskom.co.za/prt09BG/0000/0854.pdf" TargetMode="External"/><Relationship Id="rId22" Type="http://schemas.openxmlformats.org/officeDocument/2006/relationships/hyperlink" Target="http://tescod.eskom.co.za/prt09BG/0000/0854.pdf" TargetMode="External"/><Relationship Id="rId27" Type="http://schemas.openxmlformats.org/officeDocument/2006/relationships/hyperlink" Target="http://tescod.eskom.co.za/prt09BG/0000/0850.pdf" TargetMode="External"/><Relationship Id="rId30" Type="http://schemas.openxmlformats.org/officeDocument/2006/relationships/hyperlink" Target="http://tescod.eskom.co.za/prt09BG/0000/0851.pdf" TargetMode="External"/><Relationship Id="rId35" Type="http://schemas.openxmlformats.org/officeDocument/2006/relationships/hyperlink" Target="http://tescod.eskom.co.za/prt09BG/8000/8011.PDF" TargetMode="External"/><Relationship Id="rId43" Type="http://schemas.openxmlformats.org/officeDocument/2006/relationships/hyperlink" Target="http://tescod.eskom.co.za/prt09BG/0000/0851.pdf" TargetMode="External"/><Relationship Id="rId48" Type="http://schemas.openxmlformats.org/officeDocument/2006/relationships/hyperlink" Target="http://tescod.eskom.co.za/prt09BG/8000/8008.PDF" TargetMode="External"/><Relationship Id="rId56" Type="http://schemas.openxmlformats.org/officeDocument/2006/relationships/hyperlink" Target="http://tescod.eskom.co.za/prt09BG/1000/1862.pdf" TargetMode="External"/><Relationship Id="rId64" Type="http://schemas.openxmlformats.org/officeDocument/2006/relationships/hyperlink" Target="http://tescod.eskom.co.za/prt09BG/1000/1841.pdf" TargetMode="External"/><Relationship Id="rId69" Type="http://schemas.openxmlformats.org/officeDocument/2006/relationships/hyperlink" Target="http://tescod.eskom.co.za/prt09BG/1000/1829.pdf" TargetMode="External"/><Relationship Id="rId77" Type="http://schemas.openxmlformats.org/officeDocument/2006/relationships/hyperlink" Target="http://tescod.eskom.co.za/prt09BG/0000/0261.pdf" TargetMode="External"/><Relationship Id="rId8" Type="http://schemas.openxmlformats.org/officeDocument/2006/relationships/hyperlink" Target="http://tescod.eskom.co.za/prt09BG/0000/0863.pdf" TargetMode="External"/><Relationship Id="rId51" Type="http://schemas.openxmlformats.org/officeDocument/2006/relationships/hyperlink" Target="http://tescod.eskom.co.za/prt09BG/8000/8014.PDF" TargetMode="External"/><Relationship Id="rId72" Type="http://schemas.openxmlformats.org/officeDocument/2006/relationships/hyperlink" Target="http://tescod.eskom.co.za/prt09BG/1000/1833.pdf" TargetMode="External"/><Relationship Id="rId80" Type="http://schemas.openxmlformats.org/officeDocument/2006/relationships/hyperlink" Target="http://tescod.eskom.co.za/prt09BG/1000/1844.pdf" TargetMode="External"/><Relationship Id="rId85" Type="http://schemas.openxmlformats.org/officeDocument/2006/relationships/hyperlink" Target="http://tescod.eskom.co.za/prt09BG/1000/1866.pdf" TargetMode="External"/><Relationship Id="rId3" Type="http://schemas.openxmlformats.org/officeDocument/2006/relationships/hyperlink" Target="http://tescod.eskom.co.za/prt09BG/3000/3055.pdf" TargetMode="External"/><Relationship Id="rId12" Type="http://schemas.openxmlformats.org/officeDocument/2006/relationships/hyperlink" Target="http://tescod.eskom.co.za/prt09BG/3000/3091.pdf" TargetMode="External"/><Relationship Id="rId17" Type="http://schemas.openxmlformats.org/officeDocument/2006/relationships/hyperlink" Target="http://tescod.eskom.co.za/prt09BG/0000/0854.pdf" TargetMode="External"/><Relationship Id="rId25" Type="http://schemas.openxmlformats.org/officeDocument/2006/relationships/hyperlink" Target="http://tescod.eskom.co.za/prt09BG/0000/0850.pdf" TargetMode="External"/><Relationship Id="rId33" Type="http://schemas.openxmlformats.org/officeDocument/2006/relationships/hyperlink" Target="http://tescod.eskom.co.za/prt09BG/0000/0261.pdf" TargetMode="External"/><Relationship Id="rId38" Type="http://schemas.openxmlformats.org/officeDocument/2006/relationships/hyperlink" Target="http://tescod.eskom.co.za/prt09BG/8000/8023.PDF" TargetMode="External"/><Relationship Id="rId46" Type="http://schemas.openxmlformats.org/officeDocument/2006/relationships/hyperlink" Target="http://tescod.eskom.co.za/prt09BG/8000/8014.PDF" TargetMode="External"/><Relationship Id="rId59" Type="http://schemas.openxmlformats.org/officeDocument/2006/relationships/hyperlink" Target="http://tescod.eskom.co.za/prt09BG/1000/1863.pdf" TargetMode="External"/><Relationship Id="rId67" Type="http://schemas.openxmlformats.org/officeDocument/2006/relationships/hyperlink" Target="http://tescod.eskom.co.za/prt09BG/0000/0272.pdf" TargetMode="External"/><Relationship Id="rId20" Type="http://schemas.openxmlformats.org/officeDocument/2006/relationships/hyperlink" Target="http://tescod.eskom.co.za/prt09BG/0000/0854.pdf" TargetMode="External"/><Relationship Id="rId41" Type="http://schemas.openxmlformats.org/officeDocument/2006/relationships/hyperlink" Target="http://tescod.eskom.co.za/prt09BG/8000/8023.PDF" TargetMode="External"/><Relationship Id="rId54" Type="http://schemas.openxmlformats.org/officeDocument/2006/relationships/hyperlink" Target="http://tescod.eskom.co.za/prt09BG/0000/0854.pdf" TargetMode="External"/><Relationship Id="rId62" Type="http://schemas.openxmlformats.org/officeDocument/2006/relationships/hyperlink" Target="http://tescod.eskom.co.za/prt09BG/1000/1839.pdf" TargetMode="External"/><Relationship Id="rId70" Type="http://schemas.openxmlformats.org/officeDocument/2006/relationships/hyperlink" Target="http://tescod.eskom.co.za/prt09BG/1000/1830.pdf" TargetMode="External"/><Relationship Id="rId75" Type="http://schemas.openxmlformats.org/officeDocument/2006/relationships/hyperlink" Target="http://tescod.eskom.co.za/prt09BG/1000/1832.pdf" TargetMode="External"/><Relationship Id="rId83" Type="http://schemas.openxmlformats.org/officeDocument/2006/relationships/hyperlink" Target="http://tescod.eskom.co.za/prt09BG/3000/3236.pdf" TargetMode="External"/><Relationship Id="rId88" Type="http://schemas.openxmlformats.org/officeDocument/2006/relationships/drawing" Target="../drawings/drawing2.xml"/><Relationship Id="rId1" Type="http://schemas.openxmlformats.org/officeDocument/2006/relationships/hyperlink" Target="http://tescod.eskom.co.za/prt09BG/3000/3236.pdf" TargetMode="External"/><Relationship Id="rId6" Type="http://schemas.openxmlformats.org/officeDocument/2006/relationships/hyperlink" Target="http://tescod.eskom.co.za/prt09BG/3000/3034.pdf" TargetMode="External"/><Relationship Id="rId15" Type="http://schemas.openxmlformats.org/officeDocument/2006/relationships/hyperlink" Target="http://tescod.eskom.co.za/prt09BG/0000/0854.pdf" TargetMode="External"/><Relationship Id="rId23" Type="http://schemas.openxmlformats.org/officeDocument/2006/relationships/hyperlink" Target="http://tescod.eskom.co.za/prt09BG/0000/0854.pdf" TargetMode="External"/><Relationship Id="rId28" Type="http://schemas.openxmlformats.org/officeDocument/2006/relationships/hyperlink" Target="http://tescod.eskom.co.za/prt09BG/0000/0851.pdf" TargetMode="External"/><Relationship Id="rId36" Type="http://schemas.openxmlformats.org/officeDocument/2006/relationships/hyperlink" Target="http://tescod.eskom.co.za/prt09BG/8000/8011.PDF" TargetMode="External"/><Relationship Id="rId49" Type="http://schemas.openxmlformats.org/officeDocument/2006/relationships/hyperlink" Target="http://tescod.eskom.co.za/prt09BG/8000/8014.PDF" TargetMode="External"/><Relationship Id="rId57" Type="http://schemas.openxmlformats.org/officeDocument/2006/relationships/hyperlink" Target="http://tescod.eskom.co.za/prt09BG/1000/1865.pdf" TargetMode="External"/><Relationship Id="rId10" Type="http://schemas.openxmlformats.org/officeDocument/2006/relationships/hyperlink" Target="http://tescod.eskom.co.za/prt09BG/3000/3139.pdf" TargetMode="External"/><Relationship Id="rId31" Type="http://schemas.openxmlformats.org/officeDocument/2006/relationships/hyperlink" Target="http://tescod.eskom.co.za/prt09BG/8000/8023.PDF" TargetMode="External"/><Relationship Id="rId44" Type="http://schemas.openxmlformats.org/officeDocument/2006/relationships/hyperlink" Target="http://tescod.eskom.co.za/prt09BG/8000/8023.PDF" TargetMode="External"/><Relationship Id="rId52" Type="http://schemas.openxmlformats.org/officeDocument/2006/relationships/hyperlink" Target="http://tescod.eskom.co.za/prt09BG/0000/0854.pdf" TargetMode="External"/><Relationship Id="rId60" Type="http://schemas.openxmlformats.org/officeDocument/2006/relationships/hyperlink" Target="http://tescod.eskom.co.za/prt09BG/1000/1866.pdf" TargetMode="External"/><Relationship Id="rId65" Type="http://schemas.openxmlformats.org/officeDocument/2006/relationships/hyperlink" Target="http://tescod.eskom.co.za/prt09BG/1000/1846.pdf" TargetMode="External"/><Relationship Id="rId73" Type="http://schemas.openxmlformats.org/officeDocument/2006/relationships/hyperlink" Target="http://tescod.eskom.co.za/prt09BG/1000/1834.pdf" TargetMode="External"/><Relationship Id="rId78" Type="http://schemas.openxmlformats.org/officeDocument/2006/relationships/hyperlink" Target="http://tescod.eskom.co.za/prt09BG/1000/1842.pdf" TargetMode="External"/><Relationship Id="rId81" Type="http://schemas.openxmlformats.org/officeDocument/2006/relationships/hyperlink" Target="http://tescod.eskom.co.za/prt09BG/1000/1845.pdf" TargetMode="External"/><Relationship Id="rId86" Type="http://schemas.openxmlformats.org/officeDocument/2006/relationships/hyperlink" Target="http://tescod.eskom.co.za/prt09BG/1000/1866.pdf" TargetMode="External"/><Relationship Id="rId4" Type="http://schemas.openxmlformats.org/officeDocument/2006/relationships/hyperlink" Target="http://tescod.eskom.co.za/prt09BG/3000/3034.pdf" TargetMode="External"/><Relationship Id="rId9" Type="http://schemas.openxmlformats.org/officeDocument/2006/relationships/hyperlink" Target="http://tescod.eskom.co.za/prt09BG/8000/8060.pdf" TargetMode="External"/><Relationship Id="rId13" Type="http://schemas.openxmlformats.org/officeDocument/2006/relationships/hyperlink" Target="http://tescod.eskom.co.za/prt09BG/0000/0854.pdf" TargetMode="External"/><Relationship Id="rId18" Type="http://schemas.openxmlformats.org/officeDocument/2006/relationships/hyperlink" Target="http://tescod.eskom.co.za/prt09BG/8000/8012.PDF" TargetMode="External"/><Relationship Id="rId39" Type="http://schemas.openxmlformats.org/officeDocument/2006/relationships/hyperlink" Target="http://tescod.eskom.co.za/prt09BG/8000/8023.PDF" TargetMode="External"/><Relationship Id="rId34" Type="http://schemas.openxmlformats.org/officeDocument/2006/relationships/hyperlink" Target="http://tescod.eskom.co.za/prt09BG/8000/8023.PDF" TargetMode="External"/><Relationship Id="rId50" Type="http://schemas.openxmlformats.org/officeDocument/2006/relationships/hyperlink" Target="http://tescod.eskom.co.za/prt09BG/8000/8014.PDF" TargetMode="External"/><Relationship Id="rId55" Type="http://schemas.openxmlformats.org/officeDocument/2006/relationships/hyperlink" Target="http://tescod.eskom.co.za/prt09BG/8000/8018.PDF" TargetMode="External"/><Relationship Id="rId76" Type="http://schemas.openxmlformats.org/officeDocument/2006/relationships/hyperlink" Target="http://tescod.eskom.co.za/prt09BG/3000/3218.pdf" TargetMode="External"/><Relationship Id="rId7" Type="http://schemas.openxmlformats.org/officeDocument/2006/relationships/hyperlink" Target="http://tescod.eskom.co.za/prt09BG/0000/0859.pdf" TargetMode="External"/><Relationship Id="rId71" Type="http://schemas.openxmlformats.org/officeDocument/2006/relationships/hyperlink" Target="http://tescod.eskom.co.za/prt09BG/1000/1831.pdf" TargetMode="External"/><Relationship Id="rId2" Type="http://schemas.openxmlformats.org/officeDocument/2006/relationships/hyperlink" Target="http://tescod.eskom.co.za/prt09BG/3000/3236.pdf" TargetMode="External"/><Relationship Id="rId29" Type="http://schemas.openxmlformats.org/officeDocument/2006/relationships/hyperlink" Target="http://tescod.eskom.co.za/prt09BG/0000/0850.pdf" TargetMode="External"/><Relationship Id="rId24" Type="http://schemas.openxmlformats.org/officeDocument/2006/relationships/hyperlink" Target="http://tescod.eskom.co.za/prt09BG/0000/0854.pdf" TargetMode="External"/><Relationship Id="rId40" Type="http://schemas.openxmlformats.org/officeDocument/2006/relationships/hyperlink" Target="http://tescod.eskom.co.za/prt09BG/8000/8011.PDF" TargetMode="External"/><Relationship Id="rId45" Type="http://schemas.openxmlformats.org/officeDocument/2006/relationships/hyperlink" Target="http://tescod.eskom.co.za/prt09BG/8000/8008.PDF" TargetMode="External"/><Relationship Id="rId66" Type="http://schemas.openxmlformats.org/officeDocument/2006/relationships/hyperlink" Target="http://tescod.eskom.co.za/prt09BG/3000/3118.pdf" TargetMode="External"/><Relationship Id="rId87" Type="http://schemas.openxmlformats.org/officeDocument/2006/relationships/hyperlink" Target="http://tescod.eskom.co.za/prt09BG/3000/3118.pdf" TargetMode="External"/><Relationship Id="rId61" Type="http://schemas.openxmlformats.org/officeDocument/2006/relationships/hyperlink" Target="http://tescod.eskom.co.za/prt09BG/1000/1862.pdf" TargetMode="External"/><Relationship Id="rId82" Type="http://schemas.openxmlformats.org/officeDocument/2006/relationships/hyperlink" Target="http://tescod.eskom.co.za/prt09BG/3000/3034.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7E9F0-0B68-4E2A-9DC3-829B77ECE60D}">
  <sheetPr>
    <tabColor theme="3" tint="0.89999084444715716"/>
  </sheetPr>
  <dimension ref="A1:G47"/>
  <sheetViews>
    <sheetView topLeftCell="A27" zoomScale="80" zoomScaleNormal="80" workbookViewId="0">
      <selection activeCell="I2" sqref="I2"/>
    </sheetView>
  </sheetViews>
  <sheetFormatPr defaultRowHeight="14.4" x14ac:dyDescent="0.3"/>
  <cols>
    <col min="1" max="1" width="7" style="1" bestFit="1" customWidth="1"/>
    <col min="2" max="2" width="11.77734375" style="1" customWidth="1"/>
    <col min="3" max="3" width="75" style="7" customWidth="1"/>
    <col min="4" max="4" width="6.44140625" style="2" bestFit="1" customWidth="1"/>
    <col min="5" max="5" width="11.77734375" style="3" customWidth="1"/>
    <col min="6" max="6" width="16.77734375" style="30" customWidth="1"/>
    <col min="7" max="7" width="19.5546875" style="20" customWidth="1"/>
  </cols>
  <sheetData>
    <row r="1" spans="1:7" ht="39.450000000000003" customHeight="1" thickBot="1" x14ac:dyDescent="0.35">
      <c r="A1" s="601" t="s">
        <v>2734</v>
      </c>
      <c r="B1" s="602"/>
      <c r="C1" s="5"/>
      <c r="D1" s="5"/>
      <c r="E1" s="6"/>
      <c r="F1" s="21"/>
      <c r="G1" s="15"/>
    </row>
    <row r="2" spans="1:7" ht="21.6" thickBot="1" x14ac:dyDescent="0.35">
      <c r="A2" s="603"/>
      <c r="B2" s="604"/>
      <c r="C2" s="14" t="s">
        <v>0</v>
      </c>
      <c r="D2" s="14"/>
      <c r="E2" s="22"/>
      <c r="F2" s="27"/>
      <c r="G2" s="16"/>
    </row>
    <row r="3" spans="1:7" ht="15" thickBot="1" x14ac:dyDescent="0.35">
      <c r="A3" s="589" t="s">
        <v>1329</v>
      </c>
      <c r="B3" s="590"/>
      <c r="C3" s="590"/>
      <c r="D3" s="590"/>
      <c r="E3" s="590"/>
      <c r="F3" s="590"/>
      <c r="G3" s="591"/>
    </row>
    <row r="4" spans="1:7" ht="15" thickBot="1" x14ac:dyDescent="0.35">
      <c r="A4" s="37" t="s">
        <v>1</v>
      </c>
      <c r="B4" s="110" t="s">
        <v>2</v>
      </c>
      <c r="C4" s="82" t="s">
        <v>3</v>
      </c>
      <c r="D4" s="38" t="s">
        <v>4</v>
      </c>
      <c r="E4" s="39" t="s">
        <v>5</v>
      </c>
      <c r="F4" s="40" t="s">
        <v>1328</v>
      </c>
      <c r="G4" s="41" t="s">
        <v>1327</v>
      </c>
    </row>
    <row r="5" spans="1:7" ht="15" thickBot="1" x14ac:dyDescent="0.35">
      <c r="A5" s="85">
        <v>1</v>
      </c>
      <c r="B5" s="104"/>
      <c r="C5" s="87" t="s">
        <v>6</v>
      </c>
      <c r="D5" s="88"/>
      <c r="E5" s="89"/>
      <c r="F5" s="90"/>
      <c r="G5" s="91"/>
    </row>
    <row r="6" spans="1:7" ht="15" thickBot="1" x14ac:dyDescent="0.35">
      <c r="A6" s="98">
        <v>1.1000000000000001</v>
      </c>
      <c r="B6" s="105"/>
      <c r="C6" s="99" t="s">
        <v>7</v>
      </c>
      <c r="D6" s="100"/>
      <c r="E6" s="101"/>
      <c r="F6" s="102"/>
      <c r="G6" s="103"/>
    </row>
    <row r="7" spans="1:7" ht="40.200000000000003" thickBot="1" x14ac:dyDescent="0.35">
      <c r="A7" s="92"/>
      <c r="B7" s="106"/>
      <c r="C7" s="93" t="s">
        <v>2831</v>
      </c>
      <c r="D7" s="94"/>
      <c r="E7" s="95"/>
      <c r="F7" s="96"/>
      <c r="G7" s="97"/>
    </row>
    <row r="8" spans="1:7" ht="26.4" x14ac:dyDescent="0.3">
      <c r="A8" s="45" t="s">
        <v>8</v>
      </c>
      <c r="B8" s="107"/>
      <c r="C8" s="47" t="s">
        <v>9</v>
      </c>
      <c r="D8" s="48" t="s">
        <v>10</v>
      </c>
      <c r="E8" s="496"/>
      <c r="F8" s="419">
        <v>0</v>
      </c>
      <c r="G8" s="497">
        <f>E8*F8</f>
        <v>0</v>
      </c>
    </row>
    <row r="9" spans="1:7" ht="17.55" customHeight="1" x14ac:dyDescent="0.3">
      <c r="A9" s="49" t="s">
        <v>11</v>
      </c>
      <c r="B9" s="108"/>
      <c r="C9" s="51" t="s">
        <v>12</v>
      </c>
      <c r="D9" s="52" t="s">
        <v>10</v>
      </c>
      <c r="E9" s="498"/>
      <c r="F9" s="419">
        <v>0</v>
      </c>
      <c r="G9" s="499">
        <f t="shared" ref="G9:G14" si="0">E9*F9</f>
        <v>0</v>
      </c>
    </row>
    <row r="10" spans="1:7" x14ac:dyDescent="0.3">
      <c r="A10" s="49" t="s">
        <v>13</v>
      </c>
      <c r="B10" s="108"/>
      <c r="C10" s="51" t="s">
        <v>14</v>
      </c>
      <c r="D10" s="52" t="s">
        <v>15</v>
      </c>
      <c r="E10" s="498"/>
      <c r="F10" s="419">
        <v>0</v>
      </c>
      <c r="G10" s="499">
        <f t="shared" si="0"/>
        <v>0</v>
      </c>
    </row>
    <row r="11" spans="1:7" ht="26.4" x14ac:dyDescent="0.3">
      <c r="A11" s="49" t="s">
        <v>16</v>
      </c>
      <c r="B11" s="108"/>
      <c r="C11" s="51" t="s">
        <v>17</v>
      </c>
      <c r="D11" s="52" t="s">
        <v>15</v>
      </c>
      <c r="E11" s="498"/>
      <c r="F11" s="419">
        <v>0</v>
      </c>
      <c r="G11" s="499">
        <f t="shared" si="0"/>
        <v>0</v>
      </c>
    </row>
    <row r="12" spans="1:7" ht="19.5" customHeight="1" x14ac:dyDescent="0.3">
      <c r="A12" s="49" t="s">
        <v>18</v>
      </c>
      <c r="B12" s="108"/>
      <c r="C12" s="51" t="s">
        <v>19</v>
      </c>
      <c r="D12" s="52" t="s">
        <v>10</v>
      </c>
      <c r="E12" s="498"/>
      <c r="F12" s="419">
        <v>0</v>
      </c>
      <c r="G12" s="499">
        <f t="shared" si="0"/>
        <v>0</v>
      </c>
    </row>
    <row r="13" spans="1:7" ht="52.8" x14ac:dyDescent="0.3">
      <c r="A13" s="49" t="s">
        <v>20</v>
      </c>
      <c r="B13" s="108"/>
      <c r="C13" s="51" t="s">
        <v>21</v>
      </c>
      <c r="D13" s="494" t="s">
        <v>22</v>
      </c>
      <c r="E13" s="500">
        <f>SUM(Summary!C6:C33)</f>
        <v>0</v>
      </c>
      <c r="F13" s="586">
        <v>0.03</v>
      </c>
      <c r="G13" s="501">
        <f t="shared" si="0"/>
        <v>0</v>
      </c>
    </row>
    <row r="14" spans="1:7" ht="15" thickBot="1" x14ac:dyDescent="0.35">
      <c r="A14" s="111" t="s">
        <v>23</v>
      </c>
      <c r="B14" s="109"/>
      <c r="C14" s="63" t="s">
        <v>24</v>
      </c>
      <c r="D14" s="495" t="s">
        <v>22</v>
      </c>
      <c r="E14" s="502">
        <f>SUM(Summary!C6:C33)</f>
        <v>0</v>
      </c>
      <c r="F14" s="587">
        <v>0.02</v>
      </c>
      <c r="G14" s="503">
        <f t="shared" si="0"/>
        <v>0</v>
      </c>
    </row>
    <row r="15" spans="1:7" ht="15" thickBot="1" x14ac:dyDescent="0.35">
      <c r="A15" s="595" t="s">
        <v>1330</v>
      </c>
      <c r="B15" s="596"/>
      <c r="C15" s="597"/>
      <c r="D15" s="113"/>
      <c r="E15" s="114"/>
      <c r="F15" s="115"/>
      <c r="G15" s="64">
        <f>SUM(G8:G14)</f>
        <v>0</v>
      </c>
    </row>
    <row r="16" spans="1:7" ht="15" thickBot="1" x14ac:dyDescent="0.35">
      <c r="A16" s="81">
        <v>2</v>
      </c>
      <c r="B16" s="74"/>
      <c r="C16" s="82" t="s">
        <v>25</v>
      </c>
      <c r="D16" s="75"/>
      <c r="E16" s="83"/>
      <c r="F16" s="76"/>
      <c r="G16" s="84"/>
    </row>
    <row r="17" spans="1:7" ht="93.6" thickBot="1" x14ac:dyDescent="0.35">
      <c r="A17" s="77"/>
      <c r="B17" s="71"/>
      <c r="C17" s="78" t="s">
        <v>2832</v>
      </c>
      <c r="D17" s="72"/>
      <c r="E17" s="79"/>
      <c r="F17" s="73"/>
      <c r="G17" s="80"/>
    </row>
    <row r="18" spans="1:7" x14ac:dyDescent="0.3">
      <c r="A18" s="54" t="s">
        <v>26</v>
      </c>
      <c r="B18" s="55"/>
      <c r="C18" s="47" t="s">
        <v>27</v>
      </c>
      <c r="D18" s="48" t="s">
        <v>28</v>
      </c>
      <c r="E18" s="31"/>
      <c r="F18" s="32">
        <v>0</v>
      </c>
      <c r="G18" s="33">
        <f>E18*F18</f>
        <v>0</v>
      </c>
    </row>
    <row r="19" spans="1:7" x14ac:dyDescent="0.3">
      <c r="A19" s="56" t="s">
        <v>29</v>
      </c>
      <c r="B19" s="57"/>
      <c r="C19" s="51" t="s">
        <v>30</v>
      </c>
      <c r="D19" s="52" t="s">
        <v>28</v>
      </c>
      <c r="E19" s="25"/>
      <c r="F19" s="32">
        <v>0</v>
      </c>
      <c r="G19" s="17">
        <f t="shared" ref="G19:G27" si="1">E19*F19</f>
        <v>0</v>
      </c>
    </row>
    <row r="20" spans="1:7" x14ac:dyDescent="0.3">
      <c r="A20" s="56" t="s">
        <v>31</v>
      </c>
      <c r="B20" s="57"/>
      <c r="C20" s="51" t="s">
        <v>32</v>
      </c>
      <c r="D20" s="52" t="s">
        <v>28</v>
      </c>
      <c r="E20" s="25"/>
      <c r="F20" s="32">
        <v>0</v>
      </c>
      <c r="G20" s="17">
        <f t="shared" si="1"/>
        <v>0</v>
      </c>
    </row>
    <row r="21" spans="1:7" x14ac:dyDescent="0.3">
      <c r="A21" s="56" t="s">
        <v>33</v>
      </c>
      <c r="B21" s="57"/>
      <c r="C21" s="51" t="s">
        <v>34</v>
      </c>
      <c r="D21" s="52" t="s">
        <v>28</v>
      </c>
      <c r="E21" s="25"/>
      <c r="F21" s="32">
        <v>0</v>
      </c>
      <c r="G21" s="17">
        <f t="shared" si="1"/>
        <v>0</v>
      </c>
    </row>
    <row r="22" spans="1:7" x14ac:dyDescent="0.3">
      <c r="A22" s="56" t="s">
        <v>35</v>
      </c>
      <c r="B22" s="57"/>
      <c r="C22" s="51" t="s">
        <v>36</v>
      </c>
      <c r="D22" s="52" t="s">
        <v>28</v>
      </c>
      <c r="E22" s="25"/>
      <c r="F22" s="32">
        <v>0</v>
      </c>
      <c r="G22" s="17">
        <f t="shared" si="1"/>
        <v>0</v>
      </c>
    </row>
    <row r="23" spans="1:7" x14ac:dyDescent="0.3">
      <c r="A23" s="56" t="s">
        <v>37</v>
      </c>
      <c r="B23" s="57"/>
      <c r="C23" s="51" t="s">
        <v>38</v>
      </c>
      <c r="D23" s="52" t="s">
        <v>28</v>
      </c>
      <c r="E23" s="25"/>
      <c r="F23" s="32">
        <v>0</v>
      </c>
      <c r="G23" s="17">
        <f t="shared" si="1"/>
        <v>0</v>
      </c>
    </row>
    <row r="24" spans="1:7" x14ac:dyDescent="0.3">
      <c r="A24" s="56" t="s">
        <v>39</v>
      </c>
      <c r="B24" s="57"/>
      <c r="C24" s="51" t="s">
        <v>40</v>
      </c>
      <c r="D24" s="52" t="s">
        <v>28</v>
      </c>
      <c r="E24" s="25"/>
      <c r="F24" s="32">
        <v>0</v>
      </c>
      <c r="G24" s="17">
        <f t="shared" si="1"/>
        <v>0</v>
      </c>
    </row>
    <row r="25" spans="1:7" x14ac:dyDescent="0.3">
      <c r="A25" s="56" t="s">
        <v>41</v>
      </c>
      <c r="B25" s="57"/>
      <c r="C25" s="51" t="s">
        <v>42</v>
      </c>
      <c r="D25" s="52" t="s">
        <v>28</v>
      </c>
      <c r="E25" s="25"/>
      <c r="F25" s="32">
        <v>0</v>
      </c>
      <c r="G25" s="17">
        <f t="shared" si="1"/>
        <v>0</v>
      </c>
    </row>
    <row r="26" spans="1:7" x14ac:dyDescent="0.3">
      <c r="A26" s="56" t="s">
        <v>43</v>
      </c>
      <c r="B26" s="57"/>
      <c r="C26" s="51" t="s">
        <v>44</v>
      </c>
      <c r="D26" s="52" t="s">
        <v>28</v>
      </c>
      <c r="E26" s="25"/>
      <c r="F26" s="32">
        <v>0</v>
      </c>
      <c r="G26" s="17">
        <f t="shared" si="1"/>
        <v>0</v>
      </c>
    </row>
    <row r="27" spans="1:7" ht="15" thickBot="1" x14ac:dyDescent="0.35">
      <c r="A27" s="58" t="s">
        <v>45</v>
      </c>
      <c r="B27" s="59"/>
      <c r="C27" s="60" t="s">
        <v>46</v>
      </c>
      <c r="D27" s="61" t="s">
        <v>28</v>
      </c>
      <c r="E27" s="26"/>
      <c r="F27" s="32">
        <v>0</v>
      </c>
      <c r="G27" s="24">
        <f t="shared" si="1"/>
        <v>0</v>
      </c>
    </row>
    <row r="28" spans="1:7" ht="15" thickBot="1" x14ac:dyDescent="0.35">
      <c r="A28" s="598" t="s">
        <v>1331</v>
      </c>
      <c r="B28" s="599"/>
      <c r="C28" s="600"/>
      <c r="D28" s="116"/>
      <c r="E28" s="112"/>
      <c r="F28" s="117"/>
      <c r="G28" s="65">
        <f>SUM(G18:G27)</f>
        <v>0</v>
      </c>
    </row>
    <row r="29" spans="1:7" ht="15" thickBot="1" x14ac:dyDescent="0.35">
      <c r="A29" s="592" t="s">
        <v>2694</v>
      </c>
      <c r="B29" s="593"/>
      <c r="C29" s="594"/>
      <c r="D29" s="34"/>
      <c r="E29" s="35"/>
      <c r="F29" s="36"/>
      <c r="G29" s="23">
        <f>G15+G28</f>
        <v>0</v>
      </c>
    </row>
    <row r="30" spans="1:7" hidden="1" x14ac:dyDescent="0.3">
      <c r="C30" s="10"/>
      <c r="D30" s="8"/>
      <c r="E30" s="9"/>
      <c r="F30" s="28"/>
      <c r="G30" s="18"/>
    </row>
    <row r="31" spans="1:7" hidden="1" x14ac:dyDescent="0.3">
      <c r="C31" s="10"/>
      <c r="D31" s="8"/>
      <c r="E31" s="9"/>
      <c r="F31" s="29"/>
      <c r="G31" s="19"/>
    </row>
    <row r="32" spans="1:7" hidden="1" x14ac:dyDescent="0.3">
      <c r="C32" s="11" t="s">
        <v>1322</v>
      </c>
      <c r="D32" s="12"/>
      <c r="E32" s="9"/>
      <c r="F32" s="28"/>
      <c r="G32" s="18"/>
    </row>
    <row r="33" spans="1:7" hidden="1" x14ac:dyDescent="0.3">
      <c r="C33" s="13" t="s">
        <v>1323</v>
      </c>
      <c r="D33" s="10"/>
      <c r="E33" s="9"/>
      <c r="F33" s="28"/>
      <c r="G33" s="18"/>
    </row>
    <row r="34" spans="1:7" hidden="1" x14ac:dyDescent="0.3">
      <c r="C34" s="8"/>
      <c r="D34" s="8"/>
      <c r="E34" s="9"/>
      <c r="F34" s="29"/>
      <c r="G34" s="19"/>
    </row>
    <row r="35" spans="1:7" hidden="1" x14ac:dyDescent="0.3">
      <c r="C35" s="8"/>
      <c r="D35" s="8"/>
      <c r="E35" s="9"/>
      <c r="F35" s="29"/>
      <c r="G35" s="19"/>
    </row>
    <row r="36" spans="1:7" hidden="1" x14ac:dyDescent="0.3">
      <c r="C36" s="11"/>
      <c r="D36" s="12"/>
      <c r="E36" s="9"/>
      <c r="F36" s="28"/>
      <c r="G36" s="18"/>
    </row>
    <row r="37" spans="1:7" hidden="1" x14ac:dyDescent="0.3">
      <c r="C37" s="13" t="s">
        <v>1324</v>
      </c>
      <c r="D37" s="12"/>
      <c r="E37" s="9"/>
      <c r="F37" s="28"/>
      <c r="G37" s="18"/>
    </row>
    <row r="38" spans="1:7" hidden="1" x14ac:dyDescent="0.3">
      <c r="C38" s="10"/>
      <c r="D38" s="10"/>
      <c r="E38" s="9"/>
      <c r="F38" s="28"/>
      <c r="G38" s="18"/>
    </row>
    <row r="39" spans="1:7" hidden="1" x14ac:dyDescent="0.3">
      <c r="A39" s="4"/>
      <c r="B39" s="4"/>
      <c r="C39" s="12"/>
      <c r="D39" s="10"/>
      <c r="E39" s="9"/>
      <c r="F39" s="28"/>
      <c r="G39" s="18"/>
    </row>
    <row r="40" spans="1:7" hidden="1" x14ac:dyDescent="0.3">
      <c r="A40" s="4"/>
      <c r="B40" s="4"/>
      <c r="C40" s="8"/>
      <c r="D40" s="12"/>
      <c r="E40" s="9"/>
      <c r="F40" s="28"/>
      <c r="G40" s="18"/>
    </row>
    <row r="41" spans="1:7" hidden="1" x14ac:dyDescent="0.3">
      <c r="A41" s="4"/>
      <c r="B41" s="4"/>
      <c r="C41" s="13" t="s">
        <v>1325</v>
      </c>
      <c r="D41" s="10"/>
      <c r="E41" s="9"/>
      <c r="F41" s="28"/>
      <c r="G41" s="18"/>
    </row>
    <row r="42" spans="1:7" hidden="1" x14ac:dyDescent="0.3">
      <c r="A42" s="4"/>
      <c r="B42" s="4"/>
      <c r="C42" s="12"/>
      <c r="D42" s="10"/>
      <c r="E42" s="9"/>
      <c r="F42" s="28"/>
      <c r="G42" s="18"/>
    </row>
    <row r="43" spans="1:7" hidden="1" x14ac:dyDescent="0.3">
      <c r="A43" s="4"/>
      <c r="B43" s="4"/>
      <c r="C43" s="8"/>
      <c r="D43" s="8"/>
      <c r="E43" s="9"/>
      <c r="F43" s="29"/>
      <c r="G43" s="19"/>
    </row>
    <row r="44" spans="1:7" hidden="1" x14ac:dyDescent="0.3">
      <c r="A44" s="4"/>
      <c r="B44" s="4"/>
      <c r="C44" s="11"/>
      <c r="D44" s="12"/>
      <c r="E44" s="9"/>
      <c r="F44" s="28"/>
      <c r="G44" s="18"/>
    </row>
    <row r="45" spans="1:7" hidden="1" x14ac:dyDescent="0.3">
      <c r="A45" s="4"/>
      <c r="B45" s="4"/>
      <c r="C45" s="13" t="s">
        <v>1326</v>
      </c>
      <c r="D45" s="10"/>
      <c r="E45" s="9"/>
      <c r="F45" s="28"/>
      <c r="G45" s="18"/>
    </row>
    <row r="46" spans="1:7" hidden="1" x14ac:dyDescent="0.3">
      <c r="A46" s="4"/>
      <c r="B46" s="4"/>
      <c r="C46" s="8"/>
      <c r="D46" s="10"/>
      <c r="E46" s="9"/>
      <c r="F46" s="28"/>
      <c r="G46" s="18"/>
    </row>
    <row r="47" spans="1:7" hidden="1" x14ac:dyDescent="0.3">
      <c r="A47" s="4"/>
      <c r="B47" s="4"/>
      <c r="D47" s="10"/>
      <c r="E47" s="9"/>
      <c r="F47" s="29"/>
      <c r="G47" s="19"/>
    </row>
  </sheetData>
  <sheetProtection algorithmName="SHA-512" hashValue="ShmoIPDZ62q4VrFdkKXiKv1gNZvbClTx3o91NnTLsesiY+LPnCFk7rnD35gcZAliY55hgimg9CITPIRCYMDAYQ==" saltValue="wMmiJuZ6t1rTss2U3h0e3A==" spinCount="100000" sheet="1" objects="1" scenarios="1"/>
  <protectedRanges>
    <protectedRange sqref="D1:G3" name="Range1_2_2"/>
  </protectedRanges>
  <mergeCells count="5">
    <mergeCell ref="A3:G3"/>
    <mergeCell ref="A29:C29"/>
    <mergeCell ref="A15:C15"/>
    <mergeCell ref="A28:C28"/>
    <mergeCell ref="A1: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5C05-054A-4DCE-88D4-05607C8E11A4}">
  <sheetPr>
    <tabColor theme="6" tint="0.79998168889431442"/>
  </sheetPr>
  <dimension ref="A1:L669"/>
  <sheetViews>
    <sheetView topLeftCell="A102" zoomScale="80" zoomScaleNormal="80" workbookViewId="0">
      <selection activeCell="G510" sqref="G510"/>
    </sheetView>
  </sheetViews>
  <sheetFormatPr defaultRowHeight="14.4" x14ac:dyDescent="0.3"/>
  <cols>
    <col min="1" max="1" width="7" style="478" bestFit="1" customWidth="1"/>
    <col min="2" max="2" width="11.77734375" style="478" customWidth="1"/>
    <col min="3" max="3" width="56.109375" style="479" customWidth="1"/>
    <col min="4" max="4" width="6.44140625" style="480" bestFit="1" customWidth="1"/>
    <col min="5" max="5" width="11.77734375" style="481" customWidth="1"/>
    <col min="6" max="6" width="18.109375" style="482" customWidth="1"/>
    <col min="7" max="7" width="19.21875" style="482" customWidth="1"/>
  </cols>
  <sheetData>
    <row r="1" spans="1:7" ht="43.05" customHeight="1" thickBot="1" x14ac:dyDescent="0.35">
      <c r="A1" s="601" t="s">
        <v>2734</v>
      </c>
      <c r="B1" s="602"/>
      <c r="C1" s="5"/>
      <c r="D1" s="5"/>
      <c r="E1" s="6"/>
      <c r="F1" s="21"/>
      <c r="G1" s="15"/>
    </row>
    <row r="2" spans="1:7" ht="21.6" thickBot="1" x14ac:dyDescent="0.35">
      <c r="A2" s="603"/>
      <c r="B2" s="604"/>
      <c r="C2" s="5" t="s">
        <v>0</v>
      </c>
      <c r="D2" s="5"/>
      <c r="E2" s="6"/>
      <c r="F2" s="21"/>
      <c r="G2" s="15"/>
    </row>
    <row r="3" spans="1:7" ht="15" thickBot="1" x14ac:dyDescent="0.35">
      <c r="A3" s="66" t="s">
        <v>1</v>
      </c>
      <c r="B3" s="67" t="s">
        <v>2</v>
      </c>
      <c r="C3" s="67" t="s">
        <v>3</v>
      </c>
      <c r="D3" s="67" t="s">
        <v>4</v>
      </c>
      <c r="E3" s="67" t="s">
        <v>5</v>
      </c>
      <c r="F3" s="122" t="s">
        <v>1328</v>
      </c>
      <c r="G3" s="123" t="s">
        <v>1327</v>
      </c>
    </row>
    <row r="4" spans="1:7" ht="15" thickBot="1" x14ac:dyDescent="0.35">
      <c r="A4" s="338">
        <v>3</v>
      </c>
      <c r="B4" s="74"/>
      <c r="C4" s="339" t="s">
        <v>47</v>
      </c>
      <c r="D4" s="340"/>
      <c r="E4" s="340"/>
      <c r="F4" s="341"/>
      <c r="G4" s="342"/>
    </row>
    <row r="5" spans="1:7" x14ac:dyDescent="0.3">
      <c r="A5" s="45" t="s">
        <v>48</v>
      </c>
      <c r="B5" s="46"/>
      <c r="C5" s="68" t="s">
        <v>49</v>
      </c>
      <c r="D5" s="163" t="s">
        <v>50</v>
      </c>
      <c r="E5" s="343"/>
      <c r="F5" s="344">
        <v>0</v>
      </c>
      <c r="G5" s="345">
        <f>E5*F5</f>
        <v>0</v>
      </c>
    </row>
    <row r="6" spans="1:7" ht="15" thickBot="1" x14ac:dyDescent="0.35">
      <c r="A6" s="346" t="s">
        <v>51</v>
      </c>
      <c r="B6" s="62"/>
      <c r="C6" s="69" t="s">
        <v>52</v>
      </c>
      <c r="D6" s="61" t="s">
        <v>50</v>
      </c>
      <c r="E6" s="347"/>
      <c r="F6" s="344">
        <v>0</v>
      </c>
      <c r="G6" s="348">
        <f>E6*F6</f>
        <v>0</v>
      </c>
    </row>
    <row r="7" spans="1:7" ht="15" customHeight="1" thickBot="1" x14ac:dyDescent="0.35">
      <c r="A7" s="595" t="s">
        <v>2830</v>
      </c>
      <c r="B7" s="621"/>
      <c r="C7" s="622"/>
      <c r="D7" s="118"/>
      <c r="E7" s="119"/>
      <c r="F7" s="120"/>
      <c r="G7" s="64">
        <f>SUM(G5:G6)</f>
        <v>0</v>
      </c>
    </row>
    <row r="8" spans="1:7" x14ac:dyDescent="0.3">
      <c r="A8" s="350">
        <v>4</v>
      </c>
      <c r="B8" s="42"/>
      <c r="C8" s="351" t="s">
        <v>53</v>
      </c>
      <c r="D8" s="352"/>
      <c r="E8" s="352"/>
      <c r="F8" s="353"/>
      <c r="G8" s="354"/>
    </row>
    <row r="9" spans="1:7" ht="41.4" thickBot="1" x14ac:dyDescent="0.35">
      <c r="A9" s="355"/>
      <c r="B9" s="331"/>
      <c r="C9" s="588" t="s">
        <v>54</v>
      </c>
      <c r="D9" s="356"/>
      <c r="E9" s="356"/>
      <c r="F9" s="357"/>
      <c r="G9" s="358"/>
    </row>
    <row r="10" spans="1:7" x14ac:dyDescent="0.3">
      <c r="A10" s="359" t="s">
        <v>55</v>
      </c>
      <c r="B10" s="333" t="s">
        <v>56</v>
      </c>
      <c r="C10" s="360" t="s">
        <v>57</v>
      </c>
      <c r="D10" s="361" t="s">
        <v>58</v>
      </c>
      <c r="E10" s="362"/>
      <c r="F10" s="363">
        <v>0</v>
      </c>
      <c r="G10" s="364">
        <f>E10*F10</f>
        <v>0</v>
      </c>
    </row>
    <row r="11" spans="1:7" x14ac:dyDescent="0.3">
      <c r="A11" s="49" t="s">
        <v>59</v>
      </c>
      <c r="B11" s="57" t="s">
        <v>60</v>
      </c>
      <c r="C11" s="130" t="s">
        <v>61</v>
      </c>
      <c r="D11" s="153" t="s">
        <v>58</v>
      </c>
      <c r="E11" s="365"/>
      <c r="F11" s="366">
        <v>0</v>
      </c>
      <c r="G11" s="367">
        <f t="shared" ref="G11:G69" si="0">E11*F11</f>
        <v>0</v>
      </c>
    </row>
    <row r="12" spans="1:7" x14ac:dyDescent="0.3">
      <c r="A12" s="49" t="s">
        <v>63</v>
      </c>
      <c r="B12" s="57" t="s">
        <v>56</v>
      </c>
      <c r="C12" s="130" t="s">
        <v>62</v>
      </c>
      <c r="D12" s="153" t="s">
        <v>58</v>
      </c>
      <c r="E12" s="343"/>
      <c r="F12" s="366">
        <v>0</v>
      </c>
      <c r="G12" s="367">
        <f t="shared" si="0"/>
        <v>0</v>
      </c>
    </row>
    <row r="13" spans="1:7" x14ac:dyDescent="0.3">
      <c r="A13" s="49" t="s">
        <v>65</v>
      </c>
      <c r="B13" s="57" t="s">
        <v>56</v>
      </c>
      <c r="C13" s="130" t="s">
        <v>64</v>
      </c>
      <c r="D13" s="153" t="s">
        <v>58</v>
      </c>
      <c r="E13" s="343"/>
      <c r="F13" s="366">
        <v>0</v>
      </c>
      <c r="G13" s="367">
        <f t="shared" si="0"/>
        <v>0</v>
      </c>
    </row>
    <row r="14" spans="1:7" x14ac:dyDescent="0.3">
      <c r="A14" s="49" t="s">
        <v>68</v>
      </c>
      <c r="B14" s="57" t="s">
        <v>60</v>
      </c>
      <c r="C14" s="130" t="s">
        <v>66</v>
      </c>
      <c r="D14" s="153" t="s">
        <v>58</v>
      </c>
      <c r="E14" s="343"/>
      <c r="F14" s="366">
        <v>0</v>
      </c>
      <c r="G14" s="367">
        <f t="shared" si="0"/>
        <v>0</v>
      </c>
    </row>
    <row r="15" spans="1:7" x14ac:dyDescent="0.3">
      <c r="A15" s="49" t="s">
        <v>70</v>
      </c>
      <c r="B15" s="57" t="s">
        <v>56</v>
      </c>
      <c r="C15" s="130" t="s">
        <v>67</v>
      </c>
      <c r="D15" s="153" t="s">
        <v>58</v>
      </c>
      <c r="E15" s="343"/>
      <c r="F15" s="366">
        <v>0</v>
      </c>
      <c r="G15" s="367">
        <f t="shared" si="0"/>
        <v>0</v>
      </c>
    </row>
    <row r="16" spans="1:7" x14ac:dyDescent="0.3">
      <c r="A16" s="49" t="s">
        <v>73</v>
      </c>
      <c r="B16" s="57" t="s">
        <v>56</v>
      </c>
      <c r="C16" s="130" t="s">
        <v>69</v>
      </c>
      <c r="D16" s="153" t="s">
        <v>58</v>
      </c>
      <c r="E16" s="343"/>
      <c r="F16" s="366">
        <v>0</v>
      </c>
      <c r="G16" s="367">
        <f t="shared" si="0"/>
        <v>0</v>
      </c>
    </row>
    <row r="17" spans="1:7" x14ac:dyDescent="0.3">
      <c r="A17" s="49" t="s">
        <v>75</v>
      </c>
      <c r="B17" s="57" t="s">
        <v>60</v>
      </c>
      <c r="C17" s="130" t="s">
        <v>71</v>
      </c>
      <c r="D17" s="153" t="s">
        <v>58</v>
      </c>
      <c r="E17" s="343"/>
      <c r="F17" s="366">
        <v>0</v>
      </c>
      <c r="G17" s="367">
        <f t="shared" si="0"/>
        <v>0</v>
      </c>
    </row>
    <row r="18" spans="1:7" x14ac:dyDescent="0.3">
      <c r="A18" s="49" t="s">
        <v>78</v>
      </c>
      <c r="B18" s="57" t="s">
        <v>56</v>
      </c>
      <c r="C18" s="130" t="s">
        <v>72</v>
      </c>
      <c r="D18" s="153" t="s">
        <v>58</v>
      </c>
      <c r="E18" s="343"/>
      <c r="F18" s="366">
        <v>0</v>
      </c>
      <c r="G18" s="367">
        <f t="shared" si="0"/>
        <v>0</v>
      </c>
    </row>
    <row r="19" spans="1:7" x14ac:dyDescent="0.3">
      <c r="A19" s="49" t="s">
        <v>81</v>
      </c>
      <c r="B19" s="57" t="s">
        <v>56</v>
      </c>
      <c r="C19" s="130" t="s">
        <v>74</v>
      </c>
      <c r="D19" s="153" t="s">
        <v>58</v>
      </c>
      <c r="E19" s="343"/>
      <c r="F19" s="366">
        <v>0</v>
      </c>
      <c r="G19" s="367">
        <f t="shared" si="0"/>
        <v>0</v>
      </c>
    </row>
    <row r="20" spans="1:7" x14ac:dyDescent="0.3">
      <c r="A20" s="49" t="s">
        <v>85</v>
      </c>
      <c r="B20" s="57" t="s">
        <v>60</v>
      </c>
      <c r="C20" s="130" t="s">
        <v>76</v>
      </c>
      <c r="D20" s="153" t="s">
        <v>58</v>
      </c>
      <c r="E20" s="343"/>
      <c r="F20" s="366">
        <v>0</v>
      </c>
      <c r="G20" s="367">
        <f t="shared" si="0"/>
        <v>0</v>
      </c>
    </row>
    <row r="21" spans="1:7" x14ac:dyDescent="0.3">
      <c r="A21" s="49" t="s">
        <v>87</v>
      </c>
      <c r="B21" s="57" t="s">
        <v>56</v>
      </c>
      <c r="C21" s="130" t="s">
        <v>77</v>
      </c>
      <c r="D21" s="153" t="s">
        <v>58</v>
      </c>
      <c r="E21" s="343"/>
      <c r="F21" s="366">
        <v>0</v>
      </c>
      <c r="G21" s="367">
        <f t="shared" si="0"/>
        <v>0</v>
      </c>
    </row>
    <row r="22" spans="1:7" x14ac:dyDescent="0.3">
      <c r="A22" s="49" t="s">
        <v>90</v>
      </c>
      <c r="B22" s="57" t="s">
        <v>79</v>
      </c>
      <c r="C22" s="130" t="s">
        <v>80</v>
      </c>
      <c r="D22" s="153" t="s">
        <v>58</v>
      </c>
      <c r="E22" s="343"/>
      <c r="F22" s="366">
        <v>0</v>
      </c>
      <c r="G22" s="367">
        <f t="shared" si="0"/>
        <v>0</v>
      </c>
    </row>
    <row r="23" spans="1:7" x14ac:dyDescent="0.3">
      <c r="A23" s="49" t="s">
        <v>92</v>
      </c>
      <c r="B23" s="57" t="s">
        <v>82</v>
      </c>
      <c r="C23" s="130" t="s">
        <v>83</v>
      </c>
      <c r="D23" s="153" t="s">
        <v>58</v>
      </c>
      <c r="E23" s="343"/>
      <c r="F23" s="366">
        <v>0</v>
      </c>
      <c r="G23" s="367">
        <f t="shared" si="0"/>
        <v>0</v>
      </c>
    </row>
    <row r="24" spans="1:7" x14ac:dyDescent="0.3">
      <c r="A24" s="49" t="s">
        <v>95</v>
      </c>
      <c r="B24" s="57" t="s">
        <v>79</v>
      </c>
      <c r="C24" s="130" t="s">
        <v>84</v>
      </c>
      <c r="D24" s="153" t="s">
        <v>58</v>
      </c>
      <c r="E24" s="343"/>
      <c r="F24" s="366">
        <v>0</v>
      </c>
      <c r="G24" s="367">
        <f t="shared" si="0"/>
        <v>0</v>
      </c>
    </row>
    <row r="25" spans="1:7" x14ac:dyDescent="0.3">
      <c r="A25" s="49" t="s">
        <v>97</v>
      </c>
      <c r="B25" s="57" t="s">
        <v>79</v>
      </c>
      <c r="C25" s="130" t="s">
        <v>86</v>
      </c>
      <c r="D25" s="153" t="s">
        <v>58</v>
      </c>
      <c r="E25" s="343"/>
      <c r="F25" s="366">
        <v>0</v>
      </c>
      <c r="G25" s="367">
        <f t="shared" si="0"/>
        <v>0</v>
      </c>
    </row>
    <row r="26" spans="1:7" x14ac:dyDescent="0.3">
      <c r="A26" s="49" t="s">
        <v>100</v>
      </c>
      <c r="B26" s="57" t="s">
        <v>82</v>
      </c>
      <c r="C26" s="130" t="s">
        <v>88</v>
      </c>
      <c r="D26" s="153" t="s">
        <v>58</v>
      </c>
      <c r="E26" s="343"/>
      <c r="F26" s="366">
        <v>0</v>
      </c>
      <c r="G26" s="367">
        <f t="shared" si="0"/>
        <v>0</v>
      </c>
    </row>
    <row r="27" spans="1:7" x14ac:dyDescent="0.3">
      <c r="A27" s="49" t="s">
        <v>102</v>
      </c>
      <c r="B27" s="57" t="s">
        <v>79</v>
      </c>
      <c r="C27" s="130" t="s">
        <v>89</v>
      </c>
      <c r="D27" s="153" t="s">
        <v>58</v>
      </c>
      <c r="E27" s="343"/>
      <c r="F27" s="366">
        <v>0</v>
      </c>
      <c r="G27" s="367">
        <f t="shared" si="0"/>
        <v>0</v>
      </c>
    </row>
    <row r="28" spans="1:7" x14ac:dyDescent="0.3">
      <c r="A28" s="49" t="s">
        <v>105</v>
      </c>
      <c r="B28" s="57" t="s">
        <v>79</v>
      </c>
      <c r="C28" s="130" t="s">
        <v>91</v>
      </c>
      <c r="D28" s="153" t="s">
        <v>58</v>
      </c>
      <c r="E28" s="343"/>
      <c r="F28" s="366">
        <v>0</v>
      </c>
      <c r="G28" s="367">
        <f t="shared" si="0"/>
        <v>0</v>
      </c>
    </row>
    <row r="29" spans="1:7" x14ac:dyDescent="0.3">
      <c r="A29" s="49" t="s">
        <v>107</v>
      </c>
      <c r="B29" s="57" t="s">
        <v>82</v>
      </c>
      <c r="C29" s="130" t="s">
        <v>93</v>
      </c>
      <c r="D29" s="153" t="s">
        <v>58</v>
      </c>
      <c r="E29" s="343"/>
      <c r="F29" s="366">
        <v>0</v>
      </c>
      <c r="G29" s="367">
        <f t="shared" si="0"/>
        <v>0</v>
      </c>
    </row>
    <row r="30" spans="1:7" x14ac:dyDescent="0.3">
      <c r="A30" s="49" t="s">
        <v>110</v>
      </c>
      <c r="B30" s="57" t="s">
        <v>79</v>
      </c>
      <c r="C30" s="130" t="s">
        <v>94</v>
      </c>
      <c r="D30" s="153" t="s">
        <v>58</v>
      </c>
      <c r="E30" s="343"/>
      <c r="F30" s="366">
        <v>0</v>
      </c>
      <c r="G30" s="367">
        <f t="shared" si="0"/>
        <v>0</v>
      </c>
    </row>
    <row r="31" spans="1:7" x14ac:dyDescent="0.3">
      <c r="A31" s="49" t="s">
        <v>112</v>
      </c>
      <c r="B31" s="57" t="s">
        <v>79</v>
      </c>
      <c r="C31" s="130" t="s">
        <v>96</v>
      </c>
      <c r="D31" s="153" t="s">
        <v>58</v>
      </c>
      <c r="E31" s="343"/>
      <c r="F31" s="366">
        <v>0</v>
      </c>
      <c r="G31" s="367">
        <f t="shared" si="0"/>
        <v>0</v>
      </c>
    </row>
    <row r="32" spans="1:7" x14ac:dyDescent="0.3">
      <c r="A32" s="49" t="s">
        <v>115</v>
      </c>
      <c r="B32" s="57" t="s">
        <v>82</v>
      </c>
      <c r="C32" s="130" t="s">
        <v>98</v>
      </c>
      <c r="D32" s="153" t="s">
        <v>58</v>
      </c>
      <c r="E32" s="343"/>
      <c r="F32" s="366">
        <v>0</v>
      </c>
      <c r="G32" s="367">
        <f t="shared" si="0"/>
        <v>0</v>
      </c>
    </row>
    <row r="33" spans="1:7" x14ac:dyDescent="0.3">
      <c r="A33" s="49" t="s">
        <v>117</v>
      </c>
      <c r="B33" s="57" t="s">
        <v>79</v>
      </c>
      <c r="C33" s="130" t="s">
        <v>99</v>
      </c>
      <c r="D33" s="153" t="s">
        <v>58</v>
      </c>
      <c r="E33" s="343"/>
      <c r="F33" s="366">
        <v>0</v>
      </c>
      <c r="G33" s="367">
        <f t="shared" si="0"/>
        <v>0</v>
      </c>
    </row>
    <row r="34" spans="1:7" x14ac:dyDescent="0.3">
      <c r="A34" s="49" t="s">
        <v>120</v>
      </c>
      <c r="B34" s="57" t="s">
        <v>79</v>
      </c>
      <c r="C34" s="130" t="s">
        <v>101</v>
      </c>
      <c r="D34" s="153" t="s">
        <v>58</v>
      </c>
      <c r="E34" s="343"/>
      <c r="F34" s="366">
        <v>0</v>
      </c>
      <c r="G34" s="367">
        <f t="shared" si="0"/>
        <v>0</v>
      </c>
    </row>
    <row r="35" spans="1:7" x14ac:dyDescent="0.3">
      <c r="A35" s="49" t="s">
        <v>122</v>
      </c>
      <c r="B35" s="57" t="s">
        <v>82</v>
      </c>
      <c r="C35" s="130" t="s">
        <v>103</v>
      </c>
      <c r="D35" s="153" t="s">
        <v>58</v>
      </c>
      <c r="E35" s="343"/>
      <c r="F35" s="366">
        <v>0</v>
      </c>
      <c r="G35" s="367">
        <f t="shared" si="0"/>
        <v>0</v>
      </c>
    </row>
    <row r="36" spans="1:7" x14ac:dyDescent="0.3">
      <c r="A36" s="49" t="s">
        <v>125</v>
      </c>
      <c r="B36" s="57" t="s">
        <v>79</v>
      </c>
      <c r="C36" s="130" t="s">
        <v>104</v>
      </c>
      <c r="D36" s="153" t="s">
        <v>58</v>
      </c>
      <c r="E36" s="343"/>
      <c r="F36" s="366">
        <v>0</v>
      </c>
      <c r="G36" s="367">
        <f t="shared" si="0"/>
        <v>0</v>
      </c>
    </row>
    <row r="37" spans="1:7" x14ac:dyDescent="0.3">
      <c r="A37" s="49" t="s">
        <v>127</v>
      </c>
      <c r="B37" s="57" t="s">
        <v>79</v>
      </c>
      <c r="C37" s="130" t="s">
        <v>106</v>
      </c>
      <c r="D37" s="153" t="s">
        <v>58</v>
      </c>
      <c r="E37" s="343"/>
      <c r="F37" s="366">
        <v>0</v>
      </c>
      <c r="G37" s="367">
        <f t="shared" si="0"/>
        <v>0</v>
      </c>
    </row>
    <row r="38" spans="1:7" x14ac:dyDescent="0.3">
      <c r="A38" s="49" t="s">
        <v>130</v>
      </c>
      <c r="B38" s="57" t="s">
        <v>82</v>
      </c>
      <c r="C38" s="130" t="s">
        <v>108</v>
      </c>
      <c r="D38" s="153" t="s">
        <v>58</v>
      </c>
      <c r="E38" s="343"/>
      <c r="F38" s="366">
        <v>0</v>
      </c>
      <c r="G38" s="367">
        <f t="shared" si="0"/>
        <v>0</v>
      </c>
    </row>
    <row r="39" spans="1:7" x14ac:dyDescent="0.3">
      <c r="A39" s="49" t="s">
        <v>132</v>
      </c>
      <c r="B39" s="57" t="s">
        <v>79</v>
      </c>
      <c r="C39" s="130" t="s">
        <v>109</v>
      </c>
      <c r="D39" s="153" t="s">
        <v>58</v>
      </c>
      <c r="E39" s="343"/>
      <c r="F39" s="366">
        <v>0</v>
      </c>
      <c r="G39" s="367">
        <f t="shared" si="0"/>
        <v>0</v>
      </c>
    </row>
    <row r="40" spans="1:7" x14ac:dyDescent="0.3">
      <c r="A40" s="49" t="s">
        <v>135</v>
      </c>
      <c r="B40" s="57" t="s">
        <v>79</v>
      </c>
      <c r="C40" s="130" t="s">
        <v>111</v>
      </c>
      <c r="D40" s="153" t="s">
        <v>58</v>
      </c>
      <c r="E40" s="343"/>
      <c r="F40" s="366">
        <v>0</v>
      </c>
      <c r="G40" s="367">
        <f t="shared" si="0"/>
        <v>0</v>
      </c>
    </row>
    <row r="41" spans="1:7" x14ac:dyDescent="0.3">
      <c r="A41" s="49" t="s">
        <v>138</v>
      </c>
      <c r="B41" s="57" t="s">
        <v>82</v>
      </c>
      <c r="C41" s="130" t="s">
        <v>113</v>
      </c>
      <c r="D41" s="153" t="s">
        <v>58</v>
      </c>
      <c r="E41" s="343"/>
      <c r="F41" s="366">
        <v>0</v>
      </c>
      <c r="G41" s="367">
        <f t="shared" si="0"/>
        <v>0</v>
      </c>
    </row>
    <row r="42" spans="1:7" x14ac:dyDescent="0.3">
      <c r="A42" s="49" t="s">
        <v>141</v>
      </c>
      <c r="B42" s="57" t="s">
        <v>79</v>
      </c>
      <c r="C42" s="130" t="s">
        <v>114</v>
      </c>
      <c r="D42" s="153" t="s">
        <v>58</v>
      </c>
      <c r="E42" s="343"/>
      <c r="F42" s="366">
        <v>0</v>
      </c>
      <c r="G42" s="367">
        <f t="shared" si="0"/>
        <v>0</v>
      </c>
    </row>
    <row r="43" spans="1:7" x14ac:dyDescent="0.3">
      <c r="A43" s="49" t="s">
        <v>143</v>
      </c>
      <c r="B43" s="57" t="s">
        <v>79</v>
      </c>
      <c r="C43" s="130" t="s">
        <v>116</v>
      </c>
      <c r="D43" s="153" t="s">
        <v>58</v>
      </c>
      <c r="E43" s="343"/>
      <c r="F43" s="366">
        <v>0</v>
      </c>
      <c r="G43" s="367">
        <f t="shared" si="0"/>
        <v>0</v>
      </c>
    </row>
    <row r="44" spans="1:7" x14ac:dyDescent="0.3">
      <c r="A44" s="49" t="s">
        <v>146</v>
      </c>
      <c r="B44" s="57" t="s">
        <v>82</v>
      </c>
      <c r="C44" s="130" t="s">
        <v>118</v>
      </c>
      <c r="D44" s="153" t="s">
        <v>58</v>
      </c>
      <c r="E44" s="343"/>
      <c r="F44" s="366">
        <v>0</v>
      </c>
      <c r="G44" s="367">
        <f t="shared" si="0"/>
        <v>0</v>
      </c>
    </row>
    <row r="45" spans="1:7" x14ac:dyDescent="0.3">
      <c r="A45" s="49" t="s">
        <v>148</v>
      </c>
      <c r="B45" s="57" t="s">
        <v>79</v>
      </c>
      <c r="C45" s="130" t="s">
        <v>119</v>
      </c>
      <c r="D45" s="153" t="s">
        <v>58</v>
      </c>
      <c r="E45" s="343"/>
      <c r="F45" s="366">
        <v>0</v>
      </c>
      <c r="G45" s="367">
        <f t="shared" si="0"/>
        <v>0</v>
      </c>
    </row>
    <row r="46" spans="1:7" x14ac:dyDescent="0.3">
      <c r="A46" s="49" t="s">
        <v>151</v>
      </c>
      <c r="B46" s="57" t="s">
        <v>79</v>
      </c>
      <c r="C46" s="130" t="s">
        <v>121</v>
      </c>
      <c r="D46" s="153" t="s">
        <v>58</v>
      </c>
      <c r="E46" s="343"/>
      <c r="F46" s="366">
        <v>0</v>
      </c>
      <c r="G46" s="367">
        <f t="shared" si="0"/>
        <v>0</v>
      </c>
    </row>
    <row r="47" spans="1:7" x14ac:dyDescent="0.3">
      <c r="A47" s="49" t="s">
        <v>153</v>
      </c>
      <c r="B47" s="57" t="s">
        <v>82</v>
      </c>
      <c r="C47" s="130" t="s">
        <v>123</v>
      </c>
      <c r="D47" s="153" t="s">
        <v>58</v>
      </c>
      <c r="E47" s="343"/>
      <c r="F47" s="366">
        <v>0</v>
      </c>
      <c r="G47" s="367">
        <f t="shared" si="0"/>
        <v>0</v>
      </c>
    </row>
    <row r="48" spans="1:7" x14ac:dyDescent="0.3">
      <c r="A48" s="49" t="s">
        <v>156</v>
      </c>
      <c r="B48" s="57" t="s">
        <v>79</v>
      </c>
      <c r="C48" s="130" t="s">
        <v>124</v>
      </c>
      <c r="D48" s="153" t="s">
        <v>58</v>
      </c>
      <c r="E48" s="343"/>
      <c r="F48" s="366">
        <v>0</v>
      </c>
      <c r="G48" s="367">
        <f t="shared" si="0"/>
        <v>0</v>
      </c>
    </row>
    <row r="49" spans="1:7" x14ac:dyDescent="0.3">
      <c r="A49" s="49" t="s">
        <v>158</v>
      </c>
      <c r="B49" s="57" t="s">
        <v>79</v>
      </c>
      <c r="C49" s="130" t="s">
        <v>126</v>
      </c>
      <c r="D49" s="153" t="s">
        <v>58</v>
      </c>
      <c r="E49" s="343"/>
      <c r="F49" s="366">
        <v>0</v>
      </c>
      <c r="G49" s="367">
        <f t="shared" si="0"/>
        <v>0</v>
      </c>
    </row>
    <row r="50" spans="1:7" x14ac:dyDescent="0.3">
      <c r="A50" s="49" t="s">
        <v>161</v>
      </c>
      <c r="B50" s="57" t="s">
        <v>82</v>
      </c>
      <c r="C50" s="130" t="s">
        <v>128</v>
      </c>
      <c r="D50" s="153" t="s">
        <v>58</v>
      </c>
      <c r="E50" s="343"/>
      <c r="F50" s="366">
        <v>0</v>
      </c>
      <c r="G50" s="367">
        <f t="shared" si="0"/>
        <v>0</v>
      </c>
    </row>
    <row r="51" spans="1:7" x14ac:dyDescent="0.3">
      <c r="A51" s="49" t="s">
        <v>162</v>
      </c>
      <c r="B51" s="57" t="s">
        <v>79</v>
      </c>
      <c r="C51" s="130" t="s">
        <v>129</v>
      </c>
      <c r="D51" s="153" t="s">
        <v>58</v>
      </c>
      <c r="E51" s="343"/>
      <c r="F51" s="366">
        <v>0</v>
      </c>
      <c r="G51" s="367">
        <f t="shared" si="0"/>
        <v>0</v>
      </c>
    </row>
    <row r="52" spans="1:7" x14ac:dyDescent="0.3">
      <c r="A52" s="49" t="s">
        <v>163</v>
      </c>
      <c r="B52" s="57" t="s">
        <v>79</v>
      </c>
      <c r="C52" s="130" t="s">
        <v>131</v>
      </c>
      <c r="D52" s="153" t="s">
        <v>58</v>
      </c>
      <c r="E52" s="343"/>
      <c r="F52" s="366">
        <v>0</v>
      </c>
      <c r="G52" s="367">
        <f t="shared" si="0"/>
        <v>0</v>
      </c>
    </row>
    <row r="53" spans="1:7" x14ac:dyDescent="0.3">
      <c r="A53" s="49" t="s">
        <v>164</v>
      </c>
      <c r="B53" s="57" t="s">
        <v>82</v>
      </c>
      <c r="C53" s="130" t="s">
        <v>133</v>
      </c>
      <c r="D53" s="153" t="s">
        <v>58</v>
      </c>
      <c r="E53" s="343"/>
      <c r="F53" s="366">
        <v>0</v>
      </c>
      <c r="G53" s="367">
        <f t="shared" si="0"/>
        <v>0</v>
      </c>
    </row>
    <row r="54" spans="1:7" x14ac:dyDescent="0.3">
      <c r="A54" s="49" t="s">
        <v>2756</v>
      </c>
      <c r="B54" s="57" t="s">
        <v>79</v>
      </c>
      <c r="C54" s="130" t="s">
        <v>134</v>
      </c>
      <c r="D54" s="153" t="s">
        <v>58</v>
      </c>
      <c r="E54" s="343"/>
      <c r="F54" s="366">
        <v>0</v>
      </c>
      <c r="G54" s="367">
        <f t="shared" si="0"/>
        <v>0</v>
      </c>
    </row>
    <row r="55" spans="1:7" x14ac:dyDescent="0.3">
      <c r="A55" s="49" t="s">
        <v>2757</v>
      </c>
      <c r="B55" s="57" t="s">
        <v>79</v>
      </c>
      <c r="C55" s="130" t="s">
        <v>136</v>
      </c>
      <c r="D55" s="153" t="s">
        <v>137</v>
      </c>
      <c r="E55" s="343"/>
      <c r="F55" s="366">
        <v>0</v>
      </c>
      <c r="G55" s="367">
        <f t="shared" si="0"/>
        <v>0</v>
      </c>
    </row>
    <row r="56" spans="1:7" x14ac:dyDescent="0.3">
      <c r="A56" s="49" t="s">
        <v>2758</v>
      </c>
      <c r="B56" s="57" t="s">
        <v>82</v>
      </c>
      <c r="C56" s="130" t="s">
        <v>139</v>
      </c>
      <c r="D56" s="153" t="s">
        <v>137</v>
      </c>
      <c r="E56" s="343"/>
      <c r="F56" s="366">
        <v>0</v>
      </c>
      <c r="G56" s="367">
        <f t="shared" si="0"/>
        <v>0</v>
      </c>
    </row>
    <row r="57" spans="1:7" x14ac:dyDescent="0.3">
      <c r="A57" s="49" t="s">
        <v>2759</v>
      </c>
      <c r="B57" s="57" t="s">
        <v>79</v>
      </c>
      <c r="C57" s="130" t="s">
        <v>140</v>
      </c>
      <c r="D57" s="153" t="s">
        <v>58</v>
      </c>
      <c r="E57" s="343"/>
      <c r="F57" s="366">
        <v>0</v>
      </c>
      <c r="G57" s="367">
        <f t="shared" si="0"/>
        <v>0</v>
      </c>
    </row>
    <row r="58" spans="1:7" x14ac:dyDescent="0.3">
      <c r="A58" s="49" t="s">
        <v>2760</v>
      </c>
      <c r="B58" s="57" t="s">
        <v>79</v>
      </c>
      <c r="C58" s="130" t="s">
        <v>142</v>
      </c>
      <c r="D58" s="153" t="s">
        <v>58</v>
      </c>
      <c r="E58" s="343"/>
      <c r="F58" s="366">
        <v>0</v>
      </c>
      <c r="G58" s="367">
        <f t="shared" si="0"/>
        <v>0</v>
      </c>
    </row>
    <row r="59" spans="1:7" x14ac:dyDescent="0.3">
      <c r="A59" s="49" t="s">
        <v>2761</v>
      </c>
      <c r="B59" s="57" t="s">
        <v>82</v>
      </c>
      <c r="C59" s="130" t="s">
        <v>144</v>
      </c>
      <c r="D59" s="153" t="s">
        <v>58</v>
      </c>
      <c r="E59" s="343"/>
      <c r="F59" s="366">
        <v>0</v>
      </c>
      <c r="G59" s="367">
        <f t="shared" si="0"/>
        <v>0</v>
      </c>
    </row>
    <row r="60" spans="1:7" x14ac:dyDescent="0.3">
      <c r="A60" s="49" t="s">
        <v>2762</v>
      </c>
      <c r="B60" s="57" t="s">
        <v>79</v>
      </c>
      <c r="C60" s="130" t="s">
        <v>145</v>
      </c>
      <c r="D60" s="153" t="s">
        <v>58</v>
      </c>
      <c r="E60" s="343"/>
      <c r="F60" s="366">
        <v>0</v>
      </c>
      <c r="G60" s="367">
        <f t="shared" si="0"/>
        <v>0</v>
      </c>
    </row>
    <row r="61" spans="1:7" x14ac:dyDescent="0.3">
      <c r="A61" s="49" t="s">
        <v>2763</v>
      </c>
      <c r="B61" s="57" t="s">
        <v>79</v>
      </c>
      <c r="C61" s="130" t="s">
        <v>147</v>
      </c>
      <c r="D61" s="153" t="s">
        <v>58</v>
      </c>
      <c r="E61" s="343"/>
      <c r="F61" s="366">
        <v>0</v>
      </c>
      <c r="G61" s="367">
        <f t="shared" si="0"/>
        <v>0</v>
      </c>
    </row>
    <row r="62" spans="1:7" x14ac:dyDescent="0.3">
      <c r="A62" s="49" t="s">
        <v>2764</v>
      </c>
      <c r="B62" s="57" t="s">
        <v>82</v>
      </c>
      <c r="C62" s="130" t="s">
        <v>149</v>
      </c>
      <c r="D62" s="153" t="s">
        <v>58</v>
      </c>
      <c r="E62" s="343"/>
      <c r="F62" s="366">
        <v>0</v>
      </c>
      <c r="G62" s="367">
        <f t="shared" si="0"/>
        <v>0</v>
      </c>
    </row>
    <row r="63" spans="1:7" x14ac:dyDescent="0.3">
      <c r="A63" s="49" t="s">
        <v>2765</v>
      </c>
      <c r="B63" s="57" t="s">
        <v>79</v>
      </c>
      <c r="C63" s="130" t="s">
        <v>150</v>
      </c>
      <c r="D63" s="153" t="s">
        <v>58</v>
      </c>
      <c r="E63" s="343"/>
      <c r="F63" s="366">
        <v>0</v>
      </c>
      <c r="G63" s="367">
        <f t="shared" si="0"/>
        <v>0</v>
      </c>
    </row>
    <row r="64" spans="1:7" x14ac:dyDescent="0.3">
      <c r="A64" s="49" t="s">
        <v>2766</v>
      </c>
      <c r="B64" s="57" t="s">
        <v>79</v>
      </c>
      <c r="C64" s="130" t="s">
        <v>152</v>
      </c>
      <c r="D64" s="153" t="s">
        <v>58</v>
      </c>
      <c r="E64" s="343"/>
      <c r="F64" s="366">
        <v>0</v>
      </c>
      <c r="G64" s="367">
        <f t="shared" si="0"/>
        <v>0</v>
      </c>
    </row>
    <row r="65" spans="1:7" x14ac:dyDescent="0.3">
      <c r="A65" s="49" t="s">
        <v>2767</v>
      </c>
      <c r="B65" s="57" t="s">
        <v>82</v>
      </c>
      <c r="C65" s="130" t="s">
        <v>154</v>
      </c>
      <c r="D65" s="153" t="s">
        <v>58</v>
      </c>
      <c r="E65" s="343"/>
      <c r="F65" s="366">
        <v>0</v>
      </c>
      <c r="G65" s="367">
        <f t="shared" si="0"/>
        <v>0</v>
      </c>
    </row>
    <row r="66" spans="1:7" x14ac:dyDescent="0.3">
      <c r="A66" s="49" t="s">
        <v>2768</v>
      </c>
      <c r="B66" s="57" t="s">
        <v>79</v>
      </c>
      <c r="C66" s="130" t="s">
        <v>155</v>
      </c>
      <c r="D66" s="153" t="s">
        <v>58</v>
      </c>
      <c r="E66" s="343"/>
      <c r="F66" s="366">
        <v>0</v>
      </c>
      <c r="G66" s="367">
        <f t="shared" si="0"/>
        <v>0</v>
      </c>
    </row>
    <row r="67" spans="1:7" x14ac:dyDescent="0.3">
      <c r="A67" s="49" t="s">
        <v>2769</v>
      </c>
      <c r="B67" s="57" t="s">
        <v>79</v>
      </c>
      <c r="C67" s="130" t="s">
        <v>157</v>
      </c>
      <c r="D67" s="153" t="s">
        <v>58</v>
      </c>
      <c r="E67" s="343"/>
      <c r="F67" s="366">
        <v>0</v>
      </c>
      <c r="G67" s="367">
        <f t="shared" si="0"/>
        <v>0</v>
      </c>
    </row>
    <row r="68" spans="1:7" x14ac:dyDescent="0.3">
      <c r="A68" s="49" t="s">
        <v>2770</v>
      </c>
      <c r="B68" s="57" t="s">
        <v>82</v>
      </c>
      <c r="C68" s="130" t="s">
        <v>159</v>
      </c>
      <c r="D68" s="153" t="s">
        <v>58</v>
      </c>
      <c r="E68" s="343"/>
      <c r="F68" s="366">
        <v>0</v>
      </c>
      <c r="G68" s="367">
        <f t="shared" si="0"/>
        <v>0</v>
      </c>
    </row>
    <row r="69" spans="1:7" x14ac:dyDescent="0.3">
      <c r="A69" s="49" t="s">
        <v>2771</v>
      </c>
      <c r="B69" s="57" t="s">
        <v>79</v>
      </c>
      <c r="C69" s="130" t="s">
        <v>160</v>
      </c>
      <c r="D69" s="153" t="s">
        <v>58</v>
      </c>
      <c r="E69" s="343"/>
      <c r="F69" s="366">
        <v>0</v>
      </c>
      <c r="G69" s="367">
        <f t="shared" si="0"/>
        <v>0</v>
      </c>
    </row>
    <row r="70" spans="1:7" s="121" customFormat="1" ht="28.05" customHeight="1" x14ac:dyDescent="0.3">
      <c r="A70" s="368">
        <v>4.6100000000000003</v>
      </c>
      <c r="B70" s="43"/>
      <c r="C70" s="369" t="s">
        <v>2791</v>
      </c>
      <c r="D70" s="370"/>
      <c r="E70" s="371"/>
      <c r="F70" s="372"/>
      <c r="G70" s="373"/>
    </row>
    <row r="71" spans="1:7" x14ac:dyDescent="0.3">
      <c r="A71" s="374" t="s">
        <v>2772</v>
      </c>
      <c r="B71" s="375" t="s">
        <v>56</v>
      </c>
      <c r="C71" s="130" t="s">
        <v>2738</v>
      </c>
      <c r="D71" s="153" t="s">
        <v>58</v>
      </c>
      <c r="E71" s="343"/>
      <c r="F71" s="366">
        <v>0</v>
      </c>
      <c r="G71" s="367">
        <f t="shared" ref="G71:G88" si="1">E71*F71</f>
        <v>0</v>
      </c>
    </row>
    <row r="72" spans="1:7" x14ac:dyDescent="0.3">
      <c r="A72" s="374" t="s">
        <v>2773</v>
      </c>
      <c r="B72" s="375" t="s">
        <v>56</v>
      </c>
      <c r="C72" s="130" t="s">
        <v>2739</v>
      </c>
      <c r="D72" s="153" t="s">
        <v>58</v>
      </c>
      <c r="E72" s="343"/>
      <c r="F72" s="366">
        <v>0</v>
      </c>
      <c r="G72" s="367">
        <f t="shared" si="1"/>
        <v>0</v>
      </c>
    </row>
    <row r="73" spans="1:7" x14ac:dyDescent="0.3">
      <c r="A73" s="374" t="s">
        <v>2774</v>
      </c>
      <c r="B73" s="375" t="s">
        <v>56</v>
      </c>
      <c r="C73" s="130" t="s">
        <v>2740</v>
      </c>
      <c r="D73" s="153" t="s">
        <v>58</v>
      </c>
      <c r="E73" s="343"/>
      <c r="F73" s="366">
        <v>0</v>
      </c>
      <c r="G73" s="367">
        <f t="shared" si="1"/>
        <v>0</v>
      </c>
    </row>
    <row r="74" spans="1:7" x14ac:dyDescent="0.3">
      <c r="A74" s="374" t="s">
        <v>2775</v>
      </c>
      <c r="B74" s="375" t="s">
        <v>56</v>
      </c>
      <c r="C74" s="130" t="s">
        <v>2741</v>
      </c>
      <c r="D74" s="153" t="s">
        <v>58</v>
      </c>
      <c r="E74" s="343"/>
      <c r="F74" s="366">
        <v>0</v>
      </c>
      <c r="G74" s="367">
        <f t="shared" si="1"/>
        <v>0</v>
      </c>
    </row>
    <row r="75" spans="1:7" x14ac:dyDescent="0.3">
      <c r="A75" s="374" t="s">
        <v>2776</v>
      </c>
      <c r="B75" s="375" t="s">
        <v>79</v>
      </c>
      <c r="C75" s="130" t="s">
        <v>2742</v>
      </c>
      <c r="D75" s="153" t="s">
        <v>58</v>
      </c>
      <c r="E75" s="343"/>
      <c r="F75" s="366">
        <v>0</v>
      </c>
      <c r="G75" s="367">
        <f t="shared" si="1"/>
        <v>0</v>
      </c>
    </row>
    <row r="76" spans="1:7" x14ac:dyDescent="0.3">
      <c r="A76" s="374" t="s">
        <v>2777</v>
      </c>
      <c r="B76" s="375" t="s">
        <v>79</v>
      </c>
      <c r="C76" s="130" t="s">
        <v>2743</v>
      </c>
      <c r="D76" s="153" t="s">
        <v>58</v>
      </c>
      <c r="E76" s="343"/>
      <c r="F76" s="366">
        <v>0</v>
      </c>
      <c r="G76" s="367">
        <f t="shared" si="1"/>
        <v>0</v>
      </c>
    </row>
    <row r="77" spans="1:7" x14ac:dyDescent="0.3">
      <c r="A77" s="374" t="s">
        <v>2778</v>
      </c>
      <c r="B77" s="375" t="s">
        <v>79</v>
      </c>
      <c r="C77" s="130" t="s">
        <v>2744</v>
      </c>
      <c r="D77" s="153" t="s">
        <v>58</v>
      </c>
      <c r="E77" s="343"/>
      <c r="F77" s="366">
        <v>0</v>
      </c>
      <c r="G77" s="367">
        <f t="shared" si="1"/>
        <v>0</v>
      </c>
    </row>
    <row r="78" spans="1:7" x14ac:dyDescent="0.3">
      <c r="A78" s="374" t="s">
        <v>2779</v>
      </c>
      <c r="B78" s="375" t="s">
        <v>79</v>
      </c>
      <c r="C78" s="130" t="s">
        <v>2745</v>
      </c>
      <c r="D78" s="153" t="s">
        <v>58</v>
      </c>
      <c r="E78" s="343"/>
      <c r="F78" s="366">
        <v>0</v>
      </c>
      <c r="G78" s="367">
        <f t="shared" si="1"/>
        <v>0</v>
      </c>
    </row>
    <row r="79" spans="1:7" x14ac:dyDescent="0.3">
      <c r="A79" s="374" t="s">
        <v>2780</v>
      </c>
      <c r="B79" s="375" t="s">
        <v>79</v>
      </c>
      <c r="C79" s="130" t="s">
        <v>2746</v>
      </c>
      <c r="D79" s="153" t="s">
        <v>58</v>
      </c>
      <c r="E79" s="343"/>
      <c r="F79" s="366">
        <v>0</v>
      </c>
      <c r="G79" s="367">
        <f t="shared" si="1"/>
        <v>0</v>
      </c>
    </row>
    <row r="80" spans="1:7" x14ac:dyDescent="0.3">
      <c r="A80" s="374" t="s">
        <v>2781</v>
      </c>
      <c r="B80" s="375" t="s">
        <v>79</v>
      </c>
      <c r="C80" s="130" t="s">
        <v>2747</v>
      </c>
      <c r="D80" s="153" t="s">
        <v>58</v>
      </c>
      <c r="E80" s="343"/>
      <c r="F80" s="366">
        <v>0</v>
      </c>
      <c r="G80" s="367">
        <f t="shared" si="1"/>
        <v>0</v>
      </c>
    </row>
    <row r="81" spans="1:7" x14ac:dyDescent="0.3">
      <c r="A81" s="374" t="s">
        <v>2782</v>
      </c>
      <c r="B81" s="375" t="s">
        <v>79</v>
      </c>
      <c r="C81" s="130" t="s">
        <v>2748</v>
      </c>
      <c r="D81" s="153" t="s">
        <v>58</v>
      </c>
      <c r="E81" s="343"/>
      <c r="F81" s="366">
        <v>0</v>
      </c>
      <c r="G81" s="367">
        <f t="shared" si="1"/>
        <v>0</v>
      </c>
    </row>
    <row r="82" spans="1:7" x14ac:dyDescent="0.3">
      <c r="A82" s="374" t="s">
        <v>2783</v>
      </c>
      <c r="B82" s="375" t="s">
        <v>79</v>
      </c>
      <c r="C82" s="130" t="s">
        <v>2749</v>
      </c>
      <c r="D82" s="153" t="s">
        <v>58</v>
      </c>
      <c r="E82" s="343"/>
      <c r="F82" s="366">
        <v>0</v>
      </c>
      <c r="G82" s="367">
        <f t="shared" si="1"/>
        <v>0</v>
      </c>
    </row>
    <row r="83" spans="1:7" x14ac:dyDescent="0.3">
      <c r="A83" s="374" t="s">
        <v>2784</v>
      </c>
      <c r="B83" s="375" t="s">
        <v>79</v>
      </c>
      <c r="C83" s="130" t="s">
        <v>2750</v>
      </c>
      <c r="D83" s="153" t="s">
        <v>58</v>
      </c>
      <c r="E83" s="343"/>
      <c r="F83" s="366">
        <v>0</v>
      </c>
      <c r="G83" s="367">
        <f t="shared" si="1"/>
        <v>0</v>
      </c>
    </row>
    <row r="84" spans="1:7" x14ac:dyDescent="0.3">
      <c r="A84" s="374" t="s">
        <v>2785</v>
      </c>
      <c r="B84" s="375" t="s">
        <v>79</v>
      </c>
      <c r="C84" s="130" t="s">
        <v>2751</v>
      </c>
      <c r="D84" s="153" t="s">
        <v>58</v>
      </c>
      <c r="E84" s="343"/>
      <c r="F84" s="366">
        <v>0</v>
      </c>
      <c r="G84" s="367">
        <f t="shared" si="1"/>
        <v>0</v>
      </c>
    </row>
    <row r="85" spans="1:7" x14ac:dyDescent="0.3">
      <c r="A85" s="374" t="s">
        <v>2786</v>
      </c>
      <c r="B85" s="375" t="s">
        <v>79</v>
      </c>
      <c r="C85" s="130" t="s">
        <v>2752</v>
      </c>
      <c r="D85" s="153" t="s">
        <v>58</v>
      </c>
      <c r="E85" s="343"/>
      <c r="F85" s="366">
        <v>0</v>
      </c>
      <c r="G85" s="367">
        <f t="shared" si="1"/>
        <v>0</v>
      </c>
    </row>
    <row r="86" spans="1:7" x14ac:dyDescent="0.3">
      <c r="A86" s="374" t="s">
        <v>2787</v>
      </c>
      <c r="B86" s="375" t="s">
        <v>79</v>
      </c>
      <c r="C86" s="130" t="s">
        <v>2755</v>
      </c>
      <c r="D86" s="153" t="s">
        <v>58</v>
      </c>
      <c r="E86" s="343"/>
      <c r="F86" s="366">
        <v>0</v>
      </c>
      <c r="G86" s="367">
        <f t="shared" si="1"/>
        <v>0</v>
      </c>
    </row>
    <row r="87" spans="1:7" x14ac:dyDescent="0.3">
      <c r="A87" s="374" t="s">
        <v>2788</v>
      </c>
      <c r="B87" s="375" t="s">
        <v>79</v>
      </c>
      <c r="C87" s="130" t="s">
        <v>2753</v>
      </c>
      <c r="D87" s="153" t="s">
        <v>58</v>
      </c>
      <c r="E87" s="343"/>
      <c r="F87" s="366">
        <v>0</v>
      </c>
      <c r="G87" s="367">
        <f t="shared" si="1"/>
        <v>0</v>
      </c>
    </row>
    <row r="88" spans="1:7" x14ac:dyDescent="0.3">
      <c r="A88" s="374" t="s">
        <v>2789</v>
      </c>
      <c r="B88" s="375" t="s">
        <v>79</v>
      </c>
      <c r="C88" s="130" t="s">
        <v>2754</v>
      </c>
      <c r="D88" s="153" t="s">
        <v>58</v>
      </c>
      <c r="E88" s="343"/>
      <c r="F88" s="366">
        <v>0</v>
      </c>
      <c r="G88" s="367">
        <f t="shared" si="1"/>
        <v>0</v>
      </c>
    </row>
    <row r="89" spans="1:7" s="121" customFormat="1" ht="26.4" x14ac:dyDescent="0.3">
      <c r="A89" s="368">
        <v>4.62</v>
      </c>
      <c r="B89" s="43"/>
      <c r="C89" s="369" t="s">
        <v>2790</v>
      </c>
      <c r="D89" s="370"/>
      <c r="E89" s="371"/>
      <c r="F89" s="372"/>
      <c r="G89" s="373"/>
    </row>
    <row r="90" spans="1:7" x14ac:dyDescent="0.3">
      <c r="A90" s="374" t="s">
        <v>2793</v>
      </c>
      <c r="B90" s="57" t="s">
        <v>56</v>
      </c>
      <c r="C90" s="130" t="s">
        <v>2738</v>
      </c>
      <c r="D90" s="153" t="s">
        <v>58</v>
      </c>
      <c r="E90" s="343"/>
      <c r="F90" s="366">
        <v>0</v>
      </c>
      <c r="G90" s="367">
        <f t="shared" ref="G90:G107" si="2">E90*F90</f>
        <v>0</v>
      </c>
    </row>
    <row r="91" spans="1:7" x14ac:dyDescent="0.3">
      <c r="A91" s="374" t="s">
        <v>2794</v>
      </c>
      <c r="B91" s="57" t="s">
        <v>56</v>
      </c>
      <c r="C91" s="130" t="s">
        <v>2739</v>
      </c>
      <c r="D91" s="153" t="s">
        <v>58</v>
      </c>
      <c r="E91" s="343"/>
      <c r="F91" s="366">
        <v>0</v>
      </c>
      <c r="G91" s="367">
        <f t="shared" si="2"/>
        <v>0</v>
      </c>
    </row>
    <row r="92" spans="1:7" x14ac:dyDescent="0.3">
      <c r="A92" s="374" t="s">
        <v>2795</v>
      </c>
      <c r="B92" s="57" t="s">
        <v>56</v>
      </c>
      <c r="C92" s="130" t="s">
        <v>2740</v>
      </c>
      <c r="D92" s="153" t="s">
        <v>58</v>
      </c>
      <c r="E92" s="343"/>
      <c r="F92" s="366">
        <v>0</v>
      </c>
      <c r="G92" s="367">
        <f t="shared" si="2"/>
        <v>0</v>
      </c>
    </row>
    <row r="93" spans="1:7" x14ac:dyDescent="0.3">
      <c r="A93" s="374" t="s">
        <v>2796</v>
      </c>
      <c r="B93" s="57" t="s">
        <v>56</v>
      </c>
      <c r="C93" s="130" t="s">
        <v>2741</v>
      </c>
      <c r="D93" s="153" t="s">
        <v>58</v>
      </c>
      <c r="E93" s="343"/>
      <c r="F93" s="366">
        <v>0</v>
      </c>
      <c r="G93" s="367">
        <f t="shared" si="2"/>
        <v>0</v>
      </c>
    </row>
    <row r="94" spans="1:7" x14ac:dyDescent="0.3">
      <c r="A94" s="374" t="s">
        <v>2797</v>
      </c>
      <c r="B94" s="57" t="s">
        <v>79</v>
      </c>
      <c r="C94" s="130" t="s">
        <v>2742</v>
      </c>
      <c r="D94" s="153" t="s">
        <v>58</v>
      </c>
      <c r="E94" s="343"/>
      <c r="F94" s="366">
        <v>0</v>
      </c>
      <c r="G94" s="367">
        <f t="shared" si="2"/>
        <v>0</v>
      </c>
    </row>
    <row r="95" spans="1:7" x14ac:dyDescent="0.3">
      <c r="A95" s="374" t="s">
        <v>2798</v>
      </c>
      <c r="B95" s="57" t="s">
        <v>79</v>
      </c>
      <c r="C95" s="130" t="s">
        <v>2743</v>
      </c>
      <c r="D95" s="153" t="s">
        <v>58</v>
      </c>
      <c r="E95" s="343"/>
      <c r="F95" s="366">
        <v>0</v>
      </c>
      <c r="G95" s="367">
        <f t="shared" si="2"/>
        <v>0</v>
      </c>
    </row>
    <row r="96" spans="1:7" x14ac:dyDescent="0.3">
      <c r="A96" s="374" t="s">
        <v>2799</v>
      </c>
      <c r="B96" s="57" t="s">
        <v>79</v>
      </c>
      <c r="C96" s="130" t="s">
        <v>2744</v>
      </c>
      <c r="D96" s="153" t="s">
        <v>58</v>
      </c>
      <c r="E96" s="343"/>
      <c r="F96" s="366">
        <v>0</v>
      </c>
      <c r="G96" s="367">
        <f t="shared" si="2"/>
        <v>0</v>
      </c>
    </row>
    <row r="97" spans="1:7" x14ac:dyDescent="0.3">
      <c r="A97" s="374" t="s">
        <v>2800</v>
      </c>
      <c r="B97" s="57" t="s">
        <v>79</v>
      </c>
      <c r="C97" s="130" t="s">
        <v>2745</v>
      </c>
      <c r="D97" s="153" t="s">
        <v>58</v>
      </c>
      <c r="E97" s="343"/>
      <c r="F97" s="366">
        <v>0</v>
      </c>
      <c r="G97" s="367">
        <f t="shared" si="2"/>
        <v>0</v>
      </c>
    </row>
    <row r="98" spans="1:7" x14ac:dyDescent="0.3">
      <c r="A98" s="374" t="s">
        <v>2801</v>
      </c>
      <c r="B98" s="57" t="s">
        <v>79</v>
      </c>
      <c r="C98" s="130" t="s">
        <v>2746</v>
      </c>
      <c r="D98" s="153" t="s">
        <v>58</v>
      </c>
      <c r="E98" s="343"/>
      <c r="F98" s="366">
        <v>0</v>
      </c>
      <c r="G98" s="367">
        <f t="shared" si="2"/>
        <v>0</v>
      </c>
    </row>
    <row r="99" spans="1:7" x14ac:dyDescent="0.3">
      <c r="A99" s="374" t="s">
        <v>2802</v>
      </c>
      <c r="B99" s="57" t="s">
        <v>79</v>
      </c>
      <c r="C99" s="130" t="s">
        <v>2747</v>
      </c>
      <c r="D99" s="153" t="s">
        <v>58</v>
      </c>
      <c r="E99" s="343"/>
      <c r="F99" s="366">
        <v>0</v>
      </c>
      <c r="G99" s="367">
        <f t="shared" si="2"/>
        <v>0</v>
      </c>
    </row>
    <row r="100" spans="1:7" x14ac:dyDescent="0.3">
      <c r="A100" s="374" t="s">
        <v>2803</v>
      </c>
      <c r="B100" s="57" t="s">
        <v>79</v>
      </c>
      <c r="C100" s="130" t="s">
        <v>2748</v>
      </c>
      <c r="D100" s="153" t="s">
        <v>58</v>
      </c>
      <c r="E100" s="343"/>
      <c r="F100" s="366">
        <v>0</v>
      </c>
      <c r="G100" s="367">
        <f t="shared" si="2"/>
        <v>0</v>
      </c>
    </row>
    <row r="101" spans="1:7" x14ac:dyDescent="0.3">
      <c r="A101" s="374" t="s">
        <v>2804</v>
      </c>
      <c r="B101" s="57" t="s">
        <v>79</v>
      </c>
      <c r="C101" s="130" t="s">
        <v>2749</v>
      </c>
      <c r="D101" s="153" t="s">
        <v>58</v>
      </c>
      <c r="E101" s="343"/>
      <c r="F101" s="366">
        <v>0</v>
      </c>
      <c r="G101" s="367">
        <f t="shared" si="2"/>
        <v>0</v>
      </c>
    </row>
    <row r="102" spans="1:7" x14ac:dyDescent="0.3">
      <c r="A102" s="374" t="s">
        <v>2805</v>
      </c>
      <c r="B102" s="57" t="s">
        <v>79</v>
      </c>
      <c r="C102" s="130" t="s">
        <v>2750</v>
      </c>
      <c r="D102" s="153" t="s">
        <v>58</v>
      </c>
      <c r="E102" s="343"/>
      <c r="F102" s="366">
        <v>0</v>
      </c>
      <c r="G102" s="367">
        <f t="shared" si="2"/>
        <v>0</v>
      </c>
    </row>
    <row r="103" spans="1:7" x14ac:dyDescent="0.3">
      <c r="A103" s="374" t="s">
        <v>2806</v>
      </c>
      <c r="B103" s="57" t="s">
        <v>79</v>
      </c>
      <c r="C103" s="130" t="s">
        <v>2751</v>
      </c>
      <c r="D103" s="153" t="s">
        <v>58</v>
      </c>
      <c r="E103" s="343"/>
      <c r="F103" s="366">
        <v>0</v>
      </c>
      <c r="G103" s="367">
        <f t="shared" si="2"/>
        <v>0</v>
      </c>
    </row>
    <row r="104" spans="1:7" x14ac:dyDescent="0.3">
      <c r="A104" s="374" t="s">
        <v>2807</v>
      </c>
      <c r="B104" s="57" t="s">
        <v>79</v>
      </c>
      <c r="C104" s="130" t="s">
        <v>2752</v>
      </c>
      <c r="D104" s="153" t="s">
        <v>58</v>
      </c>
      <c r="E104" s="343"/>
      <c r="F104" s="366">
        <v>0</v>
      </c>
      <c r="G104" s="367">
        <f t="shared" si="2"/>
        <v>0</v>
      </c>
    </row>
    <row r="105" spans="1:7" x14ac:dyDescent="0.3">
      <c r="A105" s="374" t="s">
        <v>2808</v>
      </c>
      <c r="B105" s="57" t="s">
        <v>79</v>
      </c>
      <c r="C105" s="130" t="s">
        <v>2755</v>
      </c>
      <c r="D105" s="153" t="s">
        <v>58</v>
      </c>
      <c r="E105" s="343"/>
      <c r="F105" s="366">
        <v>0</v>
      </c>
      <c r="G105" s="367">
        <f t="shared" si="2"/>
        <v>0</v>
      </c>
    </row>
    <row r="106" spans="1:7" x14ac:dyDescent="0.3">
      <c r="A106" s="374" t="s">
        <v>2809</v>
      </c>
      <c r="B106" s="57" t="s">
        <v>79</v>
      </c>
      <c r="C106" s="130" t="s">
        <v>2753</v>
      </c>
      <c r="D106" s="153" t="s">
        <v>58</v>
      </c>
      <c r="E106" s="343"/>
      <c r="F106" s="366">
        <v>0</v>
      </c>
      <c r="G106" s="367">
        <f t="shared" si="2"/>
        <v>0</v>
      </c>
    </row>
    <row r="107" spans="1:7" x14ac:dyDescent="0.3">
      <c r="A107" s="374" t="s">
        <v>2810</v>
      </c>
      <c r="B107" s="57" t="s">
        <v>79</v>
      </c>
      <c r="C107" s="130" t="s">
        <v>2754</v>
      </c>
      <c r="D107" s="153" t="s">
        <v>58</v>
      </c>
      <c r="E107" s="343"/>
      <c r="F107" s="366">
        <v>0</v>
      </c>
      <c r="G107" s="367">
        <f t="shared" si="2"/>
        <v>0</v>
      </c>
    </row>
    <row r="108" spans="1:7" ht="39.6" x14ac:dyDescent="0.3">
      <c r="A108" s="368">
        <v>4.63</v>
      </c>
      <c r="B108" s="43"/>
      <c r="C108" s="369" t="s">
        <v>2792</v>
      </c>
      <c r="D108" s="178"/>
      <c r="E108" s="376"/>
      <c r="F108" s="377"/>
      <c r="G108" s="378"/>
    </row>
    <row r="109" spans="1:7" x14ac:dyDescent="0.3">
      <c r="A109" s="379" t="s">
        <v>2811</v>
      </c>
      <c r="B109" s="332" t="s">
        <v>56</v>
      </c>
      <c r="C109" s="380" t="s">
        <v>2738</v>
      </c>
      <c r="D109" s="381" t="s">
        <v>58</v>
      </c>
      <c r="E109" s="343"/>
      <c r="F109" s="344">
        <v>0</v>
      </c>
      <c r="G109" s="345">
        <f t="shared" ref="G109:G126" si="3">E109*F109</f>
        <v>0</v>
      </c>
    </row>
    <row r="110" spans="1:7" x14ac:dyDescent="0.3">
      <c r="A110" s="379" t="s">
        <v>2812</v>
      </c>
      <c r="B110" s="332" t="s">
        <v>56</v>
      </c>
      <c r="C110" s="380" t="s">
        <v>2739</v>
      </c>
      <c r="D110" s="381" t="s">
        <v>58</v>
      </c>
      <c r="E110" s="343"/>
      <c r="F110" s="344">
        <v>0</v>
      </c>
      <c r="G110" s="345">
        <f t="shared" si="3"/>
        <v>0</v>
      </c>
    </row>
    <row r="111" spans="1:7" x14ac:dyDescent="0.3">
      <c r="A111" s="379" t="s">
        <v>2813</v>
      </c>
      <c r="B111" s="332" t="s">
        <v>56</v>
      </c>
      <c r="C111" s="380" t="s">
        <v>2740</v>
      </c>
      <c r="D111" s="381" t="s">
        <v>58</v>
      </c>
      <c r="E111" s="343"/>
      <c r="F111" s="344">
        <v>0</v>
      </c>
      <c r="G111" s="345">
        <f t="shared" si="3"/>
        <v>0</v>
      </c>
    </row>
    <row r="112" spans="1:7" x14ac:dyDescent="0.3">
      <c r="A112" s="379" t="s">
        <v>2814</v>
      </c>
      <c r="B112" s="332" t="s">
        <v>56</v>
      </c>
      <c r="C112" s="380" t="s">
        <v>2741</v>
      </c>
      <c r="D112" s="381" t="s">
        <v>58</v>
      </c>
      <c r="E112" s="343"/>
      <c r="F112" s="344">
        <v>0</v>
      </c>
      <c r="G112" s="345">
        <f t="shared" si="3"/>
        <v>0</v>
      </c>
    </row>
    <row r="113" spans="1:7" x14ac:dyDescent="0.3">
      <c r="A113" s="379" t="s">
        <v>2815</v>
      </c>
      <c r="B113" s="332" t="s">
        <v>79</v>
      </c>
      <c r="C113" s="380" t="s">
        <v>2742</v>
      </c>
      <c r="D113" s="381" t="s">
        <v>58</v>
      </c>
      <c r="E113" s="343"/>
      <c r="F113" s="344">
        <v>0</v>
      </c>
      <c r="G113" s="345">
        <f t="shared" si="3"/>
        <v>0</v>
      </c>
    </row>
    <row r="114" spans="1:7" x14ac:dyDescent="0.3">
      <c r="A114" s="379" t="s">
        <v>2816</v>
      </c>
      <c r="B114" s="332" t="s">
        <v>79</v>
      </c>
      <c r="C114" s="380" t="s">
        <v>2743</v>
      </c>
      <c r="D114" s="381" t="s">
        <v>58</v>
      </c>
      <c r="E114" s="343"/>
      <c r="F114" s="344">
        <v>0</v>
      </c>
      <c r="G114" s="345">
        <f t="shared" si="3"/>
        <v>0</v>
      </c>
    </row>
    <row r="115" spans="1:7" x14ac:dyDescent="0.3">
      <c r="A115" s="379" t="s">
        <v>2817</v>
      </c>
      <c r="B115" s="332" t="s">
        <v>79</v>
      </c>
      <c r="C115" s="380" t="s">
        <v>2744</v>
      </c>
      <c r="D115" s="381" t="s">
        <v>58</v>
      </c>
      <c r="E115" s="343"/>
      <c r="F115" s="344">
        <v>0</v>
      </c>
      <c r="G115" s="345">
        <f t="shared" si="3"/>
        <v>0</v>
      </c>
    </row>
    <row r="116" spans="1:7" x14ac:dyDescent="0.3">
      <c r="A116" s="379" t="s">
        <v>2818</v>
      </c>
      <c r="B116" s="332" t="s">
        <v>79</v>
      </c>
      <c r="C116" s="380" t="s">
        <v>2745</v>
      </c>
      <c r="D116" s="381" t="s">
        <v>58</v>
      </c>
      <c r="E116" s="343"/>
      <c r="F116" s="344">
        <v>0</v>
      </c>
      <c r="G116" s="345">
        <f t="shared" si="3"/>
        <v>0</v>
      </c>
    </row>
    <row r="117" spans="1:7" x14ac:dyDescent="0.3">
      <c r="A117" s="379" t="s">
        <v>2819</v>
      </c>
      <c r="B117" s="332" t="s">
        <v>79</v>
      </c>
      <c r="C117" s="380" t="s">
        <v>2746</v>
      </c>
      <c r="D117" s="381" t="s">
        <v>58</v>
      </c>
      <c r="E117" s="343"/>
      <c r="F117" s="344">
        <v>0</v>
      </c>
      <c r="G117" s="345">
        <f t="shared" si="3"/>
        <v>0</v>
      </c>
    </row>
    <row r="118" spans="1:7" x14ac:dyDescent="0.3">
      <c r="A118" s="379" t="s">
        <v>2820</v>
      </c>
      <c r="B118" s="332" t="s">
        <v>79</v>
      </c>
      <c r="C118" s="380" t="s">
        <v>2747</v>
      </c>
      <c r="D118" s="381" t="s">
        <v>58</v>
      </c>
      <c r="E118" s="343"/>
      <c r="F118" s="344">
        <v>0</v>
      </c>
      <c r="G118" s="345">
        <f t="shared" si="3"/>
        <v>0</v>
      </c>
    </row>
    <row r="119" spans="1:7" x14ac:dyDescent="0.3">
      <c r="A119" s="379" t="s">
        <v>2821</v>
      </c>
      <c r="B119" s="332" t="s">
        <v>79</v>
      </c>
      <c r="C119" s="380" t="s">
        <v>2748</v>
      </c>
      <c r="D119" s="381" t="s">
        <v>58</v>
      </c>
      <c r="E119" s="343"/>
      <c r="F119" s="344">
        <v>0</v>
      </c>
      <c r="G119" s="345">
        <f t="shared" si="3"/>
        <v>0</v>
      </c>
    </row>
    <row r="120" spans="1:7" x14ac:dyDescent="0.3">
      <c r="A120" s="379" t="s">
        <v>2822</v>
      </c>
      <c r="B120" s="332" t="s">
        <v>79</v>
      </c>
      <c r="C120" s="380" t="s">
        <v>2749</v>
      </c>
      <c r="D120" s="381" t="s">
        <v>58</v>
      </c>
      <c r="E120" s="343"/>
      <c r="F120" s="344">
        <v>0</v>
      </c>
      <c r="G120" s="345">
        <f t="shared" si="3"/>
        <v>0</v>
      </c>
    </row>
    <row r="121" spans="1:7" x14ac:dyDescent="0.3">
      <c r="A121" s="379" t="s">
        <v>2823</v>
      </c>
      <c r="B121" s="332" t="s">
        <v>79</v>
      </c>
      <c r="C121" s="380" t="s">
        <v>2750</v>
      </c>
      <c r="D121" s="381" t="s">
        <v>58</v>
      </c>
      <c r="E121" s="343"/>
      <c r="F121" s="344">
        <v>0</v>
      </c>
      <c r="G121" s="345">
        <f t="shared" si="3"/>
        <v>0</v>
      </c>
    </row>
    <row r="122" spans="1:7" x14ac:dyDescent="0.3">
      <c r="A122" s="379" t="s">
        <v>2824</v>
      </c>
      <c r="B122" s="332" t="s">
        <v>79</v>
      </c>
      <c r="C122" s="380" t="s">
        <v>2751</v>
      </c>
      <c r="D122" s="381" t="s">
        <v>58</v>
      </c>
      <c r="E122" s="343"/>
      <c r="F122" s="344">
        <v>0</v>
      </c>
      <c r="G122" s="345">
        <f t="shared" si="3"/>
        <v>0</v>
      </c>
    </row>
    <row r="123" spans="1:7" x14ac:dyDescent="0.3">
      <c r="A123" s="379" t="s">
        <v>2825</v>
      </c>
      <c r="B123" s="332" t="s">
        <v>79</v>
      </c>
      <c r="C123" s="380" t="s">
        <v>2752</v>
      </c>
      <c r="D123" s="381" t="s">
        <v>58</v>
      </c>
      <c r="E123" s="343"/>
      <c r="F123" s="344">
        <v>0</v>
      </c>
      <c r="G123" s="345">
        <f t="shared" si="3"/>
        <v>0</v>
      </c>
    </row>
    <row r="124" spans="1:7" x14ac:dyDescent="0.3">
      <c r="A124" s="379" t="s">
        <v>2826</v>
      </c>
      <c r="B124" s="332" t="s">
        <v>79</v>
      </c>
      <c r="C124" s="380" t="s">
        <v>2755</v>
      </c>
      <c r="D124" s="381" t="s">
        <v>58</v>
      </c>
      <c r="E124" s="343"/>
      <c r="F124" s="344">
        <v>0</v>
      </c>
      <c r="G124" s="345">
        <f t="shared" si="3"/>
        <v>0</v>
      </c>
    </row>
    <row r="125" spans="1:7" x14ac:dyDescent="0.3">
      <c r="A125" s="379" t="s">
        <v>2827</v>
      </c>
      <c r="B125" s="332" t="s">
        <v>79</v>
      </c>
      <c r="C125" s="380" t="s">
        <v>2753</v>
      </c>
      <c r="D125" s="381" t="s">
        <v>58</v>
      </c>
      <c r="E125" s="343"/>
      <c r="F125" s="344">
        <v>0</v>
      </c>
      <c r="G125" s="345">
        <f t="shared" si="3"/>
        <v>0</v>
      </c>
    </row>
    <row r="126" spans="1:7" x14ac:dyDescent="0.3">
      <c r="A126" s="379" t="s">
        <v>2828</v>
      </c>
      <c r="B126" s="332" t="s">
        <v>79</v>
      </c>
      <c r="C126" s="380" t="s">
        <v>2754</v>
      </c>
      <c r="D126" s="381" t="s">
        <v>58</v>
      </c>
      <c r="E126" s="343"/>
      <c r="F126" s="344">
        <v>0</v>
      </c>
      <c r="G126" s="345">
        <f t="shared" si="3"/>
        <v>0</v>
      </c>
    </row>
    <row r="127" spans="1:7" x14ac:dyDescent="0.3">
      <c r="A127" s="382"/>
      <c r="B127" s="201"/>
      <c r="C127" s="369" t="s">
        <v>2829</v>
      </c>
      <c r="D127" s="178" t="s">
        <v>58</v>
      </c>
      <c r="E127" s="376"/>
      <c r="F127" s="377"/>
      <c r="G127" s="378"/>
    </row>
    <row r="128" spans="1:7" ht="15" thickBot="1" x14ac:dyDescent="0.35">
      <c r="A128" s="383">
        <v>4.6399999999999997</v>
      </c>
      <c r="B128" s="334" t="s">
        <v>165</v>
      </c>
      <c r="C128" s="384" t="s">
        <v>166</v>
      </c>
      <c r="D128" s="385" t="s">
        <v>58</v>
      </c>
      <c r="E128" s="386"/>
      <c r="F128" s="387">
        <v>0</v>
      </c>
      <c r="G128" s="388">
        <f t="shared" ref="G128" si="4">E128*F128</f>
        <v>0</v>
      </c>
    </row>
    <row r="129" spans="1:7" ht="15" thickBot="1" x14ac:dyDescent="0.35">
      <c r="A129" s="611" t="s">
        <v>1332</v>
      </c>
      <c r="B129" s="612"/>
      <c r="C129" s="613"/>
      <c r="D129" s="389"/>
      <c r="E129" s="390"/>
      <c r="F129" s="391"/>
      <c r="G129" s="392">
        <f>SUM(G10:G128)</f>
        <v>0</v>
      </c>
    </row>
    <row r="130" spans="1:7" ht="15" thickBot="1" x14ac:dyDescent="0.35">
      <c r="A130" s="338">
        <v>5</v>
      </c>
      <c r="B130" s="74"/>
      <c r="C130" s="393" t="s">
        <v>167</v>
      </c>
      <c r="D130" s="394"/>
      <c r="E130" s="394"/>
      <c r="F130" s="395"/>
      <c r="G130" s="342"/>
    </row>
    <row r="131" spans="1:7" x14ac:dyDescent="0.3">
      <c r="A131" s="45" t="s">
        <v>168</v>
      </c>
      <c r="B131" s="55" t="s">
        <v>169</v>
      </c>
      <c r="C131" s="128" t="s">
        <v>170</v>
      </c>
      <c r="D131" s="163" t="s">
        <v>58</v>
      </c>
      <c r="E131" s="343"/>
      <c r="F131" s="396">
        <v>0</v>
      </c>
      <c r="G131" s="397">
        <f>E131*F131</f>
        <v>0</v>
      </c>
    </row>
    <row r="132" spans="1:7" x14ac:dyDescent="0.3">
      <c r="A132" s="45" t="s">
        <v>171</v>
      </c>
      <c r="B132" s="55" t="s">
        <v>172</v>
      </c>
      <c r="C132" s="128" t="s">
        <v>173</v>
      </c>
      <c r="D132" s="163" t="s">
        <v>58</v>
      </c>
      <c r="E132" s="343"/>
      <c r="F132" s="396">
        <v>0</v>
      </c>
      <c r="G132" s="397">
        <f t="shared" ref="G132:G160" si="5">E132*F132</f>
        <v>0</v>
      </c>
    </row>
    <row r="133" spans="1:7" x14ac:dyDescent="0.3">
      <c r="A133" s="45" t="s">
        <v>174</v>
      </c>
      <c r="B133" s="57" t="s">
        <v>175</v>
      </c>
      <c r="C133" s="124" t="s">
        <v>176</v>
      </c>
      <c r="D133" s="153" t="s">
        <v>58</v>
      </c>
      <c r="E133" s="343"/>
      <c r="F133" s="396">
        <v>0</v>
      </c>
      <c r="G133" s="397">
        <f t="shared" si="5"/>
        <v>0</v>
      </c>
    </row>
    <row r="134" spans="1:7" x14ac:dyDescent="0.3">
      <c r="A134" s="45" t="s">
        <v>177</v>
      </c>
      <c r="B134" s="57" t="s">
        <v>178</v>
      </c>
      <c r="C134" s="124" t="s">
        <v>179</v>
      </c>
      <c r="D134" s="153" t="s">
        <v>58</v>
      </c>
      <c r="E134" s="343"/>
      <c r="F134" s="396">
        <v>0</v>
      </c>
      <c r="G134" s="397">
        <f t="shared" si="5"/>
        <v>0</v>
      </c>
    </row>
    <row r="135" spans="1:7" x14ac:dyDescent="0.3">
      <c r="A135" s="45" t="s">
        <v>180</v>
      </c>
      <c r="B135" s="57" t="s">
        <v>181</v>
      </c>
      <c r="C135" s="124" t="s">
        <v>182</v>
      </c>
      <c r="D135" s="153" t="s">
        <v>58</v>
      </c>
      <c r="E135" s="343"/>
      <c r="F135" s="396">
        <v>0</v>
      </c>
      <c r="G135" s="397">
        <f t="shared" si="5"/>
        <v>0</v>
      </c>
    </row>
    <row r="136" spans="1:7" x14ac:dyDescent="0.3">
      <c r="A136" s="45" t="s">
        <v>183</v>
      </c>
      <c r="B136" s="57" t="s">
        <v>181</v>
      </c>
      <c r="C136" s="124" t="s">
        <v>184</v>
      </c>
      <c r="D136" s="153" t="s">
        <v>58</v>
      </c>
      <c r="E136" s="343"/>
      <c r="F136" s="396">
        <v>0</v>
      </c>
      <c r="G136" s="397">
        <f t="shared" si="5"/>
        <v>0</v>
      </c>
    </row>
    <row r="137" spans="1:7" x14ac:dyDescent="0.3">
      <c r="A137" s="45" t="s">
        <v>185</v>
      </c>
      <c r="B137" s="57" t="s">
        <v>181</v>
      </c>
      <c r="C137" s="124" t="s">
        <v>186</v>
      </c>
      <c r="D137" s="153" t="s">
        <v>58</v>
      </c>
      <c r="E137" s="343"/>
      <c r="F137" s="396">
        <v>0</v>
      </c>
      <c r="G137" s="397">
        <f t="shared" si="5"/>
        <v>0</v>
      </c>
    </row>
    <row r="138" spans="1:7" x14ac:dyDescent="0.3">
      <c r="A138" s="45" t="s">
        <v>187</v>
      </c>
      <c r="B138" s="57" t="s">
        <v>188</v>
      </c>
      <c r="C138" s="124" t="s">
        <v>189</v>
      </c>
      <c r="D138" s="153" t="s">
        <v>58</v>
      </c>
      <c r="E138" s="343"/>
      <c r="F138" s="396">
        <v>0</v>
      </c>
      <c r="G138" s="397">
        <f t="shared" si="5"/>
        <v>0</v>
      </c>
    </row>
    <row r="139" spans="1:7" x14ac:dyDescent="0.3">
      <c r="A139" s="45" t="s">
        <v>190</v>
      </c>
      <c r="B139" s="57" t="s">
        <v>188</v>
      </c>
      <c r="C139" s="124" t="s">
        <v>191</v>
      </c>
      <c r="D139" s="153" t="s">
        <v>58</v>
      </c>
      <c r="E139" s="343"/>
      <c r="F139" s="396">
        <v>0</v>
      </c>
      <c r="G139" s="397">
        <f t="shared" si="5"/>
        <v>0</v>
      </c>
    </row>
    <row r="140" spans="1:7" x14ac:dyDescent="0.3">
      <c r="A140" s="45" t="s">
        <v>192</v>
      </c>
      <c r="B140" s="57" t="s">
        <v>193</v>
      </c>
      <c r="C140" s="124" t="s">
        <v>194</v>
      </c>
      <c r="D140" s="153" t="s">
        <v>58</v>
      </c>
      <c r="E140" s="343"/>
      <c r="F140" s="396">
        <v>0</v>
      </c>
      <c r="G140" s="397">
        <f t="shared" si="5"/>
        <v>0</v>
      </c>
    </row>
    <row r="141" spans="1:7" x14ac:dyDescent="0.3">
      <c r="A141" s="45" t="s">
        <v>195</v>
      </c>
      <c r="B141" s="57" t="s">
        <v>193</v>
      </c>
      <c r="C141" s="124" t="s">
        <v>196</v>
      </c>
      <c r="D141" s="153" t="s">
        <v>58</v>
      </c>
      <c r="E141" s="343"/>
      <c r="F141" s="396">
        <v>0</v>
      </c>
      <c r="G141" s="397">
        <f t="shared" si="5"/>
        <v>0</v>
      </c>
    </row>
    <row r="142" spans="1:7" x14ac:dyDescent="0.3">
      <c r="A142" s="45" t="s">
        <v>197</v>
      </c>
      <c r="B142" s="57" t="s">
        <v>193</v>
      </c>
      <c r="C142" s="124" t="s">
        <v>198</v>
      </c>
      <c r="D142" s="153" t="s">
        <v>58</v>
      </c>
      <c r="E142" s="343"/>
      <c r="F142" s="396">
        <v>0</v>
      </c>
      <c r="G142" s="397">
        <f t="shared" si="5"/>
        <v>0</v>
      </c>
    </row>
    <row r="143" spans="1:7" x14ac:dyDescent="0.3">
      <c r="A143" s="45" t="s">
        <v>199</v>
      </c>
      <c r="B143" s="57" t="s">
        <v>200</v>
      </c>
      <c r="C143" s="124" t="s">
        <v>201</v>
      </c>
      <c r="D143" s="153" t="s">
        <v>58</v>
      </c>
      <c r="E143" s="343"/>
      <c r="F143" s="396">
        <v>0</v>
      </c>
      <c r="G143" s="397">
        <f t="shared" si="5"/>
        <v>0</v>
      </c>
    </row>
    <row r="144" spans="1:7" x14ac:dyDescent="0.3">
      <c r="A144" s="45" t="s">
        <v>202</v>
      </c>
      <c r="B144" s="57" t="s">
        <v>200</v>
      </c>
      <c r="C144" s="124" t="s">
        <v>203</v>
      </c>
      <c r="D144" s="153" t="s">
        <v>58</v>
      </c>
      <c r="E144" s="343"/>
      <c r="F144" s="396">
        <v>0</v>
      </c>
      <c r="G144" s="397">
        <f t="shared" si="5"/>
        <v>0</v>
      </c>
    </row>
    <row r="145" spans="1:7" x14ac:dyDescent="0.3">
      <c r="A145" s="45" t="s">
        <v>204</v>
      </c>
      <c r="B145" s="57" t="s">
        <v>200</v>
      </c>
      <c r="C145" s="124" t="s">
        <v>205</v>
      </c>
      <c r="D145" s="153" t="s">
        <v>58</v>
      </c>
      <c r="E145" s="343"/>
      <c r="F145" s="396">
        <v>0</v>
      </c>
      <c r="G145" s="397">
        <f t="shared" si="5"/>
        <v>0</v>
      </c>
    </row>
    <row r="146" spans="1:7" x14ac:dyDescent="0.3">
      <c r="A146" s="45" t="s">
        <v>206</v>
      </c>
      <c r="B146" s="57" t="s">
        <v>207</v>
      </c>
      <c r="C146" s="124" t="s">
        <v>208</v>
      </c>
      <c r="D146" s="153" t="s">
        <v>58</v>
      </c>
      <c r="E146" s="343"/>
      <c r="F146" s="396">
        <v>0</v>
      </c>
      <c r="G146" s="397">
        <f t="shared" si="5"/>
        <v>0</v>
      </c>
    </row>
    <row r="147" spans="1:7" x14ac:dyDescent="0.3">
      <c r="A147" s="45" t="s">
        <v>209</v>
      </c>
      <c r="B147" s="57" t="s">
        <v>207</v>
      </c>
      <c r="C147" s="124" t="s">
        <v>210</v>
      </c>
      <c r="D147" s="153" t="s">
        <v>58</v>
      </c>
      <c r="E147" s="343"/>
      <c r="F147" s="396">
        <v>0</v>
      </c>
      <c r="G147" s="397">
        <f t="shared" si="5"/>
        <v>0</v>
      </c>
    </row>
    <row r="148" spans="1:7" x14ac:dyDescent="0.3">
      <c r="A148" s="45" t="s">
        <v>211</v>
      </c>
      <c r="B148" s="57" t="s">
        <v>207</v>
      </c>
      <c r="C148" s="124" t="s">
        <v>212</v>
      </c>
      <c r="D148" s="153" t="s">
        <v>58</v>
      </c>
      <c r="E148" s="343"/>
      <c r="F148" s="396">
        <v>0</v>
      </c>
      <c r="G148" s="397">
        <f t="shared" si="5"/>
        <v>0</v>
      </c>
    </row>
    <row r="149" spans="1:7" x14ac:dyDescent="0.3">
      <c r="A149" s="45" t="s">
        <v>213</v>
      </c>
      <c r="B149" s="57" t="s">
        <v>214</v>
      </c>
      <c r="C149" s="124" t="s">
        <v>215</v>
      </c>
      <c r="D149" s="153" t="s">
        <v>58</v>
      </c>
      <c r="E149" s="343"/>
      <c r="F149" s="396">
        <v>0</v>
      </c>
      <c r="G149" s="397">
        <f t="shared" si="5"/>
        <v>0</v>
      </c>
    </row>
    <row r="150" spans="1:7" x14ac:dyDescent="0.3">
      <c r="A150" s="45" t="s">
        <v>216</v>
      </c>
      <c r="B150" s="57" t="s">
        <v>214</v>
      </c>
      <c r="C150" s="124" t="s">
        <v>217</v>
      </c>
      <c r="D150" s="153" t="s">
        <v>58</v>
      </c>
      <c r="E150" s="343"/>
      <c r="F150" s="396">
        <v>0</v>
      </c>
      <c r="G150" s="397">
        <f t="shared" si="5"/>
        <v>0</v>
      </c>
    </row>
    <row r="151" spans="1:7" x14ac:dyDescent="0.3">
      <c r="A151" s="45" t="s">
        <v>218</v>
      </c>
      <c r="B151" s="57" t="s">
        <v>214</v>
      </c>
      <c r="C151" s="124" t="s">
        <v>219</v>
      </c>
      <c r="D151" s="153" t="s">
        <v>58</v>
      </c>
      <c r="E151" s="343"/>
      <c r="F151" s="396">
        <v>0</v>
      </c>
      <c r="G151" s="397">
        <f t="shared" si="5"/>
        <v>0</v>
      </c>
    </row>
    <row r="152" spans="1:7" x14ac:dyDescent="0.3">
      <c r="A152" s="45" t="s">
        <v>220</v>
      </c>
      <c r="B152" s="57" t="s">
        <v>221</v>
      </c>
      <c r="C152" s="124" t="s">
        <v>222</v>
      </c>
      <c r="D152" s="153" t="s">
        <v>58</v>
      </c>
      <c r="E152" s="343"/>
      <c r="F152" s="396">
        <v>0</v>
      </c>
      <c r="G152" s="397">
        <f t="shared" si="5"/>
        <v>0</v>
      </c>
    </row>
    <row r="153" spans="1:7" x14ac:dyDescent="0.3">
      <c r="A153" s="45" t="s">
        <v>223</v>
      </c>
      <c r="B153" s="57" t="s">
        <v>224</v>
      </c>
      <c r="C153" s="124" t="s">
        <v>225</v>
      </c>
      <c r="D153" s="153" t="s">
        <v>58</v>
      </c>
      <c r="E153" s="343"/>
      <c r="F153" s="396">
        <v>0</v>
      </c>
      <c r="G153" s="397">
        <f t="shared" si="5"/>
        <v>0</v>
      </c>
    </row>
    <row r="154" spans="1:7" x14ac:dyDescent="0.3">
      <c r="A154" s="45" t="s">
        <v>226</v>
      </c>
      <c r="B154" s="57" t="s">
        <v>224</v>
      </c>
      <c r="C154" s="124" t="s">
        <v>227</v>
      </c>
      <c r="D154" s="153" t="s">
        <v>58</v>
      </c>
      <c r="E154" s="343"/>
      <c r="F154" s="396">
        <v>0</v>
      </c>
      <c r="G154" s="397">
        <f t="shared" si="5"/>
        <v>0</v>
      </c>
    </row>
    <row r="155" spans="1:7" x14ac:dyDescent="0.3">
      <c r="A155" s="45" t="s">
        <v>228</v>
      </c>
      <c r="B155" s="57" t="s">
        <v>229</v>
      </c>
      <c r="C155" s="124" t="s">
        <v>230</v>
      </c>
      <c r="D155" s="153" t="s">
        <v>58</v>
      </c>
      <c r="E155" s="343"/>
      <c r="F155" s="396">
        <v>0</v>
      </c>
      <c r="G155" s="397">
        <f t="shared" si="5"/>
        <v>0</v>
      </c>
    </row>
    <row r="156" spans="1:7" x14ac:dyDescent="0.3">
      <c r="A156" s="45" t="s">
        <v>231</v>
      </c>
      <c r="B156" s="57" t="s">
        <v>229</v>
      </c>
      <c r="C156" s="124" t="s">
        <v>232</v>
      </c>
      <c r="D156" s="153" t="s">
        <v>58</v>
      </c>
      <c r="E156" s="343"/>
      <c r="F156" s="396">
        <v>0</v>
      </c>
      <c r="G156" s="397">
        <f t="shared" si="5"/>
        <v>0</v>
      </c>
    </row>
    <row r="157" spans="1:7" x14ac:dyDescent="0.3">
      <c r="A157" s="45" t="s">
        <v>233</v>
      </c>
      <c r="B157" s="57" t="s">
        <v>234</v>
      </c>
      <c r="C157" s="125" t="s">
        <v>235</v>
      </c>
      <c r="D157" s="153" t="s">
        <v>58</v>
      </c>
      <c r="E157" s="343"/>
      <c r="F157" s="396">
        <v>0</v>
      </c>
      <c r="G157" s="397">
        <f t="shared" si="5"/>
        <v>0</v>
      </c>
    </row>
    <row r="158" spans="1:7" x14ac:dyDescent="0.3">
      <c r="A158" s="45" t="s">
        <v>236</v>
      </c>
      <c r="B158" s="57" t="s">
        <v>237</v>
      </c>
      <c r="C158" s="125" t="s">
        <v>238</v>
      </c>
      <c r="D158" s="153" t="s">
        <v>58</v>
      </c>
      <c r="E158" s="343"/>
      <c r="F158" s="396">
        <v>0</v>
      </c>
      <c r="G158" s="397">
        <f t="shared" si="5"/>
        <v>0</v>
      </c>
    </row>
    <row r="159" spans="1:7" x14ac:dyDescent="0.3">
      <c r="A159" s="45" t="s">
        <v>239</v>
      </c>
      <c r="B159" s="57" t="s">
        <v>240</v>
      </c>
      <c r="C159" s="125" t="s">
        <v>241</v>
      </c>
      <c r="D159" s="153" t="s">
        <v>58</v>
      </c>
      <c r="E159" s="343"/>
      <c r="F159" s="396">
        <v>0</v>
      </c>
      <c r="G159" s="397">
        <f t="shared" si="5"/>
        <v>0</v>
      </c>
    </row>
    <row r="160" spans="1:7" ht="15" thickBot="1" x14ac:dyDescent="0.35">
      <c r="A160" s="159" t="s">
        <v>242</v>
      </c>
      <c r="B160" s="59" t="s">
        <v>243</v>
      </c>
      <c r="C160" s="125" t="s">
        <v>244</v>
      </c>
      <c r="D160" s="155" t="s">
        <v>58</v>
      </c>
      <c r="E160" s="347"/>
      <c r="F160" s="396">
        <v>0</v>
      </c>
      <c r="G160" s="398">
        <f t="shared" si="5"/>
        <v>0</v>
      </c>
    </row>
    <row r="161" spans="1:7" ht="15" thickBot="1" x14ac:dyDescent="0.35">
      <c r="A161" s="611" t="s">
        <v>1333</v>
      </c>
      <c r="B161" s="612"/>
      <c r="C161" s="613"/>
      <c r="D161" s="401"/>
      <c r="E161" s="402"/>
      <c r="F161" s="403"/>
      <c r="G161" s="64">
        <f>SUM(G131:G160)</f>
        <v>0</v>
      </c>
    </row>
    <row r="162" spans="1:7" x14ac:dyDescent="0.3">
      <c r="A162" s="350">
        <v>6</v>
      </c>
      <c r="B162" s="42"/>
      <c r="C162" s="351" t="s">
        <v>245</v>
      </c>
      <c r="D162" s="404"/>
      <c r="E162" s="404"/>
      <c r="F162" s="405"/>
      <c r="G162" s="354"/>
    </row>
    <row r="163" spans="1:7" ht="15" thickBot="1" x14ac:dyDescent="0.35">
      <c r="A163" s="406"/>
      <c r="B163" s="44"/>
      <c r="C163" s="407" t="s">
        <v>246</v>
      </c>
      <c r="D163" s="408"/>
      <c r="E163" s="408"/>
      <c r="F163" s="409"/>
      <c r="G163" s="410"/>
    </row>
    <row r="164" spans="1:7" x14ac:dyDescent="0.3">
      <c r="A164" s="45" t="s">
        <v>247</v>
      </c>
      <c r="B164" s="55" t="s">
        <v>248</v>
      </c>
      <c r="C164" s="128" t="s">
        <v>249</v>
      </c>
      <c r="D164" s="163" t="s">
        <v>58</v>
      </c>
      <c r="E164" s="343"/>
      <c r="F164" s="396">
        <v>0</v>
      </c>
      <c r="G164" s="397">
        <f>E164*F164</f>
        <v>0</v>
      </c>
    </row>
    <row r="165" spans="1:7" x14ac:dyDescent="0.3">
      <c r="A165" s="49" t="s">
        <v>250</v>
      </c>
      <c r="B165" s="57" t="s">
        <v>60</v>
      </c>
      <c r="C165" s="130" t="s">
        <v>251</v>
      </c>
      <c r="D165" s="153" t="s">
        <v>58</v>
      </c>
      <c r="E165" s="343"/>
      <c r="F165" s="396">
        <v>0</v>
      </c>
      <c r="G165" s="397">
        <f t="shared" ref="G165:G167" si="6">E165*F165</f>
        <v>0</v>
      </c>
    </row>
    <row r="166" spans="1:7" x14ac:dyDescent="0.3">
      <c r="A166" s="49" t="s">
        <v>252</v>
      </c>
      <c r="B166" s="57" t="s">
        <v>253</v>
      </c>
      <c r="C166" s="130" t="s">
        <v>254</v>
      </c>
      <c r="D166" s="153" t="s">
        <v>58</v>
      </c>
      <c r="E166" s="343"/>
      <c r="F166" s="396">
        <v>0</v>
      </c>
      <c r="G166" s="397">
        <f t="shared" si="6"/>
        <v>0</v>
      </c>
    </row>
    <row r="167" spans="1:7" ht="15" thickBot="1" x14ac:dyDescent="0.35">
      <c r="A167" s="346" t="s">
        <v>255</v>
      </c>
      <c r="B167" s="59" t="s">
        <v>165</v>
      </c>
      <c r="C167" s="207" t="s">
        <v>256</v>
      </c>
      <c r="D167" s="155" t="s">
        <v>58</v>
      </c>
      <c r="E167" s="347"/>
      <c r="F167" s="396">
        <v>0</v>
      </c>
      <c r="G167" s="398">
        <f t="shared" si="6"/>
        <v>0</v>
      </c>
    </row>
    <row r="168" spans="1:7" ht="15.45" customHeight="1" thickBot="1" x14ac:dyDescent="0.35">
      <c r="A168" s="595" t="s">
        <v>1334</v>
      </c>
      <c r="B168" s="621"/>
      <c r="C168" s="623"/>
      <c r="D168" s="164"/>
      <c r="E168" s="411"/>
      <c r="F168" s="412"/>
      <c r="G168" s="413">
        <f>SUM(G164:G167)</f>
        <v>0</v>
      </c>
    </row>
    <row r="169" spans="1:7" x14ac:dyDescent="0.3">
      <c r="A169" s="350">
        <v>7</v>
      </c>
      <c r="B169" s="42"/>
      <c r="C169" s="351" t="s">
        <v>257</v>
      </c>
      <c r="D169" s="352"/>
      <c r="E169" s="352"/>
      <c r="F169" s="353"/>
      <c r="G169" s="354"/>
    </row>
    <row r="170" spans="1:7" ht="15" thickBot="1" x14ac:dyDescent="0.35">
      <c r="A170" s="414"/>
      <c r="B170" s="126"/>
      <c r="C170" s="407" t="s">
        <v>258</v>
      </c>
      <c r="D170" s="191"/>
      <c r="E170" s="191"/>
      <c r="F170" s="192"/>
      <c r="G170" s="193"/>
    </row>
    <row r="171" spans="1:7" x14ac:dyDescent="0.3">
      <c r="A171" s="45" t="s">
        <v>259</v>
      </c>
      <c r="B171" s="127" t="s">
        <v>260</v>
      </c>
      <c r="C171" s="128" t="s">
        <v>261</v>
      </c>
      <c r="D171" s="163" t="s">
        <v>58</v>
      </c>
      <c r="E171" s="343"/>
      <c r="F171" s="366">
        <v>0</v>
      </c>
      <c r="G171" s="367">
        <f>E171*F171</f>
        <v>0</v>
      </c>
    </row>
    <row r="172" spans="1:7" x14ac:dyDescent="0.3">
      <c r="A172" s="49" t="s">
        <v>262</v>
      </c>
      <c r="B172" s="129" t="s">
        <v>263</v>
      </c>
      <c r="C172" s="130" t="s">
        <v>264</v>
      </c>
      <c r="D172" s="153" t="s">
        <v>58</v>
      </c>
      <c r="E172" s="343"/>
      <c r="F172" s="366">
        <v>0</v>
      </c>
      <c r="G172" s="367">
        <f t="shared" ref="G172:G235" si="7">E172*F172</f>
        <v>0</v>
      </c>
    </row>
    <row r="173" spans="1:7" x14ac:dyDescent="0.3">
      <c r="A173" s="49" t="s">
        <v>265</v>
      </c>
      <c r="B173" s="129" t="s">
        <v>266</v>
      </c>
      <c r="C173" s="130" t="s">
        <v>267</v>
      </c>
      <c r="D173" s="153" t="s">
        <v>58</v>
      </c>
      <c r="E173" s="343"/>
      <c r="F173" s="366">
        <v>0</v>
      </c>
      <c r="G173" s="367">
        <f t="shared" si="7"/>
        <v>0</v>
      </c>
    </row>
    <row r="174" spans="1:7" x14ac:dyDescent="0.3">
      <c r="A174" s="49" t="s">
        <v>268</v>
      </c>
      <c r="B174" s="129" t="s">
        <v>269</v>
      </c>
      <c r="C174" s="130" t="s">
        <v>270</v>
      </c>
      <c r="D174" s="153" t="s">
        <v>58</v>
      </c>
      <c r="E174" s="343"/>
      <c r="F174" s="366">
        <v>0</v>
      </c>
      <c r="G174" s="367">
        <f t="shared" si="7"/>
        <v>0</v>
      </c>
    </row>
    <row r="175" spans="1:7" x14ac:dyDescent="0.3">
      <c r="A175" s="49" t="s">
        <v>271</v>
      </c>
      <c r="B175" s="129" t="s">
        <v>272</v>
      </c>
      <c r="C175" s="130" t="s">
        <v>273</v>
      </c>
      <c r="D175" s="153" t="s">
        <v>58</v>
      </c>
      <c r="E175" s="343"/>
      <c r="F175" s="366">
        <v>0</v>
      </c>
      <c r="G175" s="367">
        <f t="shared" si="7"/>
        <v>0</v>
      </c>
    </row>
    <row r="176" spans="1:7" x14ac:dyDescent="0.3">
      <c r="A176" s="49" t="s">
        <v>274</v>
      </c>
      <c r="B176" s="129" t="s">
        <v>275</v>
      </c>
      <c r="C176" s="130" t="s">
        <v>276</v>
      </c>
      <c r="D176" s="153" t="s">
        <v>58</v>
      </c>
      <c r="E176" s="343"/>
      <c r="F176" s="366">
        <v>0</v>
      </c>
      <c r="G176" s="367">
        <f t="shared" si="7"/>
        <v>0</v>
      </c>
    </row>
    <row r="177" spans="1:7" x14ac:dyDescent="0.3">
      <c r="A177" s="49" t="s">
        <v>277</v>
      </c>
      <c r="B177" s="129" t="s">
        <v>278</v>
      </c>
      <c r="C177" s="130" t="s">
        <v>279</v>
      </c>
      <c r="D177" s="153" t="s">
        <v>58</v>
      </c>
      <c r="E177" s="343"/>
      <c r="F177" s="366">
        <v>0</v>
      </c>
      <c r="G177" s="367">
        <f t="shared" si="7"/>
        <v>0</v>
      </c>
    </row>
    <row r="178" spans="1:7" x14ac:dyDescent="0.3">
      <c r="A178" s="49" t="s">
        <v>280</v>
      </c>
      <c r="B178" s="129" t="s">
        <v>281</v>
      </c>
      <c r="C178" s="130" t="s">
        <v>282</v>
      </c>
      <c r="D178" s="153" t="s">
        <v>58</v>
      </c>
      <c r="E178" s="343"/>
      <c r="F178" s="366">
        <v>0</v>
      </c>
      <c r="G178" s="367">
        <f t="shared" si="7"/>
        <v>0</v>
      </c>
    </row>
    <row r="179" spans="1:7" x14ac:dyDescent="0.3">
      <c r="A179" s="49" t="s">
        <v>283</v>
      </c>
      <c r="B179" s="129" t="s">
        <v>284</v>
      </c>
      <c r="C179" s="130" t="s">
        <v>285</v>
      </c>
      <c r="D179" s="153" t="s">
        <v>58</v>
      </c>
      <c r="E179" s="343"/>
      <c r="F179" s="366">
        <v>0</v>
      </c>
      <c r="G179" s="367">
        <f t="shared" si="7"/>
        <v>0</v>
      </c>
    </row>
    <row r="180" spans="1:7" x14ac:dyDescent="0.3">
      <c r="A180" s="49" t="s">
        <v>286</v>
      </c>
      <c r="B180" s="129" t="s">
        <v>287</v>
      </c>
      <c r="C180" s="130" t="s">
        <v>288</v>
      </c>
      <c r="D180" s="153" t="s">
        <v>58</v>
      </c>
      <c r="E180" s="343"/>
      <c r="F180" s="366">
        <v>0</v>
      </c>
      <c r="G180" s="367">
        <f t="shared" si="7"/>
        <v>0</v>
      </c>
    </row>
    <row r="181" spans="1:7" x14ac:dyDescent="0.3">
      <c r="A181" s="49" t="s">
        <v>289</v>
      </c>
      <c r="B181" s="129" t="s">
        <v>290</v>
      </c>
      <c r="C181" s="130" t="s">
        <v>291</v>
      </c>
      <c r="D181" s="153" t="s">
        <v>58</v>
      </c>
      <c r="E181" s="343"/>
      <c r="F181" s="366">
        <v>0</v>
      </c>
      <c r="G181" s="367">
        <f t="shared" si="7"/>
        <v>0</v>
      </c>
    </row>
    <row r="182" spans="1:7" x14ac:dyDescent="0.3">
      <c r="A182" s="49" t="s">
        <v>292</v>
      </c>
      <c r="B182" s="129" t="s">
        <v>293</v>
      </c>
      <c r="C182" s="130" t="s">
        <v>294</v>
      </c>
      <c r="D182" s="153" t="s">
        <v>58</v>
      </c>
      <c r="E182" s="343"/>
      <c r="F182" s="366">
        <v>0</v>
      </c>
      <c r="G182" s="367">
        <f t="shared" si="7"/>
        <v>0</v>
      </c>
    </row>
    <row r="183" spans="1:7" x14ac:dyDescent="0.3">
      <c r="A183" s="49" t="s">
        <v>295</v>
      </c>
      <c r="B183" s="129" t="s">
        <v>296</v>
      </c>
      <c r="C183" s="130" t="s">
        <v>297</v>
      </c>
      <c r="D183" s="153" t="s">
        <v>58</v>
      </c>
      <c r="E183" s="343"/>
      <c r="F183" s="366">
        <v>0</v>
      </c>
      <c r="G183" s="367">
        <f t="shared" si="7"/>
        <v>0</v>
      </c>
    </row>
    <row r="184" spans="1:7" x14ac:dyDescent="0.3">
      <c r="A184" s="131" t="s">
        <v>298</v>
      </c>
      <c r="B184" s="129" t="s">
        <v>299</v>
      </c>
      <c r="C184" s="130" t="s">
        <v>300</v>
      </c>
      <c r="D184" s="153" t="s">
        <v>58</v>
      </c>
      <c r="E184" s="343"/>
      <c r="F184" s="366">
        <v>0</v>
      </c>
      <c r="G184" s="367">
        <f t="shared" si="7"/>
        <v>0</v>
      </c>
    </row>
    <row r="185" spans="1:7" ht="26.4" x14ac:dyDescent="0.3">
      <c r="A185" s="131" t="s">
        <v>301</v>
      </c>
      <c r="B185" s="129" t="s">
        <v>299</v>
      </c>
      <c r="C185" s="130" t="s">
        <v>302</v>
      </c>
      <c r="D185" s="153" t="s">
        <v>58</v>
      </c>
      <c r="E185" s="343"/>
      <c r="F185" s="366">
        <v>0</v>
      </c>
      <c r="G185" s="367">
        <f t="shared" si="7"/>
        <v>0</v>
      </c>
    </row>
    <row r="186" spans="1:7" ht="26.4" x14ac:dyDescent="0.3">
      <c r="A186" s="131" t="s">
        <v>303</v>
      </c>
      <c r="B186" s="129" t="s">
        <v>304</v>
      </c>
      <c r="C186" s="130" t="s">
        <v>305</v>
      </c>
      <c r="D186" s="153" t="s">
        <v>58</v>
      </c>
      <c r="E186" s="343"/>
      <c r="F186" s="366">
        <v>0</v>
      </c>
      <c r="G186" s="367">
        <f t="shared" si="7"/>
        <v>0</v>
      </c>
    </row>
    <row r="187" spans="1:7" ht="26.4" x14ac:dyDescent="0.3">
      <c r="A187" s="131" t="s">
        <v>306</v>
      </c>
      <c r="B187" s="129" t="s">
        <v>307</v>
      </c>
      <c r="C187" s="130" t="s">
        <v>308</v>
      </c>
      <c r="D187" s="153" t="s">
        <v>58</v>
      </c>
      <c r="E187" s="343"/>
      <c r="F187" s="366">
        <v>0</v>
      </c>
      <c r="G187" s="367">
        <f t="shared" si="7"/>
        <v>0</v>
      </c>
    </row>
    <row r="188" spans="1:7" ht="26.4" x14ac:dyDescent="0.3">
      <c r="A188" s="131" t="s">
        <v>309</v>
      </c>
      <c r="B188" s="129" t="s">
        <v>307</v>
      </c>
      <c r="C188" s="130" t="s">
        <v>310</v>
      </c>
      <c r="D188" s="153" t="s">
        <v>58</v>
      </c>
      <c r="E188" s="343"/>
      <c r="F188" s="366">
        <v>0</v>
      </c>
      <c r="G188" s="367">
        <f t="shared" si="7"/>
        <v>0</v>
      </c>
    </row>
    <row r="189" spans="1:7" x14ac:dyDescent="0.3">
      <c r="A189" s="131" t="s">
        <v>311</v>
      </c>
      <c r="B189" s="129" t="s">
        <v>312</v>
      </c>
      <c r="C189" s="130" t="s">
        <v>313</v>
      </c>
      <c r="D189" s="153" t="s">
        <v>58</v>
      </c>
      <c r="E189" s="343"/>
      <c r="F189" s="366">
        <v>0</v>
      </c>
      <c r="G189" s="367">
        <f t="shared" si="7"/>
        <v>0</v>
      </c>
    </row>
    <row r="190" spans="1:7" ht="26.4" x14ac:dyDescent="0.3">
      <c r="A190" s="131" t="s">
        <v>314</v>
      </c>
      <c r="B190" s="129" t="s">
        <v>315</v>
      </c>
      <c r="C190" s="124" t="s">
        <v>316</v>
      </c>
      <c r="D190" s="153" t="s">
        <v>58</v>
      </c>
      <c r="E190" s="343"/>
      <c r="F190" s="366">
        <v>0</v>
      </c>
      <c r="G190" s="367">
        <f t="shared" si="7"/>
        <v>0</v>
      </c>
    </row>
    <row r="191" spans="1:7" ht="26.4" x14ac:dyDescent="0.3">
      <c r="A191" s="131" t="s">
        <v>317</v>
      </c>
      <c r="B191" s="129" t="s">
        <v>318</v>
      </c>
      <c r="C191" s="124" t="s">
        <v>319</v>
      </c>
      <c r="D191" s="153" t="s">
        <v>58</v>
      </c>
      <c r="E191" s="343"/>
      <c r="F191" s="366">
        <v>0</v>
      </c>
      <c r="G191" s="367">
        <f t="shared" si="7"/>
        <v>0</v>
      </c>
    </row>
    <row r="192" spans="1:7" ht="26.4" x14ac:dyDescent="0.3">
      <c r="A192" s="131" t="s">
        <v>320</v>
      </c>
      <c r="B192" s="129" t="s">
        <v>321</v>
      </c>
      <c r="C192" s="124" t="s">
        <v>322</v>
      </c>
      <c r="D192" s="153" t="s">
        <v>58</v>
      </c>
      <c r="E192" s="343"/>
      <c r="F192" s="366">
        <v>0</v>
      </c>
      <c r="G192" s="367">
        <f t="shared" si="7"/>
        <v>0</v>
      </c>
    </row>
    <row r="193" spans="1:7" ht="26.4" x14ac:dyDescent="0.3">
      <c r="A193" s="131" t="s">
        <v>323</v>
      </c>
      <c r="B193" s="129" t="s">
        <v>324</v>
      </c>
      <c r="C193" s="124" t="s">
        <v>325</v>
      </c>
      <c r="D193" s="153" t="s">
        <v>58</v>
      </c>
      <c r="E193" s="343"/>
      <c r="F193" s="366">
        <v>0</v>
      </c>
      <c r="G193" s="367">
        <f t="shared" si="7"/>
        <v>0</v>
      </c>
    </row>
    <row r="194" spans="1:7" ht="26.4" x14ac:dyDescent="0.3">
      <c r="A194" s="131" t="s">
        <v>326</v>
      </c>
      <c r="B194" s="129" t="s">
        <v>327</v>
      </c>
      <c r="C194" s="124" t="s">
        <v>328</v>
      </c>
      <c r="D194" s="153" t="s">
        <v>58</v>
      </c>
      <c r="E194" s="343"/>
      <c r="F194" s="366">
        <v>0</v>
      </c>
      <c r="G194" s="367">
        <f t="shared" si="7"/>
        <v>0</v>
      </c>
    </row>
    <row r="195" spans="1:7" x14ac:dyDescent="0.3">
      <c r="A195" s="131" t="s">
        <v>329</v>
      </c>
      <c r="B195" s="129" t="s">
        <v>330</v>
      </c>
      <c r="C195" s="130" t="s">
        <v>331</v>
      </c>
      <c r="D195" s="153" t="s">
        <v>58</v>
      </c>
      <c r="E195" s="343"/>
      <c r="F195" s="366">
        <v>0</v>
      </c>
      <c r="G195" s="367">
        <f t="shared" si="7"/>
        <v>0</v>
      </c>
    </row>
    <row r="196" spans="1:7" x14ac:dyDescent="0.3">
      <c r="A196" s="131" t="s">
        <v>332</v>
      </c>
      <c r="B196" s="129" t="s">
        <v>333</v>
      </c>
      <c r="C196" s="124" t="s">
        <v>334</v>
      </c>
      <c r="D196" s="153" t="s">
        <v>58</v>
      </c>
      <c r="E196" s="343"/>
      <c r="F196" s="366">
        <v>0</v>
      </c>
      <c r="G196" s="367">
        <f t="shared" si="7"/>
        <v>0</v>
      </c>
    </row>
    <row r="197" spans="1:7" x14ac:dyDescent="0.3">
      <c r="A197" s="131" t="s">
        <v>335</v>
      </c>
      <c r="B197" s="129" t="s">
        <v>336</v>
      </c>
      <c r="C197" s="124" t="s">
        <v>337</v>
      </c>
      <c r="D197" s="153" t="s">
        <v>58</v>
      </c>
      <c r="E197" s="343"/>
      <c r="F197" s="366">
        <v>0</v>
      </c>
      <c r="G197" s="367">
        <f t="shared" si="7"/>
        <v>0</v>
      </c>
    </row>
    <row r="198" spans="1:7" ht="26.4" x14ac:dyDescent="0.3">
      <c r="A198" s="131" t="s">
        <v>338</v>
      </c>
      <c r="B198" s="129" t="s">
        <v>339</v>
      </c>
      <c r="C198" s="130" t="s">
        <v>340</v>
      </c>
      <c r="D198" s="153" t="s">
        <v>58</v>
      </c>
      <c r="E198" s="343"/>
      <c r="F198" s="366">
        <v>0</v>
      </c>
      <c r="G198" s="367">
        <f t="shared" si="7"/>
        <v>0</v>
      </c>
    </row>
    <row r="199" spans="1:7" ht="26.4" x14ac:dyDescent="0.3">
      <c r="A199" s="131" t="s">
        <v>341</v>
      </c>
      <c r="B199" s="129" t="s">
        <v>342</v>
      </c>
      <c r="C199" s="130" t="s">
        <v>343</v>
      </c>
      <c r="D199" s="153" t="s">
        <v>58</v>
      </c>
      <c r="E199" s="343"/>
      <c r="F199" s="366">
        <v>0</v>
      </c>
      <c r="G199" s="367">
        <f t="shared" si="7"/>
        <v>0</v>
      </c>
    </row>
    <row r="200" spans="1:7" ht="26.4" x14ac:dyDescent="0.3">
      <c r="A200" s="131" t="s">
        <v>344</v>
      </c>
      <c r="B200" s="129" t="s">
        <v>342</v>
      </c>
      <c r="C200" s="130" t="s">
        <v>345</v>
      </c>
      <c r="D200" s="153" t="s">
        <v>58</v>
      </c>
      <c r="E200" s="343"/>
      <c r="F200" s="366">
        <v>0</v>
      </c>
      <c r="G200" s="367">
        <f t="shared" si="7"/>
        <v>0</v>
      </c>
    </row>
    <row r="201" spans="1:7" x14ac:dyDescent="0.3">
      <c r="A201" s="131" t="s">
        <v>346</v>
      </c>
      <c r="B201" s="129" t="s">
        <v>347</v>
      </c>
      <c r="C201" s="130" t="s">
        <v>348</v>
      </c>
      <c r="D201" s="153" t="s">
        <v>58</v>
      </c>
      <c r="E201" s="343"/>
      <c r="F201" s="366">
        <v>0</v>
      </c>
      <c r="G201" s="367">
        <f t="shared" si="7"/>
        <v>0</v>
      </c>
    </row>
    <row r="202" spans="1:7" ht="26.4" x14ac:dyDescent="0.3">
      <c r="A202" s="131" t="s">
        <v>349</v>
      </c>
      <c r="B202" s="129" t="s">
        <v>350</v>
      </c>
      <c r="C202" s="130" t="s">
        <v>351</v>
      </c>
      <c r="D202" s="153" t="s">
        <v>58</v>
      </c>
      <c r="E202" s="343"/>
      <c r="F202" s="366">
        <v>0</v>
      </c>
      <c r="G202" s="367">
        <f t="shared" si="7"/>
        <v>0</v>
      </c>
    </row>
    <row r="203" spans="1:7" ht="26.4" x14ac:dyDescent="0.3">
      <c r="A203" s="131" t="s">
        <v>352</v>
      </c>
      <c r="B203" s="129" t="s">
        <v>350</v>
      </c>
      <c r="C203" s="130" t="s">
        <v>353</v>
      </c>
      <c r="D203" s="153" t="s">
        <v>58</v>
      </c>
      <c r="E203" s="343"/>
      <c r="F203" s="366">
        <v>0</v>
      </c>
      <c r="G203" s="367">
        <f t="shared" si="7"/>
        <v>0</v>
      </c>
    </row>
    <row r="204" spans="1:7" x14ac:dyDescent="0.3">
      <c r="A204" s="131" t="s">
        <v>354</v>
      </c>
      <c r="B204" s="129" t="s">
        <v>355</v>
      </c>
      <c r="C204" s="130" t="s">
        <v>356</v>
      </c>
      <c r="D204" s="153" t="s">
        <v>58</v>
      </c>
      <c r="E204" s="343"/>
      <c r="F204" s="366">
        <v>0</v>
      </c>
      <c r="G204" s="367">
        <f t="shared" si="7"/>
        <v>0</v>
      </c>
    </row>
    <row r="205" spans="1:7" ht="26.4" x14ac:dyDescent="0.3">
      <c r="A205" s="131" t="s">
        <v>357</v>
      </c>
      <c r="B205" s="129" t="s">
        <v>358</v>
      </c>
      <c r="C205" s="130" t="s">
        <v>359</v>
      </c>
      <c r="D205" s="153" t="s">
        <v>58</v>
      </c>
      <c r="E205" s="343"/>
      <c r="F205" s="366">
        <v>0</v>
      </c>
      <c r="G205" s="367">
        <f t="shared" si="7"/>
        <v>0</v>
      </c>
    </row>
    <row r="206" spans="1:7" ht="26.4" x14ac:dyDescent="0.3">
      <c r="A206" s="131" t="s">
        <v>360</v>
      </c>
      <c r="B206" s="129" t="s">
        <v>358</v>
      </c>
      <c r="C206" s="130" t="s">
        <v>361</v>
      </c>
      <c r="D206" s="153" t="s">
        <v>58</v>
      </c>
      <c r="E206" s="343"/>
      <c r="F206" s="366">
        <v>0</v>
      </c>
      <c r="G206" s="367">
        <f t="shared" si="7"/>
        <v>0</v>
      </c>
    </row>
    <row r="207" spans="1:7" x14ac:dyDescent="0.3">
      <c r="A207" s="131" t="s">
        <v>362</v>
      </c>
      <c r="B207" s="57" t="s">
        <v>363</v>
      </c>
      <c r="C207" s="124" t="s">
        <v>364</v>
      </c>
      <c r="D207" s="153" t="s">
        <v>58</v>
      </c>
      <c r="E207" s="343"/>
      <c r="F207" s="366">
        <v>0</v>
      </c>
      <c r="G207" s="367">
        <f t="shared" si="7"/>
        <v>0</v>
      </c>
    </row>
    <row r="208" spans="1:7" ht="26.4" x14ac:dyDescent="0.3">
      <c r="A208" s="131" t="s">
        <v>365</v>
      </c>
      <c r="B208" s="57" t="s">
        <v>366</v>
      </c>
      <c r="C208" s="124" t="s">
        <v>367</v>
      </c>
      <c r="D208" s="153" t="s">
        <v>58</v>
      </c>
      <c r="E208" s="343"/>
      <c r="F208" s="366">
        <v>0</v>
      </c>
      <c r="G208" s="367">
        <f t="shared" si="7"/>
        <v>0</v>
      </c>
    </row>
    <row r="209" spans="1:7" x14ac:dyDescent="0.3">
      <c r="A209" s="131" t="s">
        <v>368</v>
      </c>
      <c r="B209" s="57" t="s">
        <v>369</v>
      </c>
      <c r="C209" s="124" t="s">
        <v>370</v>
      </c>
      <c r="D209" s="153" t="s">
        <v>58</v>
      </c>
      <c r="E209" s="343"/>
      <c r="F209" s="366">
        <v>0</v>
      </c>
      <c r="G209" s="367">
        <f t="shared" si="7"/>
        <v>0</v>
      </c>
    </row>
    <row r="210" spans="1:7" ht="26.4" x14ac:dyDescent="0.3">
      <c r="A210" s="131" t="s">
        <v>371</v>
      </c>
      <c r="B210" s="57" t="s">
        <v>372</v>
      </c>
      <c r="C210" s="124" t="s">
        <v>373</v>
      </c>
      <c r="D210" s="153" t="s">
        <v>58</v>
      </c>
      <c r="E210" s="343"/>
      <c r="F210" s="366">
        <v>0</v>
      </c>
      <c r="G210" s="367">
        <f t="shared" si="7"/>
        <v>0</v>
      </c>
    </row>
    <row r="211" spans="1:7" ht="26.4" x14ac:dyDescent="0.3">
      <c r="A211" s="131" t="s">
        <v>374</v>
      </c>
      <c r="B211" s="57" t="s">
        <v>375</v>
      </c>
      <c r="C211" s="124" t="s">
        <v>376</v>
      </c>
      <c r="D211" s="153" t="s">
        <v>58</v>
      </c>
      <c r="E211" s="343"/>
      <c r="F211" s="366">
        <v>0</v>
      </c>
      <c r="G211" s="367">
        <f t="shared" si="7"/>
        <v>0</v>
      </c>
    </row>
    <row r="212" spans="1:7" x14ac:dyDescent="0.3">
      <c r="A212" s="131" t="s">
        <v>377</v>
      </c>
      <c r="B212" s="57" t="s">
        <v>378</v>
      </c>
      <c r="C212" s="124" t="s">
        <v>379</v>
      </c>
      <c r="D212" s="153" t="s">
        <v>58</v>
      </c>
      <c r="E212" s="343"/>
      <c r="F212" s="366">
        <v>0</v>
      </c>
      <c r="G212" s="367">
        <f t="shared" si="7"/>
        <v>0</v>
      </c>
    </row>
    <row r="213" spans="1:7" ht="26.4" x14ac:dyDescent="0.3">
      <c r="A213" s="131" t="s">
        <v>380</v>
      </c>
      <c r="B213" s="57" t="s">
        <v>381</v>
      </c>
      <c r="C213" s="124" t="s">
        <v>382</v>
      </c>
      <c r="D213" s="153" t="s">
        <v>58</v>
      </c>
      <c r="E213" s="343"/>
      <c r="F213" s="366">
        <v>0</v>
      </c>
      <c r="G213" s="367">
        <f t="shared" si="7"/>
        <v>0</v>
      </c>
    </row>
    <row r="214" spans="1:7" ht="26.4" x14ac:dyDescent="0.3">
      <c r="A214" s="131" t="s">
        <v>383</v>
      </c>
      <c r="B214" s="57" t="s">
        <v>384</v>
      </c>
      <c r="C214" s="124" t="s">
        <v>385</v>
      </c>
      <c r="D214" s="153" t="s">
        <v>58</v>
      </c>
      <c r="E214" s="343"/>
      <c r="F214" s="366">
        <v>0</v>
      </c>
      <c r="G214" s="367">
        <f t="shared" si="7"/>
        <v>0</v>
      </c>
    </row>
    <row r="215" spans="1:7" x14ac:dyDescent="0.3">
      <c r="A215" s="131" t="s">
        <v>386</v>
      </c>
      <c r="B215" s="57" t="s">
        <v>387</v>
      </c>
      <c r="C215" s="124" t="s">
        <v>388</v>
      </c>
      <c r="D215" s="153" t="s">
        <v>58</v>
      </c>
      <c r="E215" s="343"/>
      <c r="F215" s="366">
        <v>0</v>
      </c>
      <c r="G215" s="367">
        <f t="shared" si="7"/>
        <v>0</v>
      </c>
    </row>
    <row r="216" spans="1:7" ht="26.4" x14ac:dyDescent="0.3">
      <c r="A216" s="131" t="s">
        <v>389</v>
      </c>
      <c r="B216" s="57" t="s">
        <v>390</v>
      </c>
      <c r="C216" s="124" t="s">
        <v>391</v>
      </c>
      <c r="D216" s="153" t="s">
        <v>58</v>
      </c>
      <c r="E216" s="343"/>
      <c r="F216" s="366">
        <v>0</v>
      </c>
      <c r="G216" s="367">
        <f t="shared" si="7"/>
        <v>0</v>
      </c>
    </row>
    <row r="217" spans="1:7" x14ac:dyDescent="0.3">
      <c r="A217" s="131" t="s">
        <v>392</v>
      </c>
      <c r="B217" s="57" t="s">
        <v>393</v>
      </c>
      <c r="C217" s="124" t="s">
        <v>394</v>
      </c>
      <c r="D217" s="153" t="s">
        <v>58</v>
      </c>
      <c r="E217" s="343"/>
      <c r="F217" s="366">
        <v>0</v>
      </c>
      <c r="G217" s="367">
        <f t="shared" si="7"/>
        <v>0</v>
      </c>
    </row>
    <row r="218" spans="1:7" ht="26.4" x14ac:dyDescent="0.3">
      <c r="A218" s="131" t="s">
        <v>395</v>
      </c>
      <c r="B218" s="57" t="s">
        <v>396</v>
      </c>
      <c r="C218" s="124" t="s">
        <v>397</v>
      </c>
      <c r="D218" s="153" t="s">
        <v>58</v>
      </c>
      <c r="E218" s="343"/>
      <c r="F218" s="366">
        <v>0</v>
      </c>
      <c r="G218" s="367">
        <f t="shared" si="7"/>
        <v>0</v>
      </c>
    </row>
    <row r="219" spans="1:7" ht="26.4" x14ac:dyDescent="0.3">
      <c r="A219" s="131" t="s">
        <v>398</v>
      </c>
      <c r="B219" s="57" t="s">
        <v>399</v>
      </c>
      <c r="C219" s="130" t="s">
        <v>400</v>
      </c>
      <c r="D219" s="153" t="s">
        <v>58</v>
      </c>
      <c r="E219" s="343"/>
      <c r="F219" s="366">
        <v>0</v>
      </c>
      <c r="G219" s="367">
        <f t="shared" si="7"/>
        <v>0</v>
      </c>
    </row>
    <row r="220" spans="1:7" ht="26.4" x14ac:dyDescent="0.3">
      <c r="A220" s="131" t="s">
        <v>401</v>
      </c>
      <c r="B220" s="57" t="s">
        <v>399</v>
      </c>
      <c r="C220" s="130" t="s">
        <v>402</v>
      </c>
      <c r="D220" s="153" t="s">
        <v>58</v>
      </c>
      <c r="E220" s="343"/>
      <c r="F220" s="366">
        <v>0</v>
      </c>
      <c r="G220" s="367">
        <f t="shared" si="7"/>
        <v>0</v>
      </c>
    </row>
    <row r="221" spans="1:7" x14ac:dyDescent="0.3">
      <c r="A221" s="131" t="s">
        <v>403</v>
      </c>
      <c r="B221" s="57" t="s">
        <v>404</v>
      </c>
      <c r="C221" s="130" t="s">
        <v>405</v>
      </c>
      <c r="D221" s="153" t="s">
        <v>58</v>
      </c>
      <c r="E221" s="343"/>
      <c r="F221" s="366">
        <v>0</v>
      </c>
      <c r="G221" s="367">
        <f t="shared" si="7"/>
        <v>0</v>
      </c>
    </row>
    <row r="222" spans="1:7" x14ac:dyDescent="0.3">
      <c r="A222" s="131" t="s">
        <v>406</v>
      </c>
      <c r="B222" s="57" t="s">
        <v>407</v>
      </c>
      <c r="C222" s="124" t="s">
        <v>408</v>
      </c>
      <c r="D222" s="153" t="s">
        <v>58</v>
      </c>
      <c r="E222" s="343"/>
      <c r="F222" s="366">
        <v>0</v>
      </c>
      <c r="G222" s="367">
        <f t="shared" si="7"/>
        <v>0</v>
      </c>
    </row>
    <row r="223" spans="1:7" x14ac:dyDescent="0.3">
      <c r="A223" s="131" t="s">
        <v>409</v>
      </c>
      <c r="B223" s="57" t="s">
        <v>410</v>
      </c>
      <c r="C223" s="130" t="s">
        <v>411</v>
      </c>
      <c r="D223" s="153" t="s">
        <v>58</v>
      </c>
      <c r="E223" s="343"/>
      <c r="F223" s="366">
        <v>0</v>
      </c>
      <c r="G223" s="367">
        <f t="shared" si="7"/>
        <v>0</v>
      </c>
    </row>
    <row r="224" spans="1:7" ht="26.4" x14ac:dyDescent="0.3">
      <c r="A224" s="131" t="s">
        <v>412</v>
      </c>
      <c r="B224" s="57" t="s">
        <v>413</v>
      </c>
      <c r="C224" s="130" t="s">
        <v>414</v>
      </c>
      <c r="D224" s="153" t="s">
        <v>58</v>
      </c>
      <c r="E224" s="343"/>
      <c r="F224" s="366">
        <v>0</v>
      </c>
      <c r="G224" s="367">
        <f t="shared" si="7"/>
        <v>0</v>
      </c>
    </row>
    <row r="225" spans="1:7" ht="26.4" x14ac:dyDescent="0.3">
      <c r="A225" s="131" t="s">
        <v>415</v>
      </c>
      <c r="B225" s="57" t="s">
        <v>416</v>
      </c>
      <c r="C225" s="130" t="s">
        <v>417</v>
      </c>
      <c r="D225" s="153" t="s">
        <v>58</v>
      </c>
      <c r="E225" s="343"/>
      <c r="F225" s="366">
        <v>0</v>
      </c>
      <c r="G225" s="367">
        <f t="shared" si="7"/>
        <v>0</v>
      </c>
    </row>
    <row r="226" spans="1:7" x14ac:dyDescent="0.3">
      <c r="A226" s="131" t="s">
        <v>418</v>
      </c>
      <c r="B226" s="57" t="s">
        <v>419</v>
      </c>
      <c r="C226" s="130" t="s">
        <v>420</v>
      </c>
      <c r="D226" s="153" t="s">
        <v>58</v>
      </c>
      <c r="E226" s="343"/>
      <c r="F226" s="366">
        <v>0</v>
      </c>
      <c r="G226" s="367">
        <f t="shared" si="7"/>
        <v>0</v>
      </c>
    </row>
    <row r="227" spans="1:7" ht="26.4" x14ac:dyDescent="0.3">
      <c r="A227" s="131" t="s">
        <v>421</v>
      </c>
      <c r="B227" s="57" t="s">
        <v>422</v>
      </c>
      <c r="C227" s="130" t="s">
        <v>423</v>
      </c>
      <c r="D227" s="153" t="s">
        <v>58</v>
      </c>
      <c r="E227" s="343"/>
      <c r="F227" s="366">
        <v>0</v>
      </c>
      <c r="G227" s="367">
        <f t="shared" si="7"/>
        <v>0</v>
      </c>
    </row>
    <row r="228" spans="1:7" x14ac:dyDescent="0.3">
      <c r="A228" s="131" t="s">
        <v>424</v>
      </c>
      <c r="B228" s="57" t="s">
        <v>425</v>
      </c>
      <c r="C228" s="130" t="s">
        <v>426</v>
      </c>
      <c r="D228" s="153" t="s">
        <v>58</v>
      </c>
      <c r="E228" s="343"/>
      <c r="F228" s="366">
        <v>0</v>
      </c>
      <c r="G228" s="367">
        <f t="shared" si="7"/>
        <v>0</v>
      </c>
    </row>
    <row r="229" spans="1:7" ht="26.4" x14ac:dyDescent="0.3">
      <c r="A229" s="131" t="s">
        <v>427</v>
      </c>
      <c r="B229" s="57" t="s">
        <v>428</v>
      </c>
      <c r="C229" s="124" t="s">
        <v>429</v>
      </c>
      <c r="D229" s="153" t="s">
        <v>58</v>
      </c>
      <c r="E229" s="343"/>
      <c r="F229" s="366">
        <v>0</v>
      </c>
      <c r="G229" s="367">
        <f t="shared" si="7"/>
        <v>0</v>
      </c>
    </row>
    <row r="230" spans="1:7" x14ac:dyDescent="0.3">
      <c r="A230" s="131" t="s">
        <v>430</v>
      </c>
      <c r="B230" s="129" t="s">
        <v>431</v>
      </c>
      <c r="C230" s="124" t="s">
        <v>432</v>
      </c>
      <c r="D230" s="153" t="s">
        <v>58</v>
      </c>
      <c r="E230" s="343"/>
      <c r="F230" s="366">
        <v>0</v>
      </c>
      <c r="G230" s="367">
        <f t="shared" si="7"/>
        <v>0</v>
      </c>
    </row>
    <row r="231" spans="1:7" x14ac:dyDescent="0.3">
      <c r="A231" s="131" t="s">
        <v>433</v>
      </c>
      <c r="B231" s="129" t="s">
        <v>434</v>
      </c>
      <c r="C231" s="124" t="s">
        <v>435</v>
      </c>
      <c r="D231" s="153" t="s">
        <v>58</v>
      </c>
      <c r="E231" s="343"/>
      <c r="F231" s="366">
        <v>0</v>
      </c>
      <c r="G231" s="367">
        <f t="shared" si="7"/>
        <v>0</v>
      </c>
    </row>
    <row r="232" spans="1:7" ht="26.4" x14ac:dyDescent="0.3">
      <c r="A232" s="131" t="s">
        <v>436</v>
      </c>
      <c r="B232" s="129" t="s">
        <v>437</v>
      </c>
      <c r="C232" s="124" t="s">
        <v>438</v>
      </c>
      <c r="D232" s="153" t="s">
        <v>58</v>
      </c>
      <c r="E232" s="343"/>
      <c r="F232" s="366">
        <v>0</v>
      </c>
      <c r="G232" s="367">
        <f t="shared" si="7"/>
        <v>0</v>
      </c>
    </row>
    <row r="233" spans="1:7" ht="26.4" x14ac:dyDescent="0.3">
      <c r="A233" s="131" t="s">
        <v>439</v>
      </c>
      <c r="B233" s="129" t="s">
        <v>440</v>
      </c>
      <c r="C233" s="124" t="s">
        <v>441</v>
      </c>
      <c r="D233" s="153" t="s">
        <v>58</v>
      </c>
      <c r="E233" s="343"/>
      <c r="F233" s="366">
        <v>0</v>
      </c>
      <c r="G233" s="367">
        <f t="shared" si="7"/>
        <v>0</v>
      </c>
    </row>
    <row r="234" spans="1:7" x14ac:dyDescent="0.3">
      <c r="A234" s="131" t="s">
        <v>442</v>
      </c>
      <c r="B234" s="129" t="s">
        <v>443</v>
      </c>
      <c r="C234" s="124" t="s">
        <v>444</v>
      </c>
      <c r="D234" s="153" t="s">
        <v>58</v>
      </c>
      <c r="E234" s="343"/>
      <c r="F234" s="366">
        <v>0</v>
      </c>
      <c r="G234" s="367">
        <f t="shared" si="7"/>
        <v>0</v>
      </c>
    </row>
    <row r="235" spans="1:7" x14ac:dyDescent="0.3">
      <c r="A235" s="131" t="s">
        <v>445</v>
      </c>
      <c r="B235" s="129" t="s">
        <v>446</v>
      </c>
      <c r="C235" s="130" t="s">
        <v>447</v>
      </c>
      <c r="D235" s="153" t="s">
        <v>58</v>
      </c>
      <c r="E235" s="343"/>
      <c r="F235" s="366">
        <v>0</v>
      </c>
      <c r="G235" s="367">
        <f t="shared" si="7"/>
        <v>0</v>
      </c>
    </row>
    <row r="236" spans="1:7" x14ac:dyDescent="0.3">
      <c r="A236" s="131" t="s">
        <v>448</v>
      </c>
      <c r="B236" s="129" t="s">
        <v>449</v>
      </c>
      <c r="C236" s="130" t="s">
        <v>450</v>
      </c>
      <c r="D236" s="153" t="s">
        <v>58</v>
      </c>
      <c r="E236" s="343"/>
      <c r="F236" s="366">
        <v>0</v>
      </c>
      <c r="G236" s="367">
        <f t="shared" ref="G236:G246" si="8">E236*F236</f>
        <v>0</v>
      </c>
    </row>
    <row r="237" spans="1:7" x14ac:dyDescent="0.3">
      <c r="A237" s="131" t="s">
        <v>451</v>
      </c>
      <c r="B237" s="129" t="s">
        <v>452</v>
      </c>
      <c r="C237" s="130" t="s">
        <v>453</v>
      </c>
      <c r="D237" s="153" t="s">
        <v>58</v>
      </c>
      <c r="E237" s="343"/>
      <c r="F237" s="366">
        <v>0</v>
      </c>
      <c r="G237" s="367">
        <f t="shared" si="8"/>
        <v>0</v>
      </c>
    </row>
    <row r="238" spans="1:7" x14ac:dyDescent="0.3">
      <c r="A238" s="131" t="s">
        <v>454</v>
      </c>
      <c r="B238" s="57" t="s">
        <v>455</v>
      </c>
      <c r="C238" s="130" t="s">
        <v>456</v>
      </c>
      <c r="D238" s="153" t="s">
        <v>58</v>
      </c>
      <c r="E238" s="343"/>
      <c r="F238" s="366">
        <v>0</v>
      </c>
      <c r="G238" s="367">
        <f t="shared" si="8"/>
        <v>0</v>
      </c>
    </row>
    <row r="239" spans="1:7" x14ac:dyDescent="0.3">
      <c r="A239" s="131" t="s">
        <v>457</v>
      </c>
      <c r="B239" s="57" t="s">
        <v>458</v>
      </c>
      <c r="C239" s="130" t="s">
        <v>459</v>
      </c>
      <c r="D239" s="153" t="s">
        <v>58</v>
      </c>
      <c r="E239" s="343"/>
      <c r="F239" s="366">
        <v>0</v>
      </c>
      <c r="G239" s="367">
        <f t="shared" si="8"/>
        <v>0</v>
      </c>
    </row>
    <row r="240" spans="1:7" x14ac:dyDescent="0.3">
      <c r="A240" s="131" t="s">
        <v>460</v>
      </c>
      <c r="B240" s="57" t="s">
        <v>461</v>
      </c>
      <c r="C240" s="130" t="s">
        <v>462</v>
      </c>
      <c r="D240" s="153" t="s">
        <v>58</v>
      </c>
      <c r="E240" s="343"/>
      <c r="F240" s="366">
        <v>0</v>
      </c>
      <c r="G240" s="367">
        <f t="shared" si="8"/>
        <v>0</v>
      </c>
    </row>
    <row r="241" spans="1:7" ht="26.4" x14ac:dyDescent="0.3">
      <c r="A241" s="131" t="s">
        <v>463</v>
      </c>
      <c r="B241" s="57" t="s">
        <v>461</v>
      </c>
      <c r="C241" s="132" t="s">
        <v>464</v>
      </c>
      <c r="D241" s="153" t="s">
        <v>58</v>
      </c>
      <c r="E241" s="343"/>
      <c r="F241" s="366">
        <v>0</v>
      </c>
      <c r="G241" s="367">
        <f t="shared" si="8"/>
        <v>0</v>
      </c>
    </row>
    <row r="242" spans="1:7" ht="26.4" x14ac:dyDescent="0.3">
      <c r="A242" s="131" t="s">
        <v>465</v>
      </c>
      <c r="B242" s="57" t="s">
        <v>466</v>
      </c>
      <c r="C242" s="130" t="s">
        <v>467</v>
      </c>
      <c r="D242" s="153" t="s">
        <v>58</v>
      </c>
      <c r="E242" s="343"/>
      <c r="F242" s="366">
        <v>0</v>
      </c>
      <c r="G242" s="367">
        <f t="shared" si="8"/>
        <v>0</v>
      </c>
    </row>
    <row r="243" spans="1:7" ht="26.4" x14ac:dyDescent="0.3">
      <c r="A243" s="131" t="s">
        <v>468</v>
      </c>
      <c r="B243" s="57" t="s">
        <v>469</v>
      </c>
      <c r="C243" s="130" t="s">
        <v>470</v>
      </c>
      <c r="D243" s="153" t="s">
        <v>58</v>
      </c>
      <c r="E243" s="343"/>
      <c r="F243" s="366">
        <v>0</v>
      </c>
      <c r="G243" s="367">
        <f t="shared" si="8"/>
        <v>0</v>
      </c>
    </row>
    <row r="244" spans="1:7" x14ac:dyDescent="0.3">
      <c r="A244" s="131" t="s">
        <v>471</v>
      </c>
      <c r="B244" s="57" t="s">
        <v>472</v>
      </c>
      <c r="C244" s="130" t="s">
        <v>473</v>
      </c>
      <c r="D244" s="153" t="s">
        <v>58</v>
      </c>
      <c r="E244" s="343"/>
      <c r="F244" s="366">
        <v>0</v>
      </c>
      <c r="G244" s="367">
        <f t="shared" si="8"/>
        <v>0</v>
      </c>
    </row>
    <row r="245" spans="1:7" ht="26.4" x14ac:dyDescent="0.3">
      <c r="A245" s="131" t="s">
        <v>474</v>
      </c>
      <c r="B245" s="129" t="s">
        <v>475</v>
      </c>
      <c r="C245" s="130" t="s">
        <v>476</v>
      </c>
      <c r="D245" s="153" t="s">
        <v>58</v>
      </c>
      <c r="E245" s="343"/>
      <c r="F245" s="366">
        <v>0</v>
      </c>
      <c r="G245" s="367">
        <f t="shared" si="8"/>
        <v>0</v>
      </c>
    </row>
    <row r="246" spans="1:7" ht="27" thickBot="1" x14ac:dyDescent="0.35">
      <c r="A246" s="133" t="s">
        <v>477</v>
      </c>
      <c r="B246" s="134" t="s">
        <v>478</v>
      </c>
      <c r="C246" s="135" t="s">
        <v>479</v>
      </c>
      <c r="D246" s="155" t="s">
        <v>58</v>
      </c>
      <c r="E246" s="347"/>
      <c r="F246" s="366">
        <v>0</v>
      </c>
      <c r="G246" s="415">
        <f t="shared" si="8"/>
        <v>0</v>
      </c>
    </row>
    <row r="247" spans="1:7" ht="15" thickBot="1" x14ac:dyDescent="0.35">
      <c r="A247" s="611" t="s">
        <v>1335</v>
      </c>
      <c r="B247" s="612"/>
      <c r="C247" s="614"/>
      <c r="D247" s="113"/>
      <c r="E247" s="416"/>
      <c r="F247" s="417"/>
      <c r="G247" s="413">
        <f>SUM(G171:G246)</f>
        <v>0</v>
      </c>
    </row>
    <row r="248" spans="1:7" x14ac:dyDescent="0.3">
      <c r="A248" s="350">
        <v>8</v>
      </c>
      <c r="B248" s="42"/>
      <c r="C248" s="351" t="s">
        <v>480</v>
      </c>
      <c r="D248" s="352"/>
      <c r="E248" s="352"/>
      <c r="F248" s="353"/>
      <c r="G248" s="354"/>
    </row>
    <row r="249" spans="1:7" ht="15" thickBot="1" x14ac:dyDescent="0.35">
      <c r="A249" s="406" t="s">
        <v>481</v>
      </c>
      <c r="B249" s="44"/>
      <c r="C249" s="407" t="s">
        <v>482</v>
      </c>
      <c r="D249" s="408"/>
      <c r="E249" s="191"/>
      <c r="F249" s="192"/>
      <c r="G249" s="193"/>
    </row>
    <row r="250" spans="1:7" ht="26.4" x14ac:dyDescent="0.3">
      <c r="A250" s="45" t="s">
        <v>483</v>
      </c>
      <c r="B250" s="55" t="s">
        <v>484</v>
      </c>
      <c r="C250" s="151" t="s">
        <v>485</v>
      </c>
      <c r="D250" s="163" t="s">
        <v>58</v>
      </c>
      <c r="E250" s="343"/>
      <c r="F250" s="396">
        <v>0</v>
      </c>
      <c r="G250" s="397">
        <f>E250*F250</f>
        <v>0</v>
      </c>
    </row>
    <row r="251" spans="1:7" x14ac:dyDescent="0.3">
      <c r="A251" s="45" t="s">
        <v>486</v>
      </c>
      <c r="B251" s="57" t="s">
        <v>487</v>
      </c>
      <c r="C251" s="132" t="s">
        <v>488</v>
      </c>
      <c r="D251" s="153" t="s">
        <v>58</v>
      </c>
      <c r="E251" s="343"/>
      <c r="F251" s="396">
        <v>0</v>
      </c>
      <c r="G251" s="397">
        <f t="shared" ref="G251:G257" si="9">E251*F251</f>
        <v>0</v>
      </c>
    </row>
    <row r="252" spans="1:7" x14ac:dyDescent="0.3">
      <c r="A252" s="45" t="s">
        <v>489</v>
      </c>
      <c r="B252" s="57" t="s">
        <v>490</v>
      </c>
      <c r="C252" s="132" t="s">
        <v>491</v>
      </c>
      <c r="D252" s="153" t="s">
        <v>58</v>
      </c>
      <c r="E252" s="343"/>
      <c r="F252" s="396">
        <v>0</v>
      </c>
      <c r="G252" s="397">
        <f t="shared" si="9"/>
        <v>0</v>
      </c>
    </row>
    <row r="253" spans="1:7" ht="26.4" x14ac:dyDescent="0.3">
      <c r="A253" s="45" t="s">
        <v>492</v>
      </c>
      <c r="B253" s="57" t="s">
        <v>493</v>
      </c>
      <c r="C253" s="132" t="s">
        <v>494</v>
      </c>
      <c r="D253" s="153" t="s">
        <v>58</v>
      </c>
      <c r="E253" s="343"/>
      <c r="F253" s="396">
        <v>0</v>
      </c>
      <c r="G253" s="397">
        <f t="shared" si="9"/>
        <v>0</v>
      </c>
    </row>
    <row r="254" spans="1:7" x14ac:dyDescent="0.3">
      <c r="A254" s="45" t="s">
        <v>495</v>
      </c>
      <c r="B254" s="57" t="s">
        <v>496</v>
      </c>
      <c r="C254" s="132" t="s">
        <v>497</v>
      </c>
      <c r="D254" s="153" t="s">
        <v>58</v>
      </c>
      <c r="E254" s="343"/>
      <c r="F254" s="396">
        <v>0</v>
      </c>
      <c r="G254" s="397">
        <f t="shared" si="9"/>
        <v>0</v>
      </c>
    </row>
    <row r="255" spans="1:7" ht="26.4" x14ac:dyDescent="0.3">
      <c r="A255" s="45" t="s">
        <v>498</v>
      </c>
      <c r="B255" s="57" t="s">
        <v>499</v>
      </c>
      <c r="C255" s="132" t="s">
        <v>500</v>
      </c>
      <c r="D255" s="153" t="s">
        <v>58</v>
      </c>
      <c r="E255" s="343"/>
      <c r="F255" s="396">
        <v>0</v>
      </c>
      <c r="G255" s="397">
        <f t="shared" si="9"/>
        <v>0</v>
      </c>
    </row>
    <row r="256" spans="1:7" x14ac:dyDescent="0.3">
      <c r="A256" s="45" t="s">
        <v>501</v>
      </c>
      <c r="B256" s="57" t="s">
        <v>502</v>
      </c>
      <c r="C256" s="132" t="s">
        <v>503</v>
      </c>
      <c r="D256" s="153" t="s">
        <v>58</v>
      </c>
      <c r="E256" s="343"/>
      <c r="F256" s="396">
        <v>0</v>
      </c>
      <c r="G256" s="397">
        <f t="shared" si="9"/>
        <v>0</v>
      </c>
    </row>
    <row r="257" spans="1:7" ht="27" thickBot="1" x14ac:dyDescent="0.35">
      <c r="A257" s="159" t="s">
        <v>504</v>
      </c>
      <c r="B257" s="59" t="s">
        <v>505</v>
      </c>
      <c r="C257" s="135" t="s">
        <v>506</v>
      </c>
      <c r="D257" s="155" t="s">
        <v>58</v>
      </c>
      <c r="E257" s="347"/>
      <c r="F257" s="396">
        <v>0</v>
      </c>
      <c r="G257" s="398">
        <f t="shared" si="9"/>
        <v>0</v>
      </c>
    </row>
    <row r="258" spans="1:7" ht="15" thickBot="1" x14ac:dyDescent="0.35">
      <c r="A258" s="611" t="s">
        <v>2733</v>
      </c>
      <c r="B258" s="612"/>
      <c r="C258" s="614"/>
      <c r="D258" s="164"/>
      <c r="E258" s="411"/>
      <c r="F258" s="412"/>
      <c r="G258" s="413">
        <f>SUM(G250:G257)</f>
        <v>0</v>
      </c>
    </row>
    <row r="259" spans="1:7" ht="15" thickBot="1" x14ac:dyDescent="0.35">
      <c r="A259" s="338" t="s">
        <v>507</v>
      </c>
      <c r="B259" s="74"/>
      <c r="C259" s="393" t="s">
        <v>508</v>
      </c>
      <c r="D259" s="340"/>
      <c r="E259" s="340"/>
      <c r="F259" s="341"/>
      <c r="G259" s="342"/>
    </row>
    <row r="260" spans="1:7" ht="26.4" x14ac:dyDescent="0.3">
      <c r="A260" s="45" t="s">
        <v>509</v>
      </c>
      <c r="B260" s="55" t="s">
        <v>510</v>
      </c>
      <c r="C260" s="151" t="s">
        <v>511</v>
      </c>
      <c r="D260" s="163" t="s">
        <v>58</v>
      </c>
      <c r="E260" s="418"/>
      <c r="F260" s="419">
        <v>0</v>
      </c>
      <c r="G260" s="420">
        <f>E260*F260</f>
        <v>0</v>
      </c>
    </row>
    <row r="261" spans="1:7" x14ac:dyDescent="0.3">
      <c r="A261" s="49" t="s">
        <v>512</v>
      </c>
      <c r="B261" s="57" t="s">
        <v>513</v>
      </c>
      <c r="C261" s="132" t="s">
        <v>514</v>
      </c>
      <c r="D261" s="153" t="s">
        <v>58</v>
      </c>
      <c r="E261" s="343"/>
      <c r="F261" s="419">
        <v>0</v>
      </c>
      <c r="G261" s="397">
        <f t="shared" ref="G261:G267" si="10">E261*F261</f>
        <v>0</v>
      </c>
    </row>
    <row r="262" spans="1:7" x14ac:dyDescent="0.3">
      <c r="A262" s="49" t="s">
        <v>515</v>
      </c>
      <c r="B262" s="57" t="s">
        <v>516</v>
      </c>
      <c r="C262" s="132" t="s">
        <v>517</v>
      </c>
      <c r="D262" s="153" t="s">
        <v>58</v>
      </c>
      <c r="E262" s="343"/>
      <c r="F262" s="419">
        <v>0</v>
      </c>
      <c r="G262" s="397">
        <f t="shared" si="10"/>
        <v>0</v>
      </c>
    </row>
    <row r="263" spans="1:7" ht="26.4" x14ac:dyDescent="0.3">
      <c r="A263" s="49" t="s">
        <v>518</v>
      </c>
      <c r="B263" s="57" t="s">
        <v>519</v>
      </c>
      <c r="C263" s="132" t="s">
        <v>520</v>
      </c>
      <c r="D263" s="153" t="s">
        <v>58</v>
      </c>
      <c r="E263" s="343"/>
      <c r="F263" s="419">
        <v>0</v>
      </c>
      <c r="G263" s="397">
        <f t="shared" si="10"/>
        <v>0</v>
      </c>
    </row>
    <row r="264" spans="1:7" x14ac:dyDescent="0.3">
      <c r="A264" s="49" t="s">
        <v>521</v>
      </c>
      <c r="B264" s="57" t="s">
        <v>522</v>
      </c>
      <c r="C264" s="132" t="s">
        <v>523</v>
      </c>
      <c r="D264" s="153" t="s">
        <v>58</v>
      </c>
      <c r="E264" s="343"/>
      <c r="F264" s="419">
        <v>0</v>
      </c>
      <c r="G264" s="397">
        <f t="shared" si="10"/>
        <v>0</v>
      </c>
    </row>
    <row r="265" spans="1:7" ht="26.4" x14ac:dyDescent="0.3">
      <c r="A265" s="49" t="s">
        <v>524</v>
      </c>
      <c r="B265" s="57" t="s">
        <v>525</v>
      </c>
      <c r="C265" s="132" t="s">
        <v>526</v>
      </c>
      <c r="D265" s="153" t="s">
        <v>58</v>
      </c>
      <c r="E265" s="343"/>
      <c r="F265" s="419">
        <v>0</v>
      </c>
      <c r="G265" s="397">
        <f t="shared" si="10"/>
        <v>0</v>
      </c>
    </row>
    <row r="266" spans="1:7" x14ac:dyDescent="0.3">
      <c r="A266" s="49" t="s">
        <v>527</v>
      </c>
      <c r="B266" s="57" t="s">
        <v>528</v>
      </c>
      <c r="C266" s="132" t="s">
        <v>529</v>
      </c>
      <c r="D266" s="153" t="s">
        <v>58</v>
      </c>
      <c r="E266" s="343"/>
      <c r="F266" s="419">
        <v>0</v>
      </c>
      <c r="G266" s="397">
        <f t="shared" si="10"/>
        <v>0</v>
      </c>
    </row>
    <row r="267" spans="1:7" ht="27" thickBot="1" x14ac:dyDescent="0.35">
      <c r="A267" s="346" t="s">
        <v>530</v>
      </c>
      <c r="B267" s="59" t="s">
        <v>531</v>
      </c>
      <c r="C267" s="135" t="s">
        <v>532</v>
      </c>
      <c r="D267" s="155" t="s">
        <v>58</v>
      </c>
      <c r="E267" s="347"/>
      <c r="F267" s="419">
        <v>0</v>
      </c>
      <c r="G267" s="398">
        <f t="shared" si="10"/>
        <v>0</v>
      </c>
    </row>
    <row r="268" spans="1:7" ht="15" thickBot="1" x14ac:dyDescent="0.35">
      <c r="A268" s="611" t="s">
        <v>1337</v>
      </c>
      <c r="B268" s="612"/>
      <c r="C268" s="614"/>
      <c r="D268" s="113"/>
      <c r="E268" s="416"/>
      <c r="F268" s="417"/>
      <c r="G268" s="413">
        <f>SUM(G260:G267)</f>
        <v>0</v>
      </c>
    </row>
    <row r="269" spans="1:7" ht="15" thickBot="1" x14ac:dyDescent="0.35">
      <c r="A269" s="338" t="s">
        <v>533</v>
      </c>
      <c r="B269" s="74"/>
      <c r="C269" s="393" t="s">
        <v>534</v>
      </c>
      <c r="D269" s="340"/>
      <c r="E269" s="340"/>
      <c r="F269" s="341"/>
      <c r="G269" s="342"/>
    </row>
    <row r="270" spans="1:7" ht="26.4" x14ac:dyDescent="0.3">
      <c r="A270" s="45" t="s">
        <v>535</v>
      </c>
      <c r="B270" s="55" t="s">
        <v>536</v>
      </c>
      <c r="C270" s="151" t="s">
        <v>537</v>
      </c>
      <c r="D270" s="163" t="s">
        <v>58</v>
      </c>
      <c r="E270" s="418"/>
      <c r="F270" s="419">
        <v>0</v>
      </c>
      <c r="G270" s="420">
        <f>E270*F270</f>
        <v>0</v>
      </c>
    </row>
    <row r="271" spans="1:7" x14ac:dyDescent="0.3">
      <c r="A271" s="49" t="s">
        <v>538</v>
      </c>
      <c r="B271" s="57" t="s">
        <v>539</v>
      </c>
      <c r="C271" s="132" t="s">
        <v>540</v>
      </c>
      <c r="D271" s="153" t="s">
        <v>58</v>
      </c>
      <c r="E271" s="343"/>
      <c r="F271" s="419">
        <v>0</v>
      </c>
      <c r="G271" s="420">
        <f t="shared" ref="G271:G277" si="11">E271*F271</f>
        <v>0</v>
      </c>
    </row>
    <row r="272" spans="1:7" x14ac:dyDescent="0.3">
      <c r="A272" s="49" t="s">
        <v>541</v>
      </c>
      <c r="B272" s="57" t="s">
        <v>542</v>
      </c>
      <c r="C272" s="132" t="s">
        <v>543</v>
      </c>
      <c r="D272" s="153" t="s">
        <v>58</v>
      </c>
      <c r="E272" s="343"/>
      <c r="F272" s="419">
        <v>0</v>
      </c>
      <c r="G272" s="420">
        <f t="shared" si="11"/>
        <v>0</v>
      </c>
    </row>
    <row r="273" spans="1:7" ht="26.4" x14ac:dyDescent="0.3">
      <c r="A273" s="49" t="s">
        <v>544</v>
      </c>
      <c r="B273" s="57" t="s">
        <v>545</v>
      </c>
      <c r="C273" s="132" t="s">
        <v>546</v>
      </c>
      <c r="D273" s="153" t="s">
        <v>58</v>
      </c>
      <c r="E273" s="343"/>
      <c r="F273" s="419">
        <v>0</v>
      </c>
      <c r="G273" s="420">
        <f t="shared" si="11"/>
        <v>0</v>
      </c>
    </row>
    <row r="274" spans="1:7" x14ac:dyDescent="0.3">
      <c r="A274" s="49" t="s">
        <v>547</v>
      </c>
      <c r="B274" s="57" t="s">
        <v>548</v>
      </c>
      <c r="C274" s="132" t="s">
        <v>549</v>
      </c>
      <c r="D274" s="153" t="s">
        <v>58</v>
      </c>
      <c r="E274" s="343"/>
      <c r="F274" s="419">
        <v>0</v>
      </c>
      <c r="G274" s="420">
        <f t="shared" si="11"/>
        <v>0</v>
      </c>
    </row>
    <row r="275" spans="1:7" ht="26.4" x14ac:dyDescent="0.3">
      <c r="A275" s="49" t="s">
        <v>550</v>
      </c>
      <c r="B275" s="57" t="s">
        <v>551</v>
      </c>
      <c r="C275" s="132" t="s">
        <v>552</v>
      </c>
      <c r="D275" s="153" t="s">
        <v>58</v>
      </c>
      <c r="E275" s="343"/>
      <c r="F275" s="419">
        <v>0</v>
      </c>
      <c r="G275" s="420">
        <f t="shared" si="11"/>
        <v>0</v>
      </c>
    </row>
    <row r="276" spans="1:7" x14ac:dyDescent="0.3">
      <c r="A276" s="49" t="s">
        <v>553</v>
      </c>
      <c r="B276" s="57" t="s">
        <v>554</v>
      </c>
      <c r="C276" s="132" t="s">
        <v>555</v>
      </c>
      <c r="D276" s="153" t="s">
        <v>58</v>
      </c>
      <c r="E276" s="343"/>
      <c r="F276" s="419">
        <v>0</v>
      </c>
      <c r="G276" s="420">
        <f t="shared" si="11"/>
        <v>0</v>
      </c>
    </row>
    <row r="277" spans="1:7" ht="27" thickBot="1" x14ac:dyDescent="0.35">
      <c r="A277" s="346" t="s">
        <v>556</v>
      </c>
      <c r="B277" s="59" t="s">
        <v>557</v>
      </c>
      <c r="C277" s="135" t="s">
        <v>558</v>
      </c>
      <c r="D277" s="155" t="s">
        <v>58</v>
      </c>
      <c r="E277" s="347"/>
      <c r="F277" s="419">
        <v>0</v>
      </c>
      <c r="G277" s="420">
        <f t="shared" si="11"/>
        <v>0</v>
      </c>
    </row>
    <row r="278" spans="1:7" ht="15" thickBot="1" x14ac:dyDescent="0.35">
      <c r="A278" s="611" t="s">
        <v>1336</v>
      </c>
      <c r="B278" s="612"/>
      <c r="C278" s="614"/>
      <c r="D278" s="164"/>
      <c r="E278" s="416"/>
      <c r="F278" s="412"/>
      <c r="G278" s="413">
        <f>SUM(G270:G277)</f>
        <v>0</v>
      </c>
    </row>
    <row r="279" spans="1:7" ht="15" thickBot="1" x14ac:dyDescent="0.35">
      <c r="A279" s="421">
        <v>9</v>
      </c>
      <c r="B279" s="86"/>
      <c r="C279" s="422" t="s">
        <v>559</v>
      </c>
      <c r="D279" s="88"/>
      <c r="E279" s="88"/>
      <c r="F279" s="90"/>
      <c r="G279" s="423"/>
    </row>
    <row r="280" spans="1:7" ht="15" thickBot="1" x14ac:dyDescent="0.35">
      <c r="A280" s="338"/>
      <c r="B280" s="74"/>
      <c r="C280" s="424" t="s">
        <v>246</v>
      </c>
      <c r="D280" s="340"/>
      <c r="E280" s="425"/>
      <c r="F280" s="426"/>
      <c r="G280" s="427"/>
    </row>
    <row r="281" spans="1:7" x14ac:dyDescent="0.3">
      <c r="A281" s="45" t="s">
        <v>560</v>
      </c>
      <c r="B281" s="55" t="s">
        <v>248</v>
      </c>
      <c r="C281" s="128" t="s">
        <v>561</v>
      </c>
      <c r="D281" s="163" t="s">
        <v>58</v>
      </c>
      <c r="E281" s="418"/>
      <c r="F281" s="419">
        <v>0</v>
      </c>
      <c r="G281" s="420">
        <f>E281*F281</f>
        <v>0</v>
      </c>
    </row>
    <row r="282" spans="1:7" x14ac:dyDescent="0.3">
      <c r="A282" s="49" t="s">
        <v>562</v>
      </c>
      <c r="B282" s="57" t="s">
        <v>253</v>
      </c>
      <c r="C282" s="130" t="s">
        <v>563</v>
      </c>
      <c r="D282" s="153" t="s">
        <v>58</v>
      </c>
      <c r="E282" s="343"/>
      <c r="F282" s="419">
        <v>0</v>
      </c>
      <c r="G282" s="420">
        <f t="shared" ref="G282:G284" si="12">E282*F282</f>
        <v>0</v>
      </c>
    </row>
    <row r="283" spans="1:7" x14ac:dyDescent="0.3">
      <c r="A283" s="49" t="s">
        <v>564</v>
      </c>
      <c r="B283" s="57" t="s">
        <v>565</v>
      </c>
      <c r="C283" s="130" t="s">
        <v>566</v>
      </c>
      <c r="D283" s="153" t="s">
        <v>58</v>
      </c>
      <c r="E283" s="343"/>
      <c r="F283" s="419">
        <v>0</v>
      </c>
      <c r="G283" s="420">
        <f t="shared" si="12"/>
        <v>0</v>
      </c>
    </row>
    <row r="284" spans="1:7" ht="15" thickBot="1" x14ac:dyDescent="0.35">
      <c r="A284" s="346" t="s">
        <v>567</v>
      </c>
      <c r="B284" s="59" t="s">
        <v>568</v>
      </c>
      <c r="C284" s="207" t="s">
        <v>569</v>
      </c>
      <c r="D284" s="155" t="s">
        <v>58</v>
      </c>
      <c r="E284" s="347"/>
      <c r="F284" s="419">
        <v>0</v>
      </c>
      <c r="G284" s="428">
        <f t="shared" si="12"/>
        <v>0</v>
      </c>
    </row>
    <row r="285" spans="1:7" ht="15" thickBot="1" x14ac:dyDescent="0.35">
      <c r="A285" s="611" t="s">
        <v>1338</v>
      </c>
      <c r="B285" s="612"/>
      <c r="C285" s="614"/>
      <c r="D285" s="164" t="s">
        <v>570</v>
      </c>
      <c r="E285" s="416"/>
      <c r="F285" s="429"/>
      <c r="G285" s="430">
        <f>SUM(G281:G284)</f>
        <v>0</v>
      </c>
    </row>
    <row r="286" spans="1:7" ht="27" thickBot="1" x14ac:dyDescent="0.35">
      <c r="A286" s="98">
        <v>10</v>
      </c>
      <c r="B286" s="136"/>
      <c r="C286" s="82" t="s">
        <v>571</v>
      </c>
      <c r="D286" s="431"/>
      <c r="E286" s="340"/>
      <c r="F286" s="341"/>
      <c r="G286" s="342"/>
    </row>
    <row r="287" spans="1:7" x14ac:dyDescent="0.3">
      <c r="A287" s="137" t="s">
        <v>572</v>
      </c>
      <c r="B287" s="138" t="s">
        <v>573</v>
      </c>
      <c r="C287" s="68" t="s">
        <v>574</v>
      </c>
      <c r="D287" s="163" t="s">
        <v>58</v>
      </c>
      <c r="E287" s="343"/>
      <c r="F287" s="396">
        <v>0</v>
      </c>
      <c r="G287" s="397">
        <f>E287*F287</f>
        <v>0</v>
      </c>
    </row>
    <row r="288" spans="1:7" x14ac:dyDescent="0.3">
      <c r="A288" s="137" t="s">
        <v>575</v>
      </c>
      <c r="B288" s="139" t="s">
        <v>573</v>
      </c>
      <c r="C288" s="140" t="s">
        <v>576</v>
      </c>
      <c r="D288" s="153" t="s">
        <v>58</v>
      </c>
      <c r="E288" s="343"/>
      <c r="F288" s="396">
        <v>0</v>
      </c>
      <c r="G288" s="397">
        <f t="shared" ref="G288:G296" si="13">E288*F288</f>
        <v>0</v>
      </c>
    </row>
    <row r="289" spans="1:7" x14ac:dyDescent="0.3">
      <c r="A289" s="137" t="s">
        <v>577</v>
      </c>
      <c r="B289" s="139" t="s">
        <v>573</v>
      </c>
      <c r="C289" s="140" t="s">
        <v>578</v>
      </c>
      <c r="D289" s="153" t="s">
        <v>58</v>
      </c>
      <c r="E289" s="365"/>
      <c r="F289" s="396">
        <v>0</v>
      </c>
      <c r="G289" s="397">
        <f t="shared" si="13"/>
        <v>0</v>
      </c>
    </row>
    <row r="290" spans="1:7" x14ac:dyDescent="0.3">
      <c r="A290" s="137" t="s">
        <v>579</v>
      </c>
      <c r="B290" s="139" t="s">
        <v>573</v>
      </c>
      <c r="C290" s="140" t="s">
        <v>580</v>
      </c>
      <c r="D290" s="153" t="s">
        <v>58</v>
      </c>
      <c r="E290" s="365"/>
      <c r="F290" s="396">
        <v>0</v>
      </c>
      <c r="G290" s="397">
        <f t="shared" si="13"/>
        <v>0</v>
      </c>
    </row>
    <row r="291" spans="1:7" x14ac:dyDescent="0.3">
      <c r="A291" s="137" t="s">
        <v>581</v>
      </c>
      <c r="B291" s="139" t="s">
        <v>573</v>
      </c>
      <c r="C291" s="140" t="s">
        <v>582</v>
      </c>
      <c r="D291" s="153" t="s">
        <v>58</v>
      </c>
      <c r="E291" s="365"/>
      <c r="F291" s="396">
        <v>0</v>
      </c>
      <c r="G291" s="397">
        <f t="shared" si="13"/>
        <v>0</v>
      </c>
    </row>
    <row r="292" spans="1:7" x14ac:dyDescent="0.3">
      <c r="A292" s="137" t="s">
        <v>583</v>
      </c>
      <c r="B292" s="139" t="s">
        <v>573</v>
      </c>
      <c r="C292" s="140" t="s">
        <v>584</v>
      </c>
      <c r="D292" s="153" t="s">
        <v>58</v>
      </c>
      <c r="E292" s="343"/>
      <c r="F292" s="396">
        <v>0</v>
      </c>
      <c r="G292" s="397">
        <f t="shared" si="13"/>
        <v>0</v>
      </c>
    </row>
    <row r="293" spans="1:7" x14ac:dyDescent="0.3">
      <c r="A293" s="137" t="s">
        <v>585</v>
      </c>
      <c r="B293" s="139" t="s">
        <v>573</v>
      </c>
      <c r="C293" s="140" t="s">
        <v>586</v>
      </c>
      <c r="D293" s="153" t="s">
        <v>58</v>
      </c>
      <c r="E293" s="343"/>
      <c r="F293" s="396">
        <v>0</v>
      </c>
      <c r="G293" s="397">
        <f t="shared" si="13"/>
        <v>0</v>
      </c>
    </row>
    <row r="294" spans="1:7" ht="26.4" x14ac:dyDescent="0.3">
      <c r="A294" s="141">
        <v>10.119999999999999</v>
      </c>
      <c r="B294" s="142" t="s">
        <v>587</v>
      </c>
      <c r="C294" s="143" t="s">
        <v>588</v>
      </c>
      <c r="D294" s="432" t="s">
        <v>58</v>
      </c>
      <c r="E294" s="343"/>
      <c r="F294" s="396">
        <v>0</v>
      </c>
      <c r="G294" s="397">
        <f t="shared" si="13"/>
        <v>0</v>
      </c>
    </row>
    <row r="295" spans="1:7" ht="26.4" x14ac:dyDescent="0.3">
      <c r="A295" s="144">
        <v>10.130000000000001</v>
      </c>
      <c r="B295" s="145" t="s">
        <v>587</v>
      </c>
      <c r="C295" s="135" t="s">
        <v>589</v>
      </c>
      <c r="D295" s="155" t="s">
        <v>58</v>
      </c>
      <c r="E295" s="343"/>
      <c r="F295" s="396">
        <v>0</v>
      </c>
      <c r="G295" s="397">
        <f t="shared" si="13"/>
        <v>0</v>
      </c>
    </row>
    <row r="296" spans="1:7" ht="27" thickBot="1" x14ac:dyDescent="0.35">
      <c r="A296" s="146">
        <v>10.14</v>
      </c>
      <c r="B296" s="147" t="s">
        <v>590</v>
      </c>
      <c r="C296" s="135" t="s">
        <v>591</v>
      </c>
      <c r="D296" s="155" t="s">
        <v>58</v>
      </c>
      <c r="E296" s="347"/>
      <c r="F296" s="396">
        <v>0</v>
      </c>
      <c r="G296" s="398">
        <f t="shared" si="13"/>
        <v>0</v>
      </c>
    </row>
    <row r="297" spans="1:7" ht="15" thickBot="1" x14ac:dyDescent="0.35">
      <c r="A297" s="611" t="s">
        <v>1339</v>
      </c>
      <c r="B297" s="612"/>
      <c r="C297" s="614"/>
      <c r="D297" s="433"/>
      <c r="E297" s="416"/>
      <c r="F297" s="412"/>
      <c r="G297" s="413">
        <f>SUM(G287:G296)</f>
        <v>0</v>
      </c>
    </row>
    <row r="298" spans="1:7" x14ac:dyDescent="0.3">
      <c r="A298" s="434">
        <v>11</v>
      </c>
      <c r="B298" s="42"/>
      <c r="C298" s="351" t="s">
        <v>592</v>
      </c>
      <c r="D298" s="352"/>
      <c r="E298" s="352"/>
      <c r="F298" s="353"/>
      <c r="G298" s="354"/>
    </row>
    <row r="299" spans="1:7" ht="40.200000000000003" thickBot="1" x14ac:dyDescent="0.35">
      <c r="A299" s="414"/>
      <c r="B299" s="44"/>
      <c r="C299" s="435" t="s">
        <v>593</v>
      </c>
      <c r="D299" s="408"/>
      <c r="E299" s="408"/>
      <c r="F299" s="409"/>
      <c r="G299" s="410"/>
    </row>
    <row r="300" spans="1:7" x14ac:dyDescent="0.3">
      <c r="A300" s="45" t="s">
        <v>594</v>
      </c>
      <c r="B300" s="55" t="s">
        <v>595</v>
      </c>
      <c r="C300" s="148" t="s">
        <v>596</v>
      </c>
      <c r="D300" s="163" t="s">
        <v>597</v>
      </c>
      <c r="E300" s="343"/>
      <c r="F300" s="396">
        <v>0</v>
      </c>
      <c r="G300" s="397">
        <f>E300*F300</f>
        <v>0</v>
      </c>
    </row>
    <row r="301" spans="1:7" x14ac:dyDescent="0.3">
      <c r="A301" s="45" t="s">
        <v>598</v>
      </c>
      <c r="B301" s="57"/>
      <c r="C301" s="149" t="s">
        <v>599</v>
      </c>
      <c r="D301" s="153" t="s">
        <v>58</v>
      </c>
      <c r="E301" s="343"/>
      <c r="F301" s="396">
        <v>0</v>
      </c>
      <c r="G301" s="397">
        <f t="shared" ref="G301:G318" si="14">E301*F301</f>
        <v>0</v>
      </c>
    </row>
    <row r="302" spans="1:7" x14ac:dyDescent="0.3">
      <c r="A302" s="45" t="s">
        <v>600</v>
      </c>
      <c r="B302" s="57" t="s">
        <v>595</v>
      </c>
      <c r="C302" s="149" t="s">
        <v>601</v>
      </c>
      <c r="D302" s="153" t="s">
        <v>597</v>
      </c>
      <c r="E302" s="343"/>
      <c r="F302" s="396">
        <v>0</v>
      </c>
      <c r="G302" s="397">
        <f t="shared" si="14"/>
        <v>0</v>
      </c>
    </row>
    <row r="303" spans="1:7" x14ac:dyDescent="0.3">
      <c r="A303" s="45" t="s">
        <v>602</v>
      </c>
      <c r="B303" s="57"/>
      <c r="C303" s="149" t="s">
        <v>603</v>
      </c>
      <c r="D303" s="153" t="s">
        <v>58</v>
      </c>
      <c r="E303" s="343"/>
      <c r="F303" s="396">
        <v>0</v>
      </c>
      <c r="G303" s="397">
        <f t="shared" si="14"/>
        <v>0</v>
      </c>
    </row>
    <row r="304" spans="1:7" x14ac:dyDescent="0.3">
      <c r="A304" s="45" t="s">
        <v>604</v>
      </c>
      <c r="B304" s="57" t="s">
        <v>595</v>
      </c>
      <c r="C304" s="149" t="s">
        <v>605</v>
      </c>
      <c r="D304" s="153" t="s">
        <v>597</v>
      </c>
      <c r="E304" s="343"/>
      <c r="F304" s="396">
        <v>0</v>
      </c>
      <c r="G304" s="397">
        <f t="shared" si="14"/>
        <v>0</v>
      </c>
    </row>
    <row r="305" spans="1:7" x14ac:dyDescent="0.3">
      <c r="A305" s="45" t="s">
        <v>606</v>
      </c>
      <c r="B305" s="57"/>
      <c r="C305" s="149" t="s">
        <v>607</v>
      </c>
      <c r="D305" s="153" t="s">
        <v>58</v>
      </c>
      <c r="E305" s="343"/>
      <c r="F305" s="396">
        <v>0</v>
      </c>
      <c r="G305" s="397">
        <f t="shared" si="14"/>
        <v>0</v>
      </c>
    </row>
    <row r="306" spans="1:7" x14ac:dyDescent="0.3">
      <c r="A306" s="45" t="s">
        <v>608</v>
      </c>
      <c r="B306" s="57" t="s">
        <v>595</v>
      </c>
      <c r="C306" s="140" t="s">
        <v>609</v>
      </c>
      <c r="D306" s="153" t="s">
        <v>597</v>
      </c>
      <c r="E306" s="343"/>
      <c r="F306" s="396">
        <v>0</v>
      </c>
      <c r="G306" s="397">
        <f t="shared" si="14"/>
        <v>0</v>
      </c>
    </row>
    <row r="307" spans="1:7" x14ac:dyDescent="0.3">
      <c r="A307" s="45" t="s">
        <v>610</v>
      </c>
      <c r="B307" s="50"/>
      <c r="C307" s="140" t="s">
        <v>611</v>
      </c>
      <c r="D307" s="153" t="s">
        <v>58</v>
      </c>
      <c r="E307" s="343"/>
      <c r="F307" s="396">
        <v>0</v>
      </c>
      <c r="G307" s="397">
        <f t="shared" si="14"/>
        <v>0</v>
      </c>
    </row>
    <row r="308" spans="1:7" x14ac:dyDescent="0.3">
      <c r="A308" s="45" t="s">
        <v>612</v>
      </c>
      <c r="B308" s="57" t="s">
        <v>595</v>
      </c>
      <c r="C308" s="140" t="s">
        <v>613</v>
      </c>
      <c r="D308" s="153" t="s">
        <v>597</v>
      </c>
      <c r="E308" s="343"/>
      <c r="F308" s="396">
        <v>0</v>
      </c>
      <c r="G308" s="397">
        <f t="shared" si="14"/>
        <v>0</v>
      </c>
    </row>
    <row r="309" spans="1:7" x14ac:dyDescent="0.3">
      <c r="A309" s="45" t="s">
        <v>614</v>
      </c>
      <c r="B309" s="50"/>
      <c r="C309" s="140" t="s">
        <v>615</v>
      </c>
      <c r="D309" s="153" t="s">
        <v>58</v>
      </c>
      <c r="E309" s="343"/>
      <c r="F309" s="396">
        <v>0</v>
      </c>
      <c r="G309" s="397">
        <f t="shared" si="14"/>
        <v>0</v>
      </c>
    </row>
    <row r="310" spans="1:7" x14ac:dyDescent="0.3">
      <c r="A310" s="45" t="s">
        <v>616</v>
      </c>
      <c r="B310" s="57" t="s">
        <v>617</v>
      </c>
      <c r="C310" s="140" t="s">
        <v>618</v>
      </c>
      <c r="D310" s="153" t="s">
        <v>597</v>
      </c>
      <c r="E310" s="343"/>
      <c r="F310" s="396">
        <v>0</v>
      </c>
      <c r="G310" s="397">
        <f t="shared" si="14"/>
        <v>0</v>
      </c>
    </row>
    <row r="311" spans="1:7" x14ac:dyDescent="0.3">
      <c r="A311" s="45" t="s">
        <v>619</v>
      </c>
      <c r="B311" s="57" t="s">
        <v>617</v>
      </c>
      <c r="C311" s="140" t="s">
        <v>620</v>
      </c>
      <c r="D311" s="153" t="s">
        <v>597</v>
      </c>
      <c r="E311" s="343"/>
      <c r="F311" s="396">
        <v>0</v>
      </c>
      <c r="G311" s="397">
        <f t="shared" si="14"/>
        <v>0</v>
      </c>
    </row>
    <row r="312" spans="1:7" x14ac:dyDescent="0.3">
      <c r="A312" s="45" t="s">
        <v>621</v>
      </c>
      <c r="B312" s="57" t="s">
        <v>617</v>
      </c>
      <c r="C312" s="140" t="s">
        <v>622</v>
      </c>
      <c r="D312" s="153" t="s">
        <v>597</v>
      </c>
      <c r="E312" s="343"/>
      <c r="F312" s="396">
        <v>0</v>
      </c>
      <c r="G312" s="397">
        <f t="shared" si="14"/>
        <v>0</v>
      </c>
    </row>
    <row r="313" spans="1:7" x14ac:dyDescent="0.3">
      <c r="A313" s="45" t="s">
        <v>623</v>
      </c>
      <c r="B313" s="57" t="s">
        <v>617</v>
      </c>
      <c r="C313" s="140" t="s">
        <v>624</v>
      </c>
      <c r="D313" s="153" t="s">
        <v>597</v>
      </c>
      <c r="E313" s="343"/>
      <c r="F313" s="396">
        <v>0</v>
      </c>
      <c r="G313" s="397">
        <f t="shared" si="14"/>
        <v>0</v>
      </c>
    </row>
    <row r="314" spans="1:7" x14ac:dyDescent="0.3">
      <c r="A314" s="45" t="s">
        <v>625</v>
      </c>
      <c r="B314" s="57" t="s">
        <v>617</v>
      </c>
      <c r="C314" s="140" t="s">
        <v>626</v>
      </c>
      <c r="D314" s="153" t="s">
        <v>597</v>
      </c>
      <c r="E314" s="343"/>
      <c r="F314" s="396">
        <v>0</v>
      </c>
      <c r="G314" s="397">
        <f t="shared" si="14"/>
        <v>0</v>
      </c>
    </row>
    <row r="315" spans="1:7" x14ac:dyDescent="0.3">
      <c r="A315" s="45" t="s">
        <v>627</v>
      </c>
      <c r="B315" s="57" t="s">
        <v>617</v>
      </c>
      <c r="C315" s="132" t="s">
        <v>628</v>
      </c>
      <c r="D315" s="153" t="s">
        <v>597</v>
      </c>
      <c r="E315" s="343"/>
      <c r="F315" s="396">
        <v>0</v>
      </c>
      <c r="G315" s="397">
        <f t="shared" si="14"/>
        <v>0</v>
      </c>
    </row>
    <row r="316" spans="1:7" x14ac:dyDescent="0.3">
      <c r="A316" s="45" t="s">
        <v>629</v>
      </c>
      <c r="B316" s="57" t="s">
        <v>617</v>
      </c>
      <c r="C316" s="132" t="s">
        <v>630</v>
      </c>
      <c r="D316" s="153" t="s">
        <v>597</v>
      </c>
      <c r="E316" s="343"/>
      <c r="F316" s="396">
        <v>0</v>
      </c>
      <c r="G316" s="397">
        <f t="shared" si="14"/>
        <v>0</v>
      </c>
    </row>
    <row r="317" spans="1:7" x14ac:dyDescent="0.3">
      <c r="A317" s="45" t="s">
        <v>631</v>
      </c>
      <c r="B317" s="57" t="s">
        <v>617</v>
      </c>
      <c r="C317" s="132" t="s">
        <v>632</v>
      </c>
      <c r="D317" s="153" t="s">
        <v>597</v>
      </c>
      <c r="E317" s="343"/>
      <c r="F317" s="396">
        <v>0</v>
      </c>
      <c r="G317" s="397">
        <f t="shared" si="14"/>
        <v>0</v>
      </c>
    </row>
    <row r="318" spans="1:7" ht="15" thickBot="1" x14ac:dyDescent="0.35">
      <c r="A318" s="159" t="s">
        <v>633</v>
      </c>
      <c r="B318" s="59" t="s">
        <v>634</v>
      </c>
      <c r="C318" s="135" t="s">
        <v>635</v>
      </c>
      <c r="D318" s="155" t="s">
        <v>597</v>
      </c>
      <c r="E318" s="347"/>
      <c r="F318" s="396">
        <v>0</v>
      </c>
      <c r="G318" s="398">
        <f t="shared" si="14"/>
        <v>0</v>
      </c>
    </row>
    <row r="319" spans="1:7" ht="15" thickBot="1" x14ac:dyDescent="0.35">
      <c r="A319" s="611" t="s">
        <v>1340</v>
      </c>
      <c r="B319" s="612"/>
      <c r="C319" s="614"/>
      <c r="D319" s="164"/>
      <c r="E319" s="416"/>
      <c r="F319" s="412"/>
      <c r="G319" s="413">
        <f>SUM(G300:G318)</f>
        <v>0</v>
      </c>
    </row>
    <row r="320" spans="1:7" x14ac:dyDescent="0.3">
      <c r="A320" s="350"/>
      <c r="B320" s="42"/>
      <c r="C320" s="351" t="s">
        <v>636</v>
      </c>
      <c r="D320" s="185"/>
      <c r="E320" s="185"/>
      <c r="F320" s="186"/>
      <c r="G320" s="187"/>
    </row>
    <row r="321" spans="1:7" ht="198.6" thickBot="1" x14ac:dyDescent="0.35">
      <c r="A321" s="406"/>
      <c r="B321" s="44"/>
      <c r="C321" s="436" t="s">
        <v>637</v>
      </c>
      <c r="D321" s="191"/>
      <c r="E321" s="191"/>
      <c r="F321" s="192"/>
      <c r="G321" s="193"/>
    </row>
    <row r="322" spans="1:7" ht="15" thickBot="1" x14ac:dyDescent="0.35">
      <c r="A322" s="338">
        <v>12</v>
      </c>
      <c r="B322" s="74"/>
      <c r="C322" s="393" t="s">
        <v>638</v>
      </c>
      <c r="D322" s="340"/>
      <c r="E322" s="340"/>
      <c r="F322" s="341"/>
      <c r="G322" s="342"/>
    </row>
    <row r="323" spans="1:7" x14ac:dyDescent="0.3">
      <c r="A323" s="45" t="s">
        <v>639</v>
      </c>
      <c r="B323" s="55" t="s">
        <v>640</v>
      </c>
      <c r="C323" s="151" t="s">
        <v>641</v>
      </c>
      <c r="D323" s="163" t="s">
        <v>58</v>
      </c>
      <c r="E323" s="343"/>
      <c r="F323" s="396">
        <v>0</v>
      </c>
      <c r="G323" s="397">
        <f>E323*F323</f>
        <v>0</v>
      </c>
    </row>
    <row r="324" spans="1:7" x14ac:dyDescent="0.3">
      <c r="A324" s="45" t="s">
        <v>642</v>
      </c>
      <c r="B324" s="55" t="s">
        <v>640</v>
      </c>
      <c r="C324" s="151" t="s">
        <v>643</v>
      </c>
      <c r="D324" s="163" t="s">
        <v>58</v>
      </c>
      <c r="E324" s="343"/>
      <c r="F324" s="396">
        <v>0</v>
      </c>
      <c r="G324" s="397">
        <f t="shared" ref="G324:G349" si="15">E324*F324</f>
        <v>0</v>
      </c>
    </row>
    <row r="325" spans="1:7" x14ac:dyDescent="0.3">
      <c r="A325" s="45" t="s">
        <v>644</v>
      </c>
      <c r="B325" s="55" t="s">
        <v>640</v>
      </c>
      <c r="C325" s="151" t="s">
        <v>645</v>
      </c>
      <c r="D325" s="163" t="s">
        <v>58</v>
      </c>
      <c r="E325" s="343"/>
      <c r="F325" s="396">
        <v>0</v>
      </c>
      <c r="G325" s="397">
        <f t="shared" si="15"/>
        <v>0</v>
      </c>
    </row>
    <row r="326" spans="1:7" x14ac:dyDescent="0.3">
      <c r="A326" s="45" t="s">
        <v>646</v>
      </c>
      <c r="B326" s="55" t="s">
        <v>640</v>
      </c>
      <c r="C326" s="151" t="s">
        <v>647</v>
      </c>
      <c r="D326" s="163" t="s">
        <v>58</v>
      </c>
      <c r="E326" s="343"/>
      <c r="F326" s="396">
        <v>0</v>
      </c>
      <c r="G326" s="397">
        <f t="shared" si="15"/>
        <v>0</v>
      </c>
    </row>
    <row r="327" spans="1:7" x14ac:dyDescent="0.3">
      <c r="A327" s="45" t="s">
        <v>648</v>
      </c>
      <c r="B327" s="55" t="s">
        <v>640</v>
      </c>
      <c r="C327" s="151" t="s">
        <v>649</v>
      </c>
      <c r="D327" s="163" t="s">
        <v>58</v>
      </c>
      <c r="E327" s="343"/>
      <c r="F327" s="396">
        <v>0</v>
      </c>
      <c r="G327" s="397">
        <f t="shared" si="15"/>
        <v>0</v>
      </c>
    </row>
    <row r="328" spans="1:7" x14ac:dyDescent="0.3">
      <c r="A328" s="45" t="s">
        <v>650</v>
      </c>
      <c r="B328" s="55" t="s">
        <v>640</v>
      </c>
      <c r="C328" s="151" t="s">
        <v>651</v>
      </c>
      <c r="D328" s="163" t="s">
        <v>58</v>
      </c>
      <c r="E328" s="343"/>
      <c r="F328" s="396">
        <v>0</v>
      </c>
      <c r="G328" s="397">
        <f t="shared" si="15"/>
        <v>0</v>
      </c>
    </row>
    <row r="329" spans="1:7" x14ac:dyDescent="0.3">
      <c r="A329" s="45" t="s">
        <v>652</v>
      </c>
      <c r="B329" s="55" t="s">
        <v>640</v>
      </c>
      <c r="C329" s="151" t="s">
        <v>653</v>
      </c>
      <c r="D329" s="163" t="s">
        <v>58</v>
      </c>
      <c r="E329" s="343"/>
      <c r="F329" s="396">
        <v>0</v>
      </c>
      <c r="G329" s="397">
        <f t="shared" si="15"/>
        <v>0</v>
      </c>
    </row>
    <row r="330" spans="1:7" x14ac:dyDescent="0.3">
      <c r="A330" s="45" t="s">
        <v>654</v>
      </c>
      <c r="B330" s="55" t="s">
        <v>640</v>
      </c>
      <c r="C330" s="151" t="s">
        <v>655</v>
      </c>
      <c r="D330" s="163" t="s">
        <v>58</v>
      </c>
      <c r="E330" s="343"/>
      <c r="F330" s="396">
        <v>0</v>
      </c>
      <c r="G330" s="397">
        <f t="shared" si="15"/>
        <v>0</v>
      </c>
    </row>
    <row r="331" spans="1:7" x14ac:dyDescent="0.3">
      <c r="A331" s="45" t="s">
        <v>656</v>
      </c>
      <c r="B331" s="55" t="s">
        <v>640</v>
      </c>
      <c r="C331" s="151" t="s">
        <v>657</v>
      </c>
      <c r="D331" s="163" t="s">
        <v>58</v>
      </c>
      <c r="E331" s="343"/>
      <c r="F331" s="396">
        <v>0</v>
      </c>
      <c r="G331" s="397">
        <f t="shared" si="15"/>
        <v>0</v>
      </c>
    </row>
    <row r="332" spans="1:7" x14ac:dyDescent="0.3">
      <c r="A332" s="45" t="s">
        <v>658</v>
      </c>
      <c r="B332" s="55" t="s">
        <v>659</v>
      </c>
      <c r="C332" s="151" t="s">
        <v>660</v>
      </c>
      <c r="D332" s="163" t="s">
        <v>58</v>
      </c>
      <c r="E332" s="343"/>
      <c r="F332" s="396">
        <v>0</v>
      </c>
      <c r="G332" s="397">
        <f t="shared" si="15"/>
        <v>0</v>
      </c>
    </row>
    <row r="333" spans="1:7" x14ac:dyDescent="0.3">
      <c r="A333" s="45" t="s">
        <v>661</v>
      </c>
      <c r="B333" s="57" t="s">
        <v>662</v>
      </c>
      <c r="C333" s="132" t="s">
        <v>663</v>
      </c>
      <c r="D333" s="153" t="s">
        <v>58</v>
      </c>
      <c r="E333" s="343"/>
      <c r="F333" s="396">
        <v>0</v>
      </c>
      <c r="G333" s="397">
        <f t="shared" si="15"/>
        <v>0</v>
      </c>
    </row>
    <row r="334" spans="1:7" ht="26.4" x14ac:dyDescent="0.3">
      <c r="A334" s="45" t="s">
        <v>664</v>
      </c>
      <c r="B334" s="57" t="s">
        <v>665</v>
      </c>
      <c r="C334" s="132" t="s">
        <v>666</v>
      </c>
      <c r="D334" s="153" t="s">
        <v>58</v>
      </c>
      <c r="E334" s="343"/>
      <c r="F334" s="396">
        <v>0</v>
      </c>
      <c r="G334" s="397">
        <f t="shared" si="15"/>
        <v>0</v>
      </c>
    </row>
    <row r="335" spans="1:7" ht="26.4" x14ac:dyDescent="0.3">
      <c r="A335" s="45" t="s">
        <v>667</v>
      </c>
      <c r="B335" s="57" t="s">
        <v>668</v>
      </c>
      <c r="C335" s="132" t="s">
        <v>669</v>
      </c>
      <c r="D335" s="153" t="s">
        <v>58</v>
      </c>
      <c r="E335" s="343"/>
      <c r="F335" s="396">
        <v>0</v>
      </c>
      <c r="G335" s="397">
        <f t="shared" si="15"/>
        <v>0</v>
      </c>
    </row>
    <row r="336" spans="1:7" x14ac:dyDescent="0.3">
      <c r="A336" s="45" t="s">
        <v>670</v>
      </c>
      <c r="B336" s="57" t="s">
        <v>671</v>
      </c>
      <c r="C336" s="132" t="s">
        <v>672</v>
      </c>
      <c r="D336" s="153" t="s">
        <v>58</v>
      </c>
      <c r="E336" s="343"/>
      <c r="F336" s="396">
        <v>0</v>
      </c>
      <c r="G336" s="397">
        <f t="shared" si="15"/>
        <v>0</v>
      </c>
    </row>
    <row r="337" spans="1:7" ht="26.4" x14ac:dyDescent="0.3">
      <c r="A337" s="45" t="s">
        <v>673</v>
      </c>
      <c r="B337" s="57" t="s">
        <v>674</v>
      </c>
      <c r="C337" s="132" t="s">
        <v>675</v>
      </c>
      <c r="D337" s="153" t="s">
        <v>58</v>
      </c>
      <c r="E337" s="343"/>
      <c r="F337" s="396">
        <v>0</v>
      </c>
      <c r="G337" s="397">
        <f t="shared" si="15"/>
        <v>0</v>
      </c>
    </row>
    <row r="338" spans="1:7" x14ac:dyDescent="0.3">
      <c r="A338" s="45" t="s">
        <v>676</v>
      </c>
      <c r="B338" s="139" t="s">
        <v>677</v>
      </c>
      <c r="C338" s="130" t="s">
        <v>678</v>
      </c>
      <c r="D338" s="153" t="s">
        <v>58</v>
      </c>
      <c r="E338" s="343"/>
      <c r="F338" s="396">
        <v>0</v>
      </c>
      <c r="G338" s="397">
        <f t="shared" si="15"/>
        <v>0</v>
      </c>
    </row>
    <row r="339" spans="1:7" ht="26.4" x14ac:dyDescent="0.3">
      <c r="A339" s="45" t="s">
        <v>679</v>
      </c>
      <c r="B339" s="139" t="s">
        <v>680</v>
      </c>
      <c r="C339" s="130" t="s">
        <v>681</v>
      </c>
      <c r="D339" s="153" t="s">
        <v>58</v>
      </c>
      <c r="E339" s="343"/>
      <c r="F339" s="396">
        <v>0</v>
      </c>
      <c r="G339" s="397">
        <f t="shared" si="15"/>
        <v>0</v>
      </c>
    </row>
    <row r="340" spans="1:7" ht="26.4" x14ac:dyDescent="0.3">
      <c r="A340" s="45" t="s">
        <v>682</v>
      </c>
      <c r="B340" s="139" t="s">
        <v>683</v>
      </c>
      <c r="C340" s="130" t="s">
        <v>684</v>
      </c>
      <c r="D340" s="153" t="s">
        <v>58</v>
      </c>
      <c r="E340" s="343"/>
      <c r="F340" s="396">
        <v>0</v>
      </c>
      <c r="G340" s="397">
        <f t="shared" si="15"/>
        <v>0</v>
      </c>
    </row>
    <row r="341" spans="1:7" ht="26.4" x14ac:dyDescent="0.3">
      <c r="A341" s="45" t="s">
        <v>685</v>
      </c>
      <c r="B341" s="139" t="s">
        <v>686</v>
      </c>
      <c r="C341" s="130" t="s">
        <v>687</v>
      </c>
      <c r="D341" s="153" t="s">
        <v>58</v>
      </c>
      <c r="E341" s="343"/>
      <c r="F341" s="396">
        <v>0</v>
      </c>
      <c r="G341" s="397">
        <f t="shared" si="15"/>
        <v>0</v>
      </c>
    </row>
    <row r="342" spans="1:7" ht="26.4" x14ac:dyDescent="0.3">
      <c r="A342" s="45" t="s">
        <v>688</v>
      </c>
      <c r="B342" s="139" t="s">
        <v>689</v>
      </c>
      <c r="C342" s="130" t="s">
        <v>690</v>
      </c>
      <c r="D342" s="153" t="s">
        <v>58</v>
      </c>
      <c r="E342" s="343"/>
      <c r="F342" s="396">
        <v>0</v>
      </c>
      <c r="G342" s="397">
        <f t="shared" si="15"/>
        <v>0</v>
      </c>
    </row>
    <row r="343" spans="1:7" ht="26.4" x14ac:dyDescent="0.3">
      <c r="A343" s="45" t="s">
        <v>691</v>
      </c>
      <c r="B343" s="139" t="s">
        <v>692</v>
      </c>
      <c r="C343" s="130" t="s">
        <v>693</v>
      </c>
      <c r="D343" s="153" t="s">
        <v>58</v>
      </c>
      <c r="E343" s="343"/>
      <c r="F343" s="396">
        <v>0</v>
      </c>
      <c r="G343" s="397">
        <f t="shared" si="15"/>
        <v>0</v>
      </c>
    </row>
    <row r="344" spans="1:7" x14ac:dyDescent="0.3">
      <c r="A344" s="45" t="s">
        <v>694</v>
      </c>
      <c r="B344" s="139" t="s">
        <v>695</v>
      </c>
      <c r="C344" s="130" t="s">
        <v>696</v>
      </c>
      <c r="D344" s="153" t="s">
        <v>58</v>
      </c>
      <c r="E344" s="343"/>
      <c r="F344" s="396">
        <v>0</v>
      </c>
      <c r="G344" s="397">
        <f t="shared" si="15"/>
        <v>0</v>
      </c>
    </row>
    <row r="345" spans="1:7" ht="26.4" x14ac:dyDescent="0.3">
      <c r="A345" s="45" t="s">
        <v>697</v>
      </c>
      <c r="B345" s="139" t="s">
        <v>695</v>
      </c>
      <c r="C345" s="132" t="s">
        <v>698</v>
      </c>
      <c r="D345" s="153" t="s">
        <v>58</v>
      </c>
      <c r="E345" s="343"/>
      <c r="F345" s="396">
        <v>0</v>
      </c>
      <c r="G345" s="397">
        <f t="shared" si="15"/>
        <v>0</v>
      </c>
    </row>
    <row r="346" spans="1:7" ht="26.4" x14ac:dyDescent="0.3">
      <c r="A346" s="45" t="s">
        <v>699</v>
      </c>
      <c r="B346" s="139" t="s">
        <v>695</v>
      </c>
      <c r="C346" s="132" t="s">
        <v>700</v>
      </c>
      <c r="D346" s="153" t="s">
        <v>58</v>
      </c>
      <c r="E346" s="343"/>
      <c r="F346" s="396">
        <v>0</v>
      </c>
      <c r="G346" s="397">
        <f t="shared" si="15"/>
        <v>0</v>
      </c>
    </row>
    <row r="347" spans="1:7" ht="26.4" x14ac:dyDescent="0.3">
      <c r="A347" s="45" t="s">
        <v>701</v>
      </c>
      <c r="B347" s="139" t="s">
        <v>695</v>
      </c>
      <c r="C347" s="132" t="s">
        <v>702</v>
      </c>
      <c r="D347" s="153" t="s">
        <v>58</v>
      </c>
      <c r="E347" s="343"/>
      <c r="F347" s="396">
        <v>0</v>
      </c>
      <c r="G347" s="397">
        <f t="shared" si="15"/>
        <v>0</v>
      </c>
    </row>
    <row r="348" spans="1:7" ht="26.4" x14ac:dyDescent="0.3">
      <c r="A348" s="45" t="s">
        <v>703</v>
      </c>
      <c r="B348" s="139" t="s">
        <v>704</v>
      </c>
      <c r="C348" s="132" t="s">
        <v>705</v>
      </c>
      <c r="D348" s="153" t="s">
        <v>58</v>
      </c>
      <c r="E348" s="343"/>
      <c r="F348" s="396">
        <v>0</v>
      </c>
      <c r="G348" s="397">
        <f t="shared" si="15"/>
        <v>0</v>
      </c>
    </row>
    <row r="349" spans="1:7" ht="15" thickBot="1" x14ac:dyDescent="0.35">
      <c r="A349" s="159" t="s">
        <v>706</v>
      </c>
      <c r="B349" s="59" t="s">
        <v>707</v>
      </c>
      <c r="C349" s="207" t="s">
        <v>708</v>
      </c>
      <c r="D349" s="155" t="s">
        <v>58</v>
      </c>
      <c r="E349" s="347"/>
      <c r="F349" s="396">
        <v>0</v>
      </c>
      <c r="G349" s="398">
        <f t="shared" si="15"/>
        <v>0</v>
      </c>
    </row>
    <row r="350" spans="1:7" ht="15" thickBot="1" x14ac:dyDescent="0.35">
      <c r="A350" s="611" t="s">
        <v>1341</v>
      </c>
      <c r="B350" s="612"/>
      <c r="C350" s="614"/>
      <c r="D350" s="164"/>
      <c r="E350" s="416"/>
      <c r="F350" s="437"/>
      <c r="G350" s="413">
        <f>SUM(G323:G349)</f>
        <v>0</v>
      </c>
    </row>
    <row r="351" spans="1:7" ht="15" thickBot="1" x14ac:dyDescent="0.35">
      <c r="A351" s="98">
        <v>13</v>
      </c>
      <c r="B351" s="74"/>
      <c r="C351" s="393" t="s">
        <v>709</v>
      </c>
      <c r="D351" s="431"/>
      <c r="E351" s="431"/>
      <c r="F351" s="438"/>
      <c r="G351" s="439"/>
    </row>
    <row r="352" spans="1:7" x14ac:dyDescent="0.3">
      <c r="A352" s="45" t="s">
        <v>710</v>
      </c>
      <c r="B352" s="57" t="s">
        <v>711</v>
      </c>
      <c r="C352" s="130" t="s">
        <v>712</v>
      </c>
      <c r="D352" s="153" t="s">
        <v>58</v>
      </c>
      <c r="E352" s="343"/>
      <c r="F352" s="396">
        <v>0</v>
      </c>
      <c r="G352" s="397">
        <f>E352*F352</f>
        <v>0</v>
      </c>
    </row>
    <row r="353" spans="1:7" x14ac:dyDescent="0.3">
      <c r="A353" s="45" t="s">
        <v>713</v>
      </c>
      <c r="B353" s="57" t="s">
        <v>714</v>
      </c>
      <c r="C353" s="130" t="s">
        <v>715</v>
      </c>
      <c r="D353" s="153" t="s">
        <v>58</v>
      </c>
      <c r="E353" s="343"/>
      <c r="F353" s="396">
        <v>0</v>
      </c>
      <c r="G353" s="397">
        <f t="shared" ref="G353:G358" si="16">E353*F353</f>
        <v>0</v>
      </c>
    </row>
    <row r="354" spans="1:7" x14ac:dyDescent="0.3">
      <c r="A354" s="45" t="s">
        <v>716</v>
      </c>
      <c r="B354" s="57"/>
      <c r="C354" s="130" t="s">
        <v>717</v>
      </c>
      <c r="D354" s="153" t="s">
        <v>58</v>
      </c>
      <c r="E354" s="343"/>
      <c r="F354" s="396">
        <v>0</v>
      </c>
      <c r="G354" s="397">
        <f t="shared" si="16"/>
        <v>0</v>
      </c>
    </row>
    <row r="355" spans="1:7" x14ac:dyDescent="0.3">
      <c r="A355" s="45" t="s">
        <v>718</v>
      </c>
      <c r="B355" s="57"/>
      <c r="C355" s="130" t="s">
        <v>719</v>
      </c>
      <c r="D355" s="153" t="s">
        <v>58</v>
      </c>
      <c r="E355" s="343"/>
      <c r="F355" s="396">
        <v>0</v>
      </c>
      <c r="G355" s="397">
        <f t="shared" si="16"/>
        <v>0</v>
      </c>
    </row>
    <row r="356" spans="1:7" x14ac:dyDescent="0.3">
      <c r="A356" s="45" t="s">
        <v>720</v>
      </c>
      <c r="B356" s="57"/>
      <c r="C356" s="130" t="s">
        <v>721</v>
      </c>
      <c r="D356" s="153" t="s">
        <v>58</v>
      </c>
      <c r="E356" s="343"/>
      <c r="F356" s="396">
        <v>0</v>
      </c>
      <c r="G356" s="397">
        <f t="shared" si="16"/>
        <v>0</v>
      </c>
    </row>
    <row r="357" spans="1:7" x14ac:dyDescent="0.3">
      <c r="A357" s="45" t="s">
        <v>722</v>
      </c>
      <c r="B357" s="57"/>
      <c r="C357" s="130" t="s">
        <v>723</v>
      </c>
      <c r="D357" s="153" t="s">
        <v>58</v>
      </c>
      <c r="E357" s="343"/>
      <c r="F357" s="396">
        <v>0</v>
      </c>
      <c r="G357" s="397">
        <f t="shared" si="16"/>
        <v>0</v>
      </c>
    </row>
    <row r="358" spans="1:7" ht="15" thickBot="1" x14ac:dyDescent="0.35">
      <c r="A358" s="159" t="s">
        <v>724</v>
      </c>
      <c r="B358" s="59"/>
      <c r="C358" s="207" t="s">
        <v>725</v>
      </c>
      <c r="D358" s="155" t="s">
        <v>58</v>
      </c>
      <c r="E358" s="347"/>
      <c r="F358" s="396">
        <v>0</v>
      </c>
      <c r="G358" s="398">
        <f t="shared" si="16"/>
        <v>0</v>
      </c>
    </row>
    <row r="359" spans="1:7" ht="15" thickBot="1" x14ac:dyDescent="0.35">
      <c r="A359" s="611" t="s">
        <v>1342</v>
      </c>
      <c r="B359" s="612"/>
      <c r="C359" s="614"/>
      <c r="D359" s="164"/>
      <c r="E359" s="416"/>
      <c r="F359" s="412"/>
      <c r="G359" s="413">
        <f>SUM(G352:G358)</f>
        <v>0</v>
      </c>
    </row>
    <row r="360" spans="1:7" ht="15" thickBot="1" x14ac:dyDescent="0.35">
      <c r="A360" s="338">
        <v>14</v>
      </c>
      <c r="B360" s="74"/>
      <c r="C360" s="393" t="s">
        <v>726</v>
      </c>
      <c r="D360" s="431"/>
      <c r="E360" s="431"/>
      <c r="F360" s="438"/>
      <c r="G360" s="439"/>
    </row>
    <row r="361" spans="1:7" x14ac:dyDescent="0.3">
      <c r="A361" s="45" t="s">
        <v>727</v>
      </c>
      <c r="B361" s="150" t="s">
        <v>728</v>
      </c>
      <c r="C361" s="151" t="s">
        <v>729</v>
      </c>
      <c r="D361" s="163" t="s">
        <v>58</v>
      </c>
      <c r="E361" s="343"/>
      <c r="F361" s="396">
        <v>0</v>
      </c>
      <c r="G361" s="397">
        <f>E361*F361</f>
        <v>0</v>
      </c>
    </row>
    <row r="362" spans="1:7" x14ac:dyDescent="0.3">
      <c r="A362" s="45" t="s">
        <v>730</v>
      </c>
      <c r="B362" s="150" t="s">
        <v>728</v>
      </c>
      <c r="C362" s="151" t="s">
        <v>731</v>
      </c>
      <c r="D362" s="163" t="s">
        <v>58</v>
      </c>
      <c r="E362" s="343"/>
      <c r="F362" s="396">
        <v>0</v>
      </c>
      <c r="G362" s="397">
        <f t="shared" ref="G362:G371" si="17">E362*F362</f>
        <v>0</v>
      </c>
    </row>
    <row r="363" spans="1:7" x14ac:dyDescent="0.3">
      <c r="A363" s="45" t="s">
        <v>732</v>
      </c>
      <c r="B363" s="150" t="s">
        <v>728</v>
      </c>
      <c r="C363" s="132" t="s">
        <v>733</v>
      </c>
      <c r="D363" s="152" t="s">
        <v>58</v>
      </c>
      <c r="E363" s="343"/>
      <c r="F363" s="396">
        <v>0</v>
      </c>
      <c r="G363" s="397">
        <f t="shared" si="17"/>
        <v>0</v>
      </c>
    </row>
    <row r="364" spans="1:7" x14ac:dyDescent="0.3">
      <c r="A364" s="45" t="s">
        <v>734</v>
      </c>
      <c r="B364" s="150" t="s">
        <v>728</v>
      </c>
      <c r="C364" s="132" t="s">
        <v>735</v>
      </c>
      <c r="D364" s="152" t="s">
        <v>58</v>
      </c>
      <c r="E364" s="343"/>
      <c r="F364" s="396">
        <v>0</v>
      </c>
      <c r="G364" s="397">
        <f t="shared" si="17"/>
        <v>0</v>
      </c>
    </row>
    <row r="365" spans="1:7" x14ac:dyDescent="0.3">
      <c r="A365" s="45" t="s">
        <v>736</v>
      </c>
      <c r="B365" s="150" t="s">
        <v>728</v>
      </c>
      <c r="C365" s="132" t="s">
        <v>737</v>
      </c>
      <c r="D365" s="153" t="s">
        <v>58</v>
      </c>
      <c r="E365" s="343"/>
      <c r="F365" s="396">
        <v>0</v>
      </c>
      <c r="G365" s="397">
        <f t="shared" si="17"/>
        <v>0</v>
      </c>
    </row>
    <row r="366" spans="1:7" x14ac:dyDescent="0.3">
      <c r="A366" s="45" t="s">
        <v>738</v>
      </c>
      <c r="B366" s="150" t="s">
        <v>728</v>
      </c>
      <c r="C366" s="132" t="s">
        <v>739</v>
      </c>
      <c r="D366" s="153" t="s">
        <v>58</v>
      </c>
      <c r="E366" s="343"/>
      <c r="F366" s="396">
        <v>0</v>
      </c>
      <c r="G366" s="397">
        <f t="shared" si="17"/>
        <v>0</v>
      </c>
    </row>
    <row r="367" spans="1:7" x14ac:dyDescent="0.3">
      <c r="A367" s="45" t="s">
        <v>740</v>
      </c>
      <c r="B367" s="150" t="s">
        <v>728</v>
      </c>
      <c r="C367" s="132" t="s">
        <v>741</v>
      </c>
      <c r="D367" s="153" t="s">
        <v>58</v>
      </c>
      <c r="E367" s="343"/>
      <c r="F367" s="396">
        <v>0</v>
      </c>
      <c r="G367" s="397">
        <f t="shared" si="17"/>
        <v>0</v>
      </c>
    </row>
    <row r="368" spans="1:7" x14ac:dyDescent="0.3">
      <c r="A368" s="45" t="s">
        <v>742</v>
      </c>
      <c r="B368" s="150" t="s">
        <v>728</v>
      </c>
      <c r="C368" s="132" t="s">
        <v>743</v>
      </c>
      <c r="D368" s="153" t="s">
        <v>58</v>
      </c>
      <c r="E368" s="343"/>
      <c r="F368" s="396">
        <v>0</v>
      </c>
      <c r="G368" s="397">
        <f t="shared" si="17"/>
        <v>0</v>
      </c>
    </row>
    <row r="369" spans="1:7" ht="26.4" x14ac:dyDescent="0.3">
      <c r="A369" s="45" t="s">
        <v>744</v>
      </c>
      <c r="B369" s="150" t="s">
        <v>745</v>
      </c>
      <c r="C369" s="335" t="s">
        <v>746</v>
      </c>
      <c r="D369" s="153" t="s">
        <v>747</v>
      </c>
      <c r="E369" s="343"/>
      <c r="F369" s="396">
        <v>0</v>
      </c>
      <c r="G369" s="397">
        <f t="shared" si="17"/>
        <v>0</v>
      </c>
    </row>
    <row r="370" spans="1:7" ht="26.4" x14ac:dyDescent="0.3">
      <c r="A370" s="45" t="s">
        <v>748</v>
      </c>
      <c r="B370" s="150" t="s">
        <v>745</v>
      </c>
      <c r="C370" s="335" t="s">
        <v>749</v>
      </c>
      <c r="D370" s="153" t="s">
        <v>747</v>
      </c>
      <c r="E370" s="343"/>
      <c r="F370" s="396">
        <v>0</v>
      </c>
      <c r="G370" s="397">
        <f t="shared" si="17"/>
        <v>0</v>
      </c>
    </row>
    <row r="371" spans="1:7" ht="27" thickBot="1" x14ac:dyDescent="0.35">
      <c r="A371" s="159" t="s">
        <v>750</v>
      </c>
      <c r="B371" s="154" t="s">
        <v>745</v>
      </c>
      <c r="C371" s="336" t="s">
        <v>751</v>
      </c>
      <c r="D371" s="155" t="s">
        <v>747</v>
      </c>
      <c r="E371" s="347"/>
      <c r="F371" s="396">
        <v>0</v>
      </c>
      <c r="G371" s="398">
        <f t="shared" si="17"/>
        <v>0</v>
      </c>
    </row>
    <row r="372" spans="1:7" ht="15" thickBot="1" x14ac:dyDescent="0.35">
      <c r="A372" s="440" t="s">
        <v>1343</v>
      </c>
      <c r="B372" s="156"/>
      <c r="C372" s="441"/>
      <c r="D372" s="433"/>
      <c r="E372" s="416"/>
      <c r="F372" s="412"/>
      <c r="G372" s="413">
        <f>SUM(G361:G371)</f>
        <v>0</v>
      </c>
    </row>
    <row r="373" spans="1:7" ht="27" thickBot="1" x14ac:dyDescent="0.35">
      <c r="A373" s="338">
        <v>15</v>
      </c>
      <c r="B373" s="74"/>
      <c r="C373" s="393" t="s">
        <v>752</v>
      </c>
      <c r="D373" s="74"/>
      <c r="E373" s="431"/>
      <c r="F373" s="438"/>
      <c r="G373" s="439"/>
    </row>
    <row r="374" spans="1:7" x14ac:dyDescent="0.3">
      <c r="A374" s="45" t="s">
        <v>753</v>
      </c>
      <c r="B374" s="157" t="s">
        <v>754</v>
      </c>
      <c r="C374" s="151" t="s">
        <v>755</v>
      </c>
      <c r="D374" s="163" t="s">
        <v>58</v>
      </c>
      <c r="E374" s="343"/>
      <c r="F374" s="396">
        <v>0</v>
      </c>
      <c r="G374" s="397">
        <f>E374*F374</f>
        <v>0</v>
      </c>
    </row>
    <row r="375" spans="1:7" x14ac:dyDescent="0.3">
      <c r="A375" s="45" t="s">
        <v>756</v>
      </c>
      <c r="B375" s="150" t="s">
        <v>757</v>
      </c>
      <c r="C375" s="132" t="s">
        <v>758</v>
      </c>
      <c r="D375" s="153" t="s">
        <v>58</v>
      </c>
      <c r="E375" s="343"/>
      <c r="F375" s="396">
        <v>0</v>
      </c>
      <c r="G375" s="397">
        <f t="shared" ref="G375:G397" si="18">E375*F375</f>
        <v>0</v>
      </c>
    </row>
    <row r="376" spans="1:7" x14ac:dyDescent="0.3">
      <c r="A376" s="45" t="s">
        <v>759</v>
      </c>
      <c r="B376" s="150" t="s">
        <v>760</v>
      </c>
      <c r="C376" s="130" t="s">
        <v>761</v>
      </c>
      <c r="D376" s="153" t="s">
        <v>58</v>
      </c>
      <c r="E376" s="343"/>
      <c r="F376" s="396">
        <v>0</v>
      </c>
      <c r="G376" s="397">
        <f t="shared" si="18"/>
        <v>0</v>
      </c>
    </row>
    <row r="377" spans="1:7" x14ac:dyDescent="0.3">
      <c r="A377" s="45" t="s">
        <v>762</v>
      </c>
      <c r="B377" s="150" t="s">
        <v>763</v>
      </c>
      <c r="C377" s="130" t="s">
        <v>764</v>
      </c>
      <c r="D377" s="153" t="s">
        <v>58</v>
      </c>
      <c r="E377" s="343"/>
      <c r="F377" s="396">
        <v>0</v>
      </c>
      <c r="G377" s="397">
        <f t="shared" si="18"/>
        <v>0</v>
      </c>
    </row>
    <row r="378" spans="1:7" x14ac:dyDescent="0.3">
      <c r="A378" s="45" t="s">
        <v>765</v>
      </c>
      <c r="B378" s="150" t="s">
        <v>766</v>
      </c>
      <c r="C378" s="130" t="s">
        <v>767</v>
      </c>
      <c r="D378" s="153" t="s">
        <v>58</v>
      </c>
      <c r="E378" s="343"/>
      <c r="F378" s="396">
        <v>0</v>
      </c>
      <c r="G378" s="397">
        <f t="shared" si="18"/>
        <v>0</v>
      </c>
    </row>
    <row r="379" spans="1:7" x14ac:dyDescent="0.3">
      <c r="A379" s="45" t="s">
        <v>768</v>
      </c>
      <c r="B379" s="150"/>
      <c r="C379" s="130" t="s">
        <v>769</v>
      </c>
      <c r="D379" s="153" t="s">
        <v>58</v>
      </c>
      <c r="E379" s="343"/>
      <c r="F379" s="396">
        <v>0</v>
      </c>
      <c r="G379" s="397">
        <f t="shared" si="18"/>
        <v>0</v>
      </c>
    </row>
    <row r="380" spans="1:7" x14ac:dyDescent="0.3">
      <c r="A380" s="45" t="s">
        <v>770</v>
      </c>
      <c r="B380" s="150" t="s">
        <v>771</v>
      </c>
      <c r="C380" s="132" t="s">
        <v>772</v>
      </c>
      <c r="D380" s="153" t="s">
        <v>58</v>
      </c>
      <c r="E380" s="343"/>
      <c r="F380" s="396">
        <v>0</v>
      </c>
      <c r="G380" s="397">
        <f t="shared" si="18"/>
        <v>0</v>
      </c>
    </row>
    <row r="381" spans="1:7" x14ac:dyDescent="0.3">
      <c r="A381" s="45" t="s">
        <v>773</v>
      </c>
      <c r="B381" s="150" t="s">
        <v>774</v>
      </c>
      <c r="C381" s="132" t="s">
        <v>775</v>
      </c>
      <c r="D381" s="153" t="s">
        <v>58</v>
      </c>
      <c r="E381" s="343"/>
      <c r="F381" s="396">
        <v>0</v>
      </c>
      <c r="G381" s="397">
        <f t="shared" si="18"/>
        <v>0</v>
      </c>
    </row>
    <row r="382" spans="1:7" x14ac:dyDescent="0.3">
      <c r="A382" s="45" t="s">
        <v>776</v>
      </c>
      <c r="B382" s="150" t="s">
        <v>777</v>
      </c>
      <c r="C382" s="132" t="s">
        <v>778</v>
      </c>
      <c r="D382" s="153" t="s">
        <v>58</v>
      </c>
      <c r="E382" s="343"/>
      <c r="F382" s="396">
        <v>0</v>
      </c>
      <c r="G382" s="397">
        <f t="shared" si="18"/>
        <v>0</v>
      </c>
    </row>
    <row r="383" spans="1:7" x14ac:dyDescent="0.3">
      <c r="A383" s="45" t="s">
        <v>779</v>
      </c>
      <c r="B383" s="158" t="s">
        <v>780</v>
      </c>
      <c r="C383" s="132" t="s">
        <v>781</v>
      </c>
      <c r="D383" s="153" t="s">
        <v>58</v>
      </c>
      <c r="E383" s="343"/>
      <c r="F383" s="396">
        <v>0</v>
      </c>
      <c r="G383" s="397">
        <f t="shared" si="18"/>
        <v>0</v>
      </c>
    </row>
    <row r="384" spans="1:7" ht="26.4" x14ac:dyDescent="0.3">
      <c r="A384" s="45" t="s">
        <v>782</v>
      </c>
      <c r="B384" s="150" t="s">
        <v>783</v>
      </c>
      <c r="C384" s="132" t="s">
        <v>784</v>
      </c>
      <c r="D384" s="153" t="s">
        <v>58</v>
      </c>
      <c r="E384" s="343"/>
      <c r="F384" s="396">
        <v>0</v>
      </c>
      <c r="G384" s="397">
        <f t="shared" si="18"/>
        <v>0</v>
      </c>
    </row>
    <row r="385" spans="1:7" ht="26.4" x14ac:dyDescent="0.3">
      <c r="A385" s="45" t="s">
        <v>785</v>
      </c>
      <c r="B385" s="150" t="s">
        <v>786</v>
      </c>
      <c r="C385" s="132" t="s">
        <v>787</v>
      </c>
      <c r="D385" s="153" t="s">
        <v>58</v>
      </c>
      <c r="E385" s="343"/>
      <c r="F385" s="396">
        <v>0</v>
      </c>
      <c r="G385" s="397">
        <f t="shared" si="18"/>
        <v>0</v>
      </c>
    </row>
    <row r="386" spans="1:7" ht="26.4" x14ac:dyDescent="0.3">
      <c r="A386" s="45" t="s">
        <v>788</v>
      </c>
      <c r="B386" s="150" t="s">
        <v>789</v>
      </c>
      <c r="C386" s="132" t="s">
        <v>790</v>
      </c>
      <c r="D386" s="153" t="s">
        <v>58</v>
      </c>
      <c r="E386" s="343"/>
      <c r="F386" s="396">
        <v>0</v>
      </c>
      <c r="G386" s="397">
        <f t="shared" si="18"/>
        <v>0</v>
      </c>
    </row>
    <row r="387" spans="1:7" ht="26.4" x14ac:dyDescent="0.3">
      <c r="A387" s="45" t="s">
        <v>791</v>
      </c>
      <c r="B387" s="150" t="s">
        <v>792</v>
      </c>
      <c r="C387" s="132" t="s">
        <v>793</v>
      </c>
      <c r="D387" s="153" t="s">
        <v>58</v>
      </c>
      <c r="E387" s="343"/>
      <c r="F387" s="396">
        <v>0</v>
      </c>
      <c r="G387" s="397">
        <f t="shared" si="18"/>
        <v>0</v>
      </c>
    </row>
    <row r="388" spans="1:7" x14ac:dyDescent="0.3">
      <c r="A388" s="45" t="s">
        <v>794</v>
      </c>
      <c r="B388" s="150" t="s">
        <v>795</v>
      </c>
      <c r="C388" s="132" t="s">
        <v>796</v>
      </c>
      <c r="D388" s="153" t="s">
        <v>58</v>
      </c>
      <c r="E388" s="343"/>
      <c r="F388" s="396">
        <v>0</v>
      </c>
      <c r="G388" s="397">
        <f t="shared" si="18"/>
        <v>0</v>
      </c>
    </row>
    <row r="389" spans="1:7" x14ac:dyDescent="0.3">
      <c r="A389" s="45" t="s">
        <v>797</v>
      </c>
      <c r="B389" s="150" t="s">
        <v>798</v>
      </c>
      <c r="C389" s="132" t="s">
        <v>799</v>
      </c>
      <c r="D389" s="153" t="s">
        <v>58</v>
      </c>
      <c r="E389" s="343"/>
      <c r="F389" s="396">
        <v>0</v>
      </c>
      <c r="G389" s="397">
        <f t="shared" si="18"/>
        <v>0</v>
      </c>
    </row>
    <row r="390" spans="1:7" x14ac:dyDescent="0.3">
      <c r="A390" s="45" t="s">
        <v>800</v>
      </c>
      <c r="B390" s="150" t="s">
        <v>801</v>
      </c>
      <c r="C390" s="132" t="s">
        <v>802</v>
      </c>
      <c r="D390" s="153" t="s">
        <v>58</v>
      </c>
      <c r="E390" s="343"/>
      <c r="F390" s="396">
        <v>0</v>
      </c>
      <c r="G390" s="397">
        <f t="shared" si="18"/>
        <v>0</v>
      </c>
    </row>
    <row r="391" spans="1:7" x14ac:dyDescent="0.3">
      <c r="A391" s="45" t="s">
        <v>803</v>
      </c>
      <c r="B391" s="150" t="s">
        <v>804</v>
      </c>
      <c r="C391" s="132" t="s">
        <v>805</v>
      </c>
      <c r="D391" s="153" t="s">
        <v>58</v>
      </c>
      <c r="E391" s="343"/>
      <c r="F391" s="396">
        <v>0</v>
      </c>
      <c r="G391" s="397">
        <f t="shared" si="18"/>
        <v>0</v>
      </c>
    </row>
    <row r="392" spans="1:7" x14ac:dyDescent="0.3">
      <c r="A392" s="45" t="s">
        <v>806</v>
      </c>
      <c r="B392" s="57"/>
      <c r="C392" s="132" t="s">
        <v>807</v>
      </c>
      <c r="D392" s="153" t="s">
        <v>58</v>
      </c>
      <c r="E392" s="343"/>
      <c r="F392" s="396">
        <v>0</v>
      </c>
      <c r="G392" s="397">
        <f t="shared" si="18"/>
        <v>0</v>
      </c>
    </row>
    <row r="393" spans="1:7" ht="26.4" x14ac:dyDescent="0.3">
      <c r="A393" s="45" t="s">
        <v>808</v>
      </c>
      <c r="B393" s="150" t="s">
        <v>809</v>
      </c>
      <c r="C393" s="132" t="s">
        <v>810</v>
      </c>
      <c r="D393" s="153" t="s">
        <v>58</v>
      </c>
      <c r="E393" s="343"/>
      <c r="F393" s="396">
        <v>0</v>
      </c>
      <c r="G393" s="397">
        <f t="shared" si="18"/>
        <v>0</v>
      </c>
    </row>
    <row r="394" spans="1:7" ht="26.4" x14ac:dyDescent="0.3">
      <c r="A394" s="45" t="s">
        <v>811</v>
      </c>
      <c r="B394" s="150" t="s">
        <v>812</v>
      </c>
      <c r="C394" s="132" t="s">
        <v>813</v>
      </c>
      <c r="D394" s="153" t="s">
        <v>58</v>
      </c>
      <c r="E394" s="343"/>
      <c r="F394" s="396">
        <v>0</v>
      </c>
      <c r="G394" s="397">
        <f t="shared" si="18"/>
        <v>0</v>
      </c>
    </row>
    <row r="395" spans="1:7" x14ac:dyDescent="0.3">
      <c r="A395" s="45" t="s">
        <v>814</v>
      </c>
      <c r="B395" s="150" t="s">
        <v>815</v>
      </c>
      <c r="C395" s="132" t="s">
        <v>816</v>
      </c>
      <c r="D395" s="153" t="s">
        <v>58</v>
      </c>
      <c r="E395" s="343"/>
      <c r="F395" s="396">
        <v>0</v>
      </c>
      <c r="G395" s="397">
        <f t="shared" si="18"/>
        <v>0</v>
      </c>
    </row>
    <row r="396" spans="1:7" x14ac:dyDescent="0.3">
      <c r="A396" s="45" t="s">
        <v>817</v>
      </c>
      <c r="B396" s="150" t="s">
        <v>818</v>
      </c>
      <c r="C396" s="132" t="s">
        <v>819</v>
      </c>
      <c r="D396" s="153" t="s">
        <v>58</v>
      </c>
      <c r="E396" s="343"/>
      <c r="F396" s="396">
        <v>0</v>
      </c>
      <c r="G396" s="397">
        <f t="shared" si="18"/>
        <v>0</v>
      </c>
    </row>
    <row r="397" spans="1:7" ht="15" thickBot="1" x14ac:dyDescent="0.35">
      <c r="A397" s="159" t="s">
        <v>820</v>
      </c>
      <c r="B397" s="59"/>
      <c r="C397" s="135" t="s">
        <v>807</v>
      </c>
      <c r="D397" s="155" t="s">
        <v>58</v>
      </c>
      <c r="E397" s="347"/>
      <c r="F397" s="396">
        <v>0</v>
      </c>
      <c r="G397" s="398">
        <f t="shared" si="18"/>
        <v>0</v>
      </c>
    </row>
    <row r="398" spans="1:7" ht="15" thickBot="1" x14ac:dyDescent="0.35">
      <c r="A398" s="611" t="s">
        <v>1344</v>
      </c>
      <c r="B398" s="612"/>
      <c r="C398" s="614"/>
      <c r="D398" s="164"/>
      <c r="E398" s="416"/>
      <c r="F398" s="429"/>
      <c r="G398" s="430">
        <f>SUM(G374:G397)</f>
        <v>0</v>
      </c>
    </row>
    <row r="399" spans="1:7" ht="15" thickBot="1" x14ac:dyDescent="0.35">
      <c r="A399" s="98">
        <v>16</v>
      </c>
      <c r="B399" s="136"/>
      <c r="C399" s="393" t="s">
        <v>821</v>
      </c>
      <c r="D399" s="431"/>
      <c r="E399" s="431"/>
      <c r="F399" s="438"/>
      <c r="G399" s="439"/>
    </row>
    <row r="400" spans="1:7" x14ac:dyDescent="0.3">
      <c r="A400" s="45" t="s">
        <v>822</v>
      </c>
      <c r="B400" s="55" t="s">
        <v>823</v>
      </c>
      <c r="C400" s="128" t="s">
        <v>824</v>
      </c>
      <c r="D400" s="163" t="s">
        <v>58</v>
      </c>
      <c r="E400" s="343"/>
      <c r="F400" s="396">
        <v>0</v>
      </c>
      <c r="G400" s="397">
        <f>E400*F400</f>
        <v>0</v>
      </c>
    </row>
    <row r="401" spans="1:7" ht="26.4" x14ac:dyDescent="0.3">
      <c r="A401" s="45" t="s">
        <v>825</v>
      </c>
      <c r="B401" s="160" t="s">
        <v>826</v>
      </c>
      <c r="C401" s="151" t="s">
        <v>827</v>
      </c>
      <c r="D401" s="163" t="s">
        <v>58</v>
      </c>
      <c r="E401" s="343"/>
      <c r="F401" s="396">
        <v>0</v>
      </c>
      <c r="G401" s="397">
        <f t="shared" ref="G401:G413" si="19">E401*F401</f>
        <v>0</v>
      </c>
    </row>
    <row r="402" spans="1:7" ht="26.4" x14ac:dyDescent="0.3">
      <c r="A402" s="45" t="s">
        <v>828</v>
      </c>
      <c r="B402" s="160" t="s">
        <v>829</v>
      </c>
      <c r="C402" s="151" t="s">
        <v>830</v>
      </c>
      <c r="D402" s="163" t="s">
        <v>58</v>
      </c>
      <c r="E402" s="343"/>
      <c r="F402" s="396">
        <v>0</v>
      </c>
      <c r="G402" s="397">
        <f t="shared" si="19"/>
        <v>0</v>
      </c>
    </row>
    <row r="403" spans="1:7" ht="26.4" x14ac:dyDescent="0.3">
      <c r="A403" s="45" t="s">
        <v>831</v>
      </c>
      <c r="B403" s="160" t="s">
        <v>832</v>
      </c>
      <c r="C403" s="151" t="s">
        <v>833</v>
      </c>
      <c r="D403" s="163" t="s">
        <v>58</v>
      </c>
      <c r="E403" s="343"/>
      <c r="F403" s="396">
        <v>0</v>
      </c>
      <c r="G403" s="397">
        <f t="shared" si="19"/>
        <v>0</v>
      </c>
    </row>
    <row r="404" spans="1:7" ht="26.4" x14ac:dyDescent="0.3">
      <c r="A404" s="45" t="s">
        <v>834</v>
      </c>
      <c r="B404" s="160" t="s">
        <v>835</v>
      </c>
      <c r="C404" s="151" t="s">
        <v>836</v>
      </c>
      <c r="D404" s="163" t="s">
        <v>58</v>
      </c>
      <c r="E404" s="343"/>
      <c r="F404" s="396">
        <v>0</v>
      </c>
      <c r="G404" s="397">
        <f t="shared" si="19"/>
        <v>0</v>
      </c>
    </row>
    <row r="405" spans="1:7" ht="26.4" x14ac:dyDescent="0.3">
      <c r="A405" s="45" t="s">
        <v>837</v>
      </c>
      <c r="B405" s="160" t="s">
        <v>838</v>
      </c>
      <c r="C405" s="151" t="s">
        <v>839</v>
      </c>
      <c r="D405" s="163" t="s">
        <v>58</v>
      </c>
      <c r="E405" s="343"/>
      <c r="F405" s="396">
        <v>0</v>
      </c>
      <c r="G405" s="397">
        <f t="shared" si="19"/>
        <v>0</v>
      </c>
    </row>
    <row r="406" spans="1:7" ht="26.4" x14ac:dyDescent="0.3">
      <c r="A406" s="45" t="s">
        <v>840</v>
      </c>
      <c r="B406" s="160" t="s">
        <v>841</v>
      </c>
      <c r="C406" s="151" t="s">
        <v>842</v>
      </c>
      <c r="D406" s="163" t="s">
        <v>58</v>
      </c>
      <c r="E406" s="343"/>
      <c r="F406" s="396">
        <v>0</v>
      </c>
      <c r="G406" s="397">
        <f t="shared" si="19"/>
        <v>0</v>
      </c>
    </row>
    <row r="407" spans="1:7" ht="26.4" x14ac:dyDescent="0.3">
      <c r="A407" s="45" t="s">
        <v>843</v>
      </c>
      <c r="B407" s="160" t="s">
        <v>844</v>
      </c>
      <c r="C407" s="151" t="s">
        <v>845</v>
      </c>
      <c r="D407" s="163" t="s">
        <v>58</v>
      </c>
      <c r="E407" s="343"/>
      <c r="F407" s="396">
        <v>0</v>
      </c>
      <c r="G407" s="397">
        <f t="shared" si="19"/>
        <v>0</v>
      </c>
    </row>
    <row r="408" spans="1:7" ht="26.4" x14ac:dyDescent="0.3">
      <c r="A408" s="45" t="s">
        <v>846</v>
      </c>
      <c r="B408" s="160" t="s">
        <v>847</v>
      </c>
      <c r="C408" s="151" t="s">
        <v>848</v>
      </c>
      <c r="D408" s="163" t="s">
        <v>58</v>
      </c>
      <c r="E408" s="343"/>
      <c r="F408" s="396">
        <v>0</v>
      </c>
      <c r="G408" s="397">
        <f t="shared" si="19"/>
        <v>0</v>
      </c>
    </row>
    <row r="409" spans="1:7" ht="26.4" x14ac:dyDescent="0.3">
      <c r="A409" s="45" t="s">
        <v>849</v>
      </c>
      <c r="B409" s="160" t="s">
        <v>850</v>
      </c>
      <c r="C409" s="151" t="s">
        <v>851</v>
      </c>
      <c r="D409" s="163" t="s">
        <v>58</v>
      </c>
      <c r="E409" s="343"/>
      <c r="F409" s="396">
        <v>0</v>
      </c>
      <c r="G409" s="397">
        <f t="shared" si="19"/>
        <v>0</v>
      </c>
    </row>
    <row r="410" spans="1:7" ht="26.4" x14ac:dyDescent="0.3">
      <c r="A410" s="45" t="s">
        <v>852</v>
      </c>
      <c r="B410" s="160" t="s">
        <v>853</v>
      </c>
      <c r="C410" s="132" t="s">
        <v>854</v>
      </c>
      <c r="D410" s="153" t="s">
        <v>58</v>
      </c>
      <c r="E410" s="343"/>
      <c r="F410" s="396">
        <v>0</v>
      </c>
      <c r="G410" s="397">
        <f t="shared" si="19"/>
        <v>0</v>
      </c>
    </row>
    <row r="411" spans="1:7" ht="26.4" x14ac:dyDescent="0.3">
      <c r="A411" s="45" t="s">
        <v>855</v>
      </c>
      <c r="B411" s="160" t="s">
        <v>856</v>
      </c>
      <c r="C411" s="132" t="s">
        <v>857</v>
      </c>
      <c r="D411" s="153" t="s">
        <v>58</v>
      </c>
      <c r="E411" s="343"/>
      <c r="F411" s="396">
        <v>0</v>
      </c>
      <c r="G411" s="397">
        <f t="shared" si="19"/>
        <v>0</v>
      </c>
    </row>
    <row r="412" spans="1:7" x14ac:dyDescent="0.3">
      <c r="A412" s="45" t="s">
        <v>858</v>
      </c>
      <c r="B412" s="160" t="s">
        <v>859</v>
      </c>
      <c r="C412" s="132" t="s">
        <v>860</v>
      </c>
      <c r="D412" s="153" t="s">
        <v>58</v>
      </c>
      <c r="E412" s="343"/>
      <c r="F412" s="396">
        <v>0</v>
      </c>
      <c r="G412" s="397">
        <f t="shared" si="19"/>
        <v>0</v>
      </c>
    </row>
    <row r="413" spans="1:7" ht="27" thickBot="1" x14ac:dyDescent="0.35">
      <c r="A413" s="159" t="s">
        <v>861</v>
      </c>
      <c r="B413" s="161" t="s">
        <v>862</v>
      </c>
      <c r="C413" s="135" t="s">
        <v>863</v>
      </c>
      <c r="D413" s="155" t="s">
        <v>58</v>
      </c>
      <c r="E413" s="347"/>
      <c r="F413" s="396">
        <v>0</v>
      </c>
      <c r="G413" s="398">
        <f t="shared" si="19"/>
        <v>0</v>
      </c>
    </row>
    <row r="414" spans="1:7" ht="15" thickBot="1" x14ac:dyDescent="0.35">
      <c r="A414" s="618" t="s">
        <v>1345</v>
      </c>
      <c r="B414" s="619"/>
      <c r="C414" s="620"/>
      <c r="D414" s="164"/>
      <c r="E414" s="416"/>
      <c r="F414" s="412"/>
      <c r="G414" s="413">
        <f>SUM(G400:G413)</f>
        <v>0</v>
      </c>
    </row>
    <row r="415" spans="1:7" ht="15" thickBot="1" x14ac:dyDescent="0.35">
      <c r="A415" s="338"/>
      <c r="B415" s="74"/>
      <c r="C415" s="393" t="s">
        <v>864</v>
      </c>
      <c r="D415" s="340"/>
      <c r="E415" s="340"/>
      <c r="F415" s="341"/>
      <c r="G415" s="342"/>
    </row>
    <row r="416" spans="1:7" ht="27" thickBot="1" x14ac:dyDescent="0.35">
      <c r="A416" s="442"/>
      <c r="B416" s="162"/>
      <c r="C416" s="443" t="s">
        <v>865</v>
      </c>
      <c r="D416" s="444"/>
      <c r="E416" s="444"/>
      <c r="F416" s="445"/>
      <c r="G416" s="446"/>
    </row>
    <row r="417" spans="1:7" ht="15" thickBot="1" x14ac:dyDescent="0.35">
      <c r="A417" s="338">
        <v>17</v>
      </c>
      <c r="B417" s="74"/>
      <c r="C417" s="393" t="s">
        <v>866</v>
      </c>
      <c r="D417" s="340"/>
      <c r="E417" s="340"/>
      <c r="F417" s="341"/>
      <c r="G417" s="342"/>
    </row>
    <row r="418" spans="1:7" ht="26.4" x14ac:dyDescent="0.3">
      <c r="A418" s="45" t="s">
        <v>867</v>
      </c>
      <c r="B418" s="157"/>
      <c r="C418" s="151" t="s">
        <v>868</v>
      </c>
      <c r="D418" s="163" t="s">
        <v>1360</v>
      </c>
      <c r="E418" s="343"/>
      <c r="F418" s="396">
        <v>0</v>
      </c>
      <c r="G418" s="397">
        <f>E418*F418</f>
        <v>0</v>
      </c>
    </row>
    <row r="419" spans="1:7" x14ac:dyDescent="0.3">
      <c r="A419" s="45" t="s">
        <v>869</v>
      </c>
      <c r="B419" s="150" t="s">
        <v>870</v>
      </c>
      <c r="C419" s="132" t="s">
        <v>871</v>
      </c>
      <c r="D419" s="153" t="s">
        <v>58</v>
      </c>
      <c r="E419" s="343"/>
      <c r="F419" s="396">
        <v>0</v>
      </c>
      <c r="G419" s="397">
        <f t="shared" ref="G419:G423" si="20">E419*F419</f>
        <v>0</v>
      </c>
    </row>
    <row r="420" spans="1:7" x14ac:dyDescent="0.3">
      <c r="A420" s="45" t="s">
        <v>872</v>
      </c>
      <c r="B420" s="150" t="s">
        <v>873</v>
      </c>
      <c r="C420" s="132" t="s">
        <v>874</v>
      </c>
      <c r="D420" s="153" t="s">
        <v>58</v>
      </c>
      <c r="E420" s="343"/>
      <c r="F420" s="396">
        <v>0</v>
      </c>
      <c r="G420" s="397">
        <f t="shared" si="20"/>
        <v>0</v>
      </c>
    </row>
    <row r="421" spans="1:7" x14ac:dyDescent="0.3">
      <c r="A421" s="45" t="s">
        <v>875</v>
      </c>
      <c r="B421" s="150" t="s">
        <v>728</v>
      </c>
      <c r="C421" s="132" t="s">
        <v>876</v>
      </c>
      <c r="D421" s="153" t="s">
        <v>58</v>
      </c>
      <c r="E421" s="343"/>
      <c r="F421" s="396">
        <v>0</v>
      </c>
      <c r="G421" s="397">
        <f t="shared" si="20"/>
        <v>0</v>
      </c>
    </row>
    <row r="422" spans="1:7" x14ac:dyDescent="0.3">
      <c r="A422" s="45" t="s">
        <v>877</v>
      </c>
      <c r="B422" s="150"/>
      <c r="C422" s="132" t="s">
        <v>878</v>
      </c>
      <c r="D422" s="153" t="s">
        <v>879</v>
      </c>
      <c r="E422" s="343"/>
      <c r="F422" s="396">
        <v>0</v>
      </c>
      <c r="G422" s="397">
        <f t="shared" si="20"/>
        <v>0</v>
      </c>
    </row>
    <row r="423" spans="1:7" ht="15" thickBot="1" x14ac:dyDescent="0.35">
      <c r="A423" s="159" t="s">
        <v>880</v>
      </c>
      <c r="B423" s="59"/>
      <c r="C423" s="135" t="s">
        <v>881</v>
      </c>
      <c r="D423" s="155" t="s">
        <v>58</v>
      </c>
      <c r="E423" s="347"/>
      <c r="F423" s="396">
        <v>0</v>
      </c>
      <c r="G423" s="398">
        <f t="shared" si="20"/>
        <v>0</v>
      </c>
    </row>
    <row r="424" spans="1:7" ht="15" thickBot="1" x14ac:dyDescent="0.35">
      <c r="A424" s="611" t="s">
        <v>1346</v>
      </c>
      <c r="B424" s="612"/>
      <c r="C424" s="614"/>
      <c r="D424" s="433"/>
      <c r="E424" s="416"/>
      <c r="F424" s="447"/>
      <c r="G424" s="430">
        <f>SUM(G418:G423)</f>
        <v>0</v>
      </c>
    </row>
    <row r="425" spans="1:7" ht="15" thickBot="1" x14ac:dyDescent="0.35">
      <c r="A425" s="338">
        <v>18</v>
      </c>
      <c r="B425" s="74"/>
      <c r="C425" s="393" t="s">
        <v>882</v>
      </c>
      <c r="D425" s="340"/>
      <c r="E425" s="340"/>
      <c r="F425" s="341"/>
      <c r="G425" s="342"/>
    </row>
    <row r="426" spans="1:7" ht="26.4" x14ac:dyDescent="0.3">
      <c r="A426" s="45" t="s">
        <v>883</v>
      </c>
      <c r="B426" s="157"/>
      <c r="C426" s="151" t="s">
        <v>868</v>
      </c>
      <c r="D426" s="163" t="s">
        <v>1360</v>
      </c>
      <c r="E426" s="343"/>
      <c r="F426" s="396">
        <v>0</v>
      </c>
      <c r="G426" s="397">
        <f>E426*F426</f>
        <v>0</v>
      </c>
    </row>
    <row r="427" spans="1:7" x14ac:dyDescent="0.3">
      <c r="A427" s="45" t="s">
        <v>884</v>
      </c>
      <c r="B427" s="150" t="s">
        <v>885</v>
      </c>
      <c r="C427" s="132" t="s">
        <v>871</v>
      </c>
      <c r="D427" s="153" t="s">
        <v>58</v>
      </c>
      <c r="E427" s="343"/>
      <c r="F427" s="396">
        <v>0</v>
      </c>
      <c r="G427" s="397">
        <f t="shared" ref="G427:G430" si="21">E427*F427</f>
        <v>0</v>
      </c>
    </row>
    <row r="428" spans="1:7" x14ac:dyDescent="0.3">
      <c r="A428" s="45" t="s">
        <v>886</v>
      </c>
      <c r="B428" s="150" t="s">
        <v>887</v>
      </c>
      <c r="C428" s="132" t="s">
        <v>888</v>
      </c>
      <c r="D428" s="153" t="s">
        <v>58</v>
      </c>
      <c r="E428" s="343"/>
      <c r="F428" s="396">
        <v>0</v>
      </c>
      <c r="G428" s="397">
        <f t="shared" si="21"/>
        <v>0</v>
      </c>
    </row>
    <row r="429" spans="1:7" x14ac:dyDescent="0.3">
      <c r="A429" s="45" t="s">
        <v>889</v>
      </c>
      <c r="B429" s="150"/>
      <c r="C429" s="132" t="s">
        <v>878</v>
      </c>
      <c r="D429" s="153" t="s">
        <v>879</v>
      </c>
      <c r="E429" s="343"/>
      <c r="F429" s="396">
        <v>0</v>
      </c>
      <c r="G429" s="397">
        <f t="shared" si="21"/>
        <v>0</v>
      </c>
    </row>
    <row r="430" spans="1:7" ht="15" thickBot="1" x14ac:dyDescent="0.35">
      <c r="A430" s="159" t="s">
        <v>890</v>
      </c>
      <c r="B430" s="59"/>
      <c r="C430" s="135" t="s">
        <v>807</v>
      </c>
      <c r="D430" s="155" t="s">
        <v>58</v>
      </c>
      <c r="E430" s="347"/>
      <c r="F430" s="396">
        <v>0</v>
      </c>
      <c r="G430" s="398">
        <f t="shared" si="21"/>
        <v>0</v>
      </c>
    </row>
    <row r="431" spans="1:7" ht="15" thickBot="1" x14ac:dyDescent="0.35">
      <c r="A431" s="611" t="s">
        <v>1347</v>
      </c>
      <c r="B431" s="612"/>
      <c r="C431" s="614"/>
      <c r="D431" s="164"/>
      <c r="E431" s="448"/>
      <c r="F431" s="449"/>
      <c r="G431" s="413">
        <f>SUM(G426:G430)</f>
        <v>0</v>
      </c>
    </row>
    <row r="432" spans="1:7" ht="15" thickBot="1" x14ac:dyDescent="0.35">
      <c r="A432" s="338">
        <v>19</v>
      </c>
      <c r="B432" s="74"/>
      <c r="C432" s="393" t="s">
        <v>891</v>
      </c>
      <c r="D432" s="340"/>
      <c r="E432" s="340"/>
      <c r="F432" s="341"/>
      <c r="G432" s="342"/>
    </row>
    <row r="433" spans="1:7" ht="26.4" x14ac:dyDescent="0.3">
      <c r="A433" s="450" t="s">
        <v>892</v>
      </c>
      <c r="B433" s="165"/>
      <c r="C433" s="166" t="s">
        <v>868</v>
      </c>
      <c r="D433" s="167" t="s">
        <v>1360</v>
      </c>
      <c r="E433" s="343"/>
      <c r="F433" s="366">
        <v>0</v>
      </c>
      <c r="G433" s="367">
        <f>E433*F433</f>
        <v>0</v>
      </c>
    </row>
    <row r="434" spans="1:7" x14ac:dyDescent="0.3">
      <c r="A434" s="45" t="s">
        <v>893</v>
      </c>
      <c r="B434" s="150" t="s">
        <v>894</v>
      </c>
      <c r="C434" s="132" t="s">
        <v>871</v>
      </c>
      <c r="D434" s="153" t="s">
        <v>58</v>
      </c>
      <c r="E434" s="343"/>
      <c r="F434" s="366">
        <v>0</v>
      </c>
      <c r="G434" s="367">
        <f t="shared" ref="G434:G437" si="22">E434*F434</f>
        <v>0</v>
      </c>
    </row>
    <row r="435" spans="1:7" x14ac:dyDescent="0.3">
      <c r="A435" s="45" t="s">
        <v>895</v>
      </c>
      <c r="B435" s="150" t="s">
        <v>766</v>
      </c>
      <c r="C435" s="132" t="s">
        <v>896</v>
      </c>
      <c r="D435" s="153" t="s">
        <v>58</v>
      </c>
      <c r="E435" s="343"/>
      <c r="F435" s="366">
        <v>0</v>
      </c>
      <c r="G435" s="367">
        <f t="shared" si="22"/>
        <v>0</v>
      </c>
    </row>
    <row r="436" spans="1:7" x14ac:dyDescent="0.3">
      <c r="A436" s="45" t="s">
        <v>897</v>
      </c>
      <c r="B436" s="150"/>
      <c r="C436" s="132" t="s">
        <v>878</v>
      </c>
      <c r="D436" s="153" t="s">
        <v>879</v>
      </c>
      <c r="E436" s="343"/>
      <c r="F436" s="366">
        <v>0</v>
      </c>
      <c r="G436" s="367">
        <f t="shared" si="22"/>
        <v>0</v>
      </c>
    </row>
    <row r="437" spans="1:7" ht="15" thickBot="1" x14ac:dyDescent="0.35">
      <c r="A437" s="159" t="s">
        <v>898</v>
      </c>
      <c r="B437" s="59"/>
      <c r="C437" s="135" t="s">
        <v>807</v>
      </c>
      <c r="D437" s="155" t="s">
        <v>58</v>
      </c>
      <c r="E437" s="347"/>
      <c r="F437" s="366">
        <v>0</v>
      </c>
      <c r="G437" s="415">
        <f t="shared" si="22"/>
        <v>0</v>
      </c>
    </row>
    <row r="438" spans="1:7" ht="15" thickBot="1" x14ac:dyDescent="0.35">
      <c r="A438" s="611" t="s">
        <v>1348</v>
      </c>
      <c r="B438" s="612"/>
      <c r="C438" s="613"/>
      <c r="D438" s="451"/>
      <c r="E438" s="416"/>
      <c r="F438" s="447"/>
      <c r="G438" s="430">
        <f>SUM(G433:G437)</f>
        <v>0</v>
      </c>
    </row>
    <row r="439" spans="1:7" ht="15" thickBot="1" x14ac:dyDescent="0.35">
      <c r="A439" s="338">
        <v>20</v>
      </c>
      <c r="B439" s="74"/>
      <c r="C439" s="393" t="s">
        <v>899</v>
      </c>
      <c r="D439" s="340"/>
      <c r="E439" s="340"/>
      <c r="F439" s="341"/>
      <c r="G439" s="342"/>
    </row>
    <row r="440" spans="1:7" ht="26.4" x14ac:dyDescent="0.3">
      <c r="A440" s="45" t="s">
        <v>900</v>
      </c>
      <c r="B440" s="157"/>
      <c r="C440" s="151" t="s">
        <v>868</v>
      </c>
      <c r="D440" s="163" t="s">
        <v>1360</v>
      </c>
      <c r="E440" s="365"/>
      <c r="F440" s="396">
        <v>0</v>
      </c>
      <c r="G440" s="397">
        <f>E440*F440</f>
        <v>0</v>
      </c>
    </row>
    <row r="441" spans="1:7" x14ac:dyDescent="0.3">
      <c r="A441" s="450" t="s">
        <v>901</v>
      </c>
      <c r="B441" s="168" t="s">
        <v>902</v>
      </c>
      <c r="C441" s="169" t="s">
        <v>871</v>
      </c>
      <c r="D441" s="170" t="s">
        <v>58</v>
      </c>
      <c r="E441" s="343"/>
      <c r="F441" s="396">
        <v>0</v>
      </c>
      <c r="G441" s="397">
        <f t="shared" ref="G441:G449" si="23">E441*F441</f>
        <v>0</v>
      </c>
    </row>
    <row r="442" spans="1:7" x14ac:dyDescent="0.3">
      <c r="A442" s="45" t="s">
        <v>903</v>
      </c>
      <c r="B442" s="150" t="s">
        <v>904</v>
      </c>
      <c r="C442" s="132" t="s">
        <v>905</v>
      </c>
      <c r="D442" s="153" t="s">
        <v>58</v>
      </c>
      <c r="E442" s="343"/>
      <c r="F442" s="396">
        <v>0</v>
      </c>
      <c r="G442" s="397">
        <f t="shared" si="23"/>
        <v>0</v>
      </c>
    </row>
    <row r="443" spans="1:7" ht="26.4" x14ac:dyDescent="0.3">
      <c r="A443" s="45" t="s">
        <v>906</v>
      </c>
      <c r="B443" s="139" t="s">
        <v>587</v>
      </c>
      <c r="C443" s="132" t="s">
        <v>907</v>
      </c>
      <c r="D443" s="153" t="s">
        <v>58</v>
      </c>
      <c r="E443" s="343"/>
      <c r="F443" s="396">
        <v>0</v>
      </c>
      <c r="G443" s="397">
        <f t="shared" si="23"/>
        <v>0</v>
      </c>
    </row>
    <row r="444" spans="1:7" x14ac:dyDescent="0.3">
      <c r="A444" s="45" t="s">
        <v>908</v>
      </c>
      <c r="B444" s="139" t="s">
        <v>587</v>
      </c>
      <c r="C444" s="132" t="s">
        <v>909</v>
      </c>
      <c r="D444" s="153" t="s">
        <v>58</v>
      </c>
      <c r="E444" s="343"/>
      <c r="F444" s="396">
        <v>0</v>
      </c>
      <c r="G444" s="397">
        <f t="shared" si="23"/>
        <v>0</v>
      </c>
    </row>
    <row r="445" spans="1:7" x14ac:dyDescent="0.3">
      <c r="A445" s="45" t="s">
        <v>910</v>
      </c>
      <c r="B445" s="139" t="s">
        <v>587</v>
      </c>
      <c r="C445" s="132" t="s">
        <v>911</v>
      </c>
      <c r="D445" s="153" t="s">
        <v>58</v>
      </c>
      <c r="E445" s="343"/>
      <c r="F445" s="396">
        <v>0</v>
      </c>
      <c r="G445" s="397">
        <f t="shared" si="23"/>
        <v>0</v>
      </c>
    </row>
    <row r="446" spans="1:7" x14ac:dyDescent="0.3">
      <c r="A446" s="45" t="s">
        <v>912</v>
      </c>
      <c r="B446" s="139" t="s">
        <v>587</v>
      </c>
      <c r="C446" s="132" t="s">
        <v>913</v>
      </c>
      <c r="D446" s="153" t="s">
        <v>58</v>
      </c>
      <c r="E446" s="343"/>
      <c r="F446" s="396">
        <v>0</v>
      </c>
      <c r="G446" s="397">
        <f t="shared" si="23"/>
        <v>0</v>
      </c>
    </row>
    <row r="447" spans="1:7" x14ac:dyDescent="0.3">
      <c r="A447" s="45" t="s">
        <v>914</v>
      </c>
      <c r="B447" s="139"/>
      <c r="C447" s="132" t="s">
        <v>915</v>
      </c>
      <c r="D447" s="153" t="s">
        <v>58</v>
      </c>
      <c r="E447" s="343"/>
      <c r="F447" s="396">
        <v>0</v>
      </c>
      <c r="G447" s="397">
        <f t="shared" si="23"/>
        <v>0</v>
      </c>
    </row>
    <row r="448" spans="1:7" x14ac:dyDescent="0.3">
      <c r="A448" s="450" t="s">
        <v>916</v>
      </c>
      <c r="B448" s="168"/>
      <c r="C448" s="169" t="s">
        <v>878</v>
      </c>
      <c r="D448" s="170" t="s">
        <v>879</v>
      </c>
      <c r="E448" s="343"/>
      <c r="F448" s="396">
        <v>0</v>
      </c>
      <c r="G448" s="397">
        <f t="shared" si="23"/>
        <v>0</v>
      </c>
    </row>
    <row r="449" spans="1:7" ht="15" thickBot="1" x14ac:dyDescent="0.35">
      <c r="A449" s="159" t="s">
        <v>917</v>
      </c>
      <c r="B449" s="62"/>
      <c r="C449" s="135" t="s">
        <v>807</v>
      </c>
      <c r="D449" s="155" t="s">
        <v>58</v>
      </c>
      <c r="E449" s="347"/>
      <c r="F449" s="396">
        <v>0</v>
      </c>
      <c r="G449" s="398">
        <f t="shared" si="23"/>
        <v>0</v>
      </c>
    </row>
    <row r="450" spans="1:7" ht="15" thickBot="1" x14ac:dyDescent="0.35">
      <c r="A450" s="440" t="s">
        <v>1349</v>
      </c>
      <c r="B450" s="70"/>
      <c r="C450" s="452"/>
      <c r="D450" s="451"/>
      <c r="E450" s="416"/>
      <c r="F450" s="447"/>
      <c r="G450" s="430">
        <f>SUM(G440:G449)</f>
        <v>0</v>
      </c>
    </row>
    <row r="451" spans="1:7" x14ac:dyDescent="0.3">
      <c r="A451" s="350">
        <v>21</v>
      </c>
      <c r="B451" s="42"/>
      <c r="C451" s="351" t="s">
        <v>918</v>
      </c>
      <c r="D451" s="352"/>
      <c r="E451" s="352"/>
      <c r="F451" s="353"/>
      <c r="G451" s="354"/>
    </row>
    <row r="452" spans="1:7" ht="40.200000000000003" thickBot="1" x14ac:dyDescent="0.35">
      <c r="A452" s="406"/>
      <c r="B452" s="44"/>
      <c r="C452" s="436" t="s">
        <v>919</v>
      </c>
      <c r="D452" s="408"/>
      <c r="E452" s="408"/>
      <c r="F452" s="409"/>
      <c r="G452" s="410"/>
    </row>
    <row r="453" spans="1:7" x14ac:dyDescent="0.3">
      <c r="A453" s="453" t="s">
        <v>920</v>
      </c>
      <c r="B453" s="171"/>
      <c r="C453" s="454" t="s">
        <v>921</v>
      </c>
      <c r="D453" s="404"/>
      <c r="E453" s="404"/>
      <c r="F453" s="405"/>
      <c r="G453" s="455"/>
    </row>
    <row r="454" spans="1:7" ht="15.6" x14ac:dyDescent="0.3">
      <c r="A454" s="49" t="s">
        <v>922</v>
      </c>
      <c r="B454" s="172"/>
      <c r="C454" s="132" t="s">
        <v>923</v>
      </c>
      <c r="D454" s="153" t="s">
        <v>1361</v>
      </c>
      <c r="E454" s="365"/>
      <c r="F454" s="396">
        <v>0</v>
      </c>
      <c r="G454" s="397">
        <f>E454*F454</f>
        <v>0</v>
      </c>
    </row>
    <row r="455" spans="1:7" x14ac:dyDescent="0.3">
      <c r="A455" s="181" t="s">
        <v>924</v>
      </c>
      <c r="B455" s="173" t="s">
        <v>925</v>
      </c>
      <c r="C455" s="169" t="s">
        <v>926</v>
      </c>
      <c r="D455" s="170" t="s">
        <v>597</v>
      </c>
      <c r="E455" s="343"/>
      <c r="F455" s="396">
        <v>0</v>
      </c>
      <c r="G455" s="397">
        <f t="shared" ref="G455:G458" si="24">E455*F455</f>
        <v>0</v>
      </c>
    </row>
    <row r="456" spans="1:7" x14ac:dyDescent="0.3">
      <c r="A456" s="49" t="s">
        <v>927</v>
      </c>
      <c r="B456" s="139" t="s">
        <v>928</v>
      </c>
      <c r="C456" s="132" t="s">
        <v>929</v>
      </c>
      <c r="D456" s="153" t="s">
        <v>597</v>
      </c>
      <c r="E456" s="343"/>
      <c r="F456" s="396">
        <v>0</v>
      </c>
      <c r="G456" s="397">
        <f t="shared" si="24"/>
        <v>0</v>
      </c>
    </row>
    <row r="457" spans="1:7" x14ac:dyDescent="0.3">
      <c r="A457" s="49" t="s">
        <v>930</v>
      </c>
      <c r="B457" s="139" t="s">
        <v>931</v>
      </c>
      <c r="C457" s="132" t="s">
        <v>932</v>
      </c>
      <c r="D457" s="153" t="s">
        <v>58</v>
      </c>
      <c r="E457" s="343"/>
      <c r="F457" s="396">
        <v>0</v>
      </c>
      <c r="G457" s="397">
        <f t="shared" si="24"/>
        <v>0</v>
      </c>
    </row>
    <row r="458" spans="1:7" ht="16.2" thickBot="1" x14ac:dyDescent="0.35">
      <c r="A458" s="346" t="s">
        <v>933</v>
      </c>
      <c r="B458" s="174"/>
      <c r="C458" s="135" t="s">
        <v>934</v>
      </c>
      <c r="D458" s="155" t="s">
        <v>1361</v>
      </c>
      <c r="E458" s="347"/>
      <c r="F458" s="396">
        <v>0</v>
      </c>
      <c r="G458" s="398">
        <f t="shared" si="24"/>
        <v>0</v>
      </c>
    </row>
    <row r="459" spans="1:7" ht="15" thickBot="1" x14ac:dyDescent="0.35">
      <c r="A459" s="440" t="s">
        <v>1350</v>
      </c>
      <c r="B459" s="70"/>
      <c r="C459" s="452"/>
      <c r="D459" s="451"/>
      <c r="E459" s="416"/>
      <c r="F459" s="456"/>
      <c r="G459" s="430">
        <f>SUM(G454:G458)</f>
        <v>0</v>
      </c>
    </row>
    <row r="460" spans="1:7" ht="15" thickBot="1" x14ac:dyDescent="0.35">
      <c r="A460" s="338">
        <v>22</v>
      </c>
      <c r="B460" s="74"/>
      <c r="C460" s="339" t="s">
        <v>935</v>
      </c>
      <c r="D460" s="340"/>
      <c r="E460" s="340"/>
      <c r="F460" s="341"/>
      <c r="G460" s="342"/>
    </row>
    <row r="461" spans="1:7" x14ac:dyDescent="0.3">
      <c r="A461" s="453" t="s">
        <v>936</v>
      </c>
      <c r="B461" s="171"/>
      <c r="C461" s="454" t="s">
        <v>937</v>
      </c>
      <c r="D461" s="404"/>
      <c r="E461" s="404"/>
      <c r="F461" s="405"/>
      <c r="G461" s="455"/>
    </row>
    <row r="462" spans="1:7" ht="15.6" x14ac:dyDescent="0.3">
      <c r="A462" s="49" t="s">
        <v>938</v>
      </c>
      <c r="B462" s="175" t="s">
        <v>939</v>
      </c>
      <c r="C462" s="130" t="s">
        <v>940</v>
      </c>
      <c r="D462" s="153" t="s">
        <v>1361</v>
      </c>
      <c r="E462" s="343"/>
      <c r="F462" s="366">
        <v>0</v>
      </c>
      <c r="G462" s="367">
        <f>E462*F462</f>
        <v>0</v>
      </c>
    </row>
    <row r="463" spans="1:7" ht="26.4" x14ac:dyDescent="0.3">
      <c r="A463" s="49" t="s">
        <v>941</v>
      </c>
      <c r="B463" s="175" t="s">
        <v>939</v>
      </c>
      <c r="C463" s="130" t="s">
        <v>942</v>
      </c>
      <c r="D463" s="153" t="s">
        <v>1361</v>
      </c>
      <c r="E463" s="343"/>
      <c r="F463" s="366">
        <v>0</v>
      </c>
      <c r="G463" s="367">
        <f t="shared" ref="G463:G470" si="25">E463*F463</f>
        <v>0</v>
      </c>
    </row>
    <row r="464" spans="1:7" ht="26.4" x14ac:dyDescent="0.3">
      <c r="A464" s="49" t="s">
        <v>943</v>
      </c>
      <c r="B464" s="175" t="s">
        <v>939</v>
      </c>
      <c r="C464" s="130" t="s">
        <v>944</v>
      </c>
      <c r="D464" s="153" t="s">
        <v>1361</v>
      </c>
      <c r="E464" s="343"/>
      <c r="F464" s="366">
        <v>0</v>
      </c>
      <c r="G464" s="367">
        <f t="shared" si="25"/>
        <v>0</v>
      </c>
    </row>
    <row r="465" spans="1:7" ht="26.4" x14ac:dyDescent="0.3">
      <c r="A465" s="49" t="s">
        <v>945</v>
      </c>
      <c r="B465" s="175" t="s">
        <v>939</v>
      </c>
      <c r="C465" s="130" t="s">
        <v>946</v>
      </c>
      <c r="D465" s="153" t="s">
        <v>1361</v>
      </c>
      <c r="E465" s="343"/>
      <c r="F465" s="366">
        <v>0</v>
      </c>
      <c r="G465" s="367">
        <f t="shared" si="25"/>
        <v>0</v>
      </c>
    </row>
    <row r="466" spans="1:7" ht="26.4" x14ac:dyDescent="0.3">
      <c r="A466" s="49" t="s">
        <v>947</v>
      </c>
      <c r="B466" s="175" t="s">
        <v>939</v>
      </c>
      <c r="C466" s="130" t="s">
        <v>948</v>
      </c>
      <c r="D466" s="153" t="s">
        <v>1361</v>
      </c>
      <c r="E466" s="343"/>
      <c r="F466" s="366">
        <v>0</v>
      </c>
      <c r="G466" s="367">
        <f t="shared" si="25"/>
        <v>0</v>
      </c>
    </row>
    <row r="467" spans="1:7" ht="26.4" x14ac:dyDescent="0.3">
      <c r="A467" s="49" t="s">
        <v>949</v>
      </c>
      <c r="B467" s="175" t="s">
        <v>939</v>
      </c>
      <c r="C467" s="130" t="s">
        <v>950</v>
      </c>
      <c r="D467" s="153" t="s">
        <v>1361</v>
      </c>
      <c r="E467" s="343"/>
      <c r="F467" s="366">
        <v>0</v>
      </c>
      <c r="G467" s="367">
        <f t="shared" si="25"/>
        <v>0</v>
      </c>
    </row>
    <row r="468" spans="1:7" x14ac:dyDescent="0.3">
      <c r="A468" s="49" t="s">
        <v>951</v>
      </c>
      <c r="B468" s="175"/>
      <c r="C468" s="130" t="s">
        <v>952</v>
      </c>
      <c r="D468" s="153" t="s">
        <v>597</v>
      </c>
      <c r="E468" s="343"/>
      <c r="F468" s="366">
        <v>0</v>
      </c>
      <c r="G468" s="367">
        <f t="shared" si="25"/>
        <v>0</v>
      </c>
    </row>
    <row r="469" spans="1:7" x14ac:dyDescent="0.3">
      <c r="A469" s="49" t="s">
        <v>953</v>
      </c>
      <c r="B469" s="175"/>
      <c r="C469" s="130" t="s">
        <v>954</v>
      </c>
      <c r="D469" s="153" t="s">
        <v>597</v>
      </c>
      <c r="E469" s="343"/>
      <c r="F469" s="366">
        <v>0</v>
      </c>
      <c r="G469" s="367">
        <f t="shared" si="25"/>
        <v>0</v>
      </c>
    </row>
    <row r="470" spans="1:7" x14ac:dyDescent="0.3">
      <c r="A470" s="49" t="s">
        <v>955</v>
      </c>
      <c r="B470" s="175"/>
      <c r="C470" s="130" t="s">
        <v>956</v>
      </c>
      <c r="D470" s="153" t="s">
        <v>957</v>
      </c>
      <c r="E470" s="343"/>
      <c r="F470" s="366">
        <v>0</v>
      </c>
      <c r="G470" s="367">
        <f t="shared" si="25"/>
        <v>0</v>
      </c>
    </row>
    <row r="471" spans="1:7" x14ac:dyDescent="0.3">
      <c r="A471" s="49"/>
      <c r="B471" s="175"/>
      <c r="C471" s="130"/>
      <c r="D471" s="153"/>
      <c r="E471" s="343"/>
      <c r="F471" s="396"/>
      <c r="G471" s="457">
        <f>SUM(G462:G470)</f>
        <v>0</v>
      </c>
    </row>
    <row r="472" spans="1:7" x14ac:dyDescent="0.3">
      <c r="A472" s="176" t="s">
        <v>958</v>
      </c>
      <c r="B472" s="43"/>
      <c r="C472" s="177" t="s">
        <v>959</v>
      </c>
      <c r="D472" s="178"/>
      <c r="E472" s="178"/>
      <c r="F472" s="179"/>
      <c r="G472" s="180"/>
    </row>
    <row r="473" spans="1:7" x14ac:dyDescent="0.3">
      <c r="A473" s="49" t="s">
        <v>960</v>
      </c>
      <c r="B473" s="50"/>
      <c r="C473" s="132" t="s">
        <v>961</v>
      </c>
      <c r="D473" s="153" t="s">
        <v>597</v>
      </c>
      <c r="E473" s="365"/>
      <c r="F473" s="396">
        <v>0</v>
      </c>
      <c r="G473" s="397">
        <f>E473*F473</f>
        <v>0</v>
      </c>
    </row>
    <row r="474" spans="1:7" ht="15.6" x14ac:dyDescent="0.3">
      <c r="A474" s="181" t="s">
        <v>962</v>
      </c>
      <c r="B474" s="182"/>
      <c r="C474" s="169" t="s">
        <v>963</v>
      </c>
      <c r="D474" s="170" t="s">
        <v>1361</v>
      </c>
      <c r="E474" s="343"/>
      <c r="F474" s="396">
        <v>0</v>
      </c>
      <c r="G474" s="397">
        <f t="shared" ref="G474:G475" si="26">E474*F474</f>
        <v>0</v>
      </c>
    </row>
    <row r="475" spans="1:7" x14ac:dyDescent="0.3">
      <c r="A475" s="181" t="s">
        <v>964</v>
      </c>
      <c r="B475" s="168"/>
      <c r="C475" s="169" t="s">
        <v>965</v>
      </c>
      <c r="D475" s="170" t="s">
        <v>58</v>
      </c>
      <c r="E475" s="343"/>
      <c r="F475" s="396">
        <v>0</v>
      </c>
      <c r="G475" s="397">
        <f t="shared" si="26"/>
        <v>0</v>
      </c>
    </row>
    <row r="476" spans="1:7" x14ac:dyDescent="0.3">
      <c r="A476" s="181"/>
      <c r="B476" s="168"/>
      <c r="C476" s="169"/>
      <c r="D476" s="170"/>
      <c r="E476" s="343"/>
      <c r="F476" s="366"/>
      <c r="G476" s="458">
        <f>SUM(G473:G475)</f>
        <v>0</v>
      </c>
    </row>
    <row r="477" spans="1:7" x14ac:dyDescent="0.3">
      <c r="A477" s="176" t="s">
        <v>966</v>
      </c>
      <c r="B477" s="43"/>
      <c r="C477" s="177" t="s">
        <v>967</v>
      </c>
      <c r="D477" s="178"/>
      <c r="E477" s="178"/>
      <c r="F477" s="179"/>
      <c r="G477" s="180"/>
    </row>
    <row r="478" spans="1:7" ht="15.6" x14ac:dyDescent="0.3">
      <c r="A478" s="181" t="s">
        <v>968</v>
      </c>
      <c r="B478" s="168" t="s">
        <v>939</v>
      </c>
      <c r="C478" s="169" t="s">
        <v>969</v>
      </c>
      <c r="D478" s="170" t="s">
        <v>1361</v>
      </c>
      <c r="E478" s="343"/>
      <c r="F478" s="366">
        <v>0</v>
      </c>
      <c r="G478" s="367">
        <f>E478*F478</f>
        <v>0</v>
      </c>
    </row>
    <row r="479" spans="1:7" ht="15.6" x14ac:dyDescent="0.3">
      <c r="A479" s="181" t="s">
        <v>970</v>
      </c>
      <c r="B479" s="168" t="s">
        <v>939</v>
      </c>
      <c r="C479" s="169" t="s">
        <v>971</v>
      </c>
      <c r="D479" s="170" t="s">
        <v>1361</v>
      </c>
      <c r="E479" s="343"/>
      <c r="F479" s="366">
        <v>0</v>
      </c>
      <c r="G479" s="367">
        <f>E479*F479</f>
        <v>0</v>
      </c>
    </row>
    <row r="480" spans="1:7" x14ac:dyDescent="0.3">
      <c r="A480" s="181"/>
      <c r="B480" s="168"/>
      <c r="C480" s="169"/>
      <c r="D480" s="170"/>
      <c r="E480" s="343"/>
      <c r="F480" s="366"/>
      <c r="G480" s="458">
        <f>SUM(G478:G479)</f>
        <v>0</v>
      </c>
    </row>
    <row r="481" spans="1:7" x14ac:dyDescent="0.3">
      <c r="A481" s="176" t="s">
        <v>972</v>
      </c>
      <c r="B481" s="43"/>
      <c r="C481" s="177" t="s">
        <v>973</v>
      </c>
      <c r="D481" s="178"/>
      <c r="E481" s="178"/>
      <c r="F481" s="179"/>
      <c r="G481" s="180"/>
    </row>
    <row r="482" spans="1:7" x14ac:dyDescent="0.3">
      <c r="A482" s="181" t="s">
        <v>974</v>
      </c>
      <c r="B482" s="168" t="s">
        <v>939</v>
      </c>
      <c r="C482" s="169" t="s">
        <v>975</v>
      </c>
      <c r="D482" s="170" t="s">
        <v>597</v>
      </c>
      <c r="E482" s="343"/>
      <c r="F482" s="366">
        <v>0</v>
      </c>
      <c r="G482" s="367">
        <f>E482*F482</f>
        <v>0</v>
      </c>
    </row>
    <row r="483" spans="1:7" x14ac:dyDescent="0.3">
      <c r="A483" s="181" t="s">
        <v>976</v>
      </c>
      <c r="B483" s="168" t="s">
        <v>939</v>
      </c>
      <c r="C483" s="169" t="s">
        <v>977</v>
      </c>
      <c r="D483" s="170" t="s">
        <v>597</v>
      </c>
      <c r="E483" s="343"/>
      <c r="F483" s="366">
        <v>0</v>
      </c>
      <c r="G483" s="367">
        <f t="shared" ref="G483:G493" si="27">E483*F483</f>
        <v>0</v>
      </c>
    </row>
    <row r="484" spans="1:7" x14ac:dyDescent="0.3">
      <c r="A484" s="181" t="s">
        <v>978</v>
      </c>
      <c r="B484" s="168" t="s">
        <v>939</v>
      </c>
      <c r="C484" s="169" t="s">
        <v>979</v>
      </c>
      <c r="D484" s="170" t="s">
        <v>597</v>
      </c>
      <c r="E484" s="343"/>
      <c r="F484" s="366">
        <v>0</v>
      </c>
      <c r="G484" s="367">
        <f t="shared" si="27"/>
        <v>0</v>
      </c>
    </row>
    <row r="485" spans="1:7" x14ac:dyDescent="0.3">
      <c r="A485" s="181" t="s">
        <v>980</v>
      </c>
      <c r="B485" s="168" t="s">
        <v>939</v>
      </c>
      <c r="C485" s="169" t="s">
        <v>981</v>
      </c>
      <c r="D485" s="170" t="s">
        <v>597</v>
      </c>
      <c r="E485" s="343"/>
      <c r="F485" s="366">
        <v>0</v>
      </c>
      <c r="G485" s="367">
        <f t="shared" si="27"/>
        <v>0</v>
      </c>
    </row>
    <row r="486" spans="1:7" x14ac:dyDescent="0.3">
      <c r="A486" s="181" t="s">
        <v>982</v>
      </c>
      <c r="B486" s="168" t="s">
        <v>939</v>
      </c>
      <c r="C486" s="169" t="s">
        <v>983</v>
      </c>
      <c r="D486" s="170" t="s">
        <v>597</v>
      </c>
      <c r="E486" s="343"/>
      <c r="F486" s="366">
        <v>0</v>
      </c>
      <c r="G486" s="367">
        <f t="shared" si="27"/>
        <v>0</v>
      </c>
    </row>
    <row r="487" spans="1:7" x14ac:dyDescent="0.3">
      <c r="A487" s="181" t="s">
        <v>984</v>
      </c>
      <c r="B487" s="168" t="s">
        <v>939</v>
      </c>
      <c r="C487" s="169" t="s">
        <v>985</v>
      </c>
      <c r="D487" s="170" t="s">
        <v>597</v>
      </c>
      <c r="E487" s="343"/>
      <c r="F487" s="366">
        <v>0</v>
      </c>
      <c r="G487" s="367">
        <f t="shared" si="27"/>
        <v>0</v>
      </c>
    </row>
    <row r="488" spans="1:7" x14ac:dyDescent="0.3">
      <c r="A488" s="181" t="s">
        <v>986</v>
      </c>
      <c r="B488" s="168" t="s">
        <v>939</v>
      </c>
      <c r="C488" s="169" t="s">
        <v>987</v>
      </c>
      <c r="D488" s="170" t="s">
        <v>597</v>
      </c>
      <c r="E488" s="343"/>
      <c r="F488" s="366">
        <v>0</v>
      </c>
      <c r="G488" s="367">
        <f t="shared" si="27"/>
        <v>0</v>
      </c>
    </row>
    <row r="489" spans="1:7" x14ac:dyDescent="0.3">
      <c r="A489" s="181" t="s">
        <v>988</v>
      </c>
      <c r="B489" s="168" t="s">
        <v>939</v>
      </c>
      <c r="C489" s="169" t="s">
        <v>989</v>
      </c>
      <c r="D489" s="170" t="s">
        <v>597</v>
      </c>
      <c r="E489" s="343"/>
      <c r="F489" s="366">
        <v>0</v>
      </c>
      <c r="G489" s="367">
        <f t="shared" si="27"/>
        <v>0</v>
      </c>
    </row>
    <row r="490" spans="1:7" x14ac:dyDescent="0.3">
      <c r="A490" s="181" t="s">
        <v>990</v>
      </c>
      <c r="B490" s="168" t="s">
        <v>939</v>
      </c>
      <c r="C490" s="169" t="s">
        <v>991</v>
      </c>
      <c r="D490" s="170" t="s">
        <v>597</v>
      </c>
      <c r="E490" s="343"/>
      <c r="F490" s="366">
        <v>0</v>
      </c>
      <c r="G490" s="367">
        <f t="shared" si="27"/>
        <v>0</v>
      </c>
    </row>
    <row r="491" spans="1:7" x14ac:dyDescent="0.3">
      <c r="A491" s="181" t="s">
        <v>992</v>
      </c>
      <c r="B491" s="168" t="s">
        <v>939</v>
      </c>
      <c r="C491" s="169" t="s">
        <v>993</v>
      </c>
      <c r="D491" s="170" t="s">
        <v>597</v>
      </c>
      <c r="E491" s="343"/>
      <c r="F491" s="366">
        <v>0</v>
      </c>
      <c r="G491" s="367">
        <f t="shared" si="27"/>
        <v>0</v>
      </c>
    </row>
    <row r="492" spans="1:7" x14ac:dyDescent="0.3">
      <c r="A492" s="181" t="s">
        <v>994</v>
      </c>
      <c r="B492" s="168" t="s">
        <v>939</v>
      </c>
      <c r="C492" s="169" t="s">
        <v>995</v>
      </c>
      <c r="D492" s="170" t="s">
        <v>597</v>
      </c>
      <c r="E492" s="343"/>
      <c r="F492" s="366">
        <v>0</v>
      </c>
      <c r="G492" s="367">
        <f t="shared" si="27"/>
        <v>0</v>
      </c>
    </row>
    <row r="493" spans="1:7" x14ac:dyDescent="0.3">
      <c r="A493" s="181" t="s">
        <v>996</v>
      </c>
      <c r="B493" s="168" t="s">
        <v>939</v>
      </c>
      <c r="C493" s="169" t="s">
        <v>997</v>
      </c>
      <c r="D493" s="170" t="s">
        <v>597</v>
      </c>
      <c r="E493" s="343"/>
      <c r="F493" s="366">
        <v>0</v>
      </c>
      <c r="G493" s="367">
        <f t="shared" si="27"/>
        <v>0</v>
      </c>
    </row>
    <row r="494" spans="1:7" x14ac:dyDescent="0.3">
      <c r="A494" s="181"/>
      <c r="B494" s="168"/>
      <c r="C494" s="169"/>
      <c r="D494" s="170"/>
      <c r="E494" s="343"/>
      <c r="F494" s="366"/>
      <c r="G494" s="458">
        <f>SUM(G482:G493)</f>
        <v>0</v>
      </c>
    </row>
    <row r="495" spans="1:7" x14ac:dyDescent="0.3">
      <c r="A495" s="176" t="s">
        <v>998</v>
      </c>
      <c r="B495" s="43"/>
      <c r="C495" s="177" t="s">
        <v>999</v>
      </c>
      <c r="D495" s="178"/>
      <c r="E495" s="178"/>
      <c r="F495" s="179"/>
      <c r="G495" s="180"/>
    </row>
    <row r="496" spans="1:7" ht="15.6" x14ac:dyDescent="0.3">
      <c r="A496" s="181" t="s">
        <v>1000</v>
      </c>
      <c r="B496" s="168" t="s">
        <v>939</v>
      </c>
      <c r="C496" s="169" t="s">
        <v>1001</v>
      </c>
      <c r="D496" s="170" t="s">
        <v>1361</v>
      </c>
      <c r="E496" s="343"/>
      <c r="F496" s="366">
        <v>0</v>
      </c>
      <c r="G496" s="367">
        <f>E496*F496</f>
        <v>0</v>
      </c>
    </row>
    <row r="497" spans="1:7" ht="15.6" x14ac:dyDescent="0.3">
      <c r="A497" s="181" t="s">
        <v>1002</v>
      </c>
      <c r="B497" s="168" t="s">
        <v>939</v>
      </c>
      <c r="C497" s="169" t="s">
        <v>1003</v>
      </c>
      <c r="D497" s="170" t="s">
        <v>1361</v>
      </c>
      <c r="E497" s="343"/>
      <c r="F497" s="366">
        <v>0</v>
      </c>
      <c r="G497" s="367">
        <f>E497*F497</f>
        <v>0</v>
      </c>
    </row>
    <row r="498" spans="1:7" x14ac:dyDescent="0.3">
      <c r="A498" s="181"/>
      <c r="B498" s="168"/>
      <c r="C498" s="169"/>
      <c r="D498" s="170"/>
      <c r="E498" s="343"/>
      <c r="F498" s="366"/>
      <c r="G498" s="458">
        <f>SUM(G496:G497)</f>
        <v>0</v>
      </c>
    </row>
    <row r="499" spans="1:7" x14ac:dyDescent="0.3">
      <c r="A499" s="176" t="s">
        <v>1004</v>
      </c>
      <c r="B499" s="43"/>
      <c r="C499" s="177" t="s">
        <v>1005</v>
      </c>
      <c r="D499" s="178"/>
      <c r="E499" s="376"/>
      <c r="F499" s="377"/>
      <c r="G499" s="378"/>
    </row>
    <row r="500" spans="1:7" ht="15.6" x14ac:dyDescent="0.3">
      <c r="A500" s="459" t="s">
        <v>1006</v>
      </c>
      <c r="B500" s="150" t="s">
        <v>939</v>
      </c>
      <c r="C500" s="132" t="s">
        <v>1007</v>
      </c>
      <c r="D500" s="153" t="s">
        <v>1361</v>
      </c>
      <c r="E500" s="343"/>
      <c r="F500" s="396">
        <v>0</v>
      </c>
      <c r="G500" s="397">
        <f>E500*F500</f>
        <v>0</v>
      </c>
    </row>
    <row r="501" spans="1:7" ht="15.6" x14ac:dyDescent="0.3">
      <c r="A501" s="459" t="s">
        <v>1008</v>
      </c>
      <c r="B501" s="150" t="s">
        <v>939</v>
      </c>
      <c r="C501" s="132" t="s">
        <v>1009</v>
      </c>
      <c r="D501" s="153" t="s">
        <v>1361</v>
      </c>
      <c r="E501" s="343"/>
      <c r="F501" s="396">
        <v>0</v>
      </c>
      <c r="G501" s="397">
        <f t="shared" ref="G501:G508" si="28">E501*F501</f>
        <v>0</v>
      </c>
    </row>
    <row r="502" spans="1:7" ht="15.6" x14ac:dyDescent="0.3">
      <c r="A502" s="459" t="s">
        <v>1010</v>
      </c>
      <c r="B502" s="150" t="s">
        <v>939</v>
      </c>
      <c r="C502" s="132" t="s">
        <v>1011</v>
      </c>
      <c r="D502" s="153" t="s">
        <v>1362</v>
      </c>
      <c r="E502" s="343"/>
      <c r="F502" s="396">
        <v>0</v>
      </c>
      <c r="G502" s="397">
        <f t="shared" si="28"/>
        <v>0</v>
      </c>
    </row>
    <row r="503" spans="1:7" x14ac:dyDescent="0.3">
      <c r="A503" s="459" t="s">
        <v>1012</v>
      </c>
      <c r="B503" s="150" t="s">
        <v>939</v>
      </c>
      <c r="C503" s="132" t="s">
        <v>1013</v>
      </c>
      <c r="D503" s="153" t="s">
        <v>597</v>
      </c>
      <c r="E503" s="343"/>
      <c r="F503" s="396">
        <v>0</v>
      </c>
      <c r="G503" s="397">
        <f t="shared" si="28"/>
        <v>0</v>
      </c>
    </row>
    <row r="504" spans="1:7" x14ac:dyDescent="0.3">
      <c r="A504" s="459" t="s">
        <v>1014</v>
      </c>
      <c r="B504" s="158" t="s">
        <v>1015</v>
      </c>
      <c r="C504" s="132" t="s">
        <v>1016</v>
      </c>
      <c r="D504" s="153" t="s">
        <v>58</v>
      </c>
      <c r="E504" s="343"/>
      <c r="F504" s="396">
        <v>0</v>
      </c>
      <c r="G504" s="397">
        <f t="shared" si="28"/>
        <v>0</v>
      </c>
    </row>
    <row r="505" spans="1:7" ht="15.6" x14ac:dyDescent="0.3">
      <c r="A505" s="459" t="s">
        <v>1017</v>
      </c>
      <c r="B505" s="158"/>
      <c r="C505" s="132" t="s">
        <v>1018</v>
      </c>
      <c r="D505" s="153" t="s">
        <v>1360</v>
      </c>
      <c r="E505" s="343"/>
      <c r="F505" s="396">
        <v>0</v>
      </c>
      <c r="G505" s="397">
        <f t="shared" si="28"/>
        <v>0</v>
      </c>
    </row>
    <row r="506" spans="1:7" ht="15.6" x14ac:dyDescent="0.3">
      <c r="A506" s="459" t="s">
        <v>1019</v>
      </c>
      <c r="B506" s="158"/>
      <c r="C506" s="132" t="s">
        <v>1020</v>
      </c>
      <c r="D506" s="153" t="s">
        <v>1360</v>
      </c>
      <c r="E506" s="343"/>
      <c r="F506" s="396">
        <v>0</v>
      </c>
      <c r="G506" s="397">
        <f t="shared" si="28"/>
        <v>0</v>
      </c>
    </row>
    <row r="507" spans="1:7" ht="15.6" x14ac:dyDescent="0.3">
      <c r="A507" s="459" t="s">
        <v>1021</v>
      </c>
      <c r="B507" s="158"/>
      <c r="C507" s="132" t="s">
        <v>1022</v>
      </c>
      <c r="D507" s="153" t="s">
        <v>1360</v>
      </c>
      <c r="E507" s="343"/>
      <c r="F507" s="396">
        <v>0</v>
      </c>
      <c r="G507" s="397">
        <f t="shared" si="28"/>
        <v>0</v>
      </c>
    </row>
    <row r="508" spans="1:7" ht="15.6" x14ac:dyDescent="0.3">
      <c r="A508" s="459" t="s">
        <v>1023</v>
      </c>
      <c r="B508" s="172"/>
      <c r="C508" s="132" t="s">
        <v>1024</v>
      </c>
      <c r="D508" s="153" t="s">
        <v>1360</v>
      </c>
      <c r="E508" s="343"/>
      <c r="F508" s="396">
        <v>0</v>
      </c>
      <c r="G508" s="397">
        <f t="shared" si="28"/>
        <v>0</v>
      </c>
    </row>
    <row r="509" spans="1:7" ht="15" thickBot="1" x14ac:dyDescent="0.35">
      <c r="A509" s="460"/>
      <c r="B509" s="174"/>
      <c r="C509" s="135"/>
      <c r="D509" s="155"/>
      <c r="E509" s="347"/>
      <c r="F509" s="461"/>
      <c r="G509" s="462">
        <f>SUM(G500:G508)</f>
        <v>0</v>
      </c>
    </row>
    <row r="510" spans="1:7" ht="15" thickBot="1" x14ac:dyDescent="0.35">
      <c r="A510" s="615" t="s">
        <v>1351</v>
      </c>
      <c r="B510" s="616"/>
      <c r="C510" s="617"/>
      <c r="D510" s="164"/>
      <c r="E510" s="416"/>
      <c r="F510" s="447"/>
      <c r="G510" s="430">
        <f>G509+G498+G494+G480+G476+G471</f>
        <v>0</v>
      </c>
    </row>
    <row r="511" spans="1:7" x14ac:dyDescent="0.3">
      <c r="A511" s="183">
        <v>23</v>
      </c>
      <c r="B511" s="184"/>
      <c r="C511" s="53" t="s">
        <v>1025</v>
      </c>
      <c r="D511" s="185"/>
      <c r="E511" s="185"/>
      <c r="F511" s="186"/>
      <c r="G511" s="187"/>
    </row>
    <row r="512" spans="1:7" ht="93" thickBot="1" x14ac:dyDescent="0.35">
      <c r="A512" s="188"/>
      <c r="B512" s="189"/>
      <c r="C512" s="190" t="s">
        <v>1026</v>
      </c>
      <c r="D512" s="191"/>
      <c r="E512" s="191"/>
      <c r="F512" s="192"/>
      <c r="G512" s="193"/>
    </row>
    <row r="513" spans="1:7" ht="26.4" x14ac:dyDescent="0.3">
      <c r="A513" s="194" t="s">
        <v>1027</v>
      </c>
      <c r="B513" s="171"/>
      <c r="C513" s="195" t="s">
        <v>1028</v>
      </c>
      <c r="D513" s="196"/>
      <c r="E513" s="196"/>
      <c r="F513" s="197"/>
      <c r="G513" s="198"/>
    </row>
    <row r="514" spans="1:7" x14ac:dyDescent="0.3">
      <c r="A514" s="199" t="s">
        <v>1029</v>
      </c>
      <c r="B514" s="57"/>
      <c r="C514" s="132" t="s">
        <v>1030</v>
      </c>
      <c r="D514" s="153" t="s">
        <v>58</v>
      </c>
      <c r="E514" s="343"/>
      <c r="F514" s="396">
        <v>0</v>
      </c>
      <c r="G514" s="397">
        <f>E514*F514</f>
        <v>0</v>
      </c>
    </row>
    <row r="515" spans="1:7" x14ac:dyDescent="0.3">
      <c r="A515" s="199" t="s">
        <v>1031</v>
      </c>
      <c r="B515" s="57"/>
      <c r="C515" s="132" t="s">
        <v>1032</v>
      </c>
      <c r="D515" s="153" t="s">
        <v>58</v>
      </c>
      <c r="E515" s="343"/>
      <c r="F515" s="396">
        <v>0</v>
      </c>
      <c r="G515" s="397">
        <f t="shared" ref="G515:G523" si="29">E515*F515</f>
        <v>0</v>
      </c>
    </row>
    <row r="516" spans="1:7" x14ac:dyDescent="0.3">
      <c r="A516" s="199" t="s">
        <v>1033</v>
      </c>
      <c r="B516" s="57"/>
      <c r="C516" s="132" t="s">
        <v>1034</v>
      </c>
      <c r="D516" s="153" t="s">
        <v>58</v>
      </c>
      <c r="E516" s="343"/>
      <c r="F516" s="396">
        <v>0</v>
      </c>
      <c r="G516" s="397">
        <f t="shared" si="29"/>
        <v>0</v>
      </c>
    </row>
    <row r="517" spans="1:7" x14ac:dyDescent="0.3">
      <c r="A517" s="199" t="s">
        <v>1035</v>
      </c>
      <c r="B517" s="57"/>
      <c r="C517" s="132" t="s">
        <v>1036</v>
      </c>
      <c r="D517" s="153" t="s">
        <v>58</v>
      </c>
      <c r="E517" s="343"/>
      <c r="F517" s="396">
        <v>0</v>
      </c>
      <c r="G517" s="397">
        <f t="shared" si="29"/>
        <v>0</v>
      </c>
    </row>
    <row r="518" spans="1:7" x14ac:dyDescent="0.3">
      <c r="A518" s="199" t="s">
        <v>1037</v>
      </c>
      <c r="B518" s="57"/>
      <c r="C518" s="132" t="s">
        <v>1038</v>
      </c>
      <c r="D518" s="153" t="s">
        <v>58</v>
      </c>
      <c r="E518" s="343"/>
      <c r="F518" s="396">
        <v>0</v>
      </c>
      <c r="G518" s="397">
        <f t="shared" si="29"/>
        <v>0</v>
      </c>
    </row>
    <row r="519" spans="1:7" x14ac:dyDescent="0.3">
      <c r="A519" s="199" t="s">
        <v>1039</v>
      </c>
      <c r="B519" s="57"/>
      <c r="C519" s="132" t="s">
        <v>1040</v>
      </c>
      <c r="D519" s="153" t="s">
        <v>58</v>
      </c>
      <c r="E519" s="343"/>
      <c r="F519" s="396">
        <v>0</v>
      </c>
      <c r="G519" s="397">
        <f t="shared" si="29"/>
        <v>0</v>
      </c>
    </row>
    <row r="520" spans="1:7" x14ac:dyDescent="0.3">
      <c r="A520" s="199" t="s">
        <v>1041</v>
      </c>
      <c r="B520" s="57"/>
      <c r="C520" s="132" t="s">
        <v>1042</v>
      </c>
      <c r="D520" s="153" t="s">
        <v>58</v>
      </c>
      <c r="E520" s="343"/>
      <c r="F520" s="396">
        <v>0</v>
      </c>
      <c r="G520" s="397">
        <f t="shared" si="29"/>
        <v>0</v>
      </c>
    </row>
    <row r="521" spans="1:7" x14ac:dyDescent="0.3">
      <c r="A521" s="199" t="s">
        <v>1043</v>
      </c>
      <c r="B521" s="57"/>
      <c r="C521" s="132" t="s">
        <v>1044</v>
      </c>
      <c r="D521" s="153" t="s">
        <v>58</v>
      </c>
      <c r="E521" s="343"/>
      <c r="F521" s="396">
        <v>0</v>
      </c>
      <c r="G521" s="397">
        <f t="shared" si="29"/>
        <v>0</v>
      </c>
    </row>
    <row r="522" spans="1:7" x14ac:dyDescent="0.3">
      <c r="A522" s="199" t="s">
        <v>1045</v>
      </c>
      <c r="B522" s="57"/>
      <c r="C522" s="132" t="s">
        <v>1046</v>
      </c>
      <c r="D522" s="153" t="s">
        <v>58</v>
      </c>
      <c r="E522" s="343"/>
      <c r="F522" s="396">
        <v>0</v>
      </c>
      <c r="G522" s="397">
        <f t="shared" si="29"/>
        <v>0</v>
      </c>
    </row>
    <row r="523" spans="1:7" x14ac:dyDescent="0.3">
      <c r="A523" s="199" t="s">
        <v>1047</v>
      </c>
      <c r="B523" s="57"/>
      <c r="C523" s="132" t="s">
        <v>1048</v>
      </c>
      <c r="D523" s="153" t="s">
        <v>58</v>
      </c>
      <c r="E523" s="343"/>
      <c r="F523" s="396">
        <v>0</v>
      </c>
      <c r="G523" s="397">
        <f t="shared" si="29"/>
        <v>0</v>
      </c>
    </row>
    <row r="524" spans="1:7" x14ac:dyDescent="0.3">
      <c r="A524" s="199"/>
      <c r="B524" s="57"/>
      <c r="C524" s="132"/>
      <c r="D524" s="153"/>
      <c r="E524" s="343"/>
      <c r="F524" s="396"/>
      <c r="G524" s="457">
        <f>SUM(G514:G523)</f>
        <v>0</v>
      </c>
    </row>
    <row r="525" spans="1:7" ht="26.4" x14ac:dyDescent="0.3">
      <c r="A525" s="200" t="s">
        <v>1049</v>
      </c>
      <c r="B525" s="201"/>
      <c r="C525" s="202" t="s">
        <v>1050</v>
      </c>
      <c r="D525" s="178"/>
      <c r="E525" s="178"/>
      <c r="F525" s="179"/>
      <c r="G525" s="180"/>
    </row>
    <row r="526" spans="1:7" x14ac:dyDescent="0.3">
      <c r="A526" s="199" t="s">
        <v>1051</v>
      </c>
      <c r="B526" s="150" t="s">
        <v>1052</v>
      </c>
      <c r="C526" s="132" t="s">
        <v>1048</v>
      </c>
      <c r="D526" s="153" t="s">
        <v>58</v>
      </c>
      <c r="E526" s="343"/>
      <c r="F526" s="396">
        <v>0</v>
      </c>
      <c r="G526" s="397">
        <f>E526*F526</f>
        <v>0</v>
      </c>
    </row>
    <row r="527" spans="1:7" ht="26.4" x14ac:dyDescent="0.3">
      <c r="A527" s="199" t="s">
        <v>1053</v>
      </c>
      <c r="B527" s="150" t="s">
        <v>1054</v>
      </c>
      <c r="C527" s="132" t="s">
        <v>1055</v>
      </c>
      <c r="D527" s="153" t="s">
        <v>58</v>
      </c>
      <c r="E527" s="343"/>
      <c r="F527" s="396">
        <v>0</v>
      </c>
      <c r="G527" s="397">
        <f t="shared" ref="G527:G543" si="30">E527*F527</f>
        <v>0</v>
      </c>
    </row>
    <row r="528" spans="1:7" ht="26.4" x14ac:dyDescent="0.3">
      <c r="A528" s="199" t="s">
        <v>1056</v>
      </c>
      <c r="B528" s="150" t="s">
        <v>1054</v>
      </c>
      <c r="C528" s="132" t="s">
        <v>1057</v>
      </c>
      <c r="D528" s="153" t="s">
        <v>58</v>
      </c>
      <c r="E528" s="343"/>
      <c r="F528" s="396">
        <v>0</v>
      </c>
      <c r="G528" s="397">
        <f t="shared" si="30"/>
        <v>0</v>
      </c>
    </row>
    <row r="529" spans="1:7" ht="26.4" x14ac:dyDescent="0.3">
      <c r="A529" s="199" t="s">
        <v>1058</v>
      </c>
      <c r="B529" s="150" t="s">
        <v>1054</v>
      </c>
      <c r="C529" s="132" t="s">
        <v>1059</v>
      </c>
      <c r="D529" s="153" t="s">
        <v>58</v>
      </c>
      <c r="E529" s="343"/>
      <c r="F529" s="396">
        <v>0</v>
      </c>
      <c r="G529" s="397">
        <f t="shared" si="30"/>
        <v>0</v>
      </c>
    </row>
    <row r="530" spans="1:7" x14ac:dyDescent="0.3">
      <c r="A530" s="199" t="s">
        <v>1060</v>
      </c>
      <c r="B530" s="150" t="s">
        <v>1052</v>
      </c>
      <c r="C530" s="132" t="s">
        <v>1061</v>
      </c>
      <c r="D530" s="153" t="s">
        <v>58</v>
      </c>
      <c r="E530" s="343"/>
      <c r="F530" s="396">
        <v>0</v>
      </c>
      <c r="G530" s="397">
        <f t="shared" si="30"/>
        <v>0</v>
      </c>
    </row>
    <row r="531" spans="1:7" ht="26.4" x14ac:dyDescent="0.3">
      <c r="A531" s="199" t="s">
        <v>1062</v>
      </c>
      <c r="B531" s="150" t="s">
        <v>1054</v>
      </c>
      <c r="C531" s="132" t="s">
        <v>1063</v>
      </c>
      <c r="D531" s="153" t="s">
        <v>58</v>
      </c>
      <c r="E531" s="343"/>
      <c r="F531" s="396">
        <v>0</v>
      </c>
      <c r="G531" s="397">
        <f t="shared" si="30"/>
        <v>0</v>
      </c>
    </row>
    <row r="532" spans="1:7" ht="26.4" x14ac:dyDescent="0.3">
      <c r="A532" s="199" t="s">
        <v>1064</v>
      </c>
      <c r="B532" s="150" t="s">
        <v>1054</v>
      </c>
      <c r="C532" s="132" t="s">
        <v>1065</v>
      </c>
      <c r="D532" s="153" t="s">
        <v>58</v>
      </c>
      <c r="E532" s="343"/>
      <c r="F532" s="396">
        <v>0</v>
      </c>
      <c r="G532" s="397">
        <f t="shared" si="30"/>
        <v>0</v>
      </c>
    </row>
    <row r="533" spans="1:7" ht="26.4" x14ac:dyDescent="0.3">
      <c r="A533" s="199" t="s">
        <v>1066</v>
      </c>
      <c r="B533" s="150" t="s">
        <v>1054</v>
      </c>
      <c r="C533" s="132" t="s">
        <v>1067</v>
      </c>
      <c r="D533" s="153" t="s">
        <v>58</v>
      </c>
      <c r="E533" s="343"/>
      <c r="F533" s="396">
        <v>0</v>
      </c>
      <c r="G533" s="397">
        <f t="shared" si="30"/>
        <v>0</v>
      </c>
    </row>
    <row r="534" spans="1:7" x14ac:dyDescent="0.3">
      <c r="A534" s="199" t="s">
        <v>1068</v>
      </c>
      <c r="B534" s="150" t="s">
        <v>1052</v>
      </c>
      <c r="C534" s="132" t="s">
        <v>1069</v>
      </c>
      <c r="D534" s="153" t="s">
        <v>58</v>
      </c>
      <c r="E534" s="343"/>
      <c r="F534" s="396">
        <v>0</v>
      </c>
      <c r="G534" s="397">
        <f t="shared" si="30"/>
        <v>0</v>
      </c>
    </row>
    <row r="535" spans="1:7" ht="26.4" x14ac:dyDescent="0.3">
      <c r="A535" s="199" t="s">
        <v>1070</v>
      </c>
      <c r="B535" s="150" t="s">
        <v>1054</v>
      </c>
      <c r="C535" s="132" t="s">
        <v>1071</v>
      </c>
      <c r="D535" s="153" t="s">
        <v>58</v>
      </c>
      <c r="E535" s="343"/>
      <c r="F535" s="396">
        <v>0</v>
      </c>
      <c r="G535" s="397">
        <f t="shared" si="30"/>
        <v>0</v>
      </c>
    </row>
    <row r="536" spans="1:7" ht="26.4" x14ac:dyDescent="0.3">
      <c r="A536" s="199" t="s">
        <v>1072</v>
      </c>
      <c r="B536" s="150" t="s">
        <v>1054</v>
      </c>
      <c r="C536" s="132" t="s">
        <v>1073</v>
      </c>
      <c r="D536" s="153" t="s">
        <v>58</v>
      </c>
      <c r="E536" s="343"/>
      <c r="F536" s="396">
        <v>0</v>
      </c>
      <c r="G536" s="397">
        <f t="shared" si="30"/>
        <v>0</v>
      </c>
    </row>
    <row r="537" spans="1:7" ht="26.4" x14ac:dyDescent="0.3">
      <c r="A537" s="199" t="s">
        <v>1074</v>
      </c>
      <c r="B537" s="150" t="s">
        <v>1054</v>
      </c>
      <c r="C537" s="132" t="s">
        <v>1075</v>
      </c>
      <c r="D537" s="153" t="s">
        <v>58</v>
      </c>
      <c r="E537" s="343"/>
      <c r="F537" s="396">
        <v>0</v>
      </c>
      <c r="G537" s="397">
        <f t="shared" si="30"/>
        <v>0</v>
      </c>
    </row>
    <row r="538" spans="1:7" x14ac:dyDescent="0.3">
      <c r="A538" s="199" t="s">
        <v>1076</v>
      </c>
      <c r="B538" s="150" t="s">
        <v>1052</v>
      </c>
      <c r="C538" s="132" t="s">
        <v>1077</v>
      </c>
      <c r="D538" s="153" t="s">
        <v>58</v>
      </c>
      <c r="E538" s="343"/>
      <c r="F538" s="396">
        <v>0</v>
      </c>
      <c r="G538" s="397">
        <f t="shared" si="30"/>
        <v>0</v>
      </c>
    </row>
    <row r="539" spans="1:7" ht="26.4" x14ac:dyDescent="0.3">
      <c r="A539" s="199" t="s">
        <v>1078</v>
      </c>
      <c r="B539" s="150" t="s">
        <v>1054</v>
      </c>
      <c r="C539" s="132" t="s">
        <v>1079</v>
      </c>
      <c r="D539" s="153" t="s">
        <v>58</v>
      </c>
      <c r="E539" s="343"/>
      <c r="F539" s="396">
        <v>0</v>
      </c>
      <c r="G539" s="397">
        <f t="shared" si="30"/>
        <v>0</v>
      </c>
    </row>
    <row r="540" spans="1:7" ht="26.4" x14ac:dyDescent="0.3">
      <c r="A540" s="199" t="s">
        <v>1080</v>
      </c>
      <c r="B540" s="150" t="s">
        <v>1054</v>
      </c>
      <c r="C540" s="132" t="s">
        <v>1081</v>
      </c>
      <c r="D540" s="153" t="s">
        <v>58</v>
      </c>
      <c r="E540" s="343"/>
      <c r="F540" s="396">
        <v>0</v>
      </c>
      <c r="G540" s="397">
        <f t="shared" si="30"/>
        <v>0</v>
      </c>
    </row>
    <row r="541" spans="1:7" ht="26.4" x14ac:dyDescent="0.3">
      <c r="A541" s="199" t="s">
        <v>1082</v>
      </c>
      <c r="B541" s="150" t="s">
        <v>1054</v>
      </c>
      <c r="C541" s="132" t="s">
        <v>1083</v>
      </c>
      <c r="D541" s="153" t="s">
        <v>58</v>
      </c>
      <c r="E541" s="343"/>
      <c r="F541" s="396">
        <v>0</v>
      </c>
      <c r="G541" s="397">
        <f t="shared" si="30"/>
        <v>0</v>
      </c>
    </row>
    <row r="542" spans="1:7" x14ac:dyDescent="0.3">
      <c r="A542" s="199" t="s">
        <v>1084</v>
      </c>
      <c r="B542" s="57" t="s">
        <v>1085</v>
      </c>
      <c r="C542" s="132" t="s">
        <v>1086</v>
      </c>
      <c r="D542" s="153" t="s">
        <v>58</v>
      </c>
      <c r="E542" s="343"/>
      <c r="F542" s="396">
        <v>0</v>
      </c>
      <c r="G542" s="397">
        <f t="shared" si="30"/>
        <v>0</v>
      </c>
    </row>
    <row r="543" spans="1:7" x14ac:dyDescent="0.3">
      <c r="A543" s="199" t="s">
        <v>1087</v>
      </c>
      <c r="B543" s="57" t="s">
        <v>1088</v>
      </c>
      <c r="C543" s="132" t="s">
        <v>1089</v>
      </c>
      <c r="D543" s="153" t="s">
        <v>58</v>
      </c>
      <c r="E543" s="343"/>
      <c r="F543" s="396">
        <v>0</v>
      </c>
      <c r="G543" s="397">
        <f t="shared" si="30"/>
        <v>0</v>
      </c>
    </row>
    <row r="544" spans="1:7" x14ac:dyDescent="0.3">
      <c r="A544" s="199"/>
      <c r="B544" s="57"/>
      <c r="C544" s="132"/>
      <c r="D544" s="153"/>
      <c r="E544" s="343"/>
      <c r="F544" s="396"/>
      <c r="G544" s="457">
        <f>SUM(G526:G543)</f>
        <v>0</v>
      </c>
    </row>
    <row r="545" spans="1:7" x14ac:dyDescent="0.3">
      <c r="A545" s="200" t="s">
        <v>1090</v>
      </c>
      <c r="B545" s="43"/>
      <c r="C545" s="177" t="s">
        <v>1091</v>
      </c>
      <c r="D545" s="178"/>
      <c r="E545" s="178"/>
      <c r="F545" s="179"/>
      <c r="G545" s="180"/>
    </row>
    <row r="546" spans="1:7" x14ac:dyDescent="0.3">
      <c r="A546" s="199" t="s">
        <v>1092</v>
      </c>
      <c r="B546" s="150" t="s">
        <v>1093</v>
      </c>
      <c r="C546" s="132" t="s">
        <v>1094</v>
      </c>
      <c r="D546" s="153" t="s">
        <v>58</v>
      </c>
      <c r="E546" s="463"/>
      <c r="F546" s="396">
        <v>0</v>
      </c>
      <c r="G546" s="397">
        <f>E546*F546</f>
        <v>0</v>
      </c>
    </row>
    <row r="547" spans="1:7" x14ac:dyDescent="0.3">
      <c r="A547" s="199" t="s">
        <v>1095</v>
      </c>
      <c r="B547" s="150" t="s">
        <v>1096</v>
      </c>
      <c r="C547" s="132" t="s">
        <v>1097</v>
      </c>
      <c r="D547" s="153" t="s">
        <v>58</v>
      </c>
      <c r="E547" s="463"/>
      <c r="F547" s="396">
        <v>0</v>
      </c>
      <c r="G547" s="397">
        <f t="shared" ref="G547:G556" si="31">E547*F547</f>
        <v>0</v>
      </c>
    </row>
    <row r="548" spans="1:7" x14ac:dyDescent="0.3">
      <c r="A548" s="199" t="s">
        <v>1098</v>
      </c>
      <c r="B548" s="150" t="s">
        <v>1093</v>
      </c>
      <c r="C548" s="132" t="s">
        <v>1099</v>
      </c>
      <c r="D548" s="153" t="s">
        <v>58</v>
      </c>
      <c r="E548" s="463"/>
      <c r="F548" s="396">
        <v>0</v>
      </c>
      <c r="G548" s="397">
        <f t="shared" si="31"/>
        <v>0</v>
      </c>
    </row>
    <row r="549" spans="1:7" x14ac:dyDescent="0.3">
      <c r="A549" s="199" t="s">
        <v>1100</v>
      </c>
      <c r="B549" s="150" t="s">
        <v>1096</v>
      </c>
      <c r="C549" s="132" t="s">
        <v>1101</v>
      </c>
      <c r="D549" s="153" t="s">
        <v>58</v>
      </c>
      <c r="E549" s="463"/>
      <c r="F549" s="396">
        <v>0</v>
      </c>
      <c r="G549" s="397">
        <f t="shared" si="31"/>
        <v>0</v>
      </c>
    </row>
    <row r="550" spans="1:7" x14ac:dyDescent="0.3">
      <c r="A550" s="199" t="s">
        <v>1102</v>
      </c>
      <c r="B550" s="150" t="s">
        <v>1093</v>
      </c>
      <c r="C550" s="132" t="s">
        <v>1103</v>
      </c>
      <c r="D550" s="153" t="s">
        <v>58</v>
      </c>
      <c r="E550" s="463"/>
      <c r="F550" s="396">
        <v>0</v>
      </c>
      <c r="G550" s="397">
        <f t="shared" si="31"/>
        <v>0</v>
      </c>
    </row>
    <row r="551" spans="1:7" x14ac:dyDescent="0.3">
      <c r="A551" s="199" t="s">
        <v>1104</v>
      </c>
      <c r="B551" s="150" t="s">
        <v>1096</v>
      </c>
      <c r="C551" s="132" t="s">
        <v>1105</v>
      </c>
      <c r="D551" s="153" t="s">
        <v>58</v>
      </c>
      <c r="E551" s="463"/>
      <c r="F551" s="396">
        <v>0</v>
      </c>
      <c r="G551" s="397">
        <f t="shared" si="31"/>
        <v>0</v>
      </c>
    </row>
    <row r="552" spans="1:7" x14ac:dyDescent="0.3">
      <c r="A552" s="199" t="s">
        <v>1106</v>
      </c>
      <c r="B552" s="150" t="s">
        <v>1093</v>
      </c>
      <c r="C552" s="132" t="s">
        <v>1107</v>
      </c>
      <c r="D552" s="153" t="s">
        <v>58</v>
      </c>
      <c r="E552" s="463"/>
      <c r="F552" s="396">
        <v>0</v>
      </c>
      <c r="G552" s="397">
        <f t="shared" si="31"/>
        <v>0</v>
      </c>
    </row>
    <row r="553" spans="1:7" x14ac:dyDescent="0.3">
      <c r="A553" s="199" t="s">
        <v>1108</v>
      </c>
      <c r="B553" s="150" t="s">
        <v>1096</v>
      </c>
      <c r="C553" s="132" t="s">
        <v>1109</v>
      </c>
      <c r="D553" s="153" t="s">
        <v>58</v>
      </c>
      <c r="E553" s="463"/>
      <c r="F553" s="396">
        <v>0</v>
      </c>
      <c r="G553" s="397">
        <f t="shared" si="31"/>
        <v>0</v>
      </c>
    </row>
    <row r="554" spans="1:7" x14ac:dyDescent="0.3">
      <c r="A554" s="199" t="s">
        <v>1110</v>
      </c>
      <c r="B554" s="150" t="s">
        <v>835</v>
      </c>
      <c r="C554" s="132" t="s">
        <v>1111</v>
      </c>
      <c r="D554" s="153" t="s">
        <v>58</v>
      </c>
      <c r="E554" s="463"/>
      <c r="F554" s="396">
        <v>0</v>
      </c>
      <c r="G554" s="397">
        <f t="shared" si="31"/>
        <v>0</v>
      </c>
    </row>
    <row r="555" spans="1:7" x14ac:dyDescent="0.3">
      <c r="A555" s="199" t="s">
        <v>1112</v>
      </c>
      <c r="B555" s="150" t="s">
        <v>804</v>
      </c>
      <c r="C555" s="132" t="s">
        <v>1113</v>
      </c>
      <c r="D555" s="153" t="s">
        <v>58</v>
      </c>
      <c r="E555" s="463"/>
      <c r="F555" s="396">
        <v>0</v>
      </c>
      <c r="G555" s="397">
        <f t="shared" si="31"/>
        <v>0</v>
      </c>
    </row>
    <row r="556" spans="1:7" x14ac:dyDescent="0.3">
      <c r="A556" s="199" t="s">
        <v>1114</v>
      </c>
      <c r="B556" s="150" t="s">
        <v>1115</v>
      </c>
      <c r="C556" s="132" t="s">
        <v>1116</v>
      </c>
      <c r="D556" s="153" t="s">
        <v>58</v>
      </c>
      <c r="E556" s="463"/>
      <c r="F556" s="396">
        <v>0</v>
      </c>
      <c r="G556" s="397">
        <f t="shared" si="31"/>
        <v>0</v>
      </c>
    </row>
    <row r="557" spans="1:7" ht="15" thickBot="1" x14ac:dyDescent="0.35">
      <c r="A557" s="203"/>
      <c r="B557" s="154"/>
      <c r="C557" s="135"/>
      <c r="D557" s="155"/>
      <c r="E557" s="464"/>
      <c r="F557" s="465"/>
      <c r="G557" s="466">
        <f>SUM(G546:G556)</f>
        <v>0</v>
      </c>
    </row>
    <row r="558" spans="1:7" ht="15" thickBot="1" x14ac:dyDescent="0.35">
      <c r="A558" s="615" t="s">
        <v>1352</v>
      </c>
      <c r="B558" s="616"/>
      <c r="C558" s="617"/>
      <c r="D558" s="113"/>
      <c r="E558" s="467"/>
      <c r="F558" s="417"/>
      <c r="G558" s="413">
        <f>G557+G544+G524</f>
        <v>0</v>
      </c>
    </row>
    <row r="559" spans="1:7" x14ac:dyDescent="0.3">
      <c r="A559" s="204">
        <v>24</v>
      </c>
      <c r="B559" s="184"/>
      <c r="C559" s="53" t="s">
        <v>1117</v>
      </c>
      <c r="D559" s="185"/>
      <c r="E559" s="185"/>
      <c r="F559" s="186"/>
      <c r="G559" s="187"/>
    </row>
    <row r="560" spans="1:7" ht="79.8" thickBot="1" x14ac:dyDescent="0.35">
      <c r="A560" s="205"/>
      <c r="B560" s="189"/>
      <c r="C560" s="190" t="s">
        <v>1118</v>
      </c>
      <c r="D560" s="191"/>
      <c r="E560" s="191"/>
      <c r="F560" s="192"/>
      <c r="G560" s="193"/>
    </row>
    <row r="561" spans="1:7" x14ac:dyDescent="0.3">
      <c r="A561" s="45" t="s">
        <v>1119</v>
      </c>
      <c r="B561" s="160" t="s">
        <v>1120</v>
      </c>
      <c r="C561" s="128" t="s">
        <v>1121</v>
      </c>
      <c r="D561" s="163" t="s">
        <v>58</v>
      </c>
      <c r="E561" s="463"/>
      <c r="F561" s="396">
        <v>0</v>
      </c>
      <c r="G561" s="397">
        <f>E561*F561</f>
        <v>0</v>
      </c>
    </row>
    <row r="562" spans="1:7" x14ac:dyDescent="0.3">
      <c r="A562" s="45" t="s">
        <v>1122</v>
      </c>
      <c r="B562" s="158" t="s">
        <v>1120</v>
      </c>
      <c r="C562" s="130" t="s">
        <v>1123</v>
      </c>
      <c r="D562" s="153" t="s">
        <v>58</v>
      </c>
      <c r="E562" s="463"/>
      <c r="F562" s="396">
        <v>0</v>
      </c>
      <c r="G562" s="397">
        <f t="shared" ref="G562:G577" si="32">E562*F562</f>
        <v>0</v>
      </c>
    </row>
    <row r="563" spans="1:7" x14ac:dyDescent="0.3">
      <c r="A563" s="45" t="s">
        <v>1124</v>
      </c>
      <c r="B563" s="158" t="s">
        <v>1120</v>
      </c>
      <c r="C563" s="130" t="s">
        <v>1125</v>
      </c>
      <c r="D563" s="153" t="s">
        <v>58</v>
      </c>
      <c r="E563" s="463"/>
      <c r="F563" s="396">
        <v>0</v>
      </c>
      <c r="G563" s="397">
        <f t="shared" si="32"/>
        <v>0</v>
      </c>
    </row>
    <row r="564" spans="1:7" x14ac:dyDescent="0.3">
      <c r="A564" s="45" t="s">
        <v>1126</v>
      </c>
      <c r="B564" s="158" t="s">
        <v>1120</v>
      </c>
      <c r="C564" s="130" t="s">
        <v>1127</v>
      </c>
      <c r="D564" s="153" t="s">
        <v>58</v>
      </c>
      <c r="E564" s="463"/>
      <c r="F564" s="396">
        <v>0</v>
      </c>
      <c r="G564" s="397">
        <f t="shared" si="32"/>
        <v>0</v>
      </c>
    </row>
    <row r="565" spans="1:7" x14ac:dyDescent="0.3">
      <c r="A565" s="45" t="s">
        <v>1128</v>
      </c>
      <c r="B565" s="158" t="s">
        <v>1120</v>
      </c>
      <c r="C565" s="130" t="s">
        <v>1129</v>
      </c>
      <c r="D565" s="153" t="s">
        <v>58</v>
      </c>
      <c r="E565" s="463"/>
      <c r="F565" s="396">
        <v>0</v>
      </c>
      <c r="G565" s="397">
        <f t="shared" si="32"/>
        <v>0</v>
      </c>
    </row>
    <row r="566" spans="1:7" x14ac:dyDescent="0.3">
      <c r="A566" s="45" t="s">
        <v>1130</v>
      </c>
      <c r="B566" s="158" t="s">
        <v>1131</v>
      </c>
      <c r="C566" s="130" t="s">
        <v>1132</v>
      </c>
      <c r="D566" s="153" t="s">
        <v>58</v>
      </c>
      <c r="E566" s="463"/>
      <c r="F566" s="396">
        <v>0</v>
      </c>
      <c r="G566" s="397">
        <f t="shared" si="32"/>
        <v>0</v>
      </c>
    </row>
    <row r="567" spans="1:7" x14ac:dyDescent="0.3">
      <c r="A567" s="45" t="s">
        <v>1133</v>
      </c>
      <c r="B567" s="158" t="s">
        <v>1131</v>
      </c>
      <c r="C567" s="130" t="s">
        <v>1134</v>
      </c>
      <c r="D567" s="153" t="s">
        <v>58</v>
      </c>
      <c r="E567" s="463"/>
      <c r="F567" s="396">
        <v>0</v>
      </c>
      <c r="G567" s="397">
        <f t="shared" si="32"/>
        <v>0</v>
      </c>
    </row>
    <row r="568" spans="1:7" x14ac:dyDescent="0.3">
      <c r="A568" s="45" t="s">
        <v>1135</v>
      </c>
      <c r="B568" s="158" t="s">
        <v>1131</v>
      </c>
      <c r="C568" s="130" t="s">
        <v>1136</v>
      </c>
      <c r="D568" s="153" t="s">
        <v>58</v>
      </c>
      <c r="E568" s="463"/>
      <c r="F568" s="396">
        <v>0</v>
      </c>
      <c r="G568" s="397">
        <f t="shared" si="32"/>
        <v>0</v>
      </c>
    </row>
    <row r="569" spans="1:7" x14ac:dyDescent="0.3">
      <c r="A569" s="45" t="s">
        <v>1137</v>
      </c>
      <c r="B569" s="158" t="s">
        <v>1131</v>
      </c>
      <c r="C569" s="130" t="s">
        <v>1138</v>
      </c>
      <c r="D569" s="153" t="s">
        <v>58</v>
      </c>
      <c r="E569" s="463"/>
      <c r="F569" s="396">
        <v>0</v>
      </c>
      <c r="G569" s="397">
        <f t="shared" si="32"/>
        <v>0</v>
      </c>
    </row>
    <row r="570" spans="1:7" x14ac:dyDescent="0.3">
      <c r="A570" s="45" t="s">
        <v>1139</v>
      </c>
      <c r="B570" s="158" t="s">
        <v>1140</v>
      </c>
      <c r="C570" s="130" t="s">
        <v>1141</v>
      </c>
      <c r="D570" s="153" t="s">
        <v>58</v>
      </c>
      <c r="E570" s="463"/>
      <c r="F570" s="396">
        <v>0</v>
      </c>
      <c r="G570" s="397">
        <f t="shared" si="32"/>
        <v>0</v>
      </c>
    </row>
    <row r="571" spans="1:7" x14ac:dyDescent="0.3">
      <c r="A571" s="45" t="s">
        <v>1142</v>
      </c>
      <c r="B571" s="158" t="s">
        <v>1140</v>
      </c>
      <c r="C571" s="130" t="s">
        <v>1143</v>
      </c>
      <c r="D571" s="153" t="s">
        <v>58</v>
      </c>
      <c r="E571" s="463"/>
      <c r="F571" s="396">
        <v>0</v>
      </c>
      <c r="G571" s="397">
        <f t="shared" si="32"/>
        <v>0</v>
      </c>
    </row>
    <row r="572" spans="1:7" x14ac:dyDescent="0.3">
      <c r="A572" s="45" t="s">
        <v>1144</v>
      </c>
      <c r="B572" s="158" t="s">
        <v>1140</v>
      </c>
      <c r="C572" s="130" t="s">
        <v>1145</v>
      </c>
      <c r="D572" s="153" t="s">
        <v>58</v>
      </c>
      <c r="E572" s="463"/>
      <c r="F572" s="396">
        <v>0</v>
      </c>
      <c r="G572" s="397">
        <f t="shared" si="32"/>
        <v>0</v>
      </c>
    </row>
    <row r="573" spans="1:7" x14ac:dyDescent="0.3">
      <c r="A573" s="45" t="s">
        <v>1146</v>
      </c>
      <c r="B573" s="158" t="s">
        <v>1140</v>
      </c>
      <c r="C573" s="130" t="s">
        <v>1147</v>
      </c>
      <c r="D573" s="153" t="s">
        <v>58</v>
      </c>
      <c r="E573" s="463"/>
      <c r="F573" s="396">
        <v>0</v>
      </c>
      <c r="G573" s="397">
        <f t="shared" si="32"/>
        <v>0</v>
      </c>
    </row>
    <row r="574" spans="1:7" x14ac:dyDescent="0.3">
      <c r="A574" s="45" t="s">
        <v>1148</v>
      </c>
      <c r="B574" s="158" t="s">
        <v>1140</v>
      </c>
      <c r="C574" s="130" t="s">
        <v>1149</v>
      </c>
      <c r="D574" s="153" t="s">
        <v>58</v>
      </c>
      <c r="E574" s="463"/>
      <c r="F574" s="396">
        <v>0</v>
      </c>
      <c r="G574" s="397">
        <f t="shared" si="32"/>
        <v>0</v>
      </c>
    </row>
    <row r="575" spans="1:7" x14ac:dyDescent="0.3">
      <c r="A575" s="45" t="s">
        <v>1150</v>
      </c>
      <c r="B575" s="158" t="s">
        <v>1140</v>
      </c>
      <c r="C575" s="130" t="s">
        <v>1151</v>
      </c>
      <c r="D575" s="153" t="s">
        <v>58</v>
      </c>
      <c r="E575" s="463"/>
      <c r="F575" s="396">
        <v>0</v>
      </c>
      <c r="G575" s="397">
        <f t="shared" si="32"/>
        <v>0</v>
      </c>
    </row>
    <row r="576" spans="1:7" x14ac:dyDescent="0.3">
      <c r="A576" s="45" t="s">
        <v>1152</v>
      </c>
      <c r="B576" s="158" t="s">
        <v>1140</v>
      </c>
      <c r="C576" s="130" t="s">
        <v>1153</v>
      </c>
      <c r="D576" s="153" t="s">
        <v>58</v>
      </c>
      <c r="E576" s="463"/>
      <c r="F576" s="396">
        <v>0</v>
      </c>
      <c r="G576" s="397">
        <f t="shared" si="32"/>
        <v>0</v>
      </c>
    </row>
    <row r="577" spans="1:7" ht="15" thickBot="1" x14ac:dyDescent="0.35">
      <c r="A577" s="159" t="s">
        <v>1154</v>
      </c>
      <c r="B577" s="206" t="s">
        <v>1140</v>
      </c>
      <c r="C577" s="207" t="s">
        <v>1155</v>
      </c>
      <c r="D577" s="155" t="s">
        <v>58</v>
      </c>
      <c r="E577" s="464"/>
      <c r="F577" s="396">
        <v>0</v>
      </c>
      <c r="G577" s="398">
        <f t="shared" si="32"/>
        <v>0</v>
      </c>
    </row>
    <row r="578" spans="1:7" ht="15" thickBot="1" x14ac:dyDescent="0.35">
      <c r="A578" s="615" t="s">
        <v>1353</v>
      </c>
      <c r="B578" s="616"/>
      <c r="C578" s="617"/>
      <c r="D578" s="113"/>
      <c r="E578" s="467"/>
      <c r="F578" s="417"/>
      <c r="G578" s="413">
        <f>SUM(G561:G577)</f>
        <v>0</v>
      </c>
    </row>
    <row r="579" spans="1:7" ht="15" thickBot="1" x14ac:dyDescent="0.35">
      <c r="A579" s="208">
        <v>25</v>
      </c>
      <c r="B579" s="209"/>
      <c r="C579" s="393" t="s">
        <v>1156</v>
      </c>
      <c r="D579" s="340"/>
      <c r="E579" s="340"/>
      <c r="F579" s="341"/>
      <c r="G579" s="342"/>
    </row>
    <row r="580" spans="1:7" x14ac:dyDescent="0.3">
      <c r="A580" s="210" t="s">
        <v>1157</v>
      </c>
      <c r="B580" s="211"/>
      <c r="C580" s="128" t="s">
        <v>1158</v>
      </c>
      <c r="D580" s="163" t="s">
        <v>58</v>
      </c>
      <c r="E580" s="463"/>
      <c r="F580" s="396">
        <v>0</v>
      </c>
      <c r="G580" s="397">
        <f>E580*F580</f>
        <v>0</v>
      </c>
    </row>
    <row r="581" spans="1:7" ht="15" thickBot="1" x14ac:dyDescent="0.35">
      <c r="A581" s="212" t="s">
        <v>1159</v>
      </c>
      <c r="B581" s="174"/>
      <c r="C581" s="207" t="s">
        <v>1160</v>
      </c>
      <c r="D581" s="155" t="s">
        <v>58</v>
      </c>
      <c r="E581" s="464"/>
      <c r="F581" s="396">
        <v>0</v>
      </c>
      <c r="G581" s="398">
        <f>E581*F581</f>
        <v>0</v>
      </c>
    </row>
    <row r="582" spans="1:7" ht="15" thickBot="1" x14ac:dyDescent="0.35">
      <c r="A582" s="213" t="s">
        <v>1363</v>
      </c>
      <c r="B582" s="214"/>
      <c r="C582" s="441"/>
      <c r="D582" s="433"/>
      <c r="E582" s="468"/>
      <c r="F582" s="449"/>
      <c r="G582" s="413">
        <f>SUM(G580:G581)</f>
        <v>0</v>
      </c>
    </row>
    <row r="583" spans="1:7" x14ac:dyDescent="0.3">
      <c r="A583" s="215">
        <v>26</v>
      </c>
      <c r="B583" s="42"/>
      <c r="C583" s="351" t="s">
        <v>1161</v>
      </c>
      <c r="D583" s="352"/>
      <c r="E583" s="352"/>
      <c r="F583" s="353"/>
      <c r="G583" s="354"/>
    </row>
    <row r="584" spans="1:7" ht="15" thickBot="1" x14ac:dyDescent="0.35">
      <c r="A584" s="216" t="s">
        <v>1162</v>
      </c>
      <c r="B584" s="44"/>
      <c r="C584" s="407" t="s">
        <v>1163</v>
      </c>
      <c r="D584" s="408"/>
      <c r="E584" s="408"/>
      <c r="F584" s="409"/>
      <c r="G584" s="410"/>
    </row>
    <row r="585" spans="1:7" x14ac:dyDescent="0.3">
      <c r="A585" s="210" t="s">
        <v>1164</v>
      </c>
      <c r="B585" s="55" t="s">
        <v>1165</v>
      </c>
      <c r="C585" s="128" t="s">
        <v>1166</v>
      </c>
      <c r="D585" s="163" t="s">
        <v>58</v>
      </c>
      <c r="E585" s="463"/>
      <c r="F585" s="396">
        <v>0</v>
      </c>
      <c r="G585" s="397">
        <f>E585*F585</f>
        <v>0</v>
      </c>
    </row>
    <row r="586" spans="1:7" x14ac:dyDescent="0.3">
      <c r="A586" s="210" t="s">
        <v>1167</v>
      </c>
      <c r="B586" s="57" t="s">
        <v>1168</v>
      </c>
      <c r="C586" s="130" t="s">
        <v>1169</v>
      </c>
      <c r="D586" s="153" t="s">
        <v>58</v>
      </c>
      <c r="E586" s="463"/>
      <c r="F586" s="396">
        <v>0</v>
      </c>
      <c r="G586" s="397">
        <f t="shared" ref="G586:G596" si="33">E586*F586</f>
        <v>0</v>
      </c>
    </row>
    <row r="587" spans="1:7" x14ac:dyDescent="0.3">
      <c r="A587" s="210" t="s">
        <v>1170</v>
      </c>
      <c r="B587" s="172" t="s">
        <v>1171</v>
      </c>
      <c r="C587" s="130" t="s">
        <v>1172</v>
      </c>
      <c r="D587" s="153" t="s">
        <v>58</v>
      </c>
      <c r="E587" s="463"/>
      <c r="F587" s="396">
        <v>0</v>
      </c>
      <c r="G587" s="397">
        <f t="shared" si="33"/>
        <v>0</v>
      </c>
    </row>
    <row r="588" spans="1:7" x14ac:dyDescent="0.3">
      <c r="A588" s="210" t="s">
        <v>1173</v>
      </c>
      <c r="B588" s="172" t="s">
        <v>1171</v>
      </c>
      <c r="C588" s="130" t="s">
        <v>1174</v>
      </c>
      <c r="D588" s="153" t="s">
        <v>58</v>
      </c>
      <c r="E588" s="463"/>
      <c r="F588" s="396">
        <v>0</v>
      </c>
      <c r="G588" s="397">
        <f t="shared" si="33"/>
        <v>0</v>
      </c>
    </row>
    <row r="589" spans="1:7" x14ac:dyDescent="0.3">
      <c r="A589" s="210" t="s">
        <v>1175</v>
      </c>
      <c r="B589" s="172" t="s">
        <v>1176</v>
      </c>
      <c r="C589" s="130" t="s">
        <v>1177</v>
      </c>
      <c r="D589" s="153" t="s">
        <v>58</v>
      </c>
      <c r="E589" s="463"/>
      <c r="F589" s="396">
        <v>0</v>
      </c>
      <c r="G589" s="397">
        <f t="shared" si="33"/>
        <v>0</v>
      </c>
    </row>
    <row r="590" spans="1:7" ht="26.4" x14ac:dyDescent="0.3">
      <c r="A590" s="210" t="s">
        <v>1178</v>
      </c>
      <c r="B590" s="57" t="s">
        <v>1179</v>
      </c>
      <c r="C590" s="130" t="s">
        <v>1180</v>
      </c>
      <c r="D590" s="153" t="s">
        <v>58</v>
      </c>
      <c r="E590" s="463"/>
      <c r="F590" s="396">
        <v>0</v>
      </c>
      <c r="G590" s="397">
        <f t="shared" si="33"/>
        <v>0</v>
      </c>
    </row>
    <row r="591" spans="1:7" ht="26.4" x14ac:dyDescent="0.3">
      <c r="A591" s="210" t="s">
        <v>1181</v>
      </c>
      <c r="B591" s="57" t="s">
        <v>904</v>
      </c>
      <c r="C591" s="130" t="s">
        <v>1182</v>
      </c>
      <c r="D591" s="153" t="s">
        <v>58</v>
      </c>
      <c r="E591" s="463"/>
      <c r="F591" s="396">
        <v>0</v>
      </c>
      <c r="G591" s="397">
        <f t="shared" si="33"/>
        <v>0</v>
      </c>
    </row>
    <row r="592" spans="1:7" ht="26.4" x14ac:dyDescent="0.3">
      <c r="A592" s="210" t="s">
        <v>1183</v>
      </c>
      <c r="B592" s="57" t="s">
        <v>1184</v>
      </c>
      <c r="C592" s="130" t="s">
        <v>1185</v>
      </c>
      <c r="D592" s="153" t="s">
        <v>58</v>
      </c>
      <c r="E592" s="463"/>
      <c r="F592" s="396">
        <v>0</v>
      </c>
      <c r="G592" s="397">
        <f t="shared" si="33"/>
        <v>0</v>
      </c>
    </row>
    <row r="593" spans="1:7" ht="26.4" x14ac:dyDescent="0.3">
      <c r="A593" s="210" t="s">
        <v>1186</v>
      </c>
      <c r="B593" s="57" t="s">
        <v>904</v>
      </c>
      <c r="C593" s="130" t="s">
        <v>1187</v>
      </c>
      <c r="D593" s="153" t="s">
        <v>58</v>
      </c>
      <c r="E593" s="463"/>
      <c r="F593" s="396">
        <v>0</v>
      </c>
      <c r="G593" s="397">
        <f t="shared" si="33"/>
        <v>0</v>
      </c>
    </row>
    <row r="594" spans="1:7" x14ac:dyDescent="0.3">
      <c r="A594" s="210" t="s">
        <v>1188</v>
      </c>
      <c r="B594" s="57"/>
      <c r="C594" s="130" t="s">
        <v>1189</v>
      </c>
      <c r="D594" s="153" t="s">
        <v>58</v>
      </c>
      <c r="E594" s="463"/>
      <c r="F594" s="396">
        <v>0</v>
      </c>
      <c r="G594" s="397">
        <f t="shared" si="33"/>
        <v>0</v>
      </c>
    </row>
    <row r="595" spans="1:7" x14ac:dyDescent="0.3">
      <c r="A595" s="210" t="s">
        <v>1190</v>
      </c>
      <c r="B595" s="57" t="s">
        <v>1191</v>
      </c>
      <c r="C595" s="130" t="s">
        <v>1192</v>
      </c>
      <c r="D595" s="153" t="s">
        <v>58</v>
      </c>
      <c r="E595" s="463"/>
      <c r="F595" s="396">
        <v>0</v>
      </c>
      <c r="G595" s="397">
        <f t="shared" si="33"/>
        <v>0</v>
      </c>
    </row>
    <row r="596" spans="1:7" ht="15" thickBot="1" x14ac:dyDescent="0.35">
      <c r="A596" s="212" t="s">
        <v>1193</v>
      </c>
      <c r="B596" s="59" t="s">
        <v>1194</v>
      </c>
      <c r="C596" s="207" t="s">
        <v>1195</v>
      </c>
      <c r="D596" s="155" t="s">
        <v>58</v>
      </c>
      <c r="E596" s="464"/>
      <c r="F596" s="396">
        <v>0</v>
      </c>
      <c r="G596" s="398">
        <f t="shared" si="33"/>
        <v>0</v>
      </c>
    </row>
    <row r="597" spans="1:7" ht="15" thickBot="1" x14ac:dyDescent="0.35">
      <c r="A597" s="605" t="s">
        <v>1354</v>
      </c>
      <c r="B597" s="606"/>
      <c r="C597" s="607"/>
      <c r="D597" s="218"/>
      <c r="E597" s="467"/>
      <c r="F597" s="447"/>
      <c r="G597" s="430">
        <f>SUM(G585:G596)</f>
        <v>0</v>
      </c>
    </row>
    <row r="598" spans="1:7" ht="15" thickBot="1" x14ac:dyDescent="0.35">
      <c r="A598" s="208" t="s">
        <v>1196</v>
      </c>
      <c r="B598" s="136"/>
      <c r="C598" s="393" t="s">
        <v>1197</v>
      </c>
      <c r="D598" s="431"/>
      <c r="E598" s="431"/>
      <c r="F598" s="438"/>
      <c r="G598" s="439"/>
    </row>
    <row r="599" spans="1:7" x14ac:dyDescent="0.3">
      <c r="A599" s="137" t="s">
        <v>1198</v>
      </c>
      <c r="B599" s="211"/>
      <c r="C599" s="151" t="s">
        <v>1199</v>
      </c>
      <c r="D599" s="163" t="s">
        <v>597</v>
      </c>
      <c r="E599" s="463"/>
      <c r="F599" s="396">
        <v>0</v>
      </c>
      <c r="G599" s="397">
        <f>E599*F599</f>
        <v>0</v>
      </c>
    </row>
    <row r="600" spans="1:7" ht="15.6" x14ac:dyDescent="0.3">
      <c r="A600" s="137" t="s">
        <v>1200</v>
      </c>
      <c r="B600" s="150" t="s">
        <v>939</v>
      </c>
      <c r="C600" s="132" t="s">
        <v>1201</v>
      </c>
      <c r="D600" s="153" t="s">
        <v>1361</v>
      </c>
      <c r="E600" s="463"/>
      <c r="F600" s="396">
        <v>0</v>
      </c>
      <c r="G600" s="397">
        <f t="shared" ref="G600:G605" si="34">E600*F600</f>
        <v>0</v>
      </c>
    </row>
    <row r="601" spans="1:7" x14ac:dyDescent="0.3">
      <c r="A601" s="137" t="s">
        <v>1202</v>
      </c>
      <c r="B601" s="172"/>
      <c r="C601" s="132" t="s">
        <v>1203</v>
      </c>
      <c r="D601" s="153" t="s">
        <v>597</v>
      </c>
      <c r="E601" s="463"/>
      <c r="F601" s="396">
        <v>0</v>
      </c>
      <c r="G601" s="397">
        <f t="shared" si="34"/>
        <v>0</v>
      </c>
    </row>
    <row r="602" spans="1:7" x14ac:dyDescent="0.3">
      <c r="A602" s="137" t="s">
        <v>1204</v>
      </c>
      <c r="B602" s="57"/>
      <c r="C602" s="132" t="s">
        <v>1205</v>
      </c>
      <c r="D602" s="153" t="s">
        <v>1206</v>
      </c>
      <c r="E602" s="463"/>
      <c r="F602" s="396">
        <v>0</v>
      </c>
      <c r="G602" s="397">
        <f t="shared" si="34"/>
        <v>0</v>
      </c>
    </row>
    <row r="603" spans="1:7" x14ac:dyDescent="0.3">
      <c r="A603" s="137" t="s">
        <v>1207</v>
      </c>
      <c r="B603" s="150" t="s">
        <v>1208</v>
      </c>
      <c r="C603" s="132" t="s">
        <v>1209</v>
      </c>
      <c r="D603" s="153" t="s">
        <v>597</v>
      </c>
      <c r="E603" s="463"/>
      <c r="F603" s="396">
        <v>0</v>
      </c>
      <c r="G603" s="397">
        <f t="shared" si="34"/>
        <v>0</v>
      </c>
    </row>
    <row r="604" spans="1:7" x14ac:dyDescent="0.3">
      <c r="A604" s="137" t="s">
        <v>1210</v>
      </c>
      <c r="B604" s="150" t="s">
        <v>939</v>
      </c>
      <c r="C604" s="132" t="s">
        <v>1013</v>
      </c>
      <c r="D604" s="153" t="s">
        <v>597</v>
      </c>
      <c r="E604" s="463"/>
      <c r="F604" s="396">
        <v>0</v>
      </c>
      <c r="G604" s="397">
        <f t="shared" si="34"/>
        <v>0</v>
      </c>
    </row>
    <row r="605" spans="1:7" ht="16.2" thickBot="1" x14ac:dyDescent="0.35">
      <c r="A605" s="217" t="s">
        <v>1211</v>
      </c>
      <c r="B605" s="154" t="s">
        <v>939</v>
      </c>
      <c r="C605" s="135" t="s">
        <v>1212</v>
      </c>
      <c r="D605" s="155" t="s">
        <v>1361</v>
      </c>
      <c r="E605" s="464"/>
      <c r="F605" s="396">
        <v>0</v>
      </c>
      <c r="G605" s="398">
        <f t="shared" si="34"/>
        <v>0</v>
      </c>
    </row>
    <row r="606" spans="1:7" ht="15" thickBot="1" x14ac:dyDescent="0.35">
      <c r="A606" s="608" t="s">
        <v>1355</v>
      </c>
      <c r="B606" s="609"/>
      <c r="C606" s="610"/>
      <c r="D606" s="218"/>
      <c r="E606" s="467"/>
      <c r="F606" s="447"/>
      <c r="G606" s="430">
        <f>SUM(G599:G605)</f>
        <v>0</v>
      </c>
    </row>
    <row r="607" spans="1:7" ht="15" thickBot="1" x14ac:dyDescent="0.35">
      <c r="A607" s="208">
        <v>27</v>
      </c>
      <c r="B607" s="74"/>
      <c r="C607" s="393" t="s">
        <v>1213</v>
      </c>
      <c r="D607" s="340"/>
      <c r="E607" s="431"/>
      <c r="F607" s="438"/>
      <c r="G607" s="439"/>
    </row>
    <row r="608" spans="1:7" x14ac:dyDescent="0.3">
      <c r="A608" s="45" t="s">
        <v>1214</v>
      </c>
      <c r="B608" s="55" t="s">
        <v>1215</v>
      </c>
      <c r="C608" s="128" t="s">
        <v>1216</v>
      </c>
      <c r="D608" s="163" t="s">
        <v>597</v>
      </c>
      <c r="E608" s="463"/>
      <c r="F608" s="396">
        <v>0</v>
      </c>
      <c r="G608" s="397">
        <f>E608*F608</f>
        <v>0</v>
      </c>
    </row>
    <row r="609" spans="1:7" x14ac:dyDescent="0.3">
      <c r="A609" s="45" t="s">
        <v>1217</v>
      </c>
      <c r="B609" s="57" t="s">
        <v>1215</v>
      </c>
      <c r="C609" s="130" t="s">
        <v>1218</v>
      </c>
      <c r="D609" s="153" t="s">
        <v>58</v>
      </c>
      <c r="E609" s="463"/>
      <c r="F609" s="396">
        <v>0</v>
      </c>
      <c r="G609" s="397">
        <f t="shared" ref="G609:G614" si="35">E609*F609</f>
        <v>0</v>
      </c>
    </row>
    <row r="610" spans="1:7" x14ac:dyDescent="0.3">
      <c r="A610" s="45" t="s">
        <v>1219</v>
      </c>
      <c r="B610" s="57" t="s">
        <v>1220</v>
      </c>
      <c r="C610" s="130" t="s">
        <v>1221</v>
      </c>
      <c r="D610" s="153" t="s">
        <v>58</v>
      </c>
      <c r="E610" s="463"/>
      <c r="F610" s="396">
        <v>0</v>
      </c>
      <c r="G610" s="397">
        <f t="shared" si="35"/>
        <v>0</v>
      </c>
    </row>
    <row r="611" spans="1:7" x14ac:dyDescent="0.3">
      <c r="A611" s="45" t="s">
        <v>1222</v>
      </c>
      <c r="B611" s="57" t="s">
        <v>1215</v>
      </c>
      <c r="C611" s="130" t="s">
        <v>1223</v>
      </c>
      <c r="D611" s="153" t="s">
        <v>58</v>
      </c>
      <c r="E611" s="463"/>
      <c r="F611" s="396">
        <v>0</v>
      </c>
      <c r="G611" s="397">
        <f t="shared" si="35"/>
        <v>0</v>
      </c>
    </row>
    <row r="612" spans="1:7" x14ac:dyDescent="0.3">
      <c r="A612" s="45" t="s">
        <v>1224</v>
      </c>
      <c r="B612" s="57" t="s">
        <v>1215</v>
      </c>
      <c r="C612" s="130" t="s">
        <v>1225</v>
      </c>
      <c r="D612" s="153" t="s">
        <v>58</v>
      </c>
      <c r="E612" s="463"/>
      <c r="F612" s="396">
        <v>0</v>
      </c>
      <c r="G612" s="397">
        <f t="shared" si="35"/>
        <v>0</v>
      </c>
    </row>
    <row r="613" spans="1:7" x14ac:dyDescent="0.3">
      <c r="A613" s="45" t="s">
        <v>1226</v>
      </c>
      <c r="B613" s="57" t="s">
        <v>1227</v>
      </c>
      <c r="C613" s="130" t="s">
        <v>1228</v>
      </c>
      <c r="D613" s="153" t="s">
        <v>58</v>
      </c>
      <c r="E613" s="463"/>
      <c r="F613" s="396">
        <v>0</v>
      </c>
      <c r="G613" s="397">
        <f t="shared" si="35"/>
        <v>0</v>
      </c>
    </row>
    <row r="614" spans="1:7" ht="15" thickBot="1" x14ac:dyDescent="0.35">
      <c r="A614" s="159" t="s">
        <v>1229</v>
      </c>
      <c r="B614" s="59" t="s">
        <v>1227</v>
      </c>
      <c r="C614" s="207" t="s">
        <v>1230</v>
      </c>
      <c r="D614" s="155" t="s">
        <v>58</v>
      </c>
      <c r="E614" s="469"/>
      <c r="F614" s="396">
        <v>0</v>
      </c>
      <c r="G614" s="398">
        <f t="shared" si="35"/>
        <v>0</v>
      </c>
    </row>
    <row r="615" spans="1:7" ht="15" thickBot="1" x14ac:dyDescent="0.35">
      <c r="A615" s="219" t="s">
        <v>1356</v>
      </c>
      <c r="B615" s="220"/>
      <c r="C615" s="221"/>
      <c r="D615" s="222"/>
      <c r="E615" s="448"/>
      <c r="F615" s="470"/>
      <c r="G615" s="430">
        <f>SUM(G608:G614)</f>
        <v>0</v>
      </c>
    </row>
    <row r="616" spans="1:7" x14ac:dyDescent="0.3">
      <c r="A616" s="350">
        <v>28</v>
      </c>
      <c r="B616" s="223"/>
      <c r="C616" s="351" t="s">
        <v>1231</v>
      </c>
      <c r="D616" s="352"/>
      <c r="E616" s="352"/>
      <c r="F616" s="353"/>
      <c r="G616" s="354"/>
    </row>
    <row r="617" spans="1:7" ht="27" thickBot="1" x14ac:dyDescent="0.35">
      <c r="A617" s="406"/>
      <c r="B617" s="224"/>
      <c r="C617" s="436" t="s">
        <v>1232</v>
      </c>
      <c r="D617" s="408"/>
      <c r="E617" s="408"/>
      <c r="F617" s="409"/>
      <c r="G617" s="410"/>
    </row>
    <row r="618" spans="1:7" x14ac:dyDescent="0.3">
      <c r="A618" s="45" t="s">
        <v>1233</v>
      </c>
      <c r="B618" s="225"/>
      <c r="C618" s="68" t="s">
        <v>1234</v>
      </c>
      <c r="D618" s="163" t="s">
        <v>597</v>
      </c>
      <c r="E618" s="365"/>
      <c r="F618" s="396">
        <v>0</v>
      </c>
      <c r="G618" s="397">
        <f>E618*F618</f>
        <v>0</v>
      </c>
    </row>
    <row r="619" spans="1:7" x14ac:dyDescent="0.3">
      <c r="A619" s="45" t="s">
        <v>1235</v>
      </c>
      <c r="B619" s="226"/>
      <c r="C619" s="140" t="s">
        <v>1236</v>
      </c>
      <c r="D619" s="153" t="s">
        <v>597</v>
      </c>
      <c r="E619" s="365"/>
      <c r="F619" s="396">
        <v>0</v>
      </c>
      <c r="G619" s="397">
        <f t="shared" ref="G619:G652" si="36">E619*F619</f>
        <v>0</v>
      </c>
    </row>
    <row r="620" spans="1:7" x14ac:dyDescent="0.3">
      <c r="A620" s="45" t="s">
        <v>1237</v>
      </c>
      <c r="B620" s="226"/>
      <c r="C620" s="140" t="s">
        <v>1238</v>
      </c>
      <c r="D620" s="153" t="s">
        <v>597</v>
      </c>
      <c r="E620" s="365"/>
      <c r="F620" s="396">
        <v>0</v>
      </c>
      <c r="G620" s="397">
        <f t="shared" si="36"/>
        <v>0</v>
      </c>
    </row>
    <row r="621" spans="1:7" x14ac:dyDescent="0.3">
      <c r="A621" s="45" t="s">
        <v>1239</v>
      </c>
      <c r="B621" s="226"/>
      <c r="C621" s="140" t="s">
        <v>1240</v>
      </c>
      <c r="D621" s="152" t="s">
        <v>1206</v>
      </c>
      <c r="E621" s="365"/>
      <c r="F621" s="396">
        <v>0</v>
      </c>
      <c r="G621" s="397">
        <f t="shared" si="36"/>
        <v>0</v>
      </c>
    </row>
    <row r="622" spans="1:7" x14ac:dyDescent="0.3">
      <c r="A622" s="45" t="s">
        <v>1241</v>
      </c>
      <c r="B622" s="226"/>
      <c r="C622" s="140" t="s">
        <v>1242</v>
      </c>
      <c r="D622" s="152" t="s">
        <v>1206</v>
      </c>
      <c r="E622" s="365"/>
      <c r="F622" s="396">
        <v>0</v>
      </c>
      <c r="G622" s="397">
        <f t="shared" si="36"/>
        <v>0</v>
      </c>
    </row>
    <row r="623" spans="1:7" x14ac:dyDescent="0.3">
      <c r="A623" s="45" t="s">
        <v>1243</v>
      </c>
      <c r="B623" s="226"/>
      <c r="C623" s="140" t="s">
        <v>1244</v>
      </c>
      <c r="D623" s="152" t="s">
        <v>1206</v>
      </c>
      <c r="E623" s="365"/>
      <c r="F623" s="396">
        <v>0</v>
      </c>
      <c r="G623" s="397">
        <f t="shared" si="36"/>
        <v>0</v>
      </c>
    </row>
    <row r="624" spans="1:7" x14ac:dyDescent="0.3">
      <c r="A624" s="45" t="s">
        <v>1245</v>
      </c>
      <c r="B624" s="226"/>
      <c r="C624" s="140" t="s">
        <v>1246</v>
      </c>
      <c r="D624" s="152" t="s">
        <v>1206</v>
      </c>
      <c r="E624" s="365"/>
      <c r="F624" s="396">
        <v>0</v>
      </c>
      <c r="G624" s="397">
        <f t="shared" si="36"/>
        <v>0</v>
      </c>
    </row>
    <row r="625" spans="1:7" x14ac:dyDescent="0.3">
      <c r="A625" s="45" t="s">
        <v>1247</v>
      </c>
      <c r="B625" s="226"/>
      <c r="C625" s="140" t="s">
        <v>1248</v>
      </c>
      <c r="D625" s="152" t="s">
        <v>1206</v>
      </c>
      <c r="E625" s="365"/>
      <c r="F625" s="396">
        <v>0</v>
      </c>
      <c r="G625" s="397">
        <f t="shared" si="36"/>
        <v>0</v>
      </c>
    </row>
    <row r="626" spans="1:7" x14ac:dyDescent="0.3">
      <c r="A626" s="45" t="s">
        <v>1249</v>
      </c>
      <c r="B626" s="226"/>
      <c r="C626" s="140" t="s">
        <v>1250</v>
      </c>
      <c r="D626" s="152" t="s">
        <v>1206</v>
      </c>
      <c r="E626" s="365"/>
      <c r="F626" s="396">
        <v>0</v>
      </c>
      <c r="G626" s="397">
        <f t="shared" si="36"/>
        <v>0</v>
      </c>
    </row>
    <row r="627" spans="1:7" x14ac:dyDescent="0.3">
      <c r="A627" s="45" t="s">
        <v>1251</v>
      </c>
      <c r="B627" s="226"/>
      <c r="C627" s="140" t="s">
        <v>1252</v>
      </c>
      <c r="D627" s="152" t="s">
        <v>1206</v>
      </c>
      <c r="E627" s="365"/>
      <c r="F627" s="396">
        <v>0</v>
      </c>
      <c r="G627" s="397">
        <f t="shared" si="36"/>
        <v>0</v>
      </c>
    </row>
    <row r="628" spans="1:7" x14ac:dyDescent="0.3">
      <c r="A628" s="45" t="s">
        <v>1253</v>
      </c>
      <c r="B628" s="226"/>
      <c r="C628" s="140" t="s">
        <v>1254</v>
      </c>
      <c r="D628" s="152" t="s">
        <v>1206</v>
      </c>
      <c r="E628" s="365"/>
      <c r="F628" s="396">
        <v>0</v>
      </c>
      <c r="G628" s="397">
        <f t="shared" si="36"/>
        <v>0</v>
      </c>
    </row>
    <row r="629" spans="1:7" x14ac:dyDescent="0.3">
      <c r="A629" s="45" t="s">
        <v>1255</v>
      </c>
      <c r="B629" s="226"/>
      <c r="C629" s="140" t="s">
        <v>1256</v>
      </c>
      <c r="D629" s="152" t="s">
        <v>1206</v>
      </c>
      <c r="E629" s="365"/>
      <c r="F629" s="396">
        <v>0</v>
      </c>
      <c r="G629" s="397">
        <f t="shared" si="36"/>
        <v>0</v>
      </c>
    </row>
    <row r="630" spans="1:7" x14ac:dyDescent="0.3">
      <c r="A630" s="45" t="s">
        <v>1257</v>
      </c>
      <c r="B630" s="226"/>
      <c r="C630" s="140" t="s">
        <v>1258</v>
      </c>
      <c r="D630" s="152" t="s">
        <v>1206</v>
      </c>
      <c r="E630" s="365"/>
      <c r="F630" s="396">
        <v>0</v>
      </c>
      <c r="G630" s="397">
        <f t="shared" si="36"/>
        <v>0</v>
      </c>
    </row>
    <row r="631" spans="1:7" x14ac:dyDescent="0.3">
      <c r="A631" s="45" t="s">
        <v>1259</v>
      </c>
      <c r="B631" s="226"/>
      <c r="C631" s="140" t="s">
        <v>1260</v>
      </c>
      <c r="D631" s="152" t="s">
        <v>1206</v>
      </c>
      <c r="E631" s="365"/>
      <c r="F631" s="396">
        <v>0</v>
      </c>
      <c r="G631" s="397">
        <f t="shared" si="36"/>
        <v>0</v>
      </c>
    </row>
    <row r="632" spans="1:7" x14ac:dyDescent="0.3">
      <c r="A632" s="45" t="s">
        <v>1261</v>
      </c>
      <c r="B632" s="226"/>
      <c r="C632" s="140" t="s">
        <v>1262</v>
      </c>
      <c r="D632" s="152" t="s">
        <v>1206</v>
      </c>
      <c r="E632" s="365"/>
      <c r="F632" s="396">
        <v>0</v>
      </c>
      <c r="G632" s="397">
        <f t="shared" si="36"/>
        <v>0</v>
      </c>
    </row>
    <row r="633" spans="1:7" x14ac:dyDescent="0.3">
      <c r="A633" s="45" t="s">
        <v>1263</v>
      </c>
      <c r="B633" s="226"/>
      <c r="C633" s="140" t="s">
        <v>1264</v>
      </c>
      <c r="D633" s="152" t="s">
        <v>1206</v>
      </c>
      <c r="E633" s="365"/>
      <c r="F633" s="396">
        <v>0</v>
      </c>
      <c r="G633" s="397">
        <f t="shared" si="36"/>
        <v>0</v>
      </c>
    </row>
    <row r="634" spans="1:7" x14ac:dyDescent="0.3">
      <c r="A634" s="45" t="s">
        <v>1265</v>
      </c>
      <c r="B634" s="226"/>
      <c r="C634" s="140" t="s">
        <v>1266</v>
      </c>
      <c r="D634" s="152" t="s">
        <v>1206</v>
      </c>
      <c r="E634" s="365"/>
      <c r="F634" s="396">
        <v>0</v>
      </c>
      <c r="G634" s="397">
        <f t="shared" si="36"/>
        <v>0</v>
      </c>
    </row>
    <row r="635" spans="1:7" x14ac:dyDescent="0.3">
      <c r="A635" s="45" t="s">
        <v>1267</v>
      </c>
      <c r="B635" s="226"/>
      <c r="C635" s="140" t="s">
        <v>1268</v>
      </c>
      <c r="D635" s="152" t="s">
        <v>1206</v>
      </c>
      <c r="E635" s="365"/>
      <c r="F635" s="396">
        <v>0</v>
      </c>
      <c r="G635" s="397">
        <f t="shared" si="36"/>
        <v>0</v>
      </c>
    </row>
    <row r="636" spans="1:7" x14ac:dyDescent="0.3">
      <c r="A636" s="45" t="s">
        <v>1269</v>
      </c>
      <c r="B636" s="226"/>
      <c r="C636" s="140" t="s">
        <v>1270</v>
      </c>
      <c r="D636" s="153" t="s">
        <v>1206</v>
      </c>
      <c r="E636" s="365"/>
      <c r="F636" s="396">
        <v>0</v>
      </c>
      <c r="G636" s="397">
        <f t="shared" si="36"/>
        <v>0</v>
      </c>
    </row>
    <row r="637" spans="1:7" x14ac:dyDescent="0.3">
      <c r="A637" s="45" t="s">
        <v>1271</v>
      </c>
      <c r="B637" s="226"/>
      <c r="C637" s="140" t="s">
        <v>1272</v>
      </c>
      <c r="D637" s="153" t="s">
        <v>597</v>
      </c>
      <c r="E637" s="365"/>
      <c r="F637" s="396">
        <v>0</v>
      </c>
      <c r="G637" s="397">
        <f t="shared" si="36"/>
        <v>0</v>
      </c>
    </row>
    <row r="638" spans="1:7" x14ac:dyDescent="0.3">
      <c r="A638" s="45" t="s">
        <v>1273</v>
      </c>
      <c r="B638" s="226"/>
      <c r="C638" s="140" t="s">
        <v>1274</v>
      </c>
      <c r="D638" s="153" t="s">
        <v>597</v>
      </c>
      <c r="E638" s="365"/>
      <c r="F638" s="396">
        <v>0</v>
      </c>
      <c r="G638" s="397">
        <f t="shared" si="36"/>
        <v>0</v>
      </c>
    </row>
    <row r="639" spans="1:7" x14ac:dyDescent="0.3">
      <c r="A639" s="45" t="s">
        <v>1275</v>
      </c>
      <c r="B639" s="226"/>
      <c r="C639" s="140" t="s">
        <v>1276</v>
      </c>
      <c r="D639" s="152" t="s">
        <v>1206</v>
      </c>
      <c r="E639" s="365"/>
      <c r="F639" s="396">
        <v>0</v>
      </c>
      <c r="G639" s="397">
        <f t="shared" si="36"/>
        <v>0</v>
      </c>
    </row>
    <row r="640" spans="1:7" x14ac:dyDescent="0.3">
      <c r="A640" s="45" t="s">
        <v>1277</v>
      </c>
      <c r="B640" s="226"/>
      <c r="C640" s="140" t="s">
        <v>1278</v>
      </c>
      <c r="D640" s="152" t="s">
        <v>1206</v>
      </c>
      <c r="E640" s="365"/>
      <c r="F640" s="396">
        <v>0</v>
      </c>
      <c r="G640" s="397">
        <f t="shared" si="36"/>
        <v>0</v>
      </c>
    </row>
    <row r="641" spans="1:12" x14ac:dyDescent="0.3">
      <c r="A641" s="45" t="s">
        <v>1279</v>
      </c>
      <c r="B641" s="226"/>
      <c r="C641" s="140" t="s">
        <v>1280</v>
      </c>
      <c r="D641" s="152" t="s">
        <v>1206</v>
      </c>
      <c r="E641" s="365"/>
      <c r="F641" s="396">
        <v>0</v>
      </c>
      <c r="G641" s="397">
        <f t="shared" si="36"/>
        <v>0</v>
      </c>
    </row>
    <row r="642" spans="1:12" x14ac:dyDescent="0.3">
      <c r="A642" s="45" t="s">
        <v>1281</v>
      </c>
      <c r="B642" s="226"/>
      <c r="C642" s="140" t="s">
        <v>1282</v>
      </c>
      <c r="D642" s="152" t="s">
        <v>1206</v>
      </c>
      <c r="E642" s="365"/>
      <c r="F642" s="396">
        <v>0</v>
      </c>
      <c r="G642" s="397">
        <f t="shared" si="36"/>
        <v>0</v>
      </c>
      <c r="L642" s="121"/>
    </row>
    <row r="643" spans="1:12" x14ac:dyDescent="0.3">
      <c r="A643" s="45" t="s">
        <v>1283</v>
      </c>
      <c r="B643" s="226"/>
      <c r="C643" s="140" t="s">
        <v>1284</v>
      </c>
      <c r="D643" s="152" t="s">
        <v>1206</v>
      </c>
      <c r="E643" s="365"/>
      <c r="F643" s="396">
        <v>0</v>
      </c>
      <c r="G643" s="397">
        <f t="shared" si="36"/>
        <v>0</v>
      </c>
    </row>
    <row r="644" spans="1:12" x14ac:dyDescent="0.3">
      <c r="A644" s="45" t="s">
        <v>1285</v>
      </c>
      <c r="B644" s="226"/>
      <c r="C644" s="140" t="s">
        <v>1286</v>
      </c>
      <c r="D644" s="152" t="s">
        <v>1206</v>
      </c>
      <c r="E644" s="365"/>
      <c r="F644" s="396">
        <v>0</v>
      </c>
      <c r="G644" s="397">
        <f t="shared" si="36"/>
        <v>0</v>
      </c>
    </row>
    <row r="645" spans="1:12" x14ac:dyDescent="0.3">
      <c r="A645" s="45" t="s">
        <v>1287</v>
      </c>
      <c r="B645" s="226"/>
      <c r="C645" s="140" t="s">
        <v>1288</v>
      </c>
      <c r="D645" s="152" t="s">
        <v>1206</v>
      </c>
      <c r="E645" s="365"/>
      <c r="F645" s="396">
        <v>0</v>
      </c>
      <c r="G645" s="397">
        <f t="shared" si="36"/>
        <v>0</v>
      </c>
    </row>
    <row r="646" spans="1:12" x14ac:dyDescent="0.3">
      <c r="A646" s="45" t="s">
        <v>1289</v>
      </c>
      <c r="B646" s="226"/>
      <c r="C646" s="130" t="s">
        <v>1290</v>
      </c>
      <c r="D646" s="152" t="s">
        <v>1206</v>
      </c>
      <c r="E646" s="365"/>
      <c r="F646" s="396">
        <v>0</v>
      </c>
      <c r="G646" s="397">
        <f t="shared" si="36"/>
        <v>0</v>
      </c>
    </row>
    <row r="647" spans="1:12" x14ac:dyDescent="0.3">
      <c r="A647" s="45">
        <v>28.31</v>
      </c>
      <c r="B647" s="226"/>
      <c r="C647" s="130" t="s">
        <v>1291</v>
      </c>
      <c r="D647" s="152" t="s">
        <v>1206</v>
      </c>
      <c r="E647" s="365"/>
      <c r="F647" s="396">
        <v>0</v>
      </c>
      <c r="G647" s="397">
        <f t="shared" si="36"/>
        <v>0</v>
      </c>
    </row>
    <row r="648" spans="1:12" x14ac:dyDescent="0.3">
      <c r="A648" s="45">
        <v>28.32</v>
      </c>
      <c r="B648" s="226"/>
      <c r="C648" s="130" t="s">
        <v>1292</v>
      </c>
      <c r="D648" s="153" t="s">
        <v>1293</v>
      </c>
      <c r="E648" s="365"/>
      <c r="F648" s="396">
        <v>0</v>
      </c>
      <c r="G648" s="397">
        <f t="shared" si="36"/>
        <v>0</v>
      </c>
    </row>
    <row r="649" spans="1:12" x14ac:dyDescent="0.3">
      <c r="A649" s="45">
        <v>28.33</v>
      </c>
      <c r="B649" s="226"/>
      <c r="C649" s="130" t="s">
        <v>1294</v>
      </c>
      <c r="D649" s="152" t="s">
        <v>1206</v>
      </c>
      <c r="E649" s="365"/>
      <c r="F649" s="396">
        <v>0</v>
      </c>
      <c r="G649" s="397">
        <f t="shared" si="36"/>
        <v>0</v>
      </c>
    </row>
    <row r="650" spans="1:12" x14ac:dyDescent="0.3">
      <c r="A650" s="45">
        <v>28.34</v>
      </c>
      <c r="B650" s="226"/>
      <c r="C650" s="130" t="s">
        <v>1295</v>
      </c>
      <c r="D650" s="152" t="s">
        <v>1206</v>
      </c>
      <c r="E650" s="365"/>
      <c r="F650" s="396">
        <v>0</v>
      </c>
      <c r="G650" s="397">
        <f t="shared" si="36"/>
        <v>0</v>
      </c>
    </row>
    <row r="651" spans="1:12" x14ac:dyDescent="0.3">
      <c r="A651" s="45">
        <v>28.35</v>
      </c>
      <c r="B651" s="226"/>
      <c r="C651" s="130" t="s">
        <v>1296</v>
      </c>
      <c r="D651" s="152" t="s">
        <v>1206</v>
      </c>
      <c r="E651" s="365"/>
      <c r="F651" s="396">
        <v>0</v>
      </c>
      <c r="G651" s="397">
        <f t="shared" si="36"/>
        <v>0</v>
      </c>
    </row>
    <row r="652" spans="1:12" ht="15" thickBot="1" x14ac:dyDescent="0.35">
      <c r="A652" s="159">
        <v>28.35</v>
      </c>
      <c r="B652" s="227"/>
      <c r="C652" s="207" t="s">
        <v>1297</v>
      </c>
      <c r="D652" s="228" t="s">
        <v>1206</v>
      </c>
      <c r="E652" s="471"/>
      <c r="F652" s="396">
        <v>0</v>
      </c>
      <c r="G652" s="398">
        <f t="shared" si="36"/>
        <v>0</v>
      </c>
    </row>
    <row r="653" spans="1:12" ht="15" thickBot="1" x14ac:dyDescent="0.35">
      <c r="A653" s="399" t="s">
        <v>1357</v>
      </c>
      <c r="B653" s="400"/>
      <c r="C653" s="349"/>
      <c r="D653" s="401"/>
      <c r="E653" s="472"/>
      <c r="F653" s="473"/>
      <c r="G653" s="430">
        <f>SUM(G618:G652)</f>
        <v>0</v>
      </c>
    </row>
    <row r="654" spans="1:12" ht="15" thickBot="1" x14ac:dyDescent="0.35">
      <c r="A654" s="338">
        <v>29</v>
      </c>
      <c r="B654" s="229"/>
      <c r="C654" s="393" t="s">
        <v>1298</v>
      </c>
      <c r="D654" s="340"/>
      <c r="E654" s="340"/>
      <c r="F654" s="341"/>
      <c r="G654" s="342"/>
    </row>
    <row r="655" spans="1:12" ht="27" thickBot="1" x14ac:dyDescent="0.35">
      <c r="A655" s="159" t="s">
        <v>1299</v>
      </c>
      <c r="B655" s="230"/>
      <c r="C655" s="231" t="s">
        <v>1300</v>
      </c>
      <c r="D655" s="474" t="s">
        <v>1293</v>
      </c>
      <c r="E655" s="469"/>
      <c r="F655" s="465">
        <v>0</v>
      </c>
      <c r="G655" s="398">
        <f>E655*F655</f>
        <v>0</v>
      </c>
    </row>
    <row r="656" spans="1:12" ht="15" thickBot="1" x14ac:dyDescent="0.35">
      <c r="A656" s="611" t="s">
        <v>1358</v>
      </c>
      <c r="B656" s="612"/>
      <c r="C656" s="613"/>
      <c r="D656" s="451"/>
      <c r="E656" s="448"/>
      <c r="F656" s="470"/>
      <c r="G656" s="430">
        <f>SUM(G655)</f>
        <v>0</v>
      </c>
    </row>
    <row r="657" spans="1:11" x14ac:dyDescent="0.3">
      <c r="A657" s="350">
        <v>30</v>
      </c>
      <c r="B657" s="223"/>
      <c r="C657" s="351" t="s">
        <v>1301</v>
      </c>
      <c r="D657" s="352"/>
      <c r="E657" s="352"/>
      <c r="F657" s="353"/>
      <c r="G657" s="354"/>
    </row>
    <row r="658" spans="1:11" ht="40.200000000000003" thickBot="1" x14ac:dyDescent="0.35">
      <c r="A658" s="406"/>
      <c r="B658" s="224"/>
      <c r="C658" s="475" t="s">
        <v>1302</v>
      </c>
      <c r="D658" s="408"/>
      <c r="E658" s="408"/>
      <c r="F658" s="409"/>
      <c r="G658" s="410"/>
    </row>
    <row r="659" spans="1:11" x14ac:dyDescent="0.3">
      <c r="A659" s="45" t="s">
        <v>1303</v>
      </c>
      <c r="B659" s="225"/>
      <c r="C659" s="68" t="s">
        <v>1304</v>
      </c>
      <c r="D659" s="232" t="s">
        <v>1206</v>
      </c>
      <c r="E659" s="347"/>
      <c r="F659" s="465">
        <v>0</v>
      </c>
      <c r="G659" s="398">
        <f>E659*F659</f>
        <v>0</v>
      </c>
    </row>
    <row r="660" spans="1:11" x14ac:dyDescent="0.3">
      <c r="A660" s="45" t="s">
        <v>1305</v>
      </c>
      <c r="B660" s="226"/>
      <c r="C660" s="140" t="s">
        <v>1306</v>
      </c>
      <c r="D660" s="152" t="s">
        <v>1206</v>
      </c>
      <c r="E660" s="347"/>
      <c r="F660" s="465">
        <v>0</v>
      </c>
      <c r="G660" s="398">
        <f t="shared" ref="G660:G668" si="37">E660*F660</f>
        <v>0</v>
      </c>
    </row>
    <row r="661" spans="1:11" x14ac:dyDescent="0.3">
      <c r="A661" s="45" t="s">
        <v>1307</v>
      </c>
      <c r="B661" s="226"/>
      <c r="C661" s="140" t="s">
        <v>1308</v>
      </c>
      <c r="D661" s="152" t="s">
        <v>1206</v>
      </c>
      <c r="E661" s="347"/>
      <c r="F661" s="465">
        <v>0</v>
      </c>
      <c r="G661" s="398">
        <f t="shared" si="37"/>
        <v>0</v>
      </c>
    </row>
    <row r="662" spans="1:11" x14ac:dyDescent="0.3">
      <c r="A662" s="45" t="s">
        <v>1309</v>
      </c>
      <c r="B662" s="226"/>
      <c r="C662" s="140" t="s">
        <v>1310</v>
      </c>
      <c r="D662" s="152" t="s">
        <v>1206</v>
      </c>
      <c r="E662" s="347"/>
      <c r="F662" s="465">
        <v>0</v>
      </c>
      <c r="G662" s="398">
        <f t="shared" si="37"/>
        <v>0</v>
      </c>
    </row>
    <row r="663" spans="1:11" x14ac:dyDescent="0.3">
      <c r="A663" s="45" t="s">
        <v>1311</v>
      </c>
      <c r="B663" s="226"/>
      <c r="C663" s="140" t="s">
        <v>1312</v>
      </c>
      <c r="D663" s="152" t="s">
        <v>1206</v>
      </c>
      <c r="E663" s="347"/>
      <c r="F663" s="465">
        <v>0</v>
      </c>
      <c r="G663" s="398">
        <f t="shared" si="37"/>
        <v>0</v>
      </c>
      <c r="K663" s="121"/>
    </row>
    <row r="664" spans="1:11" x14ac:dyDescent="0.3">
      <c r="A664" s="45" t="s">
        <v>1311</v>
      </c>
      <c r="B664" s="226"/>
      <c r="C664" s="140" t="s">
        <v>1313</v>
      </c>
      <c r="D664" s="152" t="s">
        <v>1206</v>
      </c>
      <c r="E664" s="347"/>
      <c r="F664" s="465">
        <v>0</v>
      </c>
      <c r="G664" s="398">
        <f t="shared" si="37"/>
        <v>0</v>
      </c>
    </row>
    <row r="665" spans="1:11" x14ac:dyDescent="0.3">
      <c r="A665" s="45" t="s">
        <v>1314</v>
      </c>
      <c r="B665" s="226"/>
      <c r="C665" s="140" t="s">
        <v>1315</v>
      </c>
      <c r="D665" s="153" t="s">
        <v>1293</v>
      </c>
      <c r="E665" s="347"/>
      <c r="F665" s="465">
        <v>0</v>
      </c>
      <c r="G665" s="398">
        <f t="shared" si="37"/>
        <v>0</v>
      </c>
    </row>
    <row r="666" spans="1:11" x14ac:dyDescent="0.3">
      <c r="A666" s="45" t="s">
        <v>1316</v>
      </c>
      <c r="B666" s="226"/>
      <c r="C666" s="140" t="s">
        <v>1317</v>
      </c>
      <c r="D666" s="153" t="s">
        <v>1293</v>
      </c>
      <c r="E666" s="347"/>
      <c r="F666" s="465">
        <v>0</v>
      </c>
      <c r="G666" s="398">
        <f t="shared" si="37"/>
        <v>0</v>
      </c>
    </row>
    <row r="667" spans="1:11" x14ac:dyDescent="0.3">
      <c r="A667" s="45" t="s">
        <v>1318</v>
      </c>
      <c r="B667" s="226"/>
      <c r="C667" s="140" t="s">
        <v>1319</v>
      </c>
      <c r="D667" s="153" t="s">
        <v>1293</v>
      </c>
      <c r="E667" s="347"/>
      <c r="F667" s="465">
        <v>0</v>
      </c>
      <c r="G667" s="398">
        <f t="shared" si="37"/>
        <v>0</v>
      </c>
    </row>
    <row r="668" spans="1:11" ht="15" thickBot="1" x14ac:dyDescent="0.35">
      <c r="A668" s="159" t="s">
        <v>1320</v>
      </c>
      <c r="B668" s="227"/>
      <c r="C668" s="69" t="s">
        <v>1321</v>
      </c>
      <c r="D668" s="155" t="s">
        <v>1293</v>
      </c>
      <c r="E668" s="347"/>
      <c r="F668" s="465">
        <v>0</v>
      </c>
      <c r="G668" s="398">
        <f t="shared" si="37"/>
        <v>0</v>
      </c>
    </row>
    <row r="669" spans="1:11" ht="15" thickBot="1" x14ac:dyDescent="0.35">
      <c r="A669" s="233" t="s">
        <v>1359</v>
      </c>
      <c r="B669" s="234"/>
      <c r="C669" s="476"/>
      <c r="D669" s="235"/>
      <c r="E669" s="236"/>
      <c r="F669" s="456"/>
      <c r="G669" s="477">
        <f>SUM(G659:G668)</f>
        <v>0</v>
      </c>
    </row>
  </sheetData>
  <protectedRanges>
    <protectedRange sqref="D1:G2" name="Range1_2"/>
  </protectedRanges>
  <mergeCells count="25">
    <mergeCell ref="A285:C285"/>
    <mergeCell ref="A129:C129"/>
    <mergeCell ref="A161:C161"/>
    <mergeCell ref="A7:C7"/>
    <mergeCell ref="A168:C168"/>
    <mergeCell ref="A247:C247"/>
    <mergeCell ref="A258:C258"/>
    <mergeCell ref="A268:C268"/>
    <mergeCell ref="A278:C278"/>
    <mergeCell ref="A597:C597"/>
    <mergeCell ref="A606:C606"/>
    <mergeCell ref="A656:C656"/>
    <mergeCell ref="A1:B2"/>
    <mergeCell ref="A424:C424"/>
    <mergeCell ref="A431:C431"/>
    <mergeCell ref="A438:C438"/>
    <mergeCell ref="A510:C510"/>
    <mergeCell ref="A558:C558"/>
    <mergeCell ref="A578:C578"/>
    <mergeCell ref="A297:C297"/>
    <mergeCell ref="A319:C319"/>
    <mergeCell ref="A350:C350"/>
    <mergeCell ref="A359:C359"/>
    <mergeCell ref="A398:C398"/>
    <mergeCell ref="A414:C414"/>
  </mergeCells>
  <phoneticPr fontId="27" type="noConversion"/>
  <hyperlinks>
    <hyperlink ref="B287" r:id="rId1" display="D-DT-3236" xr:uid="{189E0731-BB22-432F-AC66-DEC87EA3EA43}"/>
    <hyperlink ref="B288" r:id="rId2" display="D-DT-3236" xr:uid="{D23C5BB9-85CA-40AC-9929-BA354988CCE8}"/>
    <hyperlink ref="B289" r:id="rId3" display="D-DT-3055" xr:uid="{A99C2148-0FAC-4CEC-8ED4-BA1E0E82E085}"/>
    <hyperlink ref="B365:B366" r:id="rId4" display="D-DT-3034" xr:uid="{F5AFC098-4CA5-49CA-8614-9E8FB1D553FA}"/>
    <hyperlink ref="B363:B364" r:id="rId5" display="D-DT-3034" xr:uid="{376EF466-9C28-4141-8F2A-0987C5B90E34}"/>
    <hyperlink ref="B421" r:id="rId6" xr:uid="{A93A6412-D0FD-40BC-B7BC-DCB6A7DC3145}"/>
    <hyperlink ref="B419" r:id="rId7" xr:uid="{CBEE4305-86C5-4E47-8389-9F98A58B42E5}"/>
    <hyperlink ref="B427" r:id="rId8" xr:uid="{C94FA362-9EF9-4C29-8DC0-3B00CA6CBDE7}"/>
    <hyperlink ref="B428" r:id="rId9" xr:uid="{50A6028B-7BF7-40B6-B800-E29E868E86F1}"/>
    <hyperlink ref="B455" r:id="rId10" xr:uid="{1CC719CE-6343-4837-9794-D345B983E0DC}"/>
    <hyperlink ref="B456" r:id="rId11" xr:uid="{C002A380-253E-4D49-B08A-630556A6FAC8}"/>
    <hyperlink ref="B457" r:id="rId12" xr:uid="{26343210-AD8D-4E3E-A7CF-EC902E96558E}"/>
    <hyperlink ref="B464" r:id="rId13" xr:uid="{D1711E07-3342-492F-9031-A6F23316E85E}"/>
    <hyperlink ref="B483" r:id="rId14" xr:uid="{1FA58E41-0C1F-4AFE-82B0-1FECEAC06A05}"/>
    <hyperlink ref="B484:B492" r:id="rId15" display="D-DT-0854" xr:uid="{D9FAA389-5871-4EBE-BA68-C3F21F5EC5CA}"/>
    <hyperlink ref="B496:B497" r:id="rId16" display="D-DT-0854" xr:uid="{CF4896EB-98F0-4355-83C1-3743B9C18752}"/>
    <hyperlink ref="B500:B503" r:id="rId17" display="D-DT-0854" xr:uid="{9607A3E4-1370-451D-9E88-CC19520285E7}"/>
    <hyperlink ref="B504" r:id="rId18" xr:uid="{2EFE6ECA-8BFA-4B18-AB5E-25B6AAEAADB6}"/>
    <hyperlink ref="B479" r:id="rId19" xr:uid="{0D5B784F-11B9-416B-852F-8AA307B86D32}"/>
    <hyperlink ref="B497" r:id="rId20" xr:uid="{76912396-F451-435E-B0C2-22AB1C5CFD21}"/>
    <hyperlink ref="B482" r:id="rId21" xr:uid="{87EC9421-389A-41CD-9886-7638922E4282}"/>
    <hyperlink ref="B488" r:id="rId22" xr:uid="{AFCB643E-F5B8-48D9-B726-9E36AD78EFA6}"/>
    <hyperlink ref="B489" r:id="rId23" xr:uid="{82483FC8-5E07-4771-8261-30DDFF2688EB}"/>
    <hyperlink ref="B493" r:id="rId24" xr:uid="{517F9A9B-C1EF-4DCC-A7DB-D8B2101A1BF3}"/>
    <hyperlink ref="B548" r:id="rId25" xr:uid="{1EDC4519-327A-43D4-AD11-537F2FCC1AE6}"/>
    <hyperlink ref="B549" r:id="rId26" xr:uid="{964AAD08-8003-44C0-8588-BE7F45D97F11}"/>
    <hyperlink ref="B550" r:id="rId27" xr:uid="{36BFE7FD-170E-4A3E-AAE1-9A8A72C90F56}"/>
    <hyperlink ref="B551" r:id="rId28" xr:uid="{796739CE-8C98-4370-A62E-C561AA1FC799}"/>
    <hyperlink ref="B552" r:id="rId29" xr:uid="{76C71869-51C6-4444-993E-B2D6A8FBAFAA}"/>
    <hyperlink ref="B553" r:id="rId30" xr:uid="{5982A0D6-F3B0-4351-ACDB-7E06A07339CE}"/>
    <hyperlink ref="B556" r:id="rId31" xr:uid="{6E03E06C-EFF5-472D-8098-44680E1AA7F7}"/>
    <hyperlink ref="B554" r:id="rId32" xr:uid="{116F5663-DCBF-414E-B545-3C0841C5CB44}"/>
    <hyperlink ref="B555" r:id="rId33" xr:uid="{985A4FF2-802A-49F3-B460-5336CEC89EE5}"/>
    <hyperlink ref="B539" r:id="rId34" xr:uid="{6087B4AC-F85B-4D7E-9F11-B1DD3D2E07BA}"/>
    <hyperlink ref="B530" r:id="rId35" xr:uid="{75BD92BA-8B16-4842-BAA5-B376739C946E}"/>
    <hyperlink ref="B534" r:id="rId36" xr:uid="{7BB85D79-13AA-481B-83AF-F96544CC197F}"/>
    <hyperlink ref="B538" r:id="rId37" xr:uid="{89F9BF73-E811-4F3E-B3C9-5F7F48A9D9CD}"/>
    <hyperlink ref="B535:B537" r:id="rId38" display="D-DT-8006" xr:uid="{7EFCDC4E-E5D3-49B0-A4B5-75FEF24A220F}"/>
    <hyperlink ref="B531:B533" r:id="rId39" display="D-DT-8006" xr:uid="{304B930D-4B2E-42D1-AE65-8957C1EAD265}"/>
    <hyperlink ref="B526" r:id="rId40" xr:uid="{0DF26E47-5DA9-48EA-A255-1D510880B64F}"/>
    <hyperlink ref="B527:B529" r:id="rId41" display="D-DT-8006" xr:uid="{2EDEC06A-6C6F-4015-9E75-3A9F54174609}"/>
    <hyperlink ref="B546" r:id="rId42" xr:uid="{64147D2B-2AA2-4539-8AF0-AA2992C19077}"/>
    <hyperlink ref="B547" r:id="rId43" xr:uid="{0D5F1FEC-8F77-4B4B-A889-055DA5907342}"/>
    <hyperlink ref="B541" r:id="rId44" xr:uid="{706B71E8-0404-4FB1-84D9-A9343AECE4DD}"/>
    <hyperlink ref="B564:B565" r:id="rId45" display="D-DT-8008" xr:uid="{2CCE08E8-F227-4017-AEF9-0E8444010860}"/>
    <hyperlink ref="B570" r:id="rId46" xr:uid="{BA542C87-259A-4843-9FB7-52295639BE07}"/>
    <hyperlink ref="B571:B576" r:id="rId47" display="D-DT-8014" xr:uid="{0ACDE809-2B70-4CBA-9B09-4AE515ADB2F1}"/>
    <hyperlink ref="B561" r:id="rId48" xr:uid="{DAB3F8C9-3744-4C3A-A1C9-63F979673393}"/>
    <hyperlink ref="B572" r:id="rId49" xr:uid="{929C02DE-0E7B-4AAB-8210-052C8E40F361}"/>
    <hyperlink ref="B573" r:id="rId50" xr:uid="{D0C0F1E5-CA7A-4BBD-A28E-FA2B3F4DF6B9}"/>
    <hyperlink ref="B577" r:id="rId51" xr:uid="{91DA8353-BF4D-4D32-9B61-3993CC57F424}"/>
    <hyperlink ref="B603:B605" r:id="rId52" display="D-DT-0854" xr:uid="{A62CCD5F-AB4F-4C85-A3DF-090908DBDB35}"/>
    <hyperlink ref="B604:B605" r:id="rId53" display="D-DT-0854" xr:uid="{4CAB5DB1-F569-4C72-8640-9DF61B34A9AE}"/>
    <hyperlink ref="B600" r:id="rId54" xr:uid="{6FBF1EA4-AD85-4B8E-8521-844F1494DDD3}"/>
    <hyperlink ref="B603" r:id="rId55" xr:uid="{687A8665-7FCE-4930-BBA2-576FA037D405}"/>
    <hyperlink ref="B340" r:id="rId56" xr:uid="{7FE3D10B-6159-44ED-AE1E-C41FC1BED1C4}"/>
    <hyperlink ref="B343" r:id="rId57" xr:uid="{937767E6-67AC-4AEC-A5EC-C34B60DDD9C2}"/>
    <hyperlink ref="B342" r:id="rId58" xr:uid="{48568C15-6E13-449D-A92C-6BC0961DF8DA}"/>
    <hyperlink ref="B341" r:id="rId59" xr:uid="{7177605D-E38E-4C3E-A232-92870BE20635}"/>
    <hyperlink ref="B344" r:id="rId60" xr:uid="{93243ADA-F642-4ECE-AFC0-EE4AA263F6E3}"/>
    <hyperlink ref="B338:B339" r:id="rId61" display="D-DT-1862" xr:uid="{CC0FF3D0-EA50-4342-9A0D-BAB106A2C4A8}"/>
    <hyperlink ref="B374" r:id="rId62" xr:uid="{8EC23440-7F0B-4D62-A247-E90E6BF3F276}"/>
    <hyperlink ref="B375" r:id="rId63" xr:uid="{8F7357CC-B887-4D37-8FD4-F3AB622B4329}"/>
    <hyperlink ref="B376" r:id="rId64" xr:uid="{64C7D295-C1F4-45EA-8245-BB53048F6E4F}"/>
    <hyperlink ref="B377" r:id="rId65" xr:uid="{8A157E9F-69F7-4707-A849-8F468706F74E}"/>
    <hyperlink ref="B378" r:id="rId66" xr:uid="{65E5969E-BDC1-451E-977C-01C3DABA2749}"/>
    <hyperlink ref="B383" r:id="rId67" xr:uid="{3C78D4BC-74C6-4584-96A1-14DB97F0379F}"/>
    <hyperlink ref="B381" r:id="rId68" xr:uid="{B7CE9172-3B33-4D8A-B5C1-67784014318D}"/>
    <hyperlink ref="B382" r:id="rId69" xr:uid="{C7C2CCCD-C4D6-41D1-97E5-91CF06E01583}"/>
    <hyperlink ref="B384" r:id="rId70" xr:uid="{E6DAF194-A436-497E-9021-AFA3C3E85F82}"/>
    <hyperlink ref="B385" r:id="rId71" xr:uid="{4A69B768-09E1-4786-A1E5-EEBB5A8706E4}"/>
    <hyperlink ref="B386" r:id="rId72" xr:uid="{E1CAF8A5-8E7D-4729-8969-6EA67C394C69}"/>
    <hyperlink ref="B387" r:id="rId73" xr:uid="{A76074D4-6EC2-41BF-8F1C-719F22F9D2D7}"/>
    <hyperlink ref="B388" r:id="rId74" xr:uid="{BA09471C-D3BF-458D-BC6F-63851ADC9508}"/>
    <hyperlink ref="B389" r:id="rId75" xr:uid="{67F8234A-114C-490A-931F-7F05BFC152A1}"/>
    <hyperlink ref="B390" r:id="rId76" xr:uid="{D7ECA481-4D10-489B-9065-3F16415D8BB7}"/>
    <hyperlink ref="B391" r:id="rId77" xr:uid="{718E92A7-DE0A-47A3-BAE9-98898AF7B15A}"/>
    <hyperlink ref="B393" r:id="rId78" xr:uid="{C3A27087-94FA-4EDA-9617-77C335433971}"/>
    <hyperlink ref="B394" r:id="rId79" xr:uid="{151A303F-F2A8-4D28-B06A-003E219981A7}"/>
    <hyperlink ref="B395" r:id="rId80" xr:uid="{FDAACEBF-1FE3-4F69-AA0C-404084A12923}"/>
    <hyperlink ref="B396" r:id="rId81" xr:uid="{6BB1E8B3-EF0B-40FD-BF5D-BE06CAE523A8}"/>
    <hyperlink ref="B361:B362" r:id="rId82" display="D-DT-3034" xr:uid="{3EAB5D80-77E0-40FB-AF22-B5FADD2266A3}"/>
    <hyperlink ref="B443:B446" r:id="rId83" display="D-DT-3236" xr:uid="{6330355D-F21B-41A5-ACC4-A8980BAF9010}"/>
    <hyperlink ref="B345:B346" r:id="rId84" display="D-DT-1866" xr:uid="{0D2B383C-66D4-4C95-9693-1F2418FEC0BF}"/>
    <hyperlink ref="B347" r:id="rId85" xr:uid="{94C693F0-0FBD-4EED-95C8-CA954D169008}"/>
    <hyperlink ref="B348" r:id="rId86" display="D-DT-1866" xr:uid="{81E4F186-2994-465F-81A2-C413CEB4C8EE}"/>
    <hyperlink ref="B380" r:id="rId87" display="D-DT-3118" xr:uid="{7688B434-2767-48EE-8F6D-E6BFC7BD89BE}"/>
  </hyperlinks>
  <pageMargins left="0.7" right="0.7" top="0.75" bottom="0.75" header="0.3" footer="0.3"/>
  <drawing r:id="rId8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905C-43C6-4A52-8E68-713852E7E4A4}">
  <sheetPr>
    <tabColor theme="8" tint="0.79998168889431442"/>
  </sheetPr>
  <dimension ref="A1:G652"/>
  <sheetViews>
    <sheetView tabSelected="1" zoomScale="80" zoomScaleNormal="80" workbookViewId="0">
      <selection activeCell="L12" sqref="L12"/>
    </sheetView>
  </sheetViews>
  <sheetFormatPr defaultRowHeight="14.4" x14ac:dyDescent="0.3"/>
  <cols>
    <col min="1" max="1" width="8.77734375" customWidth="1"/>
    <col min="2" max="2" width="10.6640625" customWidth="1"/>
    <col min="3" max="3" width="48.44140625" customWidth="1"/>
    <col min="4" max="4" width="6" customWidth="1"/>
    <col min="5" max="5" width="10.5546875" customWidth="1"/>
    <col min="6" max="6" width="18" style="274" customWidth="1"/>
    <col min="7" max="7" width="25" customWidth="1"/>
  </cols>
  <sheetData>
    <row r="1" spans="1:7" ht="50.55" customHeight="1" thickBot="1" x14ac:dyDescent="0.35">
      <c r="A1" s="632"/>
      <c r="B1" s="633"/>
      <c r="C1" s="627" t="s">
        <v>2735</v>
      </c>
      <c r="D1" s="628"/>
      <c r="E1" s="628"/>
      <c r="F1" s="628"/>
      <c r="G1" s="629"/>
    </row>
    <row r="2" spans="1:7" ht="31.5" customHeight="1" thickBot="1" x14ac:dyDescent="0.35">
      <c r="A2" s="624" t="s">
        <v>2833</v>
      </c>
      <c r="B2" s="625"/>
      <c r="C2" s="625"/>
      <c r="D2" s="625"/>
      <c r="E2" s="625"/>
      <c r="F2" s="625"/>
      <c r="G2" s="626"/>
    </row>
    <row r="3" spans="1:7" ht="24.45" customHeight="1" thickBot="1" x14ac:dyDescent="0.35">
      <c r="A3" s="630" t="s">
        <v>1329</v>
      </c>
      <c r="B3" s="630"/>
      <c r="C3" s="630"/>
      <c r="D3" s="630"/>
      <c r="E3" s="630"/>
      <c r="F3" s="630"/>
      <c r="G3" s="631"/>
    </row>
    <row r="4" spans="1:7" ht="29.4" thickBot="1" x14ac:dyDescent="0.35">
      <c r="A4" s="237" t="s">
        <v>1364</v>
      </c>
      <c r="B4" s="238" t="s">
        <v>1365</v>
      </c>
      <c r="C4" s="238" t="s">
        <v>3</v>
      </c>
      <c r="D4" s="238" t="s">
        <v>1366</v>
      </c>
      <c r="E4" s="239" t="s">
        <v>1367</v>
      </c>
      <c r="F4" s="240" t="s">
        <v>2737</v>
      </c>
      <c r="G4" s="275" t="s">
        <v>1368</v>
      </c>
    </row>
    <row r="5" spans="1:7" x14ac:dyDescent="0.3">
      <c r="A5" s="241">
        <v>3035</v>
      </c>
      <c r="B5" s="243" t="s">
        <v>1369</v>
      </c>
      <c r="C5" s="242" t="s">
        <v>1370</v>
      </c>
      <c r="D5" s="243" t="s">
        <v>1371</v>
      </c>
      <c r="E5" s="244"/>
      <c r="F5" s="298"/>
      <c r="G5" s="299">
        <f>F5*E5</f>
        <v>0</v>
      </c>
    </row>
    <row r="6" spans="1:7" x14ac:dyDescent="0.3">
      <c r="A6" s="246">
        <v>3035</v>
      </c>
      <c r="B6" s="247" t="s">
        <v>1372</v>
      </c>
      <c r="C6" s="248" t="s">
        <v>1370</v>
      </c>
      <c r="D6" s="247" t="s">
        <v>1371</v>
      </c>
      <c r="E6" s="249"/>
      <c r="F6" s="300"/>
      <c r="G6" s="301">
        <f t="shared" ref="G6:G69" si="0">F6*E6</f>
        <v>0</v>
      </c>
    </row>
    <row r="7" spans="1:7" x14ac:dyDescent="0.3">
      <c r="A7" s="246" t="s">
        <v>1373</v>
      </c>
      <c r="B7" s="247" t="s">
        <v>1374</v>
      </c>
      <c r="C7" s="248" t="s">
        <v>1375</v>
      </c>
      <c r="D7" s="247" t="s">
        <v>1371</v>
      </c>
      <c r="E7" s="249"/>
      <c r="F7" s="300"/>
      <c r="G7" s="301">
        <f t="shared" si="0"/>
        <v>0</v>
      </c>
    </row>
    <row r="8" spans="1:7" x14ac:dyDescent="0.3">
      <c r="A8" s="246" t="s">
        <v>1376</v>
      </c>
      <c r="B8" s="247" t="s">
        <v>1377</v>
      </c>
      <c r="C8" s="248" t="s">
        <v>1378</v>
      </c>
      <c r="D8" s="247" t="s">
        <v>1371</v>
      </c>
      <c r="E8" s="249"/>
      <c r="F8" s="300"/>
      <c r="G8" s="301">
        <f t="shared" si="0"/>
        <v>0</v>
      </c>
    </row>
    <row r="9" spans="1:7" x14ac:dyDescent="0.3">
      <c r="A9" s="246">
        <v>3064</v>
      </c>
      <c r="B9" s="247" t="s">
        <v>1379</v>
      </c>
      <c r="C9" s="248" t="s">
        <v>1380</v>
      </c>
      <c r="D9" s="247" t="s">
        <v>1371</v>
      </c>
      <c r="E9" s="249"/>
      <c r="F9" s="300"/>
      <c r="G9" s="301">
        <f t="shared" si="0"/>
        <v>0</v>
      </c>
    </row>
    <row r="10" spans="1:7" x14ac:dyDescent="0.3">
      <c r="A10" s="246">
        <v>3064</v>
      </c>
      <c r="B10" s="247" t="s">
        <v>1381</v>
      </c>
      <c r="C10" s="248" t="s">
        <v>1382</v>
      </c>
      <c r="D10" s="247" t="s">
        <v>1371</v>
      </c>
      <c r="E10" s="249"/>
      <c r="F10" s="300"/>
      <c r="G10" s="301">
        <f t="shared" si="0"/>
        <v>0</v>
      </c>
    </row>
    <row r="11" spans="1:7" x14ac:dyDescent="0.3">
      <c r="A11" s="246">
        <v>3064</v>
      </c>
      <c r="B11" s="247" t="s">
        <v>1383</v>
      </c>
      <c r="C11" s="248" t="s">
        <v>1384</v>
      </c>
      <c r="D11" s="247" t="s">
        <v>1371</v>
      </c>
      <c r="E11" s="249"/>
      <c r="F11" s="300"/>
      <c r="G11" s="301">
        <f t="shared" si="0"/>
        <v>0</v>
      </c>
    </row>
    <row r="12" spans="1:7" x14ac:dyDescent="0.3">
      <c r="A12" s="246">
        <v>7033</v>
      </c>
      <c r="B12" s="247" t="s">
        <v>1385</v>
      </c>
      <c r="C12" s="248" t="s">
        <v>1386</v>
      </c>
      <c r="D12" s="247" t="s">
        <v>1371</v>
      </c>
      <c r="E12" s="249"/>
      <c r="F12" s="300"/>
      <c r="G12" s="301">
        <f t="shared" si="0"/>
        <v>0</v>
      </c>
    </row>
    <row r="13" spans="1:7" x14ac:dyDescent="0.3">
      <c r="A13" s="246">
        <v>3005</v>
      </c>
      <c r="B13" s="247" t="s">
        <v>1387</v>
      </c>
      <c r="C13" s="248" t="s">
        <v>1388</v>
      </c>
      <c r="D13" s="247" t="s">
        <v>1371</v>
      </c>
      <c r="E13" s="249"/>
      <c r="F13" s="300"/>
      <c r="G13" s="301">
        <f t="shared" si="0"/>
        <v>0</v>
      </c>
    </row>
    <row r="14" spans="1:7" x14ac:dyDescent="0.3">
      <c r="A14" s="246">
        <v>3003</v>
      </c>
      <c r="B14" s="247" t="s">
        <v>1389</v>
      </c>
      <c r="C14" s="248" t="s">
        <v>1390</v>
      </c>
      <c r="D14" s="247" t="s">
        <v>1371</v>
      </c>
      <c r="E14" s="249"/>
      <c r="F14" s="300"/>
      <c r="G14" s="301">
        <f t="shared" si="0"/>
        <v>0</v>
      </c>
    </row>
    <row r="15" spans="1:7" x14ac:dyDescent="0.3">
      <c r="A15" s="246" t="s">
        <v>1391</v>
      </c>
      <c r="B15" s="247" t="s">
        <v>1392</v>
      </c>
      <c r="C15" s="248" t="s">
        <v>1393</v>
      </c>
      <c r="D15" s="247" t="s">
        <v>1371</v>
      </c>
      <c r="E15" s="249"/>
      <c r="F15" s="300"/>
      <c r="G15" s="301">
        <f t="shared" si="0"/>
        <v>0</v>
      </c>
    </row>
    <row r="16" spans="1:7" x14ac:dyDescent="0.3">
      <c r="A16" s="246">
        <v>3150</v>
      </c>
      <c r="B16" s="247" t="s">
        <v>1394</v>
      </c>
      <c r="C16" s="248" t="s">
        <v>1395</v>
      </c>
      <c r="D16" s="247" t="s">
        <v>1371</v>
      </c>
      <c r="E16" s="249"/>
      <c r="F16" s="300"/>
      <c r="G16" s="301">
        <f t="shared" si="0"/>
        <v>0</v>
      </c>
    </row>
    <row r="17" spans="1:7" x14ac:dyDescent="0.3">
      <c r="A17" s="246" t="s">
        <v>1396</v>
      </c>
      <c r="B17" s="247" t="s">
        <v>1397</v>
      </c>
      <c r="C17" s="248" t="s">
        <v>1398</v>
      </c>
      <c r="D17" s="247" t="s">
        <v>1371</v>
      </c>
      <c r="E17" s="249"/>
      <c r="F17" s="300"/>
      <c r="G17" s="301">
        <f t="shared" si="0"/>
        <v>0</v>
      </c>
    </row>
    <row r="18" spans="1:7" x14ac:dyDescent="0.3">
      <c r="A18" s="246" t="s">
        <v>1399</v>
      </c>
      <c r="B18" s="247" t="s">
        <v>1400</v>
      </c>
      <c r="C18" s="248" t="s">
        <v>1401</v>
      </c>
      <c r="D18" s="247" t="s">
        <v>1371</v>
      </c>
      <c r="E18" s="249"/>
      <c r="F18" s="300"/>
      <c r="G18" s="301">
        <f t="shared" si="0"/>
        <v>0</v>
      </c>
    </row>
    <row r="19" spans="1:7" x14ac:dyDescent="0.3">
      <c r="A19" s="246" t="s">
        <v>1402</v>
      </c>
      <c r="B19" s="247" t="s">
        <v>1403</v>
      </c>
      <c r="C19" s="248" t="s">
        <v>1404</v>
      </c>
      <c r="D19" s="247" t="s">
        <v>1371</v>
      </c>
      <c r="E19" s="249"/>
      <c r="F19" s="300"/>
      <c r="G19" s="301">
        <f t="shared" si="0"/>
        <v>0</v>
      </c>
    </row>
    <row r="20" spans="1:7" x14ac:dyDescent="0.3">
      <c r="A20" s="246">
        <v>3046</v>
      </c>
      <c r="B20" s="247" t="s">
        <v>1405</v>
      </c>
      <c r="C20" s="248" t="s">
        <v>1406</v>
      </c>
      <c r="D20" s="247" t="s">
        <v>1371</v>
      </c>
      <c r="E20" s="249"/>
      <c r="F20" s="300"/>
      <c r="G20" s="301">
        <f t="shared" si="0"/>
        <v>0</v>
      </c>
    </row>
    <row r="21" spans="1:7" x14ac:dyDescent="0.3">
      <c r="A21" s="246">
        <v>7044</v>
      </c>
      <c r="B21" s="247" t="s">
        <v>1407</v>
      </c>
      <c r="C21" s="248" t="s">
        <v>1408</v>
      </c>
      <c r="D21" s="247" t="s">
        <v>1371</v>
      </c>
      <c r="E21" s="249"/>
      <c r="F21" s="300"/>
      <c r="G21" s="301">
        <f t="shared" si="0"/>
        <v>0</v>
      </c>
    </row>
    <row r="22" spans="1:7" x14ac:dyDescent="0.3">
      <c r="A22" s="246" t="s">
        <v>1409</v>
      </c>
      <c r="B22" s="247" t="s">
        <v>1410</v>
      </c>
      <c r="C22" s="248" t="s">
        <v>1411</v>
      </c>
      <c r="D22" s="247" t="s">
        <v>1371</v>
      </c>
      <c r="E22" s="249"/>
      <c r="F22" s="300"/>
      <c r="G22" s="301">
        <f t="shared" si="0"/>
        <v>0</v>
      </c>
    </row>
    <row r="23" spans="1:7" x14ac:dyDescent="0.3">
      <c r="A23" s="246" t="s">
        <v>1409</v>
      </c>
      <c r="B23" s="247" t="s">
        <v>1412</v>
      </c>
      <c r="C23" s="248" t="s">
        <v>1413</v>
      </c>
      <c r="D23" s="247" t="s">
        <v>1371</v>
      </c>
      <c r="E23" s="249"/>
      <c r="F23" s="300"/>
      <c r="G23" s="301">
        <f t="shared" si="0"/>
        <v>0</v>
      </c>
    </row>
    <row r="24" spans="1:7" x14ac:dyDescent="0.3">
      <c r="A24" s="246">
        <v>3104</v>
      </c>
      <c r="B24" s="247" t="s">
        <v>1414</v>
      </c>
      <c r="C24" s="248" t="s">
        <v>1415</v>
      </c>
      <c r="D24" s="247" t="s">
        <v>1371</v>
      </c>
      <c r="E24" s="249"/>
      <c r="F24" s="300"/>
      <c r="G24" s="301">
        <f t="shared" si="0"/>
        <v>0</v>
      </c>
    </row>
    <row r="25" spans="1:7" x14ac:dyDescent="0.3">
      <c r="A25" s="246">
        <v>3110</v>
      </c>
      <c r="B25" s="295" t="s">
        <v>1416</v>
      </c>
      <c r="C25" s="248" t="s">
        <v>1417</v>
      </c>
      <c r="D25" s="247" t="s">
        <v>1371</v>
      </c>
      <c r="E25" s="249"/>
      <c r="F25" s="300"/>
      <c r="G25" s="301">
        <f t="shared" si="0"/>
        <v>0</v>
      </c>
    </row>
    <row r="26" spans="1:7" x14ac:dyDescent="0.3">
      <c r="A26" s="246">
        <v>3090</v>
      </c>
      <c r="B26" s="247" t="s">
        <v>1418</v>
      </c>
      <c r="C26" s="248" t="s">
        <v>1419</v>
      </c>
      <c r="D26" s="247" t="s">
        <v>1420</v>
      </c>
      <c r="E26" s="249"/>
      <c r="F26" s="300"/>
      <c r="G26" s="301">
        <f t="shared" si="0"/>
        <v>0</v>
      </c>
    </row>
    <row r="27" spans="1:7" x14ac:dyDescent="0.3">
      <c r="A27" s="246">
        <v>3033</v>
      </c>
      <c r="B27" s="247" t="s">
        <v>1369</v>
      </c>
      <c r="C27" s="248" t="s">
        <v>1421</v>
      </c>
      <c r="D27" s="247" t="s">
        <v>1371</v>
      </c>
      <c r="E27" s="249"/>
      <c r="F27" s="300"/>
      <c r="G27" s="301">
        <f t="shared" si="0"/>
        <v>0</v>
      </c>
    </row>
    <row r="28" spans="1:7" x14ac:dyDescent="0.3">
      <c r="A28" s="246" t="s">
        <v>1422</v>
      </c>
      <c r="B28" s="247" t="s">
        <v>1423</v>
      </c>
      <c r="C28" s="248" t="s">
        <v>1424</v>
      </c>
      <c r="D28" s="247" t="s">
        <v>1371</v>
      </c>
      <c r="E28" s="249"/>
      <c r="F28" s="300"/>
      <c r="G28" s="301">
        <f t="shared" si="0"/>
        <v>0</v>
      </c>
    </row>
    <row r="29" spans="1:7" x14ac:dyDescent="0.3">
      <c r="A29" s="246">
        <v>3039</v>
      </c>
      <c r="B29" s="247" t="s">
        <v>1425</v>
      </c>
      <c r="C29" s="248" t="s">
        <v>1426</v>
      </c>
      <c r="D29" s="247" t="s">
        <v>1371</v>
      </c>
      <c r="E29" s="249"/>
      <c r="F29" s="300"/>
      <c r="G29" s="301">
        <f t="shared" si="0"/>
        <v>0</v>
      </c>
    </row>
    <row r="30" spans="1:7" x14ac:dyDescent="0.3">
      <c r="A30" s="246" t="s">
        <v>1422</v>
      </c>
      <c r="B30" s="247" t="s">
        <v>1427</v>
      </c>
      <c r="C30" s="248" t="s">
        <v>1428</v>
      </c>
      <c r="D30" s="247" t="s">
        <v>1371</v>
      </c>
      <c r="E30" s="249"/>
      <c r="F30" s="300"/>
      <c r="G30" s="301">
        <f t="shared" si="0"/>
        <v>0</v>
      </c>
    </row>
    <row r="31" spans="1:7" x14ac:dyDescent="0.3">
      <c r="A31" s="246" t="s">
        <v>1422</v>
      </c>
      <c r="B31" s="247" t="s">
        <v>1429</v>
      </c>
      <c r="C31" s="248" t="s">
        <v>1430</v>
      </c>
      <c r="D31" s="247" t="s">
        <v>1371</v>
      </c>
      <c r="E31" s="249"/>
      <c r="F31" s="300"/>
      <c r="G31" s="301">
        <f t="shared" si="0"/>
        <v>0</v>
      </c>
    </row>
    <row r="32" spans="1:7" x14ac:dyDescent="0.3">
      <c r="A32" s="246" t="s">
        <v>1431</v>
      </c>
      <c r="B32" s="247" t="s">
        <v>1432</v>
      </c>
      <c r="C32" s="248" t="s">
        <v>1433</v>
      </c>
      <c r="D32" s="247" t="s">
        <v>1371</v>
      </c>
      <c r="E32" s="249"/>
      <c r="F32" s="300"/>
      <c r="G32" s="301">
        <f t="shared" si="0"/>
        <v>0</v>
      </c>
    </row>
    <row r="33" spans="1:7" x14ac:dyDescent="0.3">
      <c r="A33" s="246" t="s">
        <v>1434</v>
      </c>
      <c r="B33" s="247" t="s">
        <v>1435</v>
      </c>
      <c r="C33" s="248" t="s">
        <v>1436</v>
      </c>
      <c r="D33" s="247" t="s">
        <v>1371</v>
      </c>
      <c r="E33" s="249"/>
      <c r="F33" s="300"/>
      <c r="G33" s="301">
        <f t="shared" si="0"/>
        <v>0</v>
      </c>
    </row>
    <row r="34" spans="1:7" x14ac:dyDescent="0.3">
      <c r="A34" s="246">
        <v>3075</v>
      </c>
      <c r="B34" s="247" t="s">
        <v>1437</v>
      </c>
      <c r="C34" s="248" t="s">
        <v>1438</v>
      </c>
      <c r="D34" s="247" t="s">
        <v>1371</v>
      </c>
      <c r="E34" s="249"/>
      <c r="F34" s="300"/>
      <c r="G34" s="301">
        <f t="shared" si="0"/>
        <v>0</v>
      </c>
    </row>
    <row r="35" spans="1:7" x14ac:dyDescent="0.3">
      <c r="A35" s="246" t="s">
        <v>1439</v>
      </c>
      <c r="B35" s="247">
        <v>171426</v>
      </c>
      <c r="C35" s="248" t="s">
        <v>1440</v>
      </c>
      <c r="D35" s="247" t="s">
        <v>1371</v>
      </c>
      <c r="E35" s="249"/>
      <c r="F35" s="300"/>
      <c r="G35" s="301">
        <f t="shared" si="0"/>
        <v>0</v>
      </c>
    </row>
    <row r="36" spans="1:7" x14ac:dyDescent="0.3">
      <c r="A36" s="246" t="s">
        <v>1441</v>
      </c>
      <c r="B36" s="247" t="s">
        <v>1442</v>
      </c>
      <c r="C36" s="248" t="s">
        <v>1443</v>
      </c>
      <c r="D36" s="247" t="s">
        <v>1371</v>
      </c>
      <c r="E36" s="249"/>
      <c r="F36" s="300"/>
      <c r="G36" s="301">
        <f t="shared" si="0"/>
        <v>0</v>
      </c>
    </row>
    <row r="37" spans="1:7" x14ac:dyDescent="0.3">
      <c r="A37" s="246" t="s">
        <v>1441</v>
      </c>
      <c r="B37" s="247" t="s">
        <v>1444</v>
      </c>
      <c r="C37" s="248" t="s">
        <v>1445</v>
      </c>
      <c r="D37" s="247" t="s">
        <v>1371</v>
      </c>
      <c r="E37" s="249"/>
      <c r="F37" s="300"/>
      <c r="G37" s="301">
        <f t="shared" si="0"/>
        <v>0</v>
      </c>
    </row>
    <row r="38" spans="1:7" x14ac:dyDescent="0.3">
      <c r="A38" s="246" t="s">
        <v>1446</v>
      </c>
      <c r="B38" s="247" t="s">
        <v>1447</v>
      </c>
      <c r="C38" s="248" t="s">
        <v>1448</v>
      </c>
      <c r="D38" s="247" t="s">
        <v>1371</v>
      </c>
      <c r="E38" s="249"/>
      <c r="F38" s="300"/>
      <c r="G38" s="301">
        <f t="shared" si="0"/>
        <v>0</v>
      </c>
    </row>
    <row r="39" spans="1:7" x14ac:dyDescent="0.3">
      <c r="A39" s="246" t="s">
        <v>1446</v>
      </c>
      <c r="B39" s="247" t="s">
        <v>1449</v>
      </c>
      <c r="C39" s="248" t="s">
        <v>1450</v>
      </c>
      <c r="D39" s="247" t="s">
        <v>1371</v>
      </c>
      <c r="E39" s="249"/>
      <c r="F39" s="300"/>
      <c r="G39" s="301">
        <f t="shared" si="0"/>
        <v>0</v>
      </c>
    </row>
    <row r="40" spans="1:7" x14ac:dyDescent="0.3">
      <c r="A40" s="246" t="s">
        <v>1446</v>
      </c>
      <c r="B40" s="247">
        <v>168280</v>
      </c>
      <c r="C40" s="248" t="s">
        <v>1451</v>
      </c>
      <c r="D40" s="247" t="s">
        <v>1371</v>
      </c>
      <c r="E40" s="249"/>
      <c r="F40" s="300"/>
      <c r="G40" s="301">
        <f t="shared" si="0"/>
        <v>0</v>
      </c>
    </row>
    <row r="41" spans="1:7" x14ac:dyDescent="0.3">
      <c r="A41" s="246" t="s">
        <v>1446</v>
      </c>
      <c r="B41" s="247" t="s">
        <v>1452</v>
      </c>
      <c r="C41" s="248" t="s">
        <v>1453</v>
      </c>
      <c r="D41" s="247" t="s">
        <v>1371</v>
      </c>
      <c r="E41" s="249"/>
      <c r="F41" s="300"/>
      <c r="G41" s="301">
        <f>F41*E41</f>
        <v>0</v>
      </c>
    </row>
    <row r="42" spans="1:7" x14ac:dyDescent="0.3">
      <c r="A42" s="246" t="s">
        <v>1446</v>
      </c>
      <c r="B42" s="247" t="s">
        <v>1454</v>
      </c>
      <c r="C42" s="248" t="s">
        <v>1455</v>
      </c>
      <c r="D42" s="250" t="s">
        <v>1371</v>
      </c>
      <c r="E42" s="251"/>
      <c r="F42" s="300"/>
      <c r="G42" s="301">
        <f>F42*E42</f>
        <v>0</v>
      </c>
    </row>
    <row r="43" spans="1:7" x14ac:dyDescent="0.3">
      <c r="A43" s="246">
        <v>3061</v>
      </c>
      <c r="B43" s="247" t="s">
        <v>1456</v>
      </c>
      <c r="C43" s="248" t="s">
        <v>1457</v>
      </c>
      <c r="D43" s="247" t="s">
        <v>1371</v>
      </c>
      <c r="E43" s="249"/>
      <c r="F43" s="300"/>
      <c r="G43" s="301">
        <f t="shared" si="0"/>
        <v>0</v>
      </c>
    </row>
    <row r="44" spans="1:7" x14ac:dyDescent="0.3">
      <c r="A44" s="246">
        <v>6059</v>
      </c>
      <c r="B44" s="247" t="s">
        <v>1458</v>
      </c>
      <c r="C44" s="248" t="s">
        <v>1459</v>
      </c>
      <c r="D44" s="247" t="s">
        <v>1371</v>
      </c>
      <c r="E44" s="249"/>
      <c r="F44" s="300"/>
      <c r="G44" s="301">
        <f t="shared" si="0"/>
        <v>0</v>
      </c>
    </row>
    <row r="45" spans="1:7" x14ac:dyDescent="0.3">
      <c r="A45" s="246">
        <v>3008</v>
      </c>
      <c r="B45" s="247" t="s">
        <v>1460</v>
      </c>
      <c r="C45" s="248" t="s">
        <v>1461</v>
      </c>
      <c r="D45" s="247" t="s">
        <v>1371</v>
      </c>
      <c r="E45" s="249"/>
      <c r="F45" s="300"/>
      <c r="G45" s="301">
        <f t="shared" si="0"/>
        <v>0</v>
      </c>
    </row>
    <row r="46" spans="1:7" x14ac:dyDescent="0.3">
      <c r="A46" s="246">
        <v>7000</v>
      </c>
      <c r="B46" s="247" t="s">
        <v>1462</v>
      </c>
      <c r="C46" s="248" t="s">
        <v>1463</v>
      </c>
      <c r="D46" s="247" t="s">
        <v>1371</v>
      </c>
      <c r="E46" s="249"/>
      <c r="F46" s="300"/>
      <c r="G46" s="301">
        <f t="shared" si="0"/>
        <v>0</v>
      </c>
    </row>
    <row r="47" spans="1:7" x14ac:dyDescent="0.3">
      <c r="A47" s="246">
        <v>7022</v>
      </c>
      <c r="B47" s="247" t="s">
        <v>1464</v>
      </c>
      <c r="C47" s="248" t="s">
        <v>1465</v>
      </c>
      <c r="D47" s="247" t="s">
        <v>1371</v>
      </c>
      <c r="E47" s="249"/>
      <c r="F47" s="300"/>
      <c r="G47" s="301">
        <f t="shared" si="0"/>
        <v>0</v>
      </c>
    </row>
    <row r="48" spans="1:7" x14ac:dyDescent="0.3">
      <c r="A48" s="246">
        <v>7022</v>
      </c>
      <c r="B48" s="247" t="s">
        <v>1466</v>
      </c>
      <c r="C48" s="248" t="s">
        <v>1467</v>
      </c>
      <c r="D48" s="247" t="s">
        <v>1371</v>
      </c>
      <c r="E48" s="249"/>
      <c r="F48" s="300"/>
      <c r="G48" s="301">
        <f t="shared" si="0"/>
        <v>0</v>
      </c>
    </row>
    <row r="49" spans="1:7" x14ac:dyDescent="0.3">
      <c r="A49" s="246">
        <v>3008</v>
      </c>
      <c r="B49" s="247" t="s">
        <v>1468</v>
      </c>
      <c r="C49" s="248" t="s">
        <v>1469</v>
      </c>
      <c r="D49" s="247" t="s">
        <v>1371</v>
      </c>
      <c r="E49" s="249"/>
      <c r="F49" s="300"/>
      <c r="G49" s="301">
        <f t="shared" si="0"/>
        <v>0</v>
      </c>
    </row>
    <row r="50" spans="1:7" x14ac:dyDescent="0.3">
      <c r="A50" s="246">
        <v>3007</v>
      </c>
      <c r="B50" s="247" t="s">
        <v>1470</v>
      </c>
      <c r="C50" s="248" t="s">
        <v>1471</v>
      </c>
      <c r="D50" s="247" t="s">
        <v>1371</v>
      </c>
      <c r="E50" s="249"/>
      <c r="F50" s="300"/>
      <c r="G50" s="301">
        <f t="shared" si="0"/>
        <v>0</v>
      </c>
    </row>
    <row r="51" spans="1:7" x14ac:dyDescent="0.3">
      <c r="A51" s="246" t="s">
        <v>1472</v>
      </c>
      <c r="B51" s="247" t="s">
        <v>1473</v>
      </c>
      <c r="C51" s="248" t="s">
        <v>1474</v>
      </c>
      <c r="D51" s="247" t="s">
        <v>1371</v>
      </c>
      <c r="E51" s="249"/>
      <c r="F51" s="300"/>
      <c r="G51" s="301">
        <f t="shared" si="0"/>
        <v>0</v>
      </c>
    </row>
    <row r="52" spans="1:7" x14ac:dyDescent="0.3">
      <c r="A52" s="246" t="s">
        <v>1475</v>
      </c>
      <c r="B52" s="247" t="s">
        <v>1476</v>
      </c>
      <c r="C52" s="248" t="s">
        <v>1477</v>
      </c>
      <c r="D52" s="247" t="s">
        <v>1478</v>
      </c>
      <c r="E52" s="249"/>
      <c r="F52" s="300"/>
      <c r="G52" s="301">
        <f t="shared" si="0"/>
        <v>0</v>
      </c>
    </row>
    <row r="53" spans="1:7" x14ac:dyDescent="0.3">
      <c r="A53" s="246">
        <v>3065</v>
      </c>
      <c r="B53" s="247" t="s">
        <v>1479</v>
      </c>
      <c r="C53" s="248" t="s">
        <v>1480</v>
      </c>
      <c r="D53" s="247" t="s">
        <v>1371</v>
      </c>
      <c r="E53" s="249"/>
      <c r="F53" s="300"/>
      <c r="G53" s="301">
        <f t="shared" si="0"/>
        <v>0</v>
      </c>
    </row>
    <row r="54" spans="1:7" x14ac:dyDescent="0.3">
      <c r="A54" s="246">
        <v>3065</v>
      </c>
      <c r="B54" s="247" t="s">
        <v>1481</v>
      </c>
      <c r="C54" s="248" t="s">
        <v>1482</v>
      </c>
      <c r="D54" s="247" t="s">
        <v>1371</v>
      </c>
      <c r="E54" s="249"/>
      <c r="F54" s="300"/>
      <c r="G54" s="301">
        <f t="shared" si="0"/>
        <v>0</v>
      </c>
    </row>
    <row r="55" spans="1:7" x14ac:dyDescent="0.3">
      <c r="A55" s="246">
        <v>3065</v>
      </c>
      <c r="B55" s="247" t="s">
        <v>1483</v>
      </c>
      <c r="C55" s="248" t="s">
        <v>1484</v>
      </c>
      <c r="D55" s="247" t="s">
        <v>1371</v>
      </c>
      <c r="E55" s="249"/>
      <c r="F55" s="300"/>
      <c r="G55" s="301">
        <f t="shared" si="0"/>
        <v>0</v>
      </c>
    </row>
    <row r="56" spans="1:7" x14ac:dyDescent="0.3">
      <c r="A56" s="246">
        <v>3079</v>
      </c>
      <c r="B56" s="247" t="s">
        <v>1485</v>
      </c>
      <c r="C56" s="248" t="s">
        <v>1486</v>
      </c>
      <c r="D56" s="247" t="s">
        <v>1371</v>
      </c>
      <c r="E56" s="249"/>
      <c r="F56" s="300"/>
      <c r="G56" s="301">
        <f t="shared" si="0"/>
        <v>0</v>
      </c>
    </row>
    <row r="57" spans="1:7" x14ac:dyDescent="0.3">
      <c r="A57" s="246" t="s">
        <v>1487</v>
      </c>
      <c r="B57" s="247" t="s">
        <v>1488</v>
      </c>
      <c r="C57" s="248" t="s">
        <v>1489</v>
      </c>
      <c r="D57" s="247" t="s">
        <v>1371</v>
      </c>
      <c r="E57" s="249"/>
      <c r="F57" s="300"/>
      <c r="G57" s="301">
        <f t="shared" si="0"/>
        <v>0</v>
      </c>
    </row>
    <row r="58" spans="1:7" x14ac:dyDescent="0.3">
      <c r="A58" s="246" t="s">
        <v>1490</v>
      </c>
      <c r="B58" s="247" t="s">
        <v>1491</v>
      </c>
      <c r="C58" s="248" t="s">
        <v>1492</v>
      </c>
      <c r="D58" s="247" t="s">
        <v>1371</v>
      </c>
      <c r="E58" s="249"/>
      <c r="F58" s="300"/>
      <c r="G58" s="301">
        <f t="shared" si="0"/>
        <v>0</v>
      </c>
    </row>
    <row r="59" spans="1:7" x14ac:dyDescent="0.3">
      <c r="A59" s="246" t="s">
        <v>1490</v>
      </c>
      <c r="B59" s="247" t="s">
        <v>1493</v>
      </c>
      <c r="C59" s="248" t="s">
        <v>1494</v>
      </c>
      <c r="D59" s="247" t="s">
        <v>1371</v>
      </c>
      <c r="E59" s="249"/>
      <c r="F59" s="300"/>
      <c r="G59" s="301">
        <f t="shared" si="0"/>
        <v>0</v>
      </c>
    </row>
    <row r="60" spans="1:7" x14ac:dyDescent="0.3">
      <c r="A60" s="246" t="s">
        <v>1490</v>
      </c>
      <c r="B60" s="247" t="s">
        <v>1495</v>
      </c>
      <c r="C60" s="248" t="s">
        <v>1496</v>
      </c>
      <c r="D60" s="247" t="s">
        <v>1371</v>
      </c>
      <c r="E60" s="249"/>
      <c r="F60" s="300"/>
      <c r="G60" s="301">
        <f t="shared" si="0"/>
        <v>0</v>
      </c>
    </row>
    <row r="61" spans="1:7" x14ac:dyDescent="0.3">
      <c r="A61" s="246" t="s">
        <v>1490</v>
      </c>
      <c r="B61" s="247" t="s">
        <v>1497</v>
      </c>
      <c r="C61" s="248" t="s">
        <v>1498</v>
      </c>
      <c r="D61" s="247" t="s">
        <v>1371</v>
      </c>
      <c r="E61" s="249"/>
      <c r="F61" s="300"/>
      <c r="G61" s="301">
        <f t="shared" si="0"/>
        <v>0</v>
      </c>
    </row>
    <row r="62" spans="1:7" x14ac:dyDescent="0.3">
      <c r="A62" s="246" t="s">
        <v>1490</v>
      </c>
      <c r="B62" s="247" t="s">
        <v>1499</v>
      </c>
      <c r="C62" s="248" t="s">
        <v>1500</v>
      </c>
      <c r="D62" s="247" t="s">
        <v>1371</v>
      </c>
      <c r="E62" s="249"/>
      <c r="F62" s="300"/>
      <c r="G62" s="301">
        <f t="shared" si="0"/>
        <v>0</v>
      </c>
    </row>
    <row r="63" spans="1:7" x14ac:dyDescent="0.3">
      <c r="A63" s="246" t="s">
        <v>1490</v>
      </c>
      <c r="B63" s="247" t="s">
        <v>1501</v>
      </c>
      <c r="C63" s="248" t="s">
        <v>1502</v>
      </c>
      <c r="D63" s="247" t="s">
        <v>1371</v>
      </c>
      <c r="E63" s="249"/>
      <c r="F63" s="300"/>
      <c r="G63" s="301">
        <f t="shared" si="0"/>
        <v>0</v>
      </c>
    </row>
    <row r="64" spans="1:7" x14ac:dyDescent="0.3">
      <c r="A64" s="246" t="s">
        <v>1490</v>
      </c>
      <c r="B64" s="247" t="s">
        <v>1503</v>
      </c>
      <c r="C64" s="248" t="s">
        <v>1504</v>
      </c>
      <c r="D64" s="247" t="s">
        <v>1371</v>
      </c>
      <c r="E64" s="249"/>
      <c r="F64" s="300"/>
      <c r="G64" s="301">
        <f t="shared" si="0"/>
        <v>0</v>
      </c>
    </row>
    <row r="65" spans="1:7" x14ac:dyDescent="0.3">
      <c r="A65" s="246" t="s">
        <v>1505</v>
      </c>
      <c r="B65" s="247" t="s">
        <v>1506</v>
      </c>
      <c r="C65" s="248" t="s">
        <v>1507</v>
      </c>
      <c r="D65" s="247" t="s">
        <v>1371</v>
      </c>
      <c r="E65" s="249"/>
      <c r="F65" s="300"/>
      <c r="G65" s="301">
        <f t="shared" si="0"/>
        <v>0</v>
      </c>
    </row>
    <row r="66" spans="1:7" x14ac:dyDescent="0.3">
      <c r="A66" s="246">
        <v>3060</v>
      </c>
      <c r="B66" s="247" t="s">
        <v>1508</v>
      </c>
      <c r="C66" s="248" t="s">
        <v>1509</v>
      </c>
      <c r="D66" s="247" t="s">
        <v>1371</v>
      </c>
      <c r="E66" s="249"/>
      <c r="F66" s="300"/>
      <c r="G66" s="301">
        <f t="shared" si="0"/>
        <v>0</v>
      </c>
    </row>
    <row r="67" spans="1:7" x14ac:dyDescent="0.3">
      <c r="A67" s="246">
        <v>3060</v>
      </c>
      <c r="B67" s="247" t="s">
        <v>1510</v>
      </c>
      <c r="C67" s="248" t="s">
        <v>1511</v>
      </c>
      <c r="D67" s="247" t="s">
        <v>1371</v>
      </c>
      <c r="E67" s="249"/>
      <c r="F67" s="300"/>
      <c r="G67" s="301">
        <f t="shared" si="0"/>
        <v>0</v>
      </c>
    </row>
    <row r="68" spans="1:7" x14ac:dyDescent="0.3">
      <c r="A68" s="246">
        <v>3069</v>
      </c>
      <c r="B68" s="247" t="s">
        <v>1512</v>
      </c>
      <c r="C68" s="248" t="s">
        <v>1513</v>
      </c>
      <c r="D68" s="247" t="s">
        <v>1371</v>
      </c>
      <c r="E68" s="249"/>
      <c r="F68" s="300"/>
      <c r="G68" s="301">
        <f t="shared" si="0"/>
        <v>0</v>
      </c>
    </row>
    <row r="69" spans="1:7" x14ac:dyDescent="0.3">
      <c r="A69" s="246">
        <v>7047</v>
      </c>
      <c r="B69" s="247" t="s">
        <v>1514</v>
      </c>
      <c r="C69" s="248" t="s">
        <v>1515</v>
      </c>
      <c r="D69" s="247" t="s">
        <v>1371</v>
      </c>
      <c r="E69" s="249"/>
      <c r="F69" s="300"/>
      <c r="G69" s="301">
        <f t="shared" si="0"/>
        <v>0</v>
      </c>
    </row>
    <row r="70" spans="1:7" x14ac:dyDescent="0.3">
      <c r="A70" s="246">
        <v>3069</v>
      </c>
      <c r="B70" s="247" t="s">
        <v>1516</v>
      </c>
      <c r="C70" s="248" t="s">
        <v>1517</v>
      </c>
      <c r="D70" s="247" t="s">
        <v>1371</v>
      </c>
      <c r="E70" s="249"/>
      <c r="F70" s="300"/>
      <c r="G70" s="301">
        <f t="shared" ref="G70:G133" si="1">F70*E70</f>
        <v>0</v>
      </c>
    </row>
    <row r="71" spans="1:7" x14ac:dyDescent="0.3">
      <c r="A71" s="246">
        <v>7035</v>
      </c>
      <c r="B71" s="247" t="s">
        <v>1518</v>
      </c>
      <c r="C71" s="248" t="s">
        <v>1519</v>
      </c>
      <c r="D71" s="247" t="s">
        <v>1371</v>
      </c>
      <c r="E71" s="249"/>
      <c r="F71" s="300"/>
      <c r="G71" s="301">
        <f t="shared" si="1"/>
        <v>0</v>
      </c>
    </row>
    <row r="72" spans="1:7" x14ac:dyDescent="0.3">
      <c r="A72" s="246">
        <v>3019</v>
      </c>
      <c r="B72" s="247" t="s">
        <v>1520</v>
      </c>
      <c r="C72" s="248" t="s">
        <v>1521</v>
      </c>
      <c r="D72" s="247" t="s">
        <v>1371</v>
      </c>
      <c r="E72" s="249"/>
      <c r="F72" s="300"/>
      <c r="G72" s="301">
        <f t="shared" si="1"/>
        <v>0</v>
      </c>
    </row>
    <row r="73" spans="1:7" x14ac:dyDescent="0.3">
      <c r="A73" s="246">
        <v>3144</v>
      </c>
      <c r="B73" s="247" t="s">
        <v>1522</v>
      </c>
      <c r="C73" s="248" t="s">
        <v>1523</v>
      </c>
      <c r="D73" s="247" t="s">
        <v>1371</v>
      </c>
      <c r="E73" s="249"/>
      <c r="F73" s="300"/>
      <c r="G73" s="301">
        <f t="shared" si="1"/>
        <v>0</v>
      </c>
    </row>
    <row r="74" spans="1:7" x14ac:dyDescent="0.3">
      <c r="A74" s="246">
        <v>3042</v>
      </c>
      <c r="B74" s="247" t="s">
        <v>1524</v>
      </c>
      <c r="C74" s="248" t="s">
        <v>1525</v>
      </c>
      <c r="D74" s="247" t="s">
        <v>1371</v>
      </c>
      <c r="E74" s="249"/>
      <c r="F74" s="300"/>
      <c r="G74" s="301">
        <f t="shared" si="1"/>
        <v>0</v>
      </c>
    </row>
    <row r="75" spans="1:7" x14ac:dyDescent="0.3">
      <c r="A75" s="246">
        <v>3189</v>
      </c>
      <c r="B75" s="247" t="s">
        <v>1526</v>
      </c>
      <c r="C75" s="248" t="s">
        <v>1527</v>
      </c>
      <c r="D75" s="247" t="s">
        <v>1478</v>
      </c>
      <c r="E75" s="249"/>
      <c r="F75" s="300"/>
      <c r="G75" s="301">
        <f t="shared" si="1"/>
        <v>0</v>
      </c>
    </row>
    <row r="76" spans="1:7" x14ac:dyDescent="0.3">
      <c r="A76" s="246">
        <v>3190</v>
      </c>
      <c r="B76" s="247" t="s">
        <v>1528</v>
      </c>
      <c r="C76" s="248" t="s">
        <v>1529</v>
      </c>
      <c r="D76" s="247" t="s">
        <v>1371</v>
      </c>
      <c r="E76" s="249"/>
      <c r="F76" s="300"/>
      <c r="G76" s="301">
        <f t="shared" si="1"/>
        <v>0</v>
      </c>
    </row>
    <row r="77" spans="1:7" x14ac:dyDescent="0.3">
      <c r="A77" s="246">
        <v>3189</v>
      </c>
      <c r="B77" s="247" t="s">
        <v>1530</v>
      </c>
      <c r="C77" s="248" t="s">
        <v>1531</v>
      </c>
      <c r="D77" s="247" t="s">
        <v>1371</v>
      </c>
      <c r="E77" s="249"/>
      <c r="F77" s="300"/>
      <c r="G77" s="301">
        <f t="shared" si="1"/>
        <v>0</v>
      </c>
    </row>
    <row r="78" spans="1:7" x14ac:dyDescent="0.3">
      <c r="A78" s="246">
        <v>3189</v>
      </c>
      <c r="B78" s="247" t="s">
        <v>1532</v>
      </c>
      <c r="C78" s="248" t="s">
        <v>1533</v>
      </c>
      <c r="D78" s="247" t="s">
        <v>1371</v>
      </c>
      <c r="E78" s="249"/>
      <c r="F78" s="300"/>
      <c r="G78" s="301">
        <f t="shared" si="1"/>
        <v>0</v>
      </c>
    </row>
    <row r="79" spans="1:7" x14ac:dyDescent="0.3">
      <c r="A79" s="246">
        <v>3017</v>
      </c>
      <c r="B79" s="247" t="s">
        <v>1534</v>
      </c>
      <c r="C79" s="248" t="s">
        <v>1535</v>
      </c>
      <c r="D79" s="247" t="s">
        <v>1371</v>
      </c>
      <c r="E79" s="249"/>
      <c r="F79" s="300"/>
      <c r="G79" s="301">
        <f t="shared" si="1"/>
        <v>0</v>
      </c>
    </row>
    <row r="80" spans="1:7" x14ac:dyDescent="0.3">
      <c r="A80" s="246">
        <v>3017</v>
      </c>
      <c r="B80" s="247" t="s">
        <v>1536</v>
      </c>
      <c r="C80" s="248" t="s">
        <v>1537</v>
      </c>
      <c r="D80" s="247" t="s">
        <v>1371</v>
      </c>
      <c r="E80" s="249"/>
      <c r="F80" s="300"/>
      <c r="G80" s="301">
        <f t="shared" si="1"/>
        <v>0</v>
      </c>
    </row>
    <row r="81" spans="1:7" x14ac:dyDescent="0.3">
      <c r="A81" s="246" t="s">
        <v>1538</v>
      </c>
      <c r="B81" s="247" t="s">
        <v>1539</v>
      </c>
      <c r="C81" s="248" t="s">
        <v>1540</v>
      </c>
      <c r="D81" s="247" t="s">
        <v>1371</v>
      </c>
      <c r="E81" s="249"/>
      <c r="F81" s="300"/>
      <c r="G81" s="301">
        <f t="shared" si="1"/>
        <v>0</v>
      </c>
    </row>
    <row r="82" spans="1:7" x14ac:dyDescent="0.3">
      <c r="A82" s="246">
        <v>3144</v>
      </c>
      <c r="B82" s="247" t="s">
        <v>1541</v>
      </c>
      <c r="C82" s="248" t="s">
        <v>1542</v>
      </c>
      <c r="D82" s="247" t="s">
        <v>1371</v>
      </c>
      <c r="E82" s="249"/>
      <c r="F82" s="300"/>
      <c r="G82" s="301">
        <f t="shared" si="1"/>
        <v>0</v>
      </c>
    </row>
    <row r="83" spans="1:7" x14ac:dyDescent="0.3">
      <c r="A83" s="246" t="s">
        <v>1543</v>
      </c>
      <c r="B83" s="247" t="s">
        <v>1544</v>
      </c>
      <c r="C83" s="248" t="s">
        <v>1545</v>
      </c>
      <c r="D83" s="247" t="s">
        <v>1371</v>
      </c>
      <c r="E83" s="249"/>
      <c r="F83" s="300"/>
      <c r="G83" s="301">
        <f t="shared" si="1"/>
        <v>0</v>
      </c>
    </row>
    <row r="84" spans="1:7" x14ac:dyDescent="0.3">
      <c r="A84" s="246" t="s">
        <v>1543</v>
      </c>
      <c r="B84" s="247" t="s">
        <v>1546</v>
      </c>
      <c r="C84" s="248" t="s">
        <v>1547</v>
      </c>
      <c r="D84" s="247" t="s">
        <v>1371</v>
      </c>
      <c r="E84" s="249"/>
      <c r="F84" s="300"/>
      <c r="G84" s="301">
        <f t="shared" si="1"/>
        <v>0</v>
      </c>
    </row>
    <row r="85" spans="1:7" x14ac:dyDescent="0.3">
      <c r="A85" s="246" t="s">
        <v>1543</v>
      </c>
      <c r="B85" s="247" t="s">
        <v>1548</v>
      </c>
      <c r="C85" s="248" t="s">
        <v>1549</v>
      </c>
      <c r="D85" s="247" t="s">
        <v>1371</v>
      </c>
      <c r="E85" s="249"/>
      <c r="F85" s="300"/>
      <c r="G85" s="301">
        <f t="shared" si="1"/>
        <v>0</v>
      </c>
    </row>
    <row r="86" spans="1:7" x14ac:dyDescent="0.3">
      <c r="A86" s="246" t="s">
        <v>1543</v>
      </c>
      <c r="B86" s="247" t="s">
        <v>1550</v>
      </c>
      <c r="C86" s="248" t="s">
        <v>1551</v>
      </c>
      <c r="D86" s="247" t="s">
        <v>1371</v>
      </c>
      <c r="E86" s="249"/>
      <c r="F86" s="300"/>
      <c r="G86" s="301">
        <f t="shared" si="1"/>
        <v>0</v>
      </c>
    </row>
    <row r="87" spans="1:7" x14ac:dyDescent="0.3">
      <c r="A87" s="246" t="s">
        <v>1543</v>
      </c>
      <c r="B87" s="247" t="s">
        <v>1552</v>
      </c>
      <c r="C87" s="248" t="s">
        <v>1553</v>
      </c>
      <c r="D87" s="247" t="s">
        <v>1371</v>
      </c>
      <c r="E87" s="249"/>
      <c r="F87" s="300"/>
      <c r="G87" s="301">
        <f t="shared" si="1"/>
        <v>0</v>
      </c>
    </row>
    <row r="88" spans="1:7" x14ac:dyDescent="0.3">
      <c r="A88" s="246" t="s">
        <v>1554</v>
      </c>
      <c r="B88" s="247" t="s">
        <v>1555</v>
      </c>
      <c r="C88" s="248" t="s">
        <v>1556</v>
      </c>
      <c r="D88" s="247" t="s">
        <v>1371</v>
      </c>
      <c r="E88" s="249"/>
      <c r="F88" s="300"/>
      <c r="G88" s="301">
        <f t="shared" si="1"/>
        <v>0</v>
      </c>
    </row>
    <row r="89" spans="1:7" x14ac:dyDescent="0.3">
      <c r="A89" s="246">
        <v>3102</v>
      </c>
      <c r="B89" s="247" t="s">
        <v>1557</v>
      </c>
      <c r="C89" s="248" t="s">
        <v>1558</v>
      </c>
      <c r="D89" s="247" t="s">
        <v>1371</v>
      </c>
      <c r="E89" s="249"/>
      <c r="F89" s="300"/>
      <c r="G89" s="301">
        <f t="shared" si="1"/>
        <v>0</v>
      </c>
    </row>
    <row r="90" spans="1:7" x14ac:dyDescent="0.3">
      <c r="A90" s="246" t="s">
        <v>1554</v>
      </c>
      <c r="B90" s="247" t="s">
        <v>1559</v>
      </c>
      <c r="C90" s="248" t="s">
        <v>1560</v>
      </c>
      <c r="D90" s="247" t="s">
        <v>1371</v>
      </c>
      <c r="E90" s="249"/>
      <c r="F90" s="300"/>
      <c r="G90" s="301">
        <f t="shared" si="1"/>
        <v>0</v>
      </c>
    </row>
    <row r="91" spans="1:7" x14ac:dyDescent="0.3">
      <c r="A91" s="246" t="s">
        <v>1554</v>
      </c>
      <c r="B91" s="247" t="s">
        <v>1561</v>
      </c>
      <c r="C91" s="248" t="s">
        <v>1562</v>
      </c>
      <c r="D91" s="247" t="s">
        <v>1371</v>
      </c>
      <c r="E91" s="249"/>
      <c r="F91" s="300"/>
      <c r="G91" s="301">
        <f t="shared" si="1"/>
        <v>0</v>
      </c>
    </row>
    <row r="92" spans="1:7" x14ac:dyDescent="0.3">
      <c r="A92" s="246" t="s">
        <v>1554</v>
      </c>
      <c r="B92" s="247" t="s">
        <v>1563</v>
      </c>
      <c r="C92" s="248" t="s">
        <v>1564</v>
      </c>
      <c r="D92" s="247" t="s">
        <v>1371</v>
      </c>
      <c r="E92" s="249"/>
      <c r="F92" s="300"/>
      <c r="G92" s="301">
        <f t="shared" si="1"/>
        <v>0</v>
      </c>
    </row>
    <row r="93" spans="1:7" x14ac:dyDescent="0.3">
      <c r="A93" s="246" t="s">
        <v>1565</v>
      </c>
      <c r="B93" s="247" t="s">
        <v>1566</v>
      </c>
      <c r="C93" s="248" t="s">
        <v>1567</v>
      </c>
      <c r="D93" s="247" t="s">
        <v>1371</v>
      </c>
      <c r="E93" s="249"/>
      <c r="F93" s="300"/>
      <c r="G93" s="301">
        <f t="shared" si="1"/>
        <v>0</v>
      </c>
    </row>
    <row r="94" spans="1:7" x14ac:dyDescent="0.3">
      <c r="A94" s="246" t="s">
        <v>1568</v>
      </c>
      <c r="B94" s="247" t="s">
        <v>1569</v>
      </c>
      <c r="C94" s="248" t="s">
        <v>1570</v>
      </c>
      <c r="D94" s="247" t="s">
        <v>1371</v>
      </c>
      <c r="E94" s="249"/>
      <c r="F94" s="300"/>
      <c r="G94" s="301">
        <f t="shared" si="1"/>
        <v>0</v>
      </c>
    </row>
    <row r="95" spans="1:7" x14ac:dyDescent="0.3">
      <c r="A95" s="246" t="s">
        <v>1571</v>
      </c>
      <c r="B95" s="247" t="s">
        <v>1572</v>
      </c>
      <c r="C95" s="248" t="s">
        <v>1573</v>
      </c>
      <c r="D95" s="247" t="s">
        <v>1371</v>
      </c>
      <c r="E95" s="249"/>
      <c r="F95" s="300"/>
      <c r="G95" s="301">
        <f t="shared" si="1"/>
        <v>0</v>
      </c>
    </row>
    <row r="96" spans="1:7" x14ac:dyDescent="0.3">
      <c r="A96" s="246" t="s">
        <v>1571</v>
      </c>
      <c r="B96" s="247" t="s">
        <v>1574</v>
      </c>
      <c r="C96" s="248" t="s">
        <v>1575</v>
      </c>
      <c r="D96" s="247" t="s">
        <v>1371</v>
      </c>
      <c r="E96" s="249"/>
      <c r="F96" s="300"/>
      <c r="G96" s="301">
        <f t="shared" si="1"/>
        <v>0</v>
      </c>
    </row>
    <row r="97" spans="1:7" x14ac:dyDescent="0.3">
      <c r="A97" s="246" t="s">
        <v>1576</v>
      </c>
      <c r="B97" s="247" t="s">
        <v>1577</v>
      </c>
      <c r="C97" s="248" t="s">
        <v>1578</v>
      </c>
      <c r="D97" s="247" t="s">
        <v>1371</v>
      </c>
      <c r="E97" s="249"/>
      <c r="F97" s="300"/>
      <c r="G97" s="301">
        <f t="shared" si="1"/>
        <v>0</v>
      </c>
    </row>
    <row r="98" spans="1:7" x14ac:dyDescent="0.3">
      <c r="A98" s="246" t="s">
        <v>1576</v>
      </c>
      <c r="B98" s="247" t="s">
        <v>1579</v>
      </c>
      <c r="C98" s="248" t="s">
        <v>1580</v>
      </c>
      <c r="D98" s="247" t="s">
        <v>1371</v>
      </c>
      <c r="E98" s="249"/>
      <c r="F98" s="300"/>
      <c r="G98" s="301">
        <f t="shared" si="1"/>
        <v>0</v>
      </c>
    </row>
    <row r="99" spans="1:7" x14ac:dyDescent="0.3">
      <c r="A99" s="246" t="s">
        <v>1581</v>
      </c>
      <c r="B99" s="247" t="s">
        <v>1582</v>
      </c>
      <c r="C99" s="248" t="s">
        <v>1583</v>
      </c>
      <c r="D99" s="247" t="s">
        <v>1371</v>
      </c>
      <c r="E99" s="249"/>
      <c r="F99" s="300"/>
      <c r="G99" s="301">
        <f t="shared" si="1"/>
        <v>0</v>
      </c>
    </row>
    <row r="100" spans="1:7" x14ac:dyDescent="0.3">
      <c r="A100" s="246" t="s">
        <v>1584</v>
      </c>
      <c r="B100" s="247" t="s">
        <v>1585</v>
      </c>
      <c r="C100" s="248" t="s">
        <v>1586</v>
      </c>
      <c r="D100" s="247" t="s">
        <v>1371</v>
      </c>
      <c r="E100" s="249"/>
      <c r="F100" s="300"/>
      <c r="G100" s="301">
        <f t="shared" si="1"/>
        <v>0</v>
      </c>
    </row>
    <row r="101" spans="1:7" x14ac:dyDescent="0.3">
      <c r="A101" s="246">
        <v>3004</v>
      </c>
      <c r="B101" s="247" t="s">
        <v>1587</v>
      </c>
      <c r="C101" s="248" t="s">
        <v>1588</v>
      </c>
      <c r="D101" s="247" t="s">
        <v>1371</v>
      </c>
      <c r="E101" s="249"/>
      <c r="F101" s="300"/>
      <c r="G101" s="301">
        <f t="shared" si="1"/>
        <v>0</v>
      </c>
    </row>
    <row r="102" spans="1:7" x14ac:dyDescent="0.3">
      <c r="A102" s="246">
        <v>3004</v>
      </c>
      <c r="B102" s="247" t="s">
        <v>1589</v>
      </c>
      <c r="C102" s="248" t="s">
        <v>1590</v>
      </c>
      <c r="D102" s="247" t="s">
        <v>1371</v>
      </c>
      <c r="E102" s="249"/>
      <c r="F102" s="300"/>
      <c r="G102" s="301">
        <f t="shared" si="1"/>
        <v>0</v>
      </c>
    </row>
    <row r="103" spans="1:7" x14ac:dyDescent="0.3">
      <c r="A103" s="246" t="s">
        <v>1591</v>
      </c>
      <c r="B103" s="247" t="s">
        <v>1592</v>
      </c>
      <c r="C103" s="248" t="s">
        <v>1593</v>
      </c>
      <c r="D103" s="247" t="s">
        <v>1420</v>
      </c>
      <c r="E103" s="249"/>
      <c r="F103" s="300"/>
      <c r="G103" s="301">
        <f t="shared" si="1"/>
        <v>0</v>
      </c>
    </row>
    <row r="104" spans="1:7" x14ac:dyDescent="0.3">
      <c r="A104" s="246">
        <v>3169</v>
      </c>
      <c r="B104" s="247" t="s">
        <v>1594</v>
      </c>
      <c r="C104" s="248" t="s">
        <v>1595</v>
      </c>
      <c r="D104" s="247" t="s">
        <v>1420</v>
      </c>
      <c r="E104" s="249"/>
      <c r="F104" s="300"/>
      <c r="G104" s="301">
        <f t="shared" si="1"/>
        <v>0</v>
      </c>
    </row>
    <row r="105" spans="1:7" x14ac:dyDescent="0.3">
      <c r="A105" s="246" t="s">
        <v>1596</v>
      </c>
      <c r="B105" s="247" t="s">
        <v>1597</v>
      </c>
      <c r="C105" s="248" t="s">
        <v>1598</v>
      </c>
      <c r="D105" s="247" t="s">
        <v>1478</v>
      </c>
      <c r="E105" s="249"/>
      <c r="F105" s="300"/>
      <c r="G105" s="301">
        <f t="shared" si="1"/>
        <v>0</v>
      </c>
    </row>
    <row r="106" spans="1:7" x14ac:dyDescent="0.3">
      <c r="A106" s="246" t="s">
        <v>1596</v>
      </c>
      <c r="B106" s="247" t="s">
        <v>1599</v>
      </c>
      <c r="C106" s="248" t="s">
        <v>1600</v>
      </c>
      <c r="D106" s="247" t="s">
        <v>1478</v>
      </c>
      <c r="E106" s="249"/>
      <c r="F106" s="300"/>
      <c r="G106" s="301">
        <f t="shared" si="1"/>
        <v>0</v>
      </c>
    </row>
    <row r="107" spans="1:7" x14ac:dyDescent="0.3">
      <c r="A107" s="246" t="s">
        <v>1596</v>
      </c>
      <c r="B107" s="247" t="s">
        <v>1601</v>
      </c>
      <c r="C107" s="248" t="s">
        <v>1602</v>
      </c>
      <c r="D107" s="247" t="s">
        <v>1371</v>
      </c>
      <c r="E107" s="249"/>
      <c r="F107" s="300"/>
      <c r="G107" s="301">
        <f t="shared" si="1"/>
        <v>0</v>
      </c>
    </row>
    <row r="108" spans="1:7" x14ac:dyDescent="0.3">
      <c r="A108" s="246" t="s">
        <v>1603</v>
      </c>
      <c r="B108" s="247" t="s">
        <v>1604</v>
      </c>
      <c r="C108" s="248" t="s">
        <v>1605</v>
      </c>
      <c r="D108" s="247" t="s">
        <v>1478</v>
      </c>
      <c r="E108" s="249"/>
      <c r="F108" s="300"/>
      <c r="G108" s="301">
        <f t="shared" si="1"/>
        <v>0</v>
      </c>
    </row>
    <row r="109" spans="1:7" x14ac:dyDescent="0.3">
      <c r="A109" s="246" t="s">
        <v>1603</v>
      </c>
      <c r="B109" s="247" t="s">
        <v>1606</v>
      </c>
      <c r="C109" s="248" t="s">
        <v>1607</v>
      </c>
      <c r="D109" s="247" t="s">
        <v>1478</v>
      </c>
      <c r="E109" s="249"/>
      <c r="F109" s="300"/>
      <c r="G109" s="301">
        <f t="shared" si="1"/>
        <v>0</v>
      </c>
    </row>
    <row r="110" spans="1:7" x14ac:dyDescent="0.3">
      <c r="A110" s="246" t="s">
        <v>1603</v>
      </c>
      <c r="B110" s="247" t="s">
        <v>1608</v>
      </c>
      <c r="C110" s="248" t="s">
        <v>1609</v>
      </c>
      <c r="D110" s="247" t="s">
        <v>1478</v>
      </c>
      <c r="E110" s="249"/>
      <c r="F110" s="300"/>
      <c r="G110" s="301">
        <f t="shared" si="1"/>
        <v>0</v>
      </c>
    </row>
    <row r="111" spans="1:7" x14ac:dyDescent="0.3">
      <c r="A111" s="246" t="s">
        <v>1610</v>
      </c>
      <c r="B111" s="247" t="s">
        <v>1611</v>
      </c>
      <c r="C111" s="248" t="s">
        <v>1612</v>
      </c>
      <c r="D111" s="247" t="s">
        <v>1478</v>
      </c>
      <c r="E111" s="249"/>
      <c r="F111" s="300"/>
      <c r="G111" s="301">
        <f t="shared" si="1"/>
        <v>0</v>
      </c>
    </row>
    <row r="112" spans="1:7" x14ac:dyDescent="0.3">
      <c r="A112" s="246" t="s">
        <v>1613</v>
      </c>
      <c r="B112" s="247" t="s">
        <v>1614</v>
      </c>
      <c r="C112" s="248" t="s">
        <v>1615</v>
      </c>
      <c r="D112" s="247" t="s">
        <v>1371</v>
      </c>
      <c r="E112" s="249"/>
      <c r="F112" s="300"/>
      <c r="G112" s="301">
        <f t="shared" si="1"/>
        <v>0</v>
      </c>
    </row>
    <row r="113" spans="1:7" x14ac:dyDescent="0.3">
      <c r="A113" s="246">
        <v>3049</v>
      </c>
      <c r="B113" s="247" t="s">
        <v>1616</v>
      </c>
      <c r="C113" s="248" t="s">
        <v>1617</v>
      </c>
      <c r="D113" s="247" t="s">
        <v>1371</v>
      </c>
      <c r="E113" s="249"/>
      <c r="F113" s="300"/>
      <c r="G113" s="301">
        <f t="shared" si="1"/>
        <v>0</v>
      </c>
    </row>
    <row r="114" spans="1:7" x14ac:dyDescent="0.3">
      <c r="A114" s="246">
        <v>3011</v>
      </c>
      <c r="B114" s="247" t="s">
        <v>1618</v>
      </c>
      <c r="C114" s="248" t="s">
        <v>1619</v>
      </c>
      <c r="D114" s="247" t="s">
        <v>1371</v>
      </c>
      <c r="E114" s="249"/>
      <c r="F114" s="300"/>
      <c r="G114" s="301">
        <f t="shared" si="1"/>
        <v>0</v>
      </c>
    </row>
    <row r="115" spans="1:7" x14ac:dyDescent="0.3">
      <c r="A115" s="246">
        <v>3012</v>
      </c>
      <c r="B115" s="247" t="s">
        <v>1620</v>
      </c>
      <c r="C115" s="248" t="s">
        <v>1621</v>
      </c>
      <c r="D115" s="247" t="s">
        <v>1371</v>
      </c>
      <c r="E115" s="249"/>
      <c r="F115" s="300"/>
      <c r="G115" s="301">
        <f t="shared" si="1"/>
        <v>0</v>
      </c>
    </row>
    <row r="116" spans="1:7" x14ac:dyDescent="0.3">
      <c r="A116" s="246" t="s">
        <v>1622</v>
      </c>
      <c r="B116" s="247" t="s">
        <v>1623</v>
      </c>
      <c r="C116" s="248" t="s">
        <v>1624</v>
      </c>
      <c r="D116" s="247" t="s">
        <v>1371</v>
      </c>
      <c r="E116" s="249"/>
      <c r="F116" s="300"/>
      <c r="G116" s="301">
        <f t="shared" si="1"/>
        <v>0</v>
      </c>
    </row>
    <row r="117" spans="1:7" x14ac:dyDescent="0.3">
      <c r="A117" s="246" t="s">
        <v>1625</v>
      </c>
      <c r="B117" s="247" t="s">
        <v>1626</v>
      </c>
      <c r="C117" s="248" t="s">
        <v>1627</v>
      </c>
      <c r="D117" s="247" t="s">
        <v>1371</v>
      </c>
      <c r="E117" s="249"/>
      <c r="F117" s="300"/>
      <c r="G117" s="301">
        <f t="shared" si="1"/>
        <v>0</v>
      </c>
    </row>
    <row r="118" spans="1:7" x14ac:dyDescent="0.3">
      <c r="A118" s="246" t="s">
        <v>1628</v>
      </c>
      <c r="B118" s="247" t="s">
        <v>1629</v>
      </c>
      <c r="C118" s="248" t="s">
        <v>1630</v>
      </c>
      <c r="D118" s="247" t="s">
        <v>1371</v>
      </c>
      <c r="E118" s="249"/>
      <c r="F118" s="300"/>
      <c r="G118" s="301">
        <f t="shared" si="1"/>
        <v>0</v>
      </c>
    </row>
    <row r="119" spans="1:7" x14ac:dyDescent="0.3">
      <c r="A119" s="246" t="s">
        <v>1631</v>
      </c>
      <c r="B119" s="247" t="s">
        <v>1632</v>
      </c>
      <c r="C119" s="248" t="s">
        <v>1633</v>
      </c>
      <c r="D119" s="247" t="s">
        <v>1371</v>
      </c>
      <c r="E119" s="249"/>
      <c r="F119" s="300"/>
      <c r="G119" s="301">
        <f t="shared" si="1"/>
        <v>0</v>
      </c>
    </row>
    <row r="120" spans="1:7" x14ac:dyDescent="0.3">
      <c r="A120" s="246" t="s">
        <v>1631</v>
      </c>
      <c r="B120" s="247" t="s">
        <v>1634</v>
      </c>
      <c r="C120" s="248" t="s">
        <v>1635</v>
      </c>
      <c r="D120" s="247" t="s">
        <v>1371</v>
      </c>
      <c r="E120" s="249"/>
      <c r="F120" s="300"/>
      <c r="G120" s="301">
        <f t="shared" si="1"/>
        <v>0</v>
      </c>
    </row>
    <row r="121" spans="1:7" x14ac:dyDescent="0.3">
      <c r="A121" s="246" t="s">
        <v>1631</v>
      </c>
      <c r="B121" s="247" t="s">
        <v>1636</v>
      </c>
      <c r="C121" s="248" t="s">
        <v>1637</v>
      </c>
      <c r="D121" s="247" t="s">
        <v>1371</v>
      </c>
      <c r="E121" s="249"/>
      <c r="F121" s="300"/>
      <c r="G121" s="301">
        <f t="shared" si="1"/>
        <v>0</v>
      </c>
    </row>
    <row r="122" spans="1:7" x14ac:dyDescent="0.3">
      <c r="A122" s="246" t="s">
        <v>1631</v>
      </c>
      <c r="B122" s="247" t="s">
        <v>1638</v>
      </c>
      <c r="C122" s="248" t="s">
        <v>1639</v>
      </c>
      <c r="D122" s="247" t="s">
        <v>1371</v>
      </c>
      <c r="E122" s="249"/>
      <c r="F122" s="300"/>
      <c r="G122" s="301">
        <f t="shared" si="1"/>
        <v>0</v>
      </c>
    </row>
    <row r="123" spans="1:7" x14ac:dyDescent="0.3">
      <c r="A123" s="246" t="s">
        <v>1631</v>
      </c>
      <c r="B123" s="247" t="s">
        <v>1640</v>
      </c>
      <c r="C123" s="248" t="s">
        <v>1641</v>
      </c>
      <c r="D123" s="247" t="s">
        <v>1371</v>
      </c>
      <c r="E123" s="249"/>
      <c r="F123" s="300"/>
      <c r="G123" s="301">
        <f t="shared" si="1"/>
        <v>0</v>
      </c>
    </row>
    <row r="124" spans="1:7" x14ac:dyDescent="0.3">
      <c r="A124" s="246" t="s">
        <v>1631</v>
      </c>
      <c r="B124" s="247" t="s">
        <v>1642</v>
      </c>
      <c r="C124" s="248" t="s">
        <v>1643</v>
      </c>
      <c r="D124" s="247" t="s">
        <v>1371</v>
      </c>
      <c r="E124" s="249"/>
      <c r="F124" s="300"/>
      <c r="G124" s="301">
        <f t="shared" si="1"/>
        <v>0</v>
      </c>
    </row>
    <row r="125" spans="1:7" x14ac:dyDescent="0.3">
      <c r="A125" s="246" t="s">
        <v>1631</v>
      </c>
      <c r="B125" s="247" t="s">
        <v>1644</v>
      </c>
      <c r="C125" s="248" t="s">
        <v>1645</v>
      </c>
      <c r="D125" s="247" t="s">
        <v>1371</v>
      </c>
      <c r="E125" s="249"/>
      <c r="F125" s="300"/>
      <c r="G125" s="301">
        <f t="shared" si="1"/>
        <v>0</v>
      </c>
    </row>
    <row r="126" spans="1:7" x14ac:dyDescent="0.3">
      <c r="A126" s="246">
        <v>3015</v>
      </c>
      <c r="B126" s="247" t="s">
        <v>1646</v>
      </c>
      <c r="C126" s="248" t="s">
        <v>1647</v>
      </c>
      <c r="D126" s="247" t="s">
        <v>1371</v>
      </c>
      <c r="E126" s="249"/>
      <c r="F126" s="300"/>
      <c r="G126" s="301">
        <f t="shared" si="1"/>
        <v>0</v>
      </c>
    </row>
    <row r="127" spans="1:7" x14ac:dyDescent="0.3">
      <c r="A127" s="246">
        <v>3015</v>
      </c>
      <c r="B127" s="247" t="s">
        <v>1648</v>
      </c>
      <c r="C127" s="248" t="s">
        <v>1649</v>
      </c>
      <c r="D127" s="247" t="s">
        <v>1371</v>
      </c>
      <c r="E127" s="249"/>
      <c r="F127" s="300"/>
      <c r="G127" s="301">
        <f t="shared" si="1"/>
        <v>0</v>
      </c>
    </row>
    <row r="128" spans="1:7" x14ac:dyDescent="0.3">
      <c r="A128" s="246">
        <v>3015</v>
      </c>
      <c r="B128" s="247" t="s">
        <v>1650</v>
      </c>
      <c r="C128" s="248" t="s">
        <v>1651</v>
      </c>
      <c r="D128" s="247" t="s">
        <v>1371</v>
      </c>
      <c r="E128" s="249"/>
      <c r="F128" s="300"/>
      <c r="G128" s="301">
        <f t="shared" si="1"/>
        <v>0</v>
      </c>
    </row>
    <row r="129" spans="1:7" x14ac:dyDescent="0.3">
      <c r="A129" s="246">
        <v>3015</v>
      </c>
      <c r="B129" s="247" t="s">
        <v>1652</v>
      </c>
      <c r="C129" s="248" t="s">
        <v>1653</v>
      </c>
      <c r="D129" s="247" t="s">
        <v>1371</v>
      </c>
      <c r="E129" s="249"/>
      <c r="F129" s="300"/>
      <c r="G129" s="301">
        <f t="shared" si="1"/>
        <v>0</v>
      </c>
    </row>
    <row r="130" spans="1:7" x14ac:dyDescent="0.3">
      <c r="A130" s="246" t="s">
        <v>1654</v>
      </c>
      <c r="B130" s="247" t="s">
        <v>1655</v>
      </c>
      <c r="C130" s="248" t="s">
        <v>1656</v>
      </c>
      <c r="D130" s="247" t="s">
        <v>1371</v>
      </c>
      <c r="E130" s="249"/>
      <c r="F130" s="300"/>
      <c r="G130" s="301">
        <f t="shared" si="1"/>
        <v>0</v>
      </c>
    </row>
    <row r="131" spans="1:7" x14ac:dyDescent="0.3">
      <c r="A131" s="246">
        <v>3015</v>
      </c>
      <c r="B131" s="247" t="s">
        <v>1657</v>
      </c>
      <c r="C131" s="248" t="s">
        <v>1658</v>
      </c>
      <c r="D131" s="247" t="s">
        <v>1371</v>
      </c>
      <c r="E131" s="249"/>
      <c r="F131" s="300"/>
      <c r="G131" s="301">
        <f t="shared" si="1"/>
        <v>0</v>
      </c>
    </row>
    <row r="132" spans="1:7" x14ac:dyDescent="0.3">
      <c r="A132" s="246">
        <v>6061</v>
      </c>
      <c r="B132" s="247" t="s">
        <v>1659</v>
      </c>
      <c r="C132" s="248" t="s">
        <v>1660</v>
      </c>
      <c r="D132" s="247" t="s">
        <v>1371</v>
      </c>
      <c r="E132" s="249"/>
      <c r="F132" s="300"/>
      <c r="G132" s="301">
        <f t="shared" si="1"/>
        <v>0</v>
      </c>
    </row>
    <row r="133" spans="1:7" x14ac:dyDescent="0.3">
      <c r="A133" s="246">
        <v>3011</v>
      </c>
      <c r="B133" s="247" t="s">
        <v>1661</v>
      </c>
      <c r="C133" s="248" t="s">
        <v>1662</v>
      </c>
      <c r="D133" s="247" t="s">
        <v>1371</v>
      </c>
      <c r="E133" s="249"/>
      <c r="F133" s="300"/>
      <c r="G133" s="301">
        <f t="shared" si="1"/>
        <v>0</v>
      </c>
    </row>
    <row r="134" spans="1:7" x14ac:dyDescent="0.3">
      <c r="A134" s="246">
        <v>3032</v>
      </c>
      <c r="B134" s="247" t="s">
        <v>1663</v>
      </c>
      <c r="C134" s="248" t="s">
        <v>1664</v>
      </c>
      <c r="D134" s="247" t="s">
        <v>1371</v>
      </c>
      <c r="E134" s="249"/>
      <c r="F134" s="300"/>
      <c r="G134" s="301">
        <f t="shared" ref="G134:G197" si="2">F134*E134</f>
        <v>0</v>
      </c>
    </row>
    <row r="135" spans="1:7" x14ac:dyDescent="0.3">
      <c r="A135" s="246">
        <v>3012</v>
      </c>
      <c r="B135" s="247" t="s">
        <v>1665</v>
      </c>
      <c r="C135" s="248" t="s">
        <v>1666</v>
      </c>
      <c r="D135" s="247" t="s">
        <v>1371</v>
      </c>
      <c r="E135" s="249"/>
      <c r="F135" s="300"/>
      <c r="G135" s="301">
        <f t="shared" si="2"/>
        <v>0</v>
      </c>
    </row>
    <row r="136" spans="1:7" x14ac:dyDescent="0.3">
      <c r="A136" s="246">
        <v>7023</v>
      </c>
      <c r="B136" s="247" t="s">
        <v>1667</v>
      </c>
      <c r="C136" s="248" t="s">
        <v>1668</v>
      </c>
      <c r="D136" s="247" t="s">
        <v>1371</v>
      </c>
      <c r="E136" s="249"/>
      <c r="F136" s="300"/>
      <c r="G136" s="301">
        <f t="shared" si="2"/>
        <v>0</v>
      </c>
    </row>
    <row r="137" spans="1:7" x14ac:dyDescent="0.3">
      <c r="A137" s="246">
        <v>7017</v>
      </c>
      <c r="B137" s="247" t="s">
        <v>1669</v>
      </c>
      <c r="C137" s="248" t="s">
        <v>1670</v>
      </c>
      <c r="D137" s="247" t="s">
        <v>1371</v>
      </c>
      <c r="E137" s="249"/>
      <c r="F137" s="300"/>
      <c r="G137" s="301">
        <f t="shared" si="2"/>
        <v>0</v>
      </c>
    </row>
    <row r="138" spans="1:7" x14ac:dyDescent="0.3">
      <c r="A138" s="246" t="s">
        <v>1671</v>
      </c>
      <c r="B138" s="247" t="s">
        <v>1672</v>
      </c>
      <c r="C138" s="248" t="s">
        <v>1673</v>
      </c>
      <c r="D138" s="247" t="s">
        <v>1371</v>
      </c>
      <c r="E138" s="249"/>
      <c r="F138" s="300"/>
      <c r="G138" s="301">
        <f t="shared" si="2"/>
        <v>0</v>
      </c>
    </row>
    <row r="139" spans="1:7" x14ac:dyDescent="0.3">
      <c r="A139" s="246" t="s">
        <v>1674</v>
      </c>
      <c r="B139" s="247">
        <v>163638</v>
      </c>
      <c r="C139" s="248" t="s">
        <v>1675</v>
      </c>
      <c r="D139" s="247" t="s">
        <v>1371</v>
      </c>
      <c r="E139" s="249"/>
      <c r="F139" s="300"/>
      <c r="G139" s="301">
        <f t="shared" si="2"/>
        <v>0</v>
      </c>
    </row>
    <row r="140" spans="1:7" x14ac:dyDescent="0.3">
      <c r="A140" s="246" t="s">
        <v>1674</v>
      </c>
      <c r="B140" s="247" t="s">
        <v>1676</v>
      </c>
      <c r="C140" s="248" t="s">
        <v>1677</v>
      </c>
      <c r="D140" s="247" t="s">
        <v>1371</v>
      </c>
      <c r="E140" s="249"/>
      <c r="F140" s="300"/>
      <c r="G140" s="301">
        <f t="shared" si="2"/>
        <v>0</v>
      </c>
    </row>
    <row r="141" spans="1:7" x14ac:dyDescent="0.3">
      <c r="A141" s="246" t="s">
        <v>1674</v>
      </c>
      <c r="B141" s="247" t="s">
        <v>1678</v>
      </c>
      <c r="C141" s="248" t="s">
        <v>1679</v>
      </c>
      <c r="D141" s="247" t="s">
        <v>1371</v>
      </c>
      <c r="E141" s="249"/>
      <c r="F141" s="300"/>
      <c r="G141" s="301">
        <f t="shared" si="2"/>
        <v>0</v>
      </c>
    </row>
    <row r="142" spans="1:7" x14ac:dyDescent="0.3">
      <c r="A142" s="246" t="s">
        <v>1674</v>
      </c>
      <c r="B142" s="247" t="s">
        <v>1680</v>
      </c>
      <c r="C142" s="248" t="s">
        <v>1681</v>
      </c>
      <c r="D142" s="247" t="s">
        <v>1371</v>
      </c>
      <c r="E142" s="249"/>
      <c r="F142" s="300"/>
      <c r="G142" s="301">
        <f t="shared" si="2"/>
        <v>0</v>
      </c>
    </row>
    <row r="143" spans="1:7" x14ac:dyDescent="0.3">
      <c r="A143" s="246" t="s">
        <v>1674</v>
      </c>
      <c r="B143" s="247" t="s">
        <v>1682</v>
      </c>
      <c r="C143" s="248" t="s">
        <v>1683</v>
      </c>
      <c r="D143" s="247" t="s">
        <v>1371</v>
      </c>
      <c r="E143" s="249"/>
      <c r="F143" s="300"/>
      <c r="G143" s="301">
        <f t="shared" si="2"/>
        <v>0</v>
      </c>
    </row>
    <row r="144" spans="1:7" x14ac:dyDescent="0.3">
      <c r="A144" s="246" t="s">
        <v>1684</v>
      </c>
      <c r="B144" s="247" t="s">
        <v>1685</v>
      </c>
      <c r="C144" s="248" t="s">
        <v>1686</v>
      </c>
      <c r="D144" s="247" t="s">
        <v>1371</v>
      </c>
      <c r="E144" s="249"/>
      <c r="F144" s="300"/>
      <c r="G144" s="301">
        <f t="shared" si="2"/>
        <v>0</v>
      </c>
    </row>
    <row r="145" spans="1:7" x14ac:dyDescent="0.3">
      <c r="A145" s="246">
        <v>3129</v>
      </c>
      <c r="B145" s="247" t="s">
        <v>1687</v>
      </c>
      <c r="C145" s="248" t="s">
        <v>1688</v>
      </c>
      <c r="D145" s="247" t="s">
        <v>1420</v>
      </c>
      <c r="E145" s="249"/>
      <c r="F145" s="300"/>
      <c r="G145" s="301">
        <f t="shared" si="2"/>
        <v>0</v>
      </c>
    </row>
    <row r="146" spans="1:7" x14ac:dyDescent="0.3">
      <c r="A146" s="246">
        <v>3130</v>
      </c>
      <c r="B146" s="247" t="s">
        <v>1689</v>
      </c>
      <c r="C146" s="248" t="s">
        <v>1690</v>
      </c>
      <c r="D146" s="247" t="s">
        <v>1420</v>
      </c>
      <c r="E146" s="249"/>
      <c r="F146" s="300"/>
      <c r="G146" s="301">
        <f t="shared" si="2"/>
        <v>0</v>
      </c>
    </row>
    <row r="147" spans="1:7" x14ac:dyDescent="0.3">
      <c r="A147" s="246" t="s">
        <v>1691</v>
      </c>
      <c r="B147" s="247" t="s">
        <v>1692</v>
      </c>
      <c r="C147" s="248" t="s">
        <v>1693</v>
      </c>
      <c r="D147" s="247" t="s">
        <v>1371</v>
      </c>
      <c r="E147" s="249"/>
      <c r="F147" s="300"/>
      <c r="G147" s="301">
        <f t="shared" si="2"/>
        <v>0</v>
      </c>
    </row>
    <row r="148" spans="1:7" x14ac:dyDescent="0.3">
      <c r="A148" s="246">
        <v>3131</v>
      </c>
      <c r="B148" s="247" t="s">
        <v>1694</v>
      </c>
      <c r="C148" s="248" t="s">
        <v>1695</v>
      </c>
      <c r="D148" s="247" t="s">
        <v>1371</v>
      </c>
      <c r="E148" s="249"/>
      <c r="F148" s="300"/>
      <c r="G148" s="301">
        <f t="shared" si="2"/>
        <v>0</v>
      </c>
    </row>
    <row r="149" spans="1:7" x14ac:dyDescent="0.3">
      <c r="A149" s="246">
        <v>3117</v>
      </c>
      <c r="B149" s="247" t="s">
        <v>1696</v>
      </c>
      <c r="C149" s="248" t="s">
        <v>1697</v>
      </c>
      <c r="D149" s="247" t="s">
        <v>1371</v>
      </c>
      <c r="E149" s="249"/>
      <c r="F149" s="300"/>
      <c r="G149" s="301">
        <f t="shared" si="2"/>
        <v>0</v>
      </c>
    </row>
    <row r="150" spans="1:7" x14ac:dyDescent="0.3">
      <c r="A150" s="246">
        <v>3050</v>
      </c>
      <c r="B150" s="247" t="s">
        <v>1698</v>
      </c>
      <c r="C150" s="248" t="s">
        <v>1699</v>
      </c>
      <c r="D150" s="247" t="s">
        <v>1371</v>
      </c>
      <c r="E150" s="249"/>
      <c r="F150" s="300"/>
      <c r="G150" s="301">
        <f t="shared" si="2"/>
        <v>0</v>
      </c>
    </row>
    <row r="151" spans="1:7" x14ac:dyDescent="0.3">
      <c r="A151" s="246">
        <v>3050</v>
      </c>
      <c r="B151" s="247" t="s">
        <v>1700</v>
      </c>
      <c r="C151" s="248" t="s">
        <v>1701</v>
      </c>
      <c r="D151" s="247" t="s">
        <v>1371</v>
      </c>
      <c r="E151" s="249"/>
      <c r="F151" s="300"/>
      <c r="G151" s="301">
        <f t="shared" si="2"/>
        <v>0</v>
      </c>
    </row>
    <row r="152" spans="1:7" x14ac:dyDescent="0.3">
      <c r="A152" s="246">
        <v>3031</v>
      </c>
      <c r="B152" s="247" t="s">
        <v>1702</v>
      </c>
      <c r="C152" s="248" t="s">
        <v>1703</v>
      </c>
      <c r="D152" s="247" t="s">
        <v>1371</v>
      </c>
      <c r="E152" s="249"/>
      <c r="F152" s="300"/>
      <c r="G152" s="301">
        <f t="shared" si="2"/>
        <v>0</v>
      </c>
    </row>
    <row r="153" spans="1:7" x14ac:dyDescent="0.3">
      <c r="A153" s="246" t="s">
        <v>1704</v>
      </c>
      <c r="B153" s="247" t="s">
        <v>1705</v>
      </c>
      <c r="C153" s="248" t="s">
        <v>1706</v>
      </c>
      <c r="D153" s="247" t="s">
        <v>1371</v>
      </c>
      <c r="E153" s="249"/>
      <c r="F153" s="300"/>
      <c r="G153" s="301">
        <f t="shared" si="2"/>
        <v>0</v>
      </c>
    </row>
    <row r="154" spans="1:7" x14ac:dyDescent="0.3">
      <c r="A154" s="246">
        <v>3202</v>
      </c>
      <c r="B154" s="247" t="s">
        <v>1707</v>
      </c>
      <c r="C154" s="248" t="s">
        <v>1708</v>
      </c>
      <c r="D154" s="247" t="s">
        <v>1371</v>
      </c>
      <c r="E154" s="249"/>
      <c r="F154" s="300"/>
      <c r="G154" s="301">
        <f t="shared" si="2"/>
        <v>0</v>
      </c>
    </row>
    <row r="155" spans="1:7" x14ac:dyDescent="0.3">
      <c r="A155" s="246">
        <v>7042</v>
      </c>
      <c r="B155" s="247" t="s">
        <v>1709</v>
      </c>
      <c r="C155" s="248" t="s">
        <v>1710</v>
      </c>
      <c r="D155" s="247" t="s">
        <v>1371</v>
      </c>
      <c r="E155" s="249"/>
      <c r="F155" s="300"/>
      <c r="G155" s="301">
        <f t="shared" si="2"/>
        <v>0</v>
      </c>
    </row>
    <row r="156" spans="1:7" x14ac:dyDescent="0.3">
      <c r="A156" s="246">
        <v>2050</v>
      </c>
      <c r="B156" s="247" t="s">
        <v>1711</v>
      </c>
      <c r="C156" s="248" t="s">
        <v>1712</v>
      </c>
      <c r="D156" s="247" t="s">
        <v>1371</v>
      </c>
      <c r="E156" s="249"/>
      <c r="F156" s="300"/>
      <c r="G156" s="301">
        <f t="shared" si="2"/>
        <v>0</v>
      </c>
    </row>
    <row r="157" spans="1:7" x14ac:dyDescent="0.3">
      <c r="A157" s="246">
        <v>2050</v>
      </c>
      <c r="B157" s="247" t="s">
        <v>1713</v>
      </c>
      <c r="C157" s="248" t="s">
        <v>1714</v>
      </c>
      <c r="D157" s="247" t="s">
        <v>1371</v>
      </c>
      <c r="E157" s="249"/>
      <c r="F157" s="300"/>
      <c r="G157" s="301">
        <f t="shared" si="2"/>
        <v>0</v>
      </c>
    </row>
    <row r="158" spans="1:7" x14ac:dyDescent="0.3">
      <c r="A158" s="246">
        <v>3131</v>
      </c>
      <c r="B158" s="247" t="s">
        <v>1694</v>
      </c>
      <c r="C158" s="248" t="s">
        <v>1695</v>
      </c>
      <c r="D158" s="247" t="s">
        <v>1371</v>
      </c>
      <c r="E158" s="249"/>
      <c r="F158" s="300"/>
      <c r="G158" s="301">
        <f t="shared" si="2"/>
        <v>0</v>
      </c>
    </row>
    <row r="159" spans="1:7" x14ac:dyDescent="0.3">
      <c r="A159" s="246" t="s">
        <v>1715</v>
      </c>
      <c r="B159" s="247" t="s">
        <v>1716</v>
      </c>
      <c r="C159" s="248" t="s">
        <v>1717</v>
      </c>
      <c r="D159" s="247" t="s">
        <v>1371</v>
      </c>
      <c r="E159" s="249"/>
      <c r="F159" s="300"/>
      <c r="G159" s="301">
        <f t="shared" si="2"/>
        <v>0</v>
      </c>
    </row>
    <row r="160" spans="1:7" x14ac:dyDescent="0.3">
      <c r="A160" s="246">
        <v>3026</v>
      </c>
      <c r="B160" s="247" t="s">
        <v>1718</v>
      </c>
      <c r="C160" s="248" t="s">
        <v>1719</v>
      </c>
      <c r="D160" s="247" t="s">
        <v>1371</v>
      </c>
      <c r="E160" s="249"/>
      <c r="F160" s="300"/>
      <c r="G160" s="301">
        <f t="shared" si="2"/>
        <v>0</v>
      </c>
    </row>
    <row r="161" spans="1:7" x14ac:dyDescent="0.3">
      <c r="A161" s="246">
        <v>3080</v>
      </c>
      <c r="B161" s="247" t="s">
        <v>1720</v>
      </c>
      <c r="C161" s="248" t="s">
        <v>1721</v>
      </c>
      <c r="D161" s="247" t="s">
        <v>1371</v>
      </c>
      <c r="E161" s="249"/>
      <c r="F161" s="300"/>
      <c r="G161" s="301">
        <f t="shared" si="2"/>
        <v>0</v>
      </c>
    </row>
    <row r="162" spans="1:7" x14ac:dyDescent="0.3">
      <c r="A162" s="246">
        <v>3080</v>
      </c>
      <c r="B162" s="247" t="s">
        <v>1722</v>
      </c>
      <c r="C162" s="248" t="s">
        <v>1723</v>
      </c>
      <c r="D162" s="247" t="s">
        <v>1371</v>
      </c>
      <c r="E162" s="249"/>
      <c r="F162" s="300"/>
      <c r="G162" s="301">
        <f t="shared" si="2"/>
        <v>0</v>
      </c>
    </row>
    <row r="163" spans="1:7" x14ac:dyDescent="0.3">
      <c r="A163" s="246">
        <v>3080</v>
      </c>
      <c r="B163" s="247" t="s">
        <v>1724</v>
      </c>
      <c r="C163" s="248" t="s">
        <v>1725</v>
      </c>
      <c r="D163" s="247" t="s">
        <v>1371</v>
      </c>
      <c r="E163" s="249"/>
      <c r="F163" s="300"/>
      <c r="G163" s="301">
        <f t="shared" si="2"/>
        <v>0</v>
      </c>
    </row>
    <row r="164" spans="1:7" x14ac:dyDescent="0.3">
      <c r="A164" s="246">
        <v>3211</v>
      </c>
      <c r="B164" s="247" t="s">
        <v>1726</v>
      </c>
      <c r="C164" s="248" t="s">
        <v>1727</v>
      </c>
      <c r="D164" s="247" t="s">
        <v>1371</v>
      </c>
      <c r="E164" s="249"/>
      <c r="F164" s="300"/>
      <c r="G164" s="301">
        <f t="shared" si="2"/>
        <v>0</v>
      </c>
    </row>
    <row r="165" spans="1:7" x14ac:dyDescent="0.3">
      <c r="A165" s="246">
        <v>3211</v>
      </c>
      <c r="B165" s="247" t="s">
        <v>1728</v>
      </c>
      <c r="C165" s="248" t="s">
        <v>1729</v>
      </c>
      <c r="D165" s="247" t="s">
        <v>1371</v>
      </c>
      <c r="E165" s="249"/>
      <c r="F165" s="300"/>
      <c r="G165" s="301">
        <f t="shared" si="2"/>
        <v>0</v>
      </c>
    </row>
    <row r="166" spans="1:7" x14ac:dyDescent="0.3">
      <c r="A166" s="246">
        <v>3211</v>
      </c>
      <c r="B166" s="247" t="s">
        <v>1730</v>
      </c>
      <c r="C166" s="248" t="s">
        <v>1731</v>
      </c>
      <c r="D166" s="247" t="s">
        <v>1371</v>
      </c>
      <c r="E166" s="249"/>
      <c r="F166" s="300"/>
      <c r="G166" s="301">
        <f t="shared" si="2"/>
        <v>0</v>
      </c>
    </row>
    <row r="167" spans="1:7" x14ac:dyDescent="0.3">
      <c r="A167" s="246">
        <v>3081</v>
      </c>
      <c r="B167" s="247" t="s">
        <v>1732</v>
      </c>
      <c r="C167" s="248" t="s">
        <v>1733</v>
      </c>
      <c r="D167" s="247" t="s">
        <v>1371</v>
      </c>
      <c r="E167" s="249"/>
      <c r="F167" s="300"/>
      <c r="G167" s="301">
        <f t="shared" si="2"/>
        <v>0</v>
      </c>
    </row>
    <row r="168" spans="1:7" x14ac:dyDescent="0.3">
      <c r="A168" s="246">
        <v>3081</v>
      </c>
      <c r="B168" s="247" t="s">
        <v>1734</v>
      </c>
      <c r="C168" s="248" t="s">
        <v>1735</v>
      </c>
      <c r="D168" s="247" t="s">
        <v>1371</v>
      </c>
      <c r="E168" s="249"/>
      <c r="F168" s="300"/>
      <c r="G168" s="301">
        <f t="shared" si="2"/>
        <v>0</v>
      </c>
    </row>
    <row r="169" spans="1:7" x14ac:dyDescent="0.3">
      <c r="A169" s="246">
        <v>3081</v>
      </c>
      <c r="B169" s="247" t="s">
        <v>1736</v>
      </c>
      <c r="C169" s="248" t="s">
        <v>1737</v>
      </c>
      <c r="D169" s="247" t="s">
        <v>1371</v>
      </c>
      <c r="E169" s="249"/>
      <c r="F169" s="300"/>
      <c r="G169" s="301">
        <f t="shared" si="2"/>
        <v>0</v>
      </c>
    </row>
    <row r="170" spans="1:7" x14ac:dyDescent="0.3">
      <c r="A170" s="246">
        <v>3153</v>
      </c>
      <c r="B170" s="247" t="s">
        <v>1738</v>
      </c>
      <c r="C170" s="248" t="s">
        <v>1739</v>
      </c>
      <c r="D170" s="247" t="s">
        <v>1371</v>
      </c>
      <c r="E170" s="249"/>
      <c r="F170" s="300"/>
      <c r="G170" s="301">
        <f t="shared" si="2"/>
        <v>0</v>
      </c>
    </row>
    <row r="171" spans="1:7" x14ac:dyDescent="0.3">
      <c r="A171" s="246">
        <v>3153</v>
      </c>
      <c r="B171" s="247" t="s">
        <v>1740</v>
      </c>
      <c r="C171" s="248" t="s">
        <v>1741</v>
      </c>
      <c r="D171" s="247" t="s">
        <v>1371</v>
      </c>
      <c r="E171" s="249"/>
      <c r="F171" s="300"/>
      <c r="G171" s="301">
        <f t="shared" si="2"/>
        <v>0</v>
      </c>
    </row>
    <row r="172" spans="1:7" x14ac:dyDescent="0.3">
      <c r="A172" s="246">
        <v>3153</v>
      </c>
      <c r="B172" s="247" t="s">
        <v>1742</v>
      </c>
      <c r="C172" s="248" t="s">
        <v>1743</v>
      </c>
      <c r="D172" s="247" t="s">
        <v>1371</v>
      </c>
      <c r="E172" s="249"/>
      <c r="F172" s="300"/>
      <c r="G172" s="301">
        <f t="shared" si="2"/>
        <v>0</v>
      </c>
    </row>
    <row r="173" spans="1:7" x14ac:dyDescent="0.3">
      <c r="A173" s="252" t="s">
        <v>1744</v>
      </c>
      <c r="B173" s="247" t="s">
        <v>1745</v>
      </c>
      <c r="C173" s="248" t="s">
        <v>1746</v>
      </c>
      <c r="D173" s="247" t="s">
        <v>1371</v>
      </c>
      <c r="E173" s="249"/>
      <c r="F173" s="300"/>
      <c r="G173" s="301">
        <f t="shared" si="2"/>
        <v>0</v>
      </c>
    </row>
    <row r="174" spans="1:7" x14ac:dyDescent="0.3">
      <c r="A174" s="246" t="s">
        <v>1744</v>
      </c>
      <c r="B174" s="247" t="s">
        <v>1747</v>
      </c>
      <c r="C174" s="248" t="s">
        <v>1748</v>
      </c>
      <c r="D174" s="247" t="s">
        <v>1371</v>
      </c>
      <c r="E174" s="249"/>
      <c r="F174" s="300"/>
      <c r="G174" s="301">
        <f t="shared" si="2"/>
        <v>0</v>
      </c>
    </row>
    <row r="175" spans="1:7" x14ac:dyDescent="0.3">
      <c r="A175" s="246">
        <v>3098</v>
      </c>
      <c r="B175" s="247" t="s">
        <v>1749</v>
      </c>
      <c r="C175" s="248" t="s">
        <v>1750</v>
      </c>
      <c r="D175" s="247" t="s">
        <v>1371</v>
      </c>
      <c r="E175" s="249"/>
      <c r="F175" s="300"/>
      <c r="G175" s="301">
        <f>F175*E175</f>
        <v>0</v>
      </c>
    </row>
    <row r="176" spans="1:7" x14ac:dyDescent="0.3">
      <c r="A176" s="246">
        <v>3098</v>
      </c>
      <c r="B176" s="247">
        <v>179944</v>
      </c>
      <c r="C176" s="248" t="s">
        <v>1751</v>
      </c>
      <c r="D176" s="247" t="s">
        <v>1371</v>
      </c>
      <c r="E176" s="249"/>
      <c r="F176" s="300"/>
      <c r="G176" s="301">
        <f t="shared" si="2"/>
        <v>0</v>
      </c>
    </row>
    <row r="177" spans="1:7" x14ac:dyDescent="0.3">
      <c r="A177" s="246" t="s">
        <v>1752</v>
      </c>
      <c r="B177" s="247" t="s">
        <v>1753</v>
      </c>
      <c r="C177" s="248" t="s">
        <v>1754</v>
      </c>
      <c r="D177" s="247" t="s">
        <v>1371</v>
      </c>
      <c r="E177" s="249"/>
      <c r="F177" s="300"/>
      <c r="G177" s="301">
        <f t="shared" si="2"/>
        <v>0</v>
      </c>
    </row>
    <row r="178" spans="1:7" x14ac:dyDescent="0.3">
      <c r="A178" s="246" t="s">
        <v>1752</v>
      </c>
      <c r="B178" s="247" t="s">
        <v>1755</v>
      </c>
      <c r="C178" s="248" t="s">
        <v>1756</v>
      </c>
      <c r="D178" s="247" t="s">
        <v>1371</v>
      </c>
      <c r="E178" s="249"/>
      <c r="F178" s="300"/>
      <c r="G178" s="301">
        <f t="shared" si="2"/>
        <v>0</v>
      </c>
    </row>
    <row r="179" spans="1:7" x14ac:dyDescent="0.3">
      <c r="A179" s="246">
        <v>3124</v>
      </c>
      <c r="B179" s="247" t="s">
        <v>1757</v>
      </c>
      <c r="C179" s="248" t="s">
        <v>1758</v>
      </c>
      <c r="D179" s="247" t="s">
        <v>1478</v>
      </c>
      <c r="E179" s="249"/>
      <c r="F179" s="300"/>
      <c r="G179" s="301">
        <f t="shared" si="2"/>
        <v>0</v>
      </c>
    </row>
    <row r="180" spans="1:7" x14ac:dyDescent="0.3">
      <c r="A180" s="246">
        <v>3170</v>
      </c>
      <c r="B180" s="247" t="s">
        <v>1759</v>
      </c>
      <c r="C180" s="248" t="s">
        <v>1760</v>
      </c>
      <c r="D180" s="247" t="s">
        <v>1371</v>
      </c>
      <c r="E180" s="249"/>
      <c r="F180" s="300"/>
      <c r="G180" s="301">
        <f t="shared" si="2"/>
        <v>0</v>
      </c>
    </row>
    <row r="181" spans="1:7" x14ac:dyDescent="0.3">
      <c r="A181" s="246">
        <v>3124</v>
      </c>
      <c r="B181" s="247" t="s">
        <v>1761</v>
      </c>
      <c r="C181" s="248" t="s">
        <v>1762</v>
      </c>
      <c r="D181" s="247" t="s">
        <v>1478</v>
      </c>
      <c r="E181" s="249"/>
      <c r="F181" s="300"/>
      <c r="G181" s="301">
        <f t="shared" si="2"/>
        <v>0</v>
      </c>
    </row>
    <row r="182" spans="1:7" x14ac:dyDescent="0.3">
      <c r="A182" s="246">
        <v>7036</v>
      </c>
      <c r="B182" s="247" t="s">
        <v>1763</v>
      </c>
      <c r="C182" s="248" t="s">
        <v>1764</v>
      </c>
      <c r="D182" s="247" t="s">
        <v>1478</v>
      </c>
      <c r="E182" s="249"/>
      <c r="F182" s="300"/>
      <c r="G182" s="301">
        <f t="shared" si="2"/>
        <v>0</v>
      </c>
    </row>
    <row r="183" spans="1:7" x14ac:dyDescent="0.3">
      <c r="A183" s="252" t="s">
        <v>1765</v>
      </c>
      <c r="B183" s="247" t="s">
        <v>1766</v>
      </c>
      <c r="C183" s="248" t="s">
        <v>1767</v>
      </c>
      <c r="D183" s="247" t="s">
        <v>1478</v>
      </c>
      <c r="E183" s="249"/>
      <c r="F183" s="300"/>
      <c r="G183" s="301">
        <f t="shared" si="2"/>
        <v>0</v>
      </c>
    </row>
    <row r="184" spans="1:7" ht="15" thickBot="1" x14ac:dyDescent="0.35">
      <c r="A184" s="312"/>
      <c r="B184" s="314"/>
      <c r="C184" s="313"/>
      <c r="D184" s="314"/>
      <c r="E184" s="315"/>
      <c r="F184" s="302"/>
      <c r="G184" s="303">
        <f t="shared" si="2"/>
        <v>0</v>
      </c>
    </row>
    <row r="185" spans="1:7" ht="16.2" thickBot="1" x14ac:dyDescent="0.35">
      <c r="A185" s="256"/>
      <c r="B185" s="257"/>
      <c r="C185" s="263" t="s">
        <v>1768</v>
      </c>
      <c r="D185" s="307"/>
      <c r="E185" s="308"/>
      <c r="F185" s="304"/>
      <c r="G185" s="276"/>
    </row>
    <row r="186" spans="1:7" x14ac:dyDescent="0.3">
      <c r="A186" s="241" t="s">
        <v>1769</v>
      </c>
      <c r="B186" s="243" t="s">
        <v>1770</v>
      </c>
      <c r="C186" s="242" t="s">
        <v>1771</v>
      </c>
      <c r="D186" s="243" t="s">
        <v>1371</v>
      </c>
      <c r="E186" s="244"/>
      <c r="F186" s="298"/>
      <c r="G186" s="299">
        <f t="shared" si="2"/>
        <v>0</v>
      </c>
    </row>
    <row r="187" spans="1:7" x14ac:dyDescent="0.3">
      <c r="A187" s="246" t="s">
        <v>1769</v>
      </c>
      <c r="B187" s="247" t="s">
        <v>1772</v>
      </c>
      <c r="C187" s="248" t="s">
        <v>1773</v>
      </c>
      <c r="D187" s="247" t="s">
        <v>1371</v>
      </c>
      <c r="E187" s="249"/>
      <c r="F187" s="300"/>
      <c r="G187" s="301">
        <f t="shared" si="2"/>
        <v>0</v>
      </c>
    </row>
    <row r="188" spans="1:7" x14ac:dyDescent="0.3">
      <c r="A188" s="246" t="s">
        <v>1769</v>
      </c>
      <c r="B188" s="247" t="s">
        <v>1774</v>
      </c>
      <c r="C188" s="248" t="s">
        <v>1775</v>
      </c>
      <c r="D188" s="247" t="s">
        <v>1371</v>
      </c>
      <c r="E188" s="249"/>
      <c r="F188" s="300"/>
      <c r="G188" s="301">
        <f t="shared" si="2"/>
        <v>0</v>
      </c>
    </row>
    <row r="189" spans="1:7" x14ac:dyDescent="0.3">
      <c r="A189" s="246" t="s">
        <v>1776</v>
      </c>
      <c r="B189" s="247" t="s">
        <v>1777</v>
      </c>
      <c r="C189" s="248" t="s">
        <v>1778</v>
      </c>
      <c r="D189" s="247" t="s">
        <v>1371</v>
      </c>
      <c r="E189" s="249"/>
      <c r="F189" s="300"/>
      <c r="G189" s="301">
        <f t="shared" si="2"/>
        <v>0</v>
      </c>
    </row>
    <row r="190" spans="1:7" x14ac:dyDescent="0.3">
      <c r="A190" s="246" t="s">
        <v>1779</v>
      </c>
      <c r="B190" s="247" t="s">
        <v>1780</v>
      </c>
      <c r="C190" s="248" t="s">
        <v>1781</v>
      </c>
      <c r="D190" s="247" t="s">
        <v>1371</v>
      </c>
      <c r="E190" s="249"/>
      <c r="F190" s="300"/>
      <c r="G190" s="301">
        <f t="shared" si="2"/>
        <v>0</v>
      </c>
    </row>
    <row r="191" spans="1:7" x14ac:dyDescent="0.3">
      <c r="A191" s="246" t="s">
        <v>1779</v>
      </c>
      <c r="B191" s="247" t="s">
        <v>1782</v>
      </c>
      <c r="C191" s="248" t="s">
        <v>1783</v>
      </c>
      <c r="D191" s="247" t="s">
        <v>1371</v>
      </c>
      <c r="E191" s="249"/>
      <c r="F191" s="300"/>
      <c r="G191" s="301">
        <f t="shared" si="2"/>
        <v>0</v>
      </c>
    </row>
    <row r="192" spans="1:7" x14ac:dyDescent="0.3">
      <c r="A192" s="246" t="s">
        <v>1784</v>
      </c>
      <c r="B192" s="247" t="s">
        <v>1785</v>
      </c>
      <c r="C192" s="248" t="s">
        <v>1786</v>
      </c>
      <c r="D192" s="247" t="s">
        <v>1371</v>
      </c>
      <c r="E192" s="249"/>
      <c r="F192" s="300"/>
      <c r="G192" s="301">
        <f t="shared" si="2"/>
        <v>0</v>
      </c>
    </row>
    <row r="193" spans="1:7" x14ac:dyDescent="0.3">
      <c r="A193" s="246" t="s">
        <v>1784</v>
      </c>
      <c r="B193" s="247" t="s">
        <v>1787</v>
      </c>
      <c r="C193" s="248" t="s">
        <v>1788</v>
      </c>
      <c r="D193" s="247" t="s">
        <v>1371</v>
      </c>
      <c r="E193" s="249"/>
      <c r="F193" s="300"/>
      <c r="G193" s="301">
        <f t="shared" si="2"/>
        <v>0</v>
      </c>
    </row>
    <row r="194" spans="1:7" x14ac:dyDescent="0.3">
      <c r="A194" s="246">
        <v>6214</v>
      </c>
      <c r="B194" s="247" t="s">
        <v>1789</v>
      </c>
      <c r="C194" s="248" t="s">
        <v>1790</v>
      </c>
      <c r="D194" s="247" t="s">
        <v>1371</v>
      </c>
      <c r="E194" s="249"/>
      <c r="F194" s="300"/>
      <c r="G194" s="301">
        <f t="shared" si="2"/>
        <v>0</v>
      </c>
    </row>
    <row r="195" spans="1:7" x14ac:dyDescent="0.3">
      <c r="A195" s="246">
        <v>6214</v>
      </c>
      <c r="B195" s="247" t="s">
        <v>1791</v>
      </c>
      <c r="C195" s="248" t="s">
        <v>1792</v>
      </c>
      <c r="D195" s="247" t="s">
        <v>1371</v>
      </c>
      <c r="E195" s="249"/>
      <c r="F195" s="300"/>
      <c r="G195" s="301">
        <f t="shared" si="2"/>
        <v>0</v>
      </c>
    </row>
    <row r="196" spans="1:7" x14ac:dyDescent="0.3">
      <c r="A196" s="246">
        <v>6214</v>
      </c>
      <c r="B196" s="247" t="s">
        <v>1793</v>
      </c>
      <c r="C196" s="248" t="s">
        <v>1794</v>
      </c>
      <c r="D196" s="247" t="s">
        <v>1371</v>
      </c>
      <c r="E196" s="249"/>
      <c r="F196" s="300"/>
      <c r="G196" s="301">
        <f t="shared" si="2"/>
        <v>0</v>
      </c>
    </row>
    <row r="197" spans="1:7" x14ac:dyDescent="0.3">
      <c r="A197" s="246">
        <v>6214</v>
      </c>
      <c r="B197" s="247" t="s">
        <v>1795</v>
      </c>
      <c r="C197" s="248" t="s">
        <v>1796</v>
      </c>
      <c r="D197" s="247" t="s">
        <v>1371</v>
      </c>
      <c r="E197" s="249"/>
      <c r="F197" s="300"/>
      <c r="G197" s="301">
        <f t="shared" si="2"/>
        <v>0</v>
      </c>
    </row>
    <row r="198" spans="1:7" x14ac:dyDescent="0.3">
      <c r="A198" s="246" t="s">
        <v>1797</v>
      </c>
      <c r="B198" s="296" t="s">
        <v>1798</v>
      </c>
      <c r="C198" s="248" t="s">
        <v>1799</v>
      </c>
      <c r="D198" s="247" t="s">
        <v>1371</v>
      </c>
      <c r="E198" s="249"/>
      <c r="F198" s="300"/>
      <c r="G198" s="301"/>
    </row>
    <row r="199" spans="1:7" x14ac:dyDescent="0.3">
      <c r="A199" s="246">
        <v>3034</v>
      </c>
      <c r="B199" s="296" t="s">
        <v>1800</v>
      </c>
      <c r="C199" s="248" t="s">
        <v>1801</v>
      </c>
      <c r="D199" s="247"/>
      <c r="E199" s="249"/>
      <c r="F199" s="300"/>
      <c r="G199" s="301"/>
    </row>
    <row r="200" spans="1:7" x14ac:dyDescent="0.3">
      <c r="A200" s="246">
        <v>3034</v>
      </c>
      <c r="B200" s="247" t="s">
        <v>1802</v>
      </c>
      <c r="C200" s="248" t="s">
        <v>1803</v>
      </c>
      <c r="D200" s="247" t="s">
        <v>1371</v>
      </c>
      <c r="E200" s="249"/>
      <c r="F200" s="300"/>
      <c r="G200" s="301">
        <f t="shared" ref="G200:G268" si="3">F200*E200</f>
        <v>0</v>
      </c>
    </row>
    <row r="201" spans="1:7" x14ac:dyDescent="0.3">
      <c r="A201" s="246">
        <v>3034</v>
      </c>
      <c r="B201" s="247" t="s">
        <v>1804</v>
      </c>
      <c r="C201" s="248" t="s">
        <v>1805</v>
      </c>
      <c r="D201" s="247" t="s">
        <v>1371</v>
      </c>
      <c r="E201" s="249"/>
      <c r="F201" s="300"/>
      <c r="G201" s="301"/>
    </row>
    <row r="202" spans="1:7" x14ac:dyDescent="0.3">
      <c r="A202" s="246" t="s">
        <v>1806</v>
      </c>
      <c r="B202" s="247" t="s">
        <v>1807</v>
      </c>
      <c r="C202" s="248" t="s">
        <v>1808</v>
      </c>
      <c r="D202" s="247" t="s">
        <v>1371</v>
      </c>
      <c r="E202" s="249"/>
      <c r="F202" s="300"/>
      <c r="G202" s="301">
        <f t="shared" si="3"/>
        <v>0</v>
      </c>
    </row>
    <row r="203" spans="1:7" x14ac:dyDescent="0.3">
      <c r="A203" s="246" t="s">
        <v>1806</v>
      </c>
      <c r="B203" s="296" t="s">
        <v>1809</v>
      </c>
      <c r="C203" s="248" t="s">
        <v>1810</v>
      </c>
      <c r="D203" s="247" t="s">
        <v>1371</v>
      </c>
      <c r="E203" s="249"/>
      <c r="F203" s="300"/>
      <c r="G203" s="301">
        <f t="shared" si="3"/>
        <v>0</v>
      </c>
    </row>
    <row r="204" spans="1:7" x14ac:dyDescent="0.3">
      <c r="A204" s="246" t="s">
        <v>1806</v>
      </c>
      <c r="B204" s="247" t="s">
        <v>1811</v>
      </c>
      <c r="C204" s="248" t="s">
        <v>1812</v>
      </c>
      <c r="D204" s="247" t="s">
        <v>1371</v>
      </c>
      <c r="E204" s="249"/>
      <c r="F204" s="300"/>
      <c r="G204" s="301">
        <f t="shared" si="3"/>
        <v>0</v>
      </c>
    </row>
    <row r="205" spans="1:7" x14ac:dyDescent="0.3">
      <c r="A205" s="246">
        <v>3034</v>
      </c>
      <c r="B205" s="247">
        <v>165304</v>
      </c>
      <c r="C205" s="248" t="s">
        <v>1813</v>
      </c>
      <c r="D205" s="247" t="s">
        <v>1371</v>
      </c>
      <c r="E205" s="249"/>
      <c r="F205" s="300"/>
      <c r="G205" s="301">
        <f t="shared" si="3"/>
        <v>0</v>
      </c>
    </row>
    <row r="206" spans="1:7" x14ac:dyDescent="0.3">
      <c r="A206" s="246" t="s">
        <v>1814</v>
      </c>
      <c r="B206" s="247" t="s">
        <v>1815</v>
      </c>
      <c r="C206" s="248" t="s">
        <v>1816</v>
      </c>
      <c r="D206" s="247" t="s">
        <v>1371</v>
      </c>
      <c r="E206" s="249"/>
      <c r="F206" s="300"/>
      <c r="G206" s="301">
        <f t="shared" si="3"/>
        <v>0</v>
      </c>
    </row>
    <row r="207" spans="1:7" x14ac:dyDescent="0.3">
      <c r="A207" s="246" t="s">
        <v>1814</v>
      </c>
      <c r="B207" s="247" t="s">
        <v>1817</v>
      </c>
      <c r="C207" s="248" t="s">
        <v>1818</v>
      </c>
      <c r="D207" s="247" t="s">
        <v>1371</v>
      </c>
      <c r="E207" s="249"/>
      <c r="F207" s="300"/>
      <c r="G207" s="301">
        <f t="shared" si="3"/>
        <v>0</v>
      </c>
    </row>
    <row r="208" spans="1:7" x14ac:dyDescent="0.3">
      <c r="A208" s="246" t="s">
        <v>1814</v>
      </c>
      <c r="B208" s="247" t="s">
        <v>1819</v>
      </c>
      <c r="C208" s="248" t="s">
        <v>1820</v>
      </c>
      <c r="D208" s="247" t="s">
        <v>1371</v>
      </c>
      <c r="E208" s="249"/>
      <c r="F208" s="300"/>
      <c r="G208" s="301">
        <f t="shared" si="3"/>
        <v>0</v>
      </c>
    </row>
    <row r="209" spans="1:7" x14ac:dyDescent="0.3">
      <c r="A209" s="246" t="s">
        <v>1814</v>
      </c>
      <c r="B209" s="247" t="s">
        <v>1821</v>
      </c>
      <c r="C209" s="248" t="s">
        <v>1822</v>
      </c>
      <c r="D209" s="247" t="s">
        <v>1371</v>
      </c>
      <c r="E209" s="249"/>
      <c r="F209" s="300"/>
      <c r="G209" s="301">
        <f t="shared" si="3"/>
        <v>0</v>
      </c>
    </row>
    <row r="210" spans="1:7" x14ac:dyDescent="0.3">
      <c r="A210" s="246" t="s">
        <v>1823</v>
      </c>
      <c r="B210" s="247" t="s">
        <v>1824</v>
      </c>
      <c r="C210" s="248" t="s">
        <v>1825</v>
      </c>
      <c r="D210" s="247" t="s">
        <v>1371</v>
      </c>
      <c r="E210" s="249"/>
      <c r="F210" s="300"/>
      <c r="G210" s="301">
        <f t="shared" si="3"/>
        <v>0</v>
      </c>
    </row>
    <row r="211" spans="1:7" x14ac:dyDescent="0.3">
      <c r="A211" s="246" t="s">
        <v>1826</v>
      </c>
      <c r="B211" s="247" t="s">
        <v>1827</v>
      </c>
      <c r="C211" s="248" t="s">
        <v>1828</v>
      </c>
      <c r="D211" s="247" t="s">
        <v>1371</v>
      </c>
      <c r="E211" s="249"/>
      <c r="F211" s="300"/>
      <c r="G211" s="301">
        <f t="shared" si="3"/>
        <v>0</v>
      </c>
    </row>
    <row r="212" spans="1:7" x14ac:dyDescent="0.3">
      <c r="A212" s="246" t="s">
        <v>1829</v>
      </c>
      <c r="B212" s="247" t="s">
        <v>1830</v>
      </c>
      <c r="C212" s="248" t="s">
        <v>1831</v>
      </c>
      <c r="D212" s="247" t="s">
        <v>1371</v>
      </c>
      <c r="E212" s="249"/>
      <c r="F212" s="300"/>
      <c r="G212" s="301">
        <f t="shared" si="3"/>
        <v>0</v>
      </c>
    </row>
    <row r="213" spans="1:7" x14ac:dyDescent="0.3">
      <c r="A213" s="246" t="s">
        <v>1829</v>
      </c>
      <c r="B213" s="247" t="s">
        <v>1832</v>
      </c>
      <c r="C213" s="248" t="s">
        <v>1833</v>
      </c>
      <c r="D213" s="247" t="s">
        <v>1371</v>
      </c>
      <c r="E213" s="249"/>
      <c r="F213" s="300"/>
      <c r="G213" s="301">
        <f t="shared" si="3"/>
        <v>0</v>
      </c>
    </row>
    <row r="214" spans="1:7" x14ac:dyDescent="0.3">
      <c r="A214" s="246" t="s">
        <v>1834</v>
      </c>
      <c r="B214" s="247" t="s">
        <v>1835</v>
      </c>
      <c r="C214" s="248" t="s">
        <v>1836</v>
      </c>
      <c r="D214" s="247" t="s">
        <v>1371</v>
      </c>
      <c r="E214" s="249"/>
      <c r="F214" s="300"/>
      <c r="G214" s="301">
        <f t="shared" si="3"/>
        <v>0</v>
      </c>
    </row>
    <row r="215" spans="1:7" x14ac:dyDescent="0.3">
      <c r="A215" s="246" t="s">
        <v>1834</v>
      </c>
      <c r="B215" s="247" t="s">
        <v>1837</v>
      </c>
      <c r="C215" s="248" t="s">
        <v>1838</v>
      </c>
      <c r="D215" s="247" t="s">
        <v>1371</v>
      </c>
      <c r="E215" s="249"/>
      <c r="F215" s="300"/>
      <c r="G215" s="301">
        <f t="shared" si="3"/>
        <v>0</v>
      </c>
    </row>
    <row r="216" spans="1:7" x14ac:dyDescent="0.3">
      <c r="A216" s="246" t="s">
        <v>1826</v>
      </c>
      <c r="B216" s="247" t="s">
        <v>1839</v>
      </c>
      <c r="C216" s="248" t="s">
        <v>1840</v>
      </c>
      <c r="D216" s="247" t="s">
        <v>1371</v>
      </c>
      <c r="E216" s="249"/>
      <c r="F216" s="300"/>
      <c r="G216" s="301">
        <f t="shared" si="3"/>
        <v>0</v>
      </c>
    </row>
    <row r="217" spans="1:7" x14ac:dyDescent="0.3">
      <c r="A217" s="246" t="s">
        <v>1826</v>
      </c>
      <c r="B217" s="247" t="s">
        <v>1841</v>
      </c>
      <c r="C217" s="248" t="s">
        <v>1842</v>
      </c>
      <c r="D217" s="247" t="s">
        <v>1371</v>
      </c>
      <c r="E217" s="249"/>
      <c r="F217" s="300"/>
      <c r="G217" s="301">
        <f t="shared" si="3"/>
        <v>0</v>
      </c>
    </row>
    <row r="218" spans="1:7" x14ac:dyDescent="0.3">
      <c r="A218" s="246" t="s">
        <v>1823</v>
      </c>
      <c r="B218" s="247" t="s">
        <v>1843</v>
      </c>
      <c r="C218" s="248" t="s">
        <v>1844</v>
      </c>
      <c r="D218" s="247" t="s">
        <v>1371</v>
      </c>
      <c r="E218" s="249"/>
      <c r="F218" s="300"/>
      <c r="G218" s="301">
        <f t="shared" si="3"/>
        <v>0</v>
      </c>
    </row>
    <row r="219" spans="1:7" x14ac:dyDescent="0.3">
      <c r="A219" s="246" t="s">
        <v>1826</v>
      </c>
      <c r="B219" s="247" t="s">
        <v>1845</v>
      </c>
      <c r="C219" s="248" t="s">
        <v>1846</v>
      </c>
      <c r="D219" s="247" t="s">
        <v>1371</v>
      </c>
      <c r="E219" s="249"/>
      <c r="F219" s="300"/>
      <c r="G219" s="301">
        <f t="shared" si="3"/>
        <v>0</v>
      </c>
    </row>
    <row r="220" spans="1:7" x14ac:dyDescent="0.3">
      <c r="A220" s="246" t="s">
        <v>1826</v>
      </c>
      <c r="B220" s="247" t="s">
        <v>1847</v>
      </c>
      <c r="C220" s="248" t="s">
        <v>1848</v>
      </c>
      <c r="D220" s="247" t="s">
        <v>1371</v>
      </c>
      <c r="E220" s="249"/>
      <c r="F220" s="300"/>
      <c r="G220" s="301">
        <f t="shared" si="3"/>
        <v>0</v>
      </c>
    </row>
    <row r="221" spans="1:7" x14ac:dyDescent="0.3">
      <c r="A221" s="246" t="s">
        <v>1834</v>
      </c>
      <c r="B221" s="247" t="s">
        <v>1849</v>
      </c>
      <c r="C221" s="248" t="s">
        <v>1850</v>
      </c>
      <c r="D221" s="247" t="s">
        <v>1371</v>
      </c>
      <c r="E221" s="249"/>
      <c r="F221" s="300"/>
      <c r="G221" s="301">
        <f t="shared" si="3"/>
        <v>0</v>
      </c>
    </row>
    <row r="222" spans="1:7" ht="15" thickBot="1" x14ac:dyDescent="0.35">
      <c r="A222" s="312"/>
      <c r="B222" s="314"/>
      <c r="C222" s="313"/>
      <c r="D222" s="314"/>
      <c r="E222" s="315"/>
      <c r="F222" s="302"/>
      <c r="G222" s="303">
        <f t="shared" si="3"/>
        <v>0</v>
      </c>
    </row>
    <row r="223" spans="1:7" ht="18.600000000000001" thickBot="1" x14ac:dyDescent="0.4">
      <c r="A223" s="256"/>
      <c r="B223" s="258"/>
      <c r="C223" s="309" t="s">
        <v>1851</v>
      </c>
      <c r="D223" s="310"/>
      <c r="E223" s="311"/>
      <c r="F223" s="305"/>
      <c r="G223" s="276"/>
    </row>
    <row r="224" spans="1:7" x14ac:dyDescent="0.3">
      <c r="A224" s="260" t="s">
        <v>1852</v>
      </c>
      <c r="B224" s="243" t="s">
        <v>1853</v>
      </c>
      <c r="C224" s="242" t="s">
        <v>1854</v>
      </c>
      <c r="D224" s="243" t="s">
        <v>1371</v>
      </c>
      <c r="E224" s="244"/>
      <c r="F224" s="298"/>
      <c r="G224" s="299">
        <f t="shared" si="3"/>
        <v>0</v>
      </c>
    </row>
    <row r="225" spans="1:7" x14ac:dyDescent="0.3">
      <c r="A225" s="252" t="s">
        <v>1855</v>
      </c>
      <c r="B225" s="247" t="s">
        <v>1856</v>
      </c>
      <c r="C225" s="248" t="s">
        <v>1857</v>
      </c>
      <c r="D225" s="247" t="s">
        <v>1371</v>
      </c>
      <c r="E225" s="249"/>
      <c r="F225" s="300"/>
      <c r="G225" s="301">
        <f t="shared" si="3"/>
        <v>0</v>
      </c>
    </row>
    <row r="226" spans="1:7" x14ac:dyDescent="0.3">
      <c r="A226" s="252" t="s">
        <v>1858</v>
      </c>
      <c r="B226" s="247" t="s">
        <v>1859</v>
      </c>
      <c r="C226" s="248" t="s">
        <v>1860</v>
      </c>
      <c r="D226" s="247" t="s">
        <v>1371</v>
      </c>
      <c r="E226" s="249"/>
      <c r="F226" s="300"/>
      <c r="G226" s="301">
        <f t="shared" si="3"/>
        <v>0</v>
      </c>
    </row>
    <row r="227" spans="1:7" x14ac:dyDescent="0.3">
      <c r="A227" s="252" t="s">
        <v>1858</v>
      </c>
      <c r="B227" s="247" t="s">
        <v>1861</v>
      </c>
      <c r="C227" s="248" t="s">
        <v>1862</v>
      </c>
      <c r="D227" s="247" t="s">
        <v>1371</v>
      </c>
      <c r="E227" s="249"/>
      <c r="F227" s="300"/>
      <c r="G227" s="301">
        <f t="shared" si="3"/>
        <v>0</v>
      </c>
    </row>
    <row r="228" spans="1:7" x14ac:dyDescent="0.3">
      <c r="A228" s="252" t="s">
        <v>1863</v>
      </c>
      <c r="B228" s="247" t="s">
        <v>1864</v>
      </c>
      <c r="C228" s="248" t="s">
        <v>1865</v>
      </c>
      <c r="D228" s="247" t="s">
        <v>1371</v>
      </c>
      <c r="E228" s="249"/>
      <c r="F228" s="300"/>
      <c r="G228" s="301">
        <f t="shared" si="3"/>
        <v>0</v>
      </c>
    </row>
    <row r="229" spans="1:7" x14ac:dyDescent="0.3">
      <c r="A229" s="252" t="s">
        <v>1863</v>
      </c>
      <c r="B229" s="247" t="s">
        <v>1866</v>
      </c>
      <c r="C229" s="248" t="s">
        <v>1867</v>
      </c>
      <c r="D229" s="247" t="s">
        <v>1371</v>
      </c>
      <c r="E229" s="249"/>
      <c r="F229" s="300"/>
      <c r="G229" s="301">
        <f t="shared" si="3"/>
        <v>0</v>
      </c>
    </row>
    <row r="230" spans="1:7" x14ac:dyDescent="0.3">
      <c r="A230" s="252" t="s">
        <v>1863</v>
      </c>
      <c r="B230" s="247" t="s">
        <v>1868</v>
      </c>
      <c r="C230" s="248" t="s">
        <v>1869</v>
      </c>
      <c r="D230" s="247" t="s">
        <v>1371</v>
      </c>
      <c r="E230" s="249"/>
      <c r="F230" s="300"/>
      <c r="G230" s="301">
        <f t="shared" si="3"/>
        <v>0</v>
      </c>
    </row>
    <row r="231" spans="1:7" x14ac:dyDescent="0.3">
      <c r="A231" s="252" t="s">
        <v>1870</v>
      </c>
      <c r="B231" s="247" t="s">
        <v>1871</v>
      </c>
      <c r="C231" s="248" t="s">
        <v>1872</v>
      </c>
      <c r="D231" s="247" t="s">
        <v>1371</v>
      </c>
      <c r="E231" s="249"/>
      <c r="F231" s="300"/>
      <c r="G231" s="301">
        <f>F231*E231</f>
        <v>0</v>
      </c>
    </row>
    <row r="232" spans="1:7" x14ac:dyDescent="0.3">
      <c r="A232" s="252" t="s">
        <v>1870</v>
      </c>
      <c r="B232" s="247" t="s">
        <v>1873</v>
      </c>
      <c r="C232" s="248" t="s">
        <v>1874</v>
      </c>
      <c r="D232" s="247" t="s">
        <v>1371</v>
      </c>
      <c r="E232" s="249"/>
      <c r="F232" s="300"/>
      <c r="G232" s="301">
        <f t="shared" si="3"/>
        <v>0</v>
      </c>
    </row>
    <row r="233" spans="1:7" x14ac:dyDescent="0.3">
      <c r="A233" s="252" t="s">
        <v>1870</v>
      </c>
      <c r="B233" s="247" t="s">
        <v>1875</v>
      </c>
      <c r="C233" s="248" t="s">
        <v>1876</v>
      </c>
      <c r="D233" s="247" t="s">
        <v>1371</v>
      </c>
      <c r="E233" s="249"/>
      <c r="F233" s="300"/>
      <c r="G233" s="301">
        <f t="shared" si="3"/>
        <v>0</v>
      </c>
    </row>
    <row r="234" spans="1:7" x14ac:dyDescent="0.3">
      <c r="A234" s="252" t="s">
        <v>1877</v>
      </c>
      <c r="B234" s="247" t="s">
        <v>1878</v>
      </c>
      <c r="C234" s="248" t="s">
        <v>1879</v>
      </c>
      <c r="D234" s="247" t="s">
        <v>1371</v>
      </c>
      <c r="E234" s="249"/>
      <c r="F234" s="300"/>
      <c r="G234" s="301">
        <f t="shared" si="3"/>
        <v>0</v>
      </c>
    </row>
    <row r="235" spans="1:7" x14ac:dyDescent="0.3">
      <c r="A235" s="252" t="s">
        <v>1877</v>
      </c>
      <c r="B235" s="247" t="s">
        <v>1880</v>
      </c>
      <c r="C235" s="248" t="s">
        <v>1881</v>
      </c>
      <c r="D235" s="247" t="s">
        <v>1371</v>
      </c>
      <c r="E235" s="249"/>
      <c r="F235" s="300"/>
      <c r="G235" s="301">
        <f t="shared" si="3"/>
        <v>0</v>
      </c>
    </row>
    <row r="236" spans="1:7" x14ac:dyDescent="0.3">
      <c r="A236" s="252" t="s">
        <v>1877</v>
      </c>
      <c r="B236" s="247" t="s">
        <v>1882</v>
      </c>
      <c r="C236" s="248" t="s">
        <v>1883</v>
      </c>
      <c r="D236" s="247" t="s">
        <v>1371</v>
      </c>
      <c r="E236" s="249"/>
      <c r="F236" s="300"/>
      <c r="G236" s="301">
        <f t="shared" si="3"/>
        <v>0</v>
      </c>
    </row>
    <row r="237" spans="1:7" x14ac:dyDescent="0.3">
      <c r="A237" s="246" t="s">
        <v>1884</v>
      </c>
      <c r="B237" s="247" t="s">
        <v>1885</v>
      </c>
      <c r="C237" s="248" t="s">
        <v>1886</v>
      </c>
      <c r="D237" s="247" t="s">
        <v>1371</v>
      </c>
      <c r="E237" s="249"/>
      <c r="F237" s="300"/>
      <c r="G237" s="301">
        <f t="shared" si="3"/>
        <v>0</v>
      </c>
    </row>
    <row r="238" spans="1:7" x14ac:dyDescent="0.3">
      <c r="A238" s="252" t="s">
        <v>1884</v>
      </c>
      <c r="B238" s="247" t="s">
        <v>1887</v>
      </c>
      <c r="C238" s="248" t="s">
        <v>1888</v>
      </c>
      <c r="D238" s="247" t="s">
        <v>1371</v>
      </c>
      <c r="E238" s="249"/>
      <c r="F238" s="300"/>
      <c r="G238" s="301">
        <f t="shared" si="3"/>
        <v>0</v>
      </c>
    </row>
    <row r="239" spans="1:7" x14ac:dyDescent="0.3">
      <c r="A239" s="252" t="s">
        <v>1889</v>
      </c>
      <c r="B239" s="247" t="s">
        <v>1890</v>
      </c>
      <c r="C239" s="248" t="s">
        <v>1891</v>
      </c>
      <c r="D239" s="247" t="s">
        <v>1371</v>
      </c>
      <c r="E239" s="249"/>
      <c r="F239" s="300"/>
      <c r="G239" s="301">
        <f t="shared" si="3"/>
        <v>0</v>
      </c>
    </row>
    <row r="240" spans="1:7" x14ac:dyDescent="0.3">
      <c r="A240" s="252" t="s">
        <v>1889</v>
      </c>
      <c r="B240" s="247" t="s">
        <v>1892</v>
      </c>
      <c r="C240" s="248" t="s">
        <v>1893</v>
      </c>
      <c r="D240" s="247" t="s">
        <v>1371</v>
      </c>
      <c r="E240" s="249"/>
      <c r="F240" s="300"/>
      <c r="G240" s="301">
        <f t="shared" si="3"/>
        <v>0</v>
      </c>
    </row>
    <row r="241" spans="1:7" x14ac:dyDescent="0.3">
      <c r="A241" s="252" t="s">
        <v>1889</v>
      </c>
      <c r="B241" s="247" t="s">
        <v>1894</v>
      </c>
      <c r="C241" s="248" t="s">
        <v>1895</v>
      </c>
      <c r="D241" s="247" t="s">
        <v>1371</v>
      </c>
      <c r="E241" s="249"/>
      <c r="F241" s="300"/>
      <c r="G241" s="301">
        <f t="shared" si="3"/>
        <v>0</v>
      </c>
    </row>
    <row r="242" spans="1:7" x14ac:dyDescent="0.3">
      <c r="A242" s="252" t="s">
        <v>1896</v>
      </c>
      <c r="B242" s="247" t="s">
        <v>1897</v>
      </c>
      <c r="C242" s="248" t="s">
        <v>1898</v>
      </c>
      <c r="D242" s="247" t="s">
        <v>1371</v>
      </c>
      <c r="E242" s="249"/>
      <c r="F242" s="300"/>
      <c r="G242" s="301">
        <f t="shared" si="3"/>
        <v>0</v>
      </c>
    </row>
    <row r="243" spans="1:7" x14ac:dyDescent="0.3">
      <c r="A243" s="252" t="s">
        <v>1899</v>
      </c>
      <c r="B243" s="247" t="s">
        <v>1900</v>
      </c>
      <c r="C243" s="248" t="s">
        <v>1901</v>
      </c>
      <c r="D243" s="247" t="s">
        <v>1371</v>
      </c>
      <c r="E243" s="249"/>
      <c r="F243" s="300"/>
      <c r="G243" s="301">
        <f t="shared" si="3"/>
        <v>0</v>
      </c>
    </row>
    <row r="244" spans="1:7" x14ac:dyDescent="0.3">
      <c r="A244" s="252" t="s">
        <v>1899</v>
      </c>
      <c r="B244" s="247" t="s">
        <v>1902</v>
      </c>
      <c r="C244" s="248" t="s">
        <v>1903</v>
      </c>
      <c r="D244" s="247" t="s">
        <v>1371</v>
      </c>
      <c r="E244" s="249"/>
      <c r="F244" s="300"/>
      <c r="G244" s="301">
        <f t="shared" si="3"/>
        <v>0</v>
      </c>
    </row>
    <row r="245" spans="1:7" x14ac:dyDescent="0.3">
      <c r="A245" s="252" t="s">
        <v>1904</v>
      </c>
      <c r="B245" s="247" t="s">
        <v>1905</v>
      </c>
      <c r="C245" s="248" t="s">
        <v>1906</v>
      </c>
      <c r="D245" s="247" t="s">
        <v>1371</v>
      </c>
      <c r="E245" s="249"/>
      <c r="F245" s="300"/>
      <c r="G245" s="301">
        <f t="shared" si="3"/>
        <v>0</v>
      </c>
    </row>
    <row r="246" spans="1:7" x14ac:dyDescent="0.3">
      <c r="A246" s="252" t="s">
        <v>1904</v>
      </c>
      <c r="B246" s="247" t="s">
        <v>1907</v>
      </c>
      <c r="C246" s="248" t="s">
        <v>1908</v>
      </c>
      <c r="D246" s="247" t="s">
        <v>1371</v>
      </c>
      <c r="E246" s="249"/>
      <c r="F246" s="300"/>
      <c r="G246" s="301">
        <f t="shared" si="3"/>
        <v>0</v>
      </c>
    </row>
    <row r="247" spans="1:7" x14ac:dyDescent="0.3">
      <c r="A247" s="252" t="s">
        <v>1909</v>
      </c>
      <c r="B247" s="296" t="s">
        <v>1910</v>
      </c>
      <c r="C247" s="248" t="s">
        <v>1911</v>
      </c>
      <c r="D247" s="247" t="s">
        <v>1371</v>
      </c>
      <c r="E247" s="249"/>
      <c r="F247" s="300"/>
      <c r="G247" s="301">
        <f t="shared" si="3"/>
        <v>0</v>
      </c>
    </row>
    <row r="248" spans="1:7" x14ac:dyDescent="0.3">
      <c r="A248" s="252" t="s">
        <v>1912</v>
      </c>
      <c r="B248" s="296" t="s">
        <v>1913</v>
      </c>
      <c r="C248" s="248" t="s">
        <v>1914</v>
      </c>
      <c r="D248" s="247" t="s">
        <v>1371</v>
      </c>
      <c r="E248" s="249"/>
      <c r="F248" s="300"/>
      <c r="G248" s="301">
        <f t="shared" si="3"/>
        <v>0</v>
      </c>
    </row>
    <row r="249" spans="1:7" x14ac:dyDescent="0.3">
      <c r="A249" s="252" t="s">
        <v>1915</v>
      </c>
      <c r="B249" s="296" t="s">
        <v>1916</v>
      </c>
      <c r="C249" s="248" t="s">
        <v>1917</v>
      </c>
      <c r="D249" s="247" t="s">
        <v>1371</v>
      </c>
      <c r="E249" s="249"/>
      <c r="F249" s="300"/>
      <c r="G249" s="301">
        <f t="shared" si="3"/>
        <v>0</v>
      </c>
    </row>
    <row r="250" spans="1:7" x14ac:dyDescent="0.3">
      <c r="A250" s="252" t="s">
        <v>1918</v>
      </c>
      <c r="B250" s="296" t="s">
        <v>1919</v>
      </c>
      <c r="C250" s="248" t="s">
        <v>1920</v>
      </c>
      <c r="D250" s="247" t="s">
        <v>1371</v>
      </c>
      <c r="E250" s="249"/>
      <c r="F250" s="300"/>
      <c r="G250" s="301">
        <f t="shared" si="3"/>
        <v>0</v>
      </c>
    </row>
    <row r="251" spans="1:7" x14ac:dyDescent="0.3">
      <c r="A251" s="252" t="s">
        <v>1921</v>
      </c>
      <c r="B251" s="247" t="s">
        <v>1922</v>
      </c>
      <c r="C251" s="248" t="s">
        <v>1923</v>
      </c>
      <c r="D251" s="247" t="s">
        <v>1371</v>
      </c>
      <c r="E251" s="249"/>
      <c r="F251" s="300"/>
      <c r="G251" s="301">
        <f t="shared" si="3"/>
        <v>0</v>
      </c>
    </row>
    <row r="252" spans="1:7" x14ac:dyDescent="0.3">
      <c r="A252" s="252" t="s">
        <v>1924</v>
      </c>
      <c r="B252" s="247" t="s">
        <v>1925</v>
      </c>
      <c r="C252" s="248" t="s">
        <v>1926</v>
      </c>
      <c r="D252" s="247" t="s">
        <v>1371</v>
      </c>
      <c r="E252" s="249"/>
      <c r="F252" s="300"/>
      <c r="G252" s="301">
        <f t="shared" si="3"/>
        <v>0</v>
      </c>
    </row>
    <row r="253" spans="1:7" x14ac:dyDescent="0.3">
      <c r="A253" s="252" t="s">
        <v>1924</v>
      </c>
      <c r="B253" s="247" t="s">
        <v>1927</v>
      </c>
      <c r="C253" s="248" t="s">
        <v>1928</v>
      </c>
      <c r="D253" s="247" t="s">
        <v>1371</v>
      </c>
      <c r="E253" s="249"/>
      <c r="F253" s="300"/>
      <c r="G253" s="301">
        <f t="shared" si="3"/>
        <v>0</v>
      </c>
    </row>
    <row r="254" spans="1:7" x14ac:dyDescent="0.3">
      <c r="A254" s="252" t="s">
        <v>1929</v>
      </c>
      <c r="B254" s="247" t="s">
        <v>1930</v>
      </c>
      <c r="C254" s="248" t="s">
        <v>1931</v>
      </c>
      <c r="D254" s="247" t="s">
        <v>1371</v>
      </c>
      <c r="E254" s="249"/>
      <c r="F254" s="300"/>
      <c r="G254" s="301">
        <f t="shared" si="3"/>
        <v>0</v>
      </c>
    </row>
    <row r="255" spans="1:7" x14ac:dyDescent="0.3">
      <c r="A255" s="252" t="s">
        <v>1929</v>
      </c>
      <c r="B255" s="247" t="s">
        <v>1932</v>
      </c>
      <c r="C255" s="248" t="s">
        <v>1933</v>
      </c>
      <c r="D255" s="247" t="s">
        <v>1371</v>
      </c>
      <c r="E255" s="249"/>
      <c r="F255" s="300"/>
      <c r="G255" s="301">
        <f t="shared" si="3"/>
        <v>0</v>
      </c>
    </row>
    <row r="256" spans="1:7" x14ac:dyDescent="0.3">
      <c r="A256" s="252" t="s">
        <v>1934</v>
      </c>
      <c r="B256" s="247" t="s">
        <v>1935</v>
      </c>
      <c r="C256" s="248" t="s">
        <v>1936</v>
      </c>
      <c r="D256" s="247" t="s">
        <v>1371</v>
      </c>
      <c r="E256" s="249"/>
      <c r="F256" s="300"/>
      <c r="G256" s="301">
        <f t="shared" si="3"/>
        <v>0</v>
      </c>
    </row>
    <row r="257" spans="1:7" x14ac:dyDescent="0.3">
      <c r="A257" s="252" t="s">
        <v>1937</v>
      </c>
      <c r="B257" s="247" t="s">
        <v>1938</v>
      </c>
      <c r="C257" s="248" t="s">
        <v>1939</v>
      </c>
      <c r="D257" s="247" t="s">
        <v>1371</v>
      </c>
      <c r="E257" s="249"/>
      <c r="F257" s="300"/>
      <c r="G257" s="301">
        <f t="shared" si="3"/>
        <v>0</v>
      </c>
    </row>
    <row r="258" spans="1:7" x14ac:dyDescent="0.3">
      <c r="A258" s="246" t="s">
        <v>1940</v>
      </c>
      <c r="B258" s="247" t="s">
        <v>1941</v>
      </c>
      <c r="C258" s="248" t="s">
        <v>1942</v>
      </c>
      <c r="D258" s="247" t="s">
        <v>1371</v>
      </c>
      <c r="E258" s="249"/>
      <c r="F258" s="300"/>
      <c r="G258" s="301">
        <f t="shared" si="3"/>
        <v>0</v>
      </c>
    </row>
    <row r="259" spans="1:7" x14ac:dyDescent="0.3">
      <c r="A259" s="252">
        <v>3001</v>
      </c>
      <c r="B259" s="247" t="s">
        <v>1943</v>
      </c>
      <c r="C259" s="248" t="s">
        <v>1944</v>
      </c>
      <c r="D259" s="247" t="s">
        <v>1371</v>
      </c>
      <c r="E259" s="249"/>
      <c r="F259" s="300"/>
      <c r="G259" s="301">
        <f t="shared" si="3"/>
        <v>0</v>
      </c>
    </row>
    <row r="260" spans="1:7" x14ac:dyDescent="0.3">
      <c r="A260" s="252">
        <v>3071</v>
      </c>
      <c r="B260" s="247" t="s">
        <v>1945</v>
      </c>
      <c r="C260" s="248" t="s">
        <v>1946</v>
      </c>
      <c r="D260" s="247" t="s">
        <v>1371</v>
      </c>
      <c r="E260" s="249"/>
      <c r="F260" s="300"/>
      <c r="G260" s="301">
        <f t="shared" si="3"/>
        <v>0</v>
      </c>
    </row>
    <row r="261" spans="1:7" x14ac:dyDescent="0.3">
      <c r="A261" s="252" t="s">
        <v>1947</v>
      </c>
      <c r="B261" s="247" t="s">
        <v>1948</v>
      </c>
      <c r="C261" s="248" t="s">
        <v>1949</v>
      </c>
      <c r="D261" s="247" t="s">
        <v>1371</v>
      </c>
      <c r="E261" s="249"/>
      <c r="F261" s="300"/>
      <c r="G261" s="301">
        <f t="shared" si="3"/>
        <v>0</v>
      </c>
    </row>
    <row r="262" spans="1:7" x14ac:dyDescent="0.3">
      <c r="A262" s="252" t="s">
        <v>1950</v>
      </c>
      <c r="B262" s="248" t="s">
        <v>1951</v>
      </c>
      <c r="C262" s="248" t="s">
        <v>1952</v>
      </c>
      <c r="D262" s="247" t="s">
        <v>1371</v>
      </c>
      <c r="E262" s="249"/>
      <c r="F262" s="300"/>
      <c r="G262" s="301">
        <f t="shared" si="3"/>
        <v>0</v>
      </c>
    </row>
    <row r="263" spans="1:7" ht="15" thickBot="1" x14ac:dyDescent="0.35">
      <c r="A263" s="312"/>
      <c r="B263" s="313"/>
      <c r="C263" s="313"/>
      <c r="D263" s="314"/>
      <c r="E263" s="315"/>
      <c r="F263" s="302"/>
      <c r="G263" s="303">
        <f t="shared" si="3"/>
        <v>0</v>
      </c>
    </row>
    <row r="264" spans="1:7" ht="16.2" thickBot="1" x14ac:dyDescent="0.35">
      <c r="A264" s="256"/>
      <c r="B264" s="257"/>
      <c r="C264" s="309" t="s">
        <v>1953</v>
      </c>
      <c r="D264" s="310"/>
      <c r="E264" s="311"/>
      <c r="F264" s="305"/>
      <c r="G264" s="276"/>
    </row>
    <row r="265" spans="1:7" x14ac:dyDescent="0.3">
      <c r="A265" s="241" t="s">
        <v>1954</v>
      </c>
      <c r="B265" s="243" t="s">
        <v>1955</v>
      </c>
      <c r="C265" s="242" t="s">
        <v>1956</v>
      </c>
      <c r="D265" s="243" t="s">
        <v>1371</v>
      </c>
      <c r="E265" s="244"/>
      <c r="F265" s="298"/>
      <c r="G265" s="299">
        <f t="shared" si="3"/>
        <v>0</v>
      </c>
    </row>
    <row r="266" spans="1:7" x14ac:dyDescent="0.3">
      <c r="A266" s="246" t="s">
        <v>1957</v>
      </c>
      <c r="B266" s="247" t="s">
        <v>1958</v>
      </c>
      <c r="C266" s="248" t="s">
        <v>1959</v>
      </c>
      <c r="D266" s="247" t="s">
        <v>1371</v>
      </c>
      <c r="E266" s="249"/>
      <c r="F266" s="300"/>
      <c r="G266" s="301">
        <f t="shared" si="3"/>
        <v>0</v>
      </c>
    </row>
    <row r="267" spans="1:7" x14ac:dyDescent="0.3">
      <c r="A267" s="246" t="s">
        <v>1957</v>
      </c>
      <c r="B267" s="247" t="s">
        <v>1960</v>
      </c>
      <c r="C267" s="248" t="s">
        <v>1961</v>
      </c>
      <c r="D267" s="247" t="s">
        <v>1371</v>
      </c>
      <c r="E267" s="249"/>
      <c r="F267" s="300"/>
      <c r="G267" s="301">
        <f t="shared" si="3"/>
        <v>0</v>
      </c>
    </row>
    <row r="268" spans="1:7" ht="15" thickBot="1" x14ac:dyDescent="0.35">
      <c r="A268" s="312"/>
      <c r="B268" s="313"/>
      <c r="C268" s="313"/>
      <c r="D268" s="314"/>
      <c r="E268" s="255"/>
      <c r="F268" s="302"/>
      <c r="G268" s="303">
        <f t="shared" si="3"/>
        <v>0</v>
      </c>
    </row>
    <row r="269" spans="1:7" ht="16.2" thickBot="1" x14ac:dyDescent="0.35">
      <c r="A269" s="256"/>
      <c r="B269" s="257"/>
      <c r="C269" s="309" t="s">
        <v>1962</v>
      </c>
      <c r="D269" s="310"/>
      <c r="E269" s="259"/>
      <c r="F269" s="305"/>
      <c r="G269" s="276"/>
    </row>
    <row r="270" spans="1:7" x14ac:dyDescent="0.3">
      <c r="A270" s="241" t="s">
        <v>1963</v>
      </c>
      <c r="B270" s="243" t="s">
        <v>1964</v>
      </c>
      <c r="C270" s="242" t="s">
        <v>1965</v>
      </c>
      <c r="D270" s="243" t="s">
        <v>1371</v>
      </c>
      <c r="E270" s="244"/>
      <c r="F270" s="298"/>
      <c r="G270" s="299">
        <f t="shared" ref="G270:G333" si="4">F270*E270</f>
        <v>0</v>
      </c>
    </row>
    <row r="271" spans="1:7" x14ac:dyDescent="0.3">
      <c r="A271" s="246" t="s">
        <v>1963</v>
      </c>
      <c r="B271" s="247">
        <v>168787</v>
      </c>
      <c r="C271" s="248" t="s">
        <v>1966</v>
      </c>
      <c r="D271" s="247" t="s">
        <v>1371</v>
      </c>
      <c r="E271" s="249"/>
      <c r="F271" s="300"/>
      <c r="G271" s="301">
        <f t="shared" si="4"/>
        <v>0</v>
      </c>
    </row>
    <row r="272" spans="1:7" x14ac:dyDescent="0.3">
      <c r="A272" s="246" t="s">
        <v>1963</v>
      </c>
      <c r="B272" s="247" t="s">
        <v>1967</v>
      </c>
      <c r="C272" s="248" t="s">
        <v>1968</v>
      </c>
      <c r="D272" s="247" t="s">
        <v>1371</v>
      </c>
      <c r="E272" s="249"/>
      <c r="F272" s="300"/>
      <c r="G272" s="301">
        <f t="shared" si="4"/>
        <v>0</v>
      </c>
    </row>
    <row r="273" spans="1:7" x14ac:dyDescent="0.3">
      <c r="A273" s="246" t="s">
        <v>1963</v>
      </c>
      <c r="B273" s="247" t="s">
        <v>1969</v>
      </c>
      <c r="C273" s="248" t="s">
        <v>1970</v>
      </c>
      <c r="D273" s="247" t="s">
        <v>1371</v>
      </c>
      <c r="E273" s="249"/>
      <c r="F273" s="300"/>
      <c r="G273" s="301">
        <f t="shared" si="4"/>
        <v>0</v>
      </c>
    </row>
    <row r="274" spans="1:7" x14ac:dyDescent="0.3">
      <c r="A274" s="246" t="s">
        <v>1963</v>
      </c>
      <c r="B274" s="247" t="s">
        <v>1971</v>
      </c>
      <c r="C274" s="248" t="s">
        <v>1972</v>
      </c>
      <c r="D274" s="247" t="s">
        <v>1371</v>
      </c>
      <c r="E274" s="249"/>
      <c r="F274" s="300"/>
      <c r="G274" s="301">
        <f t="shared" si="4"/>
        <v>0</v>
      </c>
    </row>
    <row r="275" spans="1:7" x14ac:dyDescent="0.3">
      <c r="A275" s="246" t="s">
        <v>1963</v>
      </c>
      <c r="B275" s="247" t="s">
        <v>1973</v>
      </c>
      <c r="C275" s="248" t="s">
        <v>1974</v>
      </c>
      <c r="D275" s="247" t="s">
        <v>1371</v>
      </c>
      <c r="E275" s="249"/>
      <c r="F275" s="300"/>
      <c r="G275" s="301">
        <f t="shared" si="4"/>
        <v>0</v>
      </c>
    </row>
    <row r="276" spans="1:7" x14ac:dyDescent="0.3">
      <c r="A276" s="246">
        <v>3055</v>
      </c>
      <c r="B276" s="296" t="s">
        <v>1975</v>
      </c>
      <c r="C276" s="248" t="s">
        <v>1976</v>
      </c>
      <c r="D276" s="247" t="s">
        <v>1371</v>
      </c>
      <c r="E276" s="249"/>
      <c r="F276" s="300"/>
      <c r="G276" s="301"/>
    </row>
    <row r="277" spans="1:7" x14ac:dyDescent="0.3">
      <c r="A277" s="246">
        <v>3055</v>
      </c>
      <c r="B277" s="296" t="s">
        <v>1977</v>
      </c>
      <c r="C277" s="248" t="s">
        <v>1978</v>
      </c>
      <c r="D277" s="247" t="s">
        <v>1371</v>
      </c>
      <c r="E277" s="249"/>
      <c r="F277" s="300"/>
      <c r="G277" s="301"/>
    </row>
    <row r="278" spans="1:7" x14ac:dyDescent="0.3">
      <c r="A278" s="246">
        <v>3055</v>
      </c>
      <c r="B278" s="296" t="s">
        <v>1979</v>
      </c>
      <c r="C278" s="248" t="s">
        <v>1980</v>
      </c>
      <c r="D278" s="247" t="s">
        <v>1371</v>
      </c>
      <c r="E278" s="249"/>
      <c r="F278" s="300"/>
      <c r="G278" s="301"/>
    </row>
    <row r="279" spans="1:7" x14ac:dyDescent="0.3">
      <c r="A279" s="246">
        <v>3055</v>
      </c>
      <c r="B279" s="296" t="s">
        <v>1981</v>
      </c>
      <c r="C279" s="248" t="s">
        <v>1982</v>
      </c>
      <c r="D279" s="247" t="s">
        <v>1371</v>
      </c>
      <c r="E279" s="249"/>
      <c r="F279" s="300"/>
      <c r="G279" s="301"/>
    </row>
    <row r="280" spans="1:7" x14ac:dyDescent="0.3">
      <c r="A280" s="246">
        <v>3055</v>
      </c>
      <c r="B280" s="296" t="s">
        <v>1983</v>
      </c>
      <c r="C280" s="248" t="s">
        <v>1984</v>
      </c>
      <c r="D280" s="247" t="s">
        <v>1371</v>
      </c>
      <c r="E280" s="249"/>
      <c r="F280" s="300"/>
      <c r="G280" s="301"/>
    </row>
    <row r="281" spans="1:7" x14ac:dyDescent="0.3">
      <c r="A281" s="246" t="s">
        <v>1985</v>
      </c>
      <c r="B281" s="247" t="s">
        <v>1986</v>
      </c>
      <c r="C281" s="248" t="s">
        <v>1987</v>
      </c>
      <c r="D281" s="247" t="s">
        <v>1371</v>
      </c>
      <c r="E281" s="249"/>
      <c r="F281" s="300"/>
      <c r="G281" s="301">
        <f t="shared" si="4"/>
        <v>0</v>
      </c>
    </row>
    <row r="282" spans="1:7" x14ac:dyDescent="0.3">
      <c r="A282" s="246">
        <v>9421</v>
      </c>
      <c r="B282" s="296" t="s">
        <v>1988</v>
      </c>
      <c r="C282" s="248" t="s">
        <v>1989</v>
      </c>
      <c r="D282" s="247" t="s">
        <v>1371</v>
      </c>
      <c r="E282" s="249"/>
      <c r="F282" s="300"/>
      <c r="G282" s="301">
        <f t="shared" si="4"/>
        <v>0</v>
      </c>
    </row>
    <row r="283" spans="1:7" x14ac:dyDescent="0.3">
      <c r="A283" s="246">
        <v>9421</v>
      </c>
      <c r="B283" s="296" t="s">
        <v>1990</v>
      </c>
      <c r="C283" s="248" t="s">
        <v>1991</v>
      </c>
      <c r="D283" s="247" t="s">
        <v>1371</v>
      </c>
      <c r="E283" s="249"/>
      <c r="F283" s="300"/>
      <c r="G283" s="301">
        <f t="shared" si="4"/>
        <v>0</v>
      </c>
    </row>
    <row r="284" spans="1:7" ht="28.8" x14ac:dyDescent="0.3">
      <c r="A284" s="246">
        <v>9421</v>
      </c>
      <c r="B284" s="296" t="s">
        <v>1992</v>
      </c>
      <c r="C284" s="261" t="s">
        <v>1993</v>
      </c>
      <c r="D284" s="247" t="s">
        <v>1371</v>
      </c>
      <c r="E284" s="249"/>
      <c r="F284" s="300"/>
      <c r="G284" s="301">
        <f t="shared" si="4"/>
        <v>0</v>
      </c>
    </row>
    <row r="285" spans="1:7" ht="28.8" x14ac:dyDescent="0.3">
      <c r="A285" s="246">
        <v>9421</v>
      </c>
      <c r="B285" s="296" t="s">
        <v>1994</v>
      </c>
      <c r="C285" s="261" t="s">
        <v>1995</v>
      </c>
      <c r="D285" s="247" t="s">
        <v>1371</v>
      </c>
      <c r="E285" s="249"/>
      <c r="F285" s="300"/>
      <c r="G285" s="301">
        <f t="shared" si="4"/>
        <v>0</v>
      </c>
    </row>
    <row r="286" spans="1:7" x14ac:dyDescent="0.3">
      <c r="A286" s="246">
        <v>9421</v>
      </c>
      <c r="B286" s="296" t="s">
        <v>1996</v>
      </c>
      <c r="C286" s="261" t="s">
        <v>1997</v>
      </c>
      <c r="D286" s="247" t="s">
        <v>1371</v>
      </c>
      <c r="E286" s="249"/>
      <c r="F286" s="300"/>
      <c r="G286" s="301">
        <f t="shared" si="4"/>
        <v>0</v>
      </c>
    </row>
    <row r="287" spans="1:7" ht="28.8" x14ac:dyDescent="0.3">
      <c r="A287" s="246">
        <v>9421</v>
      </c>
      <c r="B287" s="296" t="s">
        <v>1998</v>
      </c>
      <c r="C287" s="261" t="s">
        <v>1999</v>
      </c>
      <c r="D287" s="247" t="s">
        <v>1371</v>
      </c>
      <c r="E287" s="249"/>
      <c r="F287" s="300"/>
      <c r="G287" s="301">
        <f t="shared" si="4"/>
        <v>0</v>
      </c>
    </row>
    <row r="288" spans="1:7" ht="28.8" x14ac:dyDescent="0.3">
      <c r="A288" s="246">
        <v>9421</v>
      </c>
      <c r="B288" s="296" t="s">
        <v>2000</v>
      </c>
      <c r="C288" s="261" t="s">
        <v>2001</v>
      </c>
      <c r="D288" s="247" t="s">
        <v>1371</v>
      </c>
      <c r="E288" s="249"/>
      <c r="F288" s="300"/>
      <c r="G288" s="301">
        <f t="shared" si="4"/>
        <v>0</v>
      </c>
    </row>
    <row r="289" spans="1:7" ht="28.8" x14ac:dyDescent="0.3">
      <c r="A289" s="246">
        <v>9421</v>
      </c>
      <c r="B289" s="296" t="s">
        <v>2002</v>
      </c>
      <c r="C289" s="261" t="s">
        <v>2003</v>
      </c>
      <c r="D289" s="247" t="s">
        <v>1371</v>
      </c>
      <c r="E289" s="249"/>
      <c r="F289" s="300"/>
      <c r="G289" s="301">
        <f t="shared" si="4"/>
        <v>0</v>
      </c>
    </row>
    <row r="290" spans="1:7" x14ac:dyDescent="0.3">
      <c r="A290" s="246">
        <v>9503</v>
      </c>
      <c r="B290" s="296" t="s">
        <v>2004</v>
      </c>
      <c r="C290" s="248" t="s">
        <v>2005</v>
      </c>
      <c r="D290" s="247" t="s">
        <v>1371</v>
      </c>
      <c r="E290" s="249"/>
      <c r="F290" s="300"/>
      <c r="G290" s="301">
        <f t="shared" si="4"/>
        <v>0</v>
      </c>
    </row>
    <row r="291" spans="1:7" x14ac:dyDescent="0.3">
      <c r="A291" s="246">
        <v>9503</v>
      </c>
      <c r="B291" s="296" t="s">
        <v>2006</v>
      </c>
      <c r="C291" s="248" t="s">
        <v>2007</v>
      </c>
      <c r="D291" s="247" t="s">
        <v>1371</v>
      </c>
      <c r="E291" s="249"/>
      <c r="F291" s="300"/>
      <c r="G291" s="301">
        <f t="shared" si="4"/>
        <v>0</v>
      </c>
    </row>
    <row r="292" spans="1:7" x14ac:dyDescent="0.3">
      <c r="A292" s="246">
        <v>9503</v>
      </c>
      <c r="B292" s="296" t="s">
        <v>2008</v>
      </c>
      <c r="C292" s="248" t="s">
        <v>2009</v>
      </c>
      <c r="D292" s="247" t="s">
        <v>1371</v>
      </c>
      <c r="E292" s="249"/>
      <c r="F292" s="300"/>
      <c r="G292" s="301">
        <f t="shared" si="4"/>
        <v>0</v>
      </c>
    </row>
    <row r="293" spans="1:7" x14ac:dyDescent="0.3">
      <c r="A293" s="246">
        <v>9503</v>
      </c>
      <c r="B293" s="296" t="s">
        <v>2010</v>
      </c>
      <c r="C293" s="248" t="s">
        <v>2011</v>
      </c>
      <c r="D293" s="247" t="s">
        <v>1371</v>
      </c>
      <c r="E293" s="249"/>
      <c r="F293" s="300"/>
      <c r="G293" s="301">
        <f t="shared" si="4"/>
        <v>0</v>
      </c>
    </row>
    <row r="294" spans="1:7" x14ac:dyDescent="0.3">
      <c r="A294" s="246">
        <v>9503</v>
      </c>
      <c r="B294" s="296" t="s">
        <v>2012</v>
      </c>
      <c r="C294" s="248" t="s">
        <v>2013</v>
      </c>
      <c r="D294" s="247" t="s">
        <v>1371</v>
      </c>
      <c r="E294" s="249"/>
      <c r="F294" s="300"/>
      <c r="G294" s="301">
        <f t="shared" si="4"/>
        <v>0</v>
      </c>
    </row>
    <row r="295" spans="1:7" x14ac:dyDescent="0.3">
      <c r="A295" s="246">
        <v>9503</v>
      </c>
      <c r="B295" s="296" t="s">
        <v>2014</v>
      </c>
      <c r="C295" s="248" t="s">
        <v>2015</v>
      </c>
      <c r="D295" s="247" t="s">
        <v>1371</v>
      </c>
      <c r="E295" s="249"/>
      <c r="F295" s="300"/>
      <c r="G295" s="301">
        <f t="shared" si="4"/>
        <v>0</v>
      </c>
    </row>
    <row r="296" spans="1:7" x14ac:dyDescent="0.3">
      <c r="A296" s="246">
        <v>9503</v>
      </c>
      <c r="B296" s="296" t="s">
        <v>2016</v>
      </c>
      <c r="C296" s="248" t="s">
        <v>2017</v>
      </c>
      <c r="D296" s="247" t="s">
        <v>1371</v>
      </c>
      <c r="E296" s="249"/>
      <c r="F296" s="300"/>
      <c r="G296" s="301">
        <f t="shared" si="4"/>
        <v>0</v>
      </c>
    </row>
    <row r="297" spans="1:7" x14ac:dyDescent="0.3">
      <c r="A297" s="246">
        <v>9420</v>
      </c>
      <c r="B297" s="296" t="s">
        <v>2018</v>
      </c>
      <c r="C297" s="248" t="s">
        <v>2019</v>
      </c>
      <c r="D297" s="247" t="s">
        <v>1371</v>
      </c>
      <c r="E297" s="249"/>
      <c r="F297" s="300"/>
      <c r="G297" s="301">
        <f t="shared" si="4"/>
        <v>0</v>
      </c>
    </row>
    <row r="298" spans="1:7" x14ac:dyDescent="0.3">
      <c r="A298" s="246">
        <v>9420</v>
      </c>
      <c r="B298" s="296" t="s">
        <v>2020</v>
      </c>
      <c r="C298" s="248" t="s">
        <v>2021</v>
      </c>
      <c r="D298" s="247" t="s">
        <v>1371</v>
      </c>
      <c r="E298" s="249"/>
      <c r="F298" s="300"/>
      <c r="G298" s="301">
        <f t="shared" si="4"/>
        <v>0</v>
      </c>
    </row>
    <row r="299" spans="1:7" x14ac:dyDescent="0.3">
      <c r="A299" s="246" t="s">
        <v>2022</v>
      </c>
      <c r="B299" s="247" t="s">
        <v>2023</v>
      </c>
      <c r="C299" s="248" t="s">
        <v>2024</v>
      </c>
      <c r="D299" s="247" t="s">
        <v>1371</v>
      </c>
      <c r="E299" s="249"/>
      <c r="F299" s="300"/>
      <c r="G299" s="301">
        <f t="shared" si="4"/>
        <v>0</v>
      </c>
    </row>
    <row r="300" spans="1:7" x14ac:dyDescent="0.3">
      <c r="A300" s="246" t="s">
        <v>2022</v>
      </c>
      <c r="B300" s="247" t="s">
        <v>2025</v>
      </c>
      <c r="C300" s="248" t="s">
        <v>2026</v>
      </c>
      <c r="D300" s="247" t="s">
        <v>1371</v>
      </c>
      <c r="E300" s="249"/>
      <c r="F300" s="300"/>
      <c r="G300" s="301">
        <f t="shared" si="4"/>
        <v>0</v>
      </c>
    </row>
    <row r="301" spans="1:7" x14ac:dyDescent="0.3">
      <c r="A301" s="246" t="s">
        <v>2022</v>
      </c>
      <c r="B301" s="247" t="s">
        <v>2027</v>
      </c>
      <c r="C301" s="248" t="s">
        <v>2028</v>
      </c>
      <c r="D301" s="247" t="s">
        <v>1371</v>
      </c>
      <c r="E301" s="249"/>
      <c r="F301" s="300"/>
      <c r="G301" s="301">
        <f t="shared" si="4"/>
        <v>0</v>
      </c>
    </row>
    <row r="302" spans="1:7" x14ac:dyDescent="0.3">
      <c r="A302" s="246" t="s">
        <v>2022</v>
      </c>
      <c r="B302" s="247" t="s">
        <v>2029</v>
      </c>
      <c r="C302" s="248" t="s">
        <v>2030</v>
      </c>
      <c r="D302" s="247" t="s">
        <v>1371</v>
      </c>
      <c r="E302" s="249"/>
      <c r="F302" s="300"/>
      <c r="G302" s="301">
        <f t="shared" si="4"/>
        <v>0</v>
      </c>
    </row>
    <row r="303" spans="1:7" x14ac:dyDescent="0.3">
      <c r="A303" s="246" t="s">
        <v>2022</v>
      </c>
      <c r="B303" s="247" t="s">
        <v>2031</v>
      </c>
      <c r="C303" s="248" t="s">
        <v>2032</v>
      </c>
      <c r="D303" s="247" t="s">
        <v>1371</v>
      </c>
      <c r="E303" s="249"/>
      <c r="F303" s="300"/>
      <c r="G303" s="301">
        <f t="shared" si="4"/>
        <v>0</v>
      </c>
    </row>
    <row r="304" spans="1:7" x14ac:dyDescent="0.3">
      <c r="A304" s="246" t="s">
        <v>2022</v>
      </c>
      <c r="B304" s="247" t="s">
        <v>2033</v>
      </c>
      <c r="C304" s="248" t="s">
        <v>2034</v>
      </c>
      <c r="D304" s="247" t="s">
        <v>1371</v>
      </c>
      <c r="E304" s="249"/>
      <c r="F304" s="300"/>
      <c r="G304" s="301">
        <f t="shared" si="4"/>
        <v>0</v>
      </c>
    </row>
    <row r="305" spans="1:7" x14ac:dyDescent="0.3">
      <c r="A305" s="246" t="s">
        <v>2022</v>
      </c>
      <c r="B305" s="247" t="s">
        <v>2035</v>
      </c>
      <c r="C305" s="248" t="s">
        <v>2036</v>
      </c>
      <c r="D305" s="247" t="s">
        <v>1371</v>
      </c>
      <c r="E305" s="249"/>
      <c r="F305" s="300"/>
      <c r="G305" s="301">
        <f t="shared" si="4"/>
        <v>0</v>
      </c>
    </row>
    <row r="306" spans="1:7" x14ac:dyDescent="0.3">
      <c r="A306" s="246" t="s">
        <v>2022</v>
      </c>
      <c r="B306" s="247" t="s">
        <v>2037</v>
      </c>
      <c r="C306" s="248" t="s">
        <v>2038</v>
      </c>
      <c r="D306" s="247" t="s">
        <v>1371</v>
      </c>
      <c r="E306" s="249"/>
      <c r="F306" s="300"/>
      <c r="G306" s="301">
        <f t="shared" si="4"/>
        <v>0</v>
      </c>
    </row>
    <row r="307" spans="1:7" x14ac:dyDescent="0.3">
      <c r="A307" s="246" t="s">
        <v>2039</v>
      </c>
      <c r="B307" s="247" t="s">
        <v>2040</v>
      </c>
      <c r="C307" s="248" t="s">
        <v>2041</v>
      </c>
      <c r="D307" s="247" t="s">
        <v>1371</v>
      </c>
      <c r="E307" s="249"/>
      <c r="F307" s="300"/>
      <c r="G307" s="301">
        <f t="shared" si="4"/>
        <v>0</v>
      </c>
    </row>
    <row r="308" spans="1:7" x14ac:dyDescent="0.3">
      <c r="A308" s="246" t="s">
        <v>2022</v>
      </c>
      <c r="B308" s="247">
        <v>182382</v>
      </c>
      <c r="C308" s="248" t="s">
        <v>2042</v>
      </c>
      <c r="D308" s="247" t="s">
        <v>1371</v>
      </c>
      <c r="E308" s="249"/>
      <c r="F308" s="300"/>
      <c r="G308" s="301">
        <f t="shared" si="4"/>
        <v>0</v>
      </c>
    </row>
    <row r="309" spans="1:7" x14ac:dyDescent="0.3">
      <c r="A309" s="246" t="s">
        <v>2022</v>
      </c>
      <c r="B309" s="247" t="s">
        <v>2043</v>
      </c>
      <c r="C309" s="248" t="s">
        <v>2044</v>
      </c>
      <c r="D309" s="247" t="s">
        <v>1371</v>
      </c>
      <c r="E309" s="249"/>
      <c r="F309" s="300"/>
      <c r="G309" s="301">
        <f t="shared" si="4"/>
        <v>0</v>
      </c>
    </row>
    <row r="310" spans="1:7" x14ac:dyDescent="0.3">
      <c r="A310" s="246" t="s">
        <v>2045</v>
      </c>
      <c r="B310" s="247" t="s">
        <v>2046</v>
      </c>
      <c r="C310" s="248" t="s">
        <v>2047</v>
      </c>
      <c r="D310" s="247" t="s">
        <v>1371</v>
      </c>
      <c r="E310" s="249"/>
      <c r="F310" s="300"/>
      <c r="G310" s="301">
        <f t="shared" si="4"/>
        <v>0</v>
      </c>
    </row>
    <row r="311" spans="1:7" x14ac:dyDescent="0.3">
      <c r="A311" s="246" t="s">
        <v>2022</v>
      </c>
      <c r="B311" s="247">
        <v>186799</v>
      </c>
      <c r="C311" s="248" t="s">
        <v>2048</v>
      </c>
      <c r="D311" s="247" t="s">
        <v>1371</v>
      </c>
      <c r="E311" s="249"/>
      <c r="F311" s="300"/>
      <c r="G311" s="301">
        <f t="shared" si="4"/>
        <v>0</v>
      </c>
    </row>
    <row r="312" spans="1:7" x14ac:dyDescent="0.3">
      <c r="A312" s="246">
        <v>3236</v>
      </c>
      <c r="B312" s="247">
        <v>214137</v>
      </c>
      <c r="C312" s="248" t="s">
        <v>2049</v>
      </c>
      <c r="D312" s="247" t="s">
        <v>1371</v>
      </c>
      <c r="E312" s="249"/>
      <c r="F312" s="300"/>
      <c r="G312" s="301">
        <f t="shared" si="4"/>
        <v>0</v>
      </c>
    </row>
    <row r="313" spans="1:7" x14ac:dyDescent="0.3">
      <c r="A313" s="246" t="s">
        <v>2022</v>
      </c>
      <c r="B313" s="247">
        <v>206261</v>
      </c>
      <c r="C313" s="248" t="s">
        <v>2050</v>
      </c>
      <c r="D313" s="247" t="s">
        <v>1371</v>
      </c>
      <c r="E313" s="249"/>
      <c r="F313" s="300"/>
      <c r="G313" s="301">
        <f t="shared" si="4"/>
        <v>0</v>
      </c>
    </row>
    <row r="314" spans="1:7" x14ac:dyDescent="0.3">
      <c r="A314" s="246" t="s">
        <v>2022</v>
      </c>
      <c r="B314" s="247" t="s">
        <v>2051</v>
      </c>
      <c r="C314" s="248" t="s">
        <v>2052</v>
      </c>
      <c r="D314" s="247" t="s">
        <v>1371</v>
      </c>
      <c r="E314" s="249"/>
      <c r="F314" s="300"/>
      <c r="G314" s="301">
        <f t="shared" si="4"/>
        <v>0</v>
      </c>
    </row>
    <row r="315" spans="1:7" x14ac:dyDescent="0.3">
      <c r="A315" s="246" t="s">
        <v>2022</v>
      </c>
      <c r="B315" s="247" t="s">
        <v>2053</v>
      </c>
      <c r="C315" s="248" t="s">
        <v>2054</v>
      </c>
      <c r="D315" s="247" t="s">
        <v>1371</v>
      </c>
      <c r="E315" s="249"/>
      <c r="F315" s="300"/>
      <c r="G315" s="301">
        <f t="shared" si="4"/>
        <v>0</v>
      </c>
    </row>
    <row r="316" spans="1:7" x14ac:dyDescent="0.3">
      <c r="A316" s="246" t="s">
        <v>2022</v>
      </c>
      <c r="B316" s="247" t="s">
        <v>2055</v>
      </c>
      <c r="C316" s="248" t="s">
        <v>2056</v>
      </c>
      <c r="D316" s="247" t="s">
        <v>1371</v>
      </c>
      <c r="E316" s="249"/>
      <c r="F316" s="300"/>
      <c r="G316" s="301">
        <f t="shared" si="4"/>
        <v>0</v>
      </c>
    </row>
    <row r="317" spans="1:7" x14ac:dyDescent="0.3">
      <c r="A317" s="246" t="s">
        <v>2022</v>
      </c>
      <c r="B317" s="247" t="s">
        <v>2057</v>
      </c>
      <c r="C317" s="248" t="s">
        <v>2058</v>
      </c>
      <c r="D317" s="247" t="s">
        <v>1371</v>
      </c>
      <c r="E317" s="249"/>
      <c r="F317" s="300"/>
      <c r="G317" s="301">
        <f t="shared" si="4"/>
        <v>0</v>
      </c>
    </row>
    <row r="318" spans="1:7" x14ac:dyDescent="0.3">
      <c r="A318" s="246" t="s">
        <v>2022</v>
      </c>
      <c r="B318" s="247" t="s">
        <v>2059</v>
      </c>
      <c r="C318" s="248" t="s">
        <v>2060</v>
      </c>
      <c r="D318" s="247" t="s">
        <v>1371</v>
      </c>
      <c r="E318" s="249"/>
      <c r="F318" s="300"/>
      <c r="G318" s="301">
        <f t="shared" si="4"/>
        <v>0</v>
      </c>
    </row>
    <row r="319" spans="1:7" x14ac:dyDescent="0.3">
      <c r="A319" s="246" t="s">
        <v>2022</v>
      </c>
      <c r="B319" s="247" t="s">
        <v>2061</v>
      </c>
      <c r="C319" s="248" t="s">
        <v>2062</v>
      </c>
      <c r="D319" s="247" t="s">
        <v>1371</v>
      </c>
      <c r="E319" s="249"/>
      <c r="F319" s="300"/>
      <c r="G319" s="301">
        <f t="shared" si="4"/>
        <v>0</v>
      </c>
    </row>
    <row r="320" spans="1:7" x14ac:dyDescent="0.3">
      <c r="A320" s="246" t="s">
        <v>2022</v>
      </c>
      <c r="B320" s="247" t="s">
        <v>2063</v>
      </c>
      <c r="C320" s="248" t="s">
        <v>2064</v>
      </c>
      <c r="D320" s="247" t="s">
        <v>1371</v>
      </c>
      <c r="E320" s="249"/>
      <c r="F320" s="300"/>
      <c r="G320" s="301">
        <f t="shared" si="4"/>
        <v>0</v>
      </c>
    </row>
    <row r="321" spans="1:7" x14ac:dyDescent="0.3">
      <c r="A321" s="246" t="s">
        <v>2022</v>
      </c>
      <c r="B321" s="247" t="s">
        <v>2065</v>
      </c>
      <c r="C321" s="248" t="s">
        <v>2066</v>
      </c>
      <c r="D321" s="247" t="s">
        <v>1371</v>
      </c>
      <c r="E321" s="249"/>
      <c r="F321" s="300"/>
      <c r="G321" s="301">
        <f t="shared" si="4"/>
        <v>0</v>
      </c>
    </row>
    <row r="322" spans="1:7" x14ac:dyDescent="0.3">
      <c r="A322" s="246" t="s">
        <v>2022</v>
      </c>
      <c r="B322" s="247" t="s">
        <v>2067</v>
      </c>
      <c r="C322" s="248" t="s">
        <v>2068</v>
      </c>
      <c r="D322" s="247" t="s">
        <v>1371</v>
      </c>
      <c r="E322" s="249"/>
      <c r="F322" s="300"/>
      <c r="G322" s="301">
        <f t="shared" si="4"/>
        <v>0</v>
      </c>
    </row>
    <row r="323" spans="1:7" x14ac:dyDescent="0.3">
      <c r="A323" s="246" t="s">
        <v>2022</v>
      </c>
      <c r="B323" s="296" t="s">
        <v>2069</v>
      </c>
      <c r="C323" s="248" t="s">
        <v>2070</v>
      </c>
      <c r="D323" s="247" t="s">
        <v>1371</v>
      </c>
      <c r="E323" s="249"/>
      <c r="F323" s="300"/>
      <c r="G323" s="301">
        <f t="shared" si="4"/>
        <v>0</v>
      </c>
    </row>
    <row r="324" spans="1:7" x14ac:dyDescent="0.3">
      <c r="A324" s="246" t="s">
        <v>2022</v>
      </c>
      <c r="B324" s="296" t="s">
        <v>2071</v>
      </c>
      <c r="C324" s="248" t="s">
        <v>2072</v>
      </c>
      <c r="D324" s="247" t="s">
        <v>1371</v>
      </c>
      <c r="E324" s="249"/>
      <c r="F324" s="300"/>
      <c r="G324" s="301">
        <f t="shared" si="4"/>
        <v>0</v>
      </c>
    </row>
    <row r="325" spans="1:7" x14ac:dyDescent="0.3">
      <c r="A325" s="246" t="s">
        <v>2022</v>
      </c>
      <c r="B325" s="296" t="s">
        <v>2073</v>
      </c>
      <c r="C325" s="248" t="s">
        <v>2074</v>
      </c>
      <c r="D325" s="247" t="s">
        <v>1371</v>
      </c>
      <c r="E325" s="249"/>
      <c r="F325" s="300"/>
      <c r="G325" s="301">
        <f t="shared" si="4"/>
        <v>0</v>
      </c>
    </row>
    <row r="326" spans="1:7" x14ac:dyDescent="0.3">
      <c r="A326" s="246" t="s">
        <v>2022</v>
      </c>
      <c r="B326" s="296" t="s">
        <v>2075</v>
      </c>
      <c r="C326" s="248" t="s">
        <v>2076</v>
      </c>
      <c r="D326" s="247" t="s">
        <v>1371</v>
      </c>
      <c r="E326" s="249"/>
      <c r="F326" s="300"/>
      <c r="G326" s="301">
        <f t="shared" si="4"/>
        <v>0</v>
      </c>
    </row>
    <row r="327" spans="1:7" x14ac:dyDescent="0.3">
      <c r="A327" s="246" t="s">
        <v>2022</v>
      </c>
      <c r="B327" s="296" t="s">
        <v>2077</v>
      </c>
      <c r="C327" s="248" t="s">
        <v>2078</v>
      </c>
      <c r="D327" s="247" t="s">
        <v>1371</v>
      </c>
      <c r="E327" s="249"/>
      <c r="F327" s="300"/>
      <c r="G327" s="301">
        <f t="shared" si="4"/>
        <v>0</v>
      </c>
    </row>
    <row r="328" spans="1:7" x14ac:dyDescent="0.3">
      <c r="A328" s="246" t="s">
        <v>2022</v>
      </c>
      <c r="B328" s="296" t="s">
        <v>2079</v>
      </c>
      <c r="C328" s="248" t="s">
        <v>2080</v>
      </c>
      <c r="D328" s="247" t="s">
        <v>1371</v>
      </c>
      <c r="E328" s="249"/>
      <c r="F328" s="300"/>
      <c r="G328" s="301">
        <f t="shared" si="4"/>
        <v>0</v>
      </c>
    </row>
    <row r="329" spans="1:7" x14ac:dyDescent="0.3">
      <c r="A329" s="246" t="s">
        <v>2022</v>
      </c>
      <c r="B329" s="296" t="s">
        <v>2081</v>
      </c>
      <c r="C329" s="248" t="s">
        <v>2082</v>
      </c>
      <c r="D329" s="247" t="s">
        <v>1371</v>
      </c>
      <c r="E329" s="249"/>
      <c r="F329" s="300"/>
      <c r="G329" s="301">
        <f t="shared" si="4"/>
        <v>0</v>
      </c>
    </row>
    <row r="330" spans="1:7" x14ac:dyDescent="0.3">
      <c r="A330" s="246" t="s">
        <v>2022</v>
      </c>
      <c r="B330" s="296" t="s">
        <v>2083</v>
      </c>
      <c r="C330" s="248" t="s">
        <v>2084</v>
      </c>
      <c r="D330" s="247" t="s">
        <v>1371</v>
      </c>
      <c r="E330" s="249"/>
      <c r="F330" s="300"/>
      <c r="G330" s="301">
        <f t="shared" si="4"/>
        <v>0</v>
      </c>
    </row>
    <row r="331" spans="1:7" x14ac:dyDescent="0.3">
      <c r="A331" s="246" t="s">
        <v>2022</v>
      </c>
      <c r="B331" s="296" t="s">
        <v>2085</v>
      </c>
      <c r="C331" s="248" t="s">
        <v>2086</v>
      </c>
      <c r="D331" s="247" t="s">
        <v>1371</v>
      </c>
      <c r="E331" s="249"/>
      <c r="F331" s="300"/>
      <c r="G331" s="301">
        <f t="shared" si="4"/>
        <v>0</v>
      </c>
    </row>
    <row r="332" spans="1:7" x14ac:dyDescent="0.3">
      <c r="A332" s="246" t="s">
        <v>2022</v>
      </c>
      <c r="B332" s="296" t="s">
        <v>2087</v>
      </c>
      <c r="C332" s="248" t="s">
        <v>2088</v>
      </c>
      <c r="D332" s="247" t="s">
        <v>1371</v>
      </c>
      <c r="E332" s="249"/>
      <c r="F332" s="300"/>
      <c r="G332" s="301">
        <f t="shared" si="4"/>
        <v>0</v>
      </c>
    </row>
    <row r="333" spans="1:7" x14ac:dyDescent="0.3">
      <c r="A333" s="246" t="s">
        <v>2022</v>
      </c>
      <c r="B333" s="296" t="s">
        <v>2089</v>
      </c>
      <c r="C333" s="248" t="s">
        <v>2090</v>
      </c>
      <c r="D333" s="247" t="s">
        <v>1371</v>
      </c>
      <c r="E333" s="249"/>
      <c r="F333" s="300"/>
      <c r="G333" s="301">
        <f t="shared" si="4"/>
        <v>0</v>
      </c>
    </row>
    <row r="334" spans="1:7" x14ac:dyDescent="0.3">
      <c r="A334" s="246" t="s">
        <v>2022</v>
      </c>
      <c r="B334" s="296" t="s">
        <v>2091</v>
      </c>
      <c r="C334" s="248" t="s">
        <v>2092</v>
      </c>
      <c r="D334" s="247" t="s">
        <v>1371</v>
      </c>
      <c r="E334" s="249"/>
      <c r="F334" s="300"/>
      <c r="G334" s="301">
        <f t="shared" ref="G334:G410" si="5">F334*E334</f>
        <v>0</v>
      </c>
    </row>
    <row r="335" spans="1:7" x14ac:dyDescent="0.3">
      <c r="A335" s="246" t="s">
        <v>2022</v>
      </c>
      <c r="B335" s="296" t="s">
        <v>2093</v>
      </c>
      <c r="C335" s="248" t="s">
        <v>2094</v>
      </c>
      <c r="D335" s="247" t="s">
        <v>1371</v>
      </c>
      <c r="E335" s="249"/>
      <c r="F335" s="300"/>
      <c r="G335" s="301">
        <f t="shared" si="5"/>
        <v>0</v>
      </c>
    </row>
    <row r="336" spans="1:7" x14ac:dyDescent="0.3">
      <c r="A336" s="246">
        <v>3236</v>
      </c>
      <c r="B336" s="296" t="s">
        <v>2095</v>
      </c>
      <c r="C336" s="248" t="s">
        <v>2096</v>
      </c>
      <c r="D336" s="247" t="s">
        <v>1371</v>
      </c>
      <c r="E336" s="249"/>
      <c r="F336" s="300"/>
      <c r="G336" s="301">
        <f t="shared" si="5"/>
        <v>0</v>
      </c>
    </row>
    <row r="337" spans="1:7" ht="15" thickBot="1" x14ac:dyDescent="0.35">
      <c r="A337" s="316"/>
      <c r="B337" s="317"/>
      <c r="C337" s="313"/>
      <c r="D337" s="314"/>
      <c r="E337" s="255"/>
      <c r="F337" s="302"/>
      <c r="G337" s="303">
        <f t="shared" si="5"/>
        <v>0</v>
      </c>
    </row>
    <row r="338" spans="1:7" ht="31.8" thickBot="1" x14ac:dyDescent="0.35">
      <c r="A338" s="262"/>
      <c r="B338" s="263"/>
      <c r="C338" s="309" t="s">
        <v>2097</v>
      </c>
      <c r="D338" s="310"/>
      <c r="E338" s="259"/>
      <c r="F338" s="305"/>
      <c r="G338" s="276"/>
    </row>
    <row r="339" spans="1:7" x14ac:dyDescent="0.3">
      <c r="A339" s="241" t="s">
        <v>2098</v>
      </c>
      <c r="B339" s="243" t="s">
        <v>2099</v>
      </c>
      <c r="C339" s="242" t="s">
        <v>2100</v>
      </c>
      <c r="D339" s="243" t="s">
        <v>1478</v>
      </c>
      <c r="E339" s="244"/>
      <c r="F339" s="298"/>
      <c r="G339" s="299">
        <f t="shared" si="5"/>
        <v>0</v>
      </c>
    </row>
    <row r="340" spans="1:7" x14ac:dyDescent="0.3">
      <c r="A340" s="246" t="s">
        <v>2098</v>
      </c>
      <c r="B340" s="247" t="s">
        <v>2101</v>
      </c>
      <c r="C340" s="248" t="s">
        <v>2102</v>
      </c>
      <c r="D340" s="247" t="s">
        <v>1478</v>
      </c>
      <c r="E340" s="249"/>
      <c r="F340" s="300"/>
      <c r="G340" s="301">
        <f t="shared" si="5"/>
        <v>0</v>
      </c>
    </row>
    <row r="341" spans="1:7" x14ac:dyDescent="0.3">
      <c r="A341" s="246" t="s">
        <v>2098</v>
      </c>
      <c r="B341" s="247" t="s">
        <v>2103</v>
      </c>
      <c r="C341" s="248" t="s">
        <v>2104</v>
      </c>
      <c r="D341" s="247" t="s">
        <v>1478</v>
      </c>
      <c r="E341" s="249"/>
      <c r="F341" s="300"/>
      <c r="G341" s="301">
        <f t="shared" si="5"/>
        <v>0</v>
      </c>
    </row>
    <row r="342" spans="1:7" x14ac:dyDescent="0.3">
      <c r="A342" s="246" t="s">
        <v>2098</v>
      </c>
      <c r="B342" s="247" t="s">
        <v>2105</v>
      </c>
      <c r="C342" s="248" t="s">
        <v>2106</v>
      </c>
      <c r="D342" s="247" t="s">
        <v>1478</v>
      </c>
      <c r="E342" s="249"/>
      <c r="F342" s="300"/>
      <c r="G342" s="301">
        <f t="shared" si="5"/>
        <v>0</v>
      </c>
    </row>
    <row r="343" spans="1:7" x14ac:dyDescent="0.3">
      <c r="A343" s="246" t="s">
        <v>2098</v>
      </c>
      <c r="B343" s="247" t="s">
        <v>2107</v>
      </c>
      <c r="C343" s="248" t="s">
        <v>2108</v>
      </c>
      <c r="D343" s="247" t="s">
        <v>1478</v>
      </c>
      <c r="E343" s="249"/>
      <c r="F343" s="300"/>
      <c r="G343" s="301">
        <f t="shared" si="5"/>
        <v>0</v>
      </c>
    </row>
    <row r="344" spans="1:7" x14ac:dyDescent="0.3">
      <c r="A344" s="246" t="s">
        <v>2109</v>
      </c>
      <c r="B344" s="247" t="s">
        <v>2110</v>
      </c>
      <c r="C344" s="248" t="s">
        <v>2111</v>
      </c>
      <c r="D344" s="247" t="s">
        <v>1478</v>
      </c>
      <c r="E344" s="249"/>
      <c r="F344" s="300"/>
      <c r="G344" s="301">
        <f t="shared" si="5"/>
        <v>0</v>
      </c>
    </row>
    <row r="345" spans="1:7" x14ac:dyDescent="0.3">
      <c r="A345" s="246" t="s">
        <v>2109</v>
      </c>
      <c r="B345" s="247" t="s">
        <v>2112</v>
      </c>
      <c r="C345" s="248" t="s">
        <v>2113</v>
      </c>
      <c r="D345" s="247" t="s">
        <v>1478</v>
      </c>
      <c r="E345" s="249"/>
      <c r="F345" s="300"/>
      <c r="G345" s="301">
        <f t="shared" si="5"/>
        <v>0</v>
      </c>
    </row>
    <row r="346" spans="1:7" x14ac:dyDescent="0.3">
      <c r="A346" s="246" t="s">
        <v>2109</v>
      </c>
      <c r="B346" s="247" t="s">
        <v>2114</v>
      </c>
      <c r="C346" s="248" t="s">
        <v>2115</v>
      </c>
      <c r="D346" s="247" t="s">
        <v>1478</v>
      </c>
      <c r="E346" s="249"/>
      <c r="F346" s="300"/>
      <c r="G346" s="301">
        <f t="shared" si="5"/>
        <v>0</v>
      </c>
    </row>
    <row r="347" spans="1:7" x14ac:dyDescent="0.3">
      <c r="A347" s="246" t="s">
        <v>2109</v>
      </c>
      <c r="B347" s="247" t="s">
        <v>2116</v>
      </c>
      <c r="C347" s="248" t="s">
        <v>2117</v>
      </c>
      <c r="D347" s="247" t="s">
        <v>1478</v>
      </c>
      <c r="E347" s="249"/>
      <c r="F347" s="300"/>
      <c r="G347" s="301">
        <f t="shared" si="5"/>
        <v>0</v>
      </c>
    </row>
    <row r="348" spans="1:7" x14ac:dyDescent="0.3">
      <c r="A348" s="246" t="s">
        <v>2109</v>
      </c>
      <c r="B348" s="247" t="s">
        <v>2118</v>
      </c>
      <c r="C348" s="248" t="s">
        <v>2119</v>
      </c>
      <c r="D348" s="247" t="s">
        <v>1478</v>
      </c>
      <c r="E348" s="249"/>
      <c r="F348" s="300"/>
      <c r="G348" s="301">
        <f t="shared" si="5"/>
        <v>0</v>
      </c>
    </row>
    <row r="349" spans="1:7" ht="15" thickBot="1" x14ac:dyDescent="0.35">
      <c r="A349" s="318"/>
      <c r="B349" s="313"/>
      <c r="C349" s="313"/>
      <c r="D349" s="314"/>
      <c r="E349" s="315"/>
      <c r="F349" s="302"/>
      <c r="G349" s="303">
        <f t="shared" si="5"/>
        <v>0</v>
      </c>
    </row>
    <row r="350" spans="1:7" ht="16.2" thickBot="1" x14ac:dyDescent="0.35">
      <c r="A350" s="264"/>
      <c r="B350" s="265"/>
      <c r="C350" s="309" t="s">
        <v>2120</v>
      </c>
      <c r="D350" s="310"/>
      <c r="E350" s="311"/>
      <c r="F350" s="306"/>
      <c r="G350" s="276"/>
    </row>
    <row r="351" spans="1:7" x14ac:dyDescent="0.3">
      <c r="A351" s="241" t="s">
        <v>2121</v>
      </c>
      <c r="B351" s="243" t="s">
        <v>2122</v>
      </c>
      <c r="C351" s="242" t="s">
        <v>2123</v>
      </c>
      <c r="D351" s="243" t="s">
        <v>1371</v>
      </c>
      <c r="E351" s="244"/>
      <c r="F351" s="298"/>
      <c r="G351" s="299">
        <f t="shared" si="5"/>
        <v>0</v>
      </c>
    </row>
    <row r="352" spans="1:7" x14ac:dyDescent="0.3">
      <c r="A352" s="246" t="s">
        <v>2121</v>
      </c>
      <c r="B352" s="247">
        <v>402806</v>
      </c>
      <c r="C352" s="248" t="s">
        <v>2124</v>
      </c>
      <c r="D352" s="247" t="s">
        <v>1371</v>
      </c>
      <c r="E352" s="249"/>
      <c r="F352" s="300"/>
      <c r="G352" s="301">
        <f t="shared" si="5"/>
        <v>0</v>
      </c>
    </row>
    <row r="353" spans="1:7" x14ac:dyDescent="0.3">
      <c r="A353" s="246" t="s">
        <v>2125</v>
      </c>
      <c r="B353" s="247" t="s">
        <v>2126</v>
      </c>
      <c r="C353" s="248" t="s">
        <v>2127</v>
      </c>
      <c r="D353" s="247" t="s">
        <v>1371</v>
      </c>
      <c r="E353" s="249"/>
      <c r="F353" s="300"/>
      <c r="G353" s="301">
        <f t="shared" si="5"/>
        <v>0</v>
      </c>
    </row>
    <row r="354" spans="1:7" x14ac:dyDescent="0.3">
      <c r="A354" s="246" t="s">
        <v>2121</v>
      </c>
      <c r="B354" s="247" t="s">
        <v>2128</v>
      </c>
      <c r="C354" s="248" t="s">
        <v>2129</v>
      </c>
      <c r="D354" s="247" t="s">
        <v>1371</v>
      </c>
      <c r="E354" s="249"/>
      <c r="F354" s="300"/>
      <c r="G354" s="301">
        <f t="shared" si="5"/>
        <v>0</v>
      </c>
    </row>
    <row r="355" spans="1:7" x14ac:dyDescent="0.3">
      <c r="A355" s="246" t="s">
        <v>2121</v>
      </c>
      <c r="B355" s="247" t="s">
        <v>2130</v>
      </c>
      <c r="C355" s="248" t="s">
        <v>2131</v>
      </c>
      <c r="D355" s="247" t="s">
        <v>1371</v>
      </c>
      <c r="E355" s="249"/>
      <c r="F355" s="300"/>
      <c r="G355" s="301">
        <f t="shared" si="5"/>
        <v>0</v>
      </c>
    </row>
    <row r="356" spans="1:7" x14ac:dyDescent="0.3">
      <c r="A356" s="246" t="s">
        <v>2125</v>
      </c>
      <c r="B356" s="247" t="s">
        <v>2132</v>
      </c>
      <c r="C356" s="248" t="s">
        <v>2133</v>
      </c>
      <c r="D356" s="247" t="s">
        <v>1371</v>
      </c>
      <c r="E356" s="249"/>
      <c r="F356" s="300"/>
      <c r="G356" s="301">
        <f t="shared" si="5"/>
        <v>0</v>
      </c>
    </row>
    <row r="357" spans="1:7" x14ac:dyDescent="0.3">
      <c r="A357" s="246" t="s">
        <v>2121</v>
      </c>
      <c r="B357" s="247" t="s">
        <v>2134</v>
      </c>
      <c r="C357" s="248" t="s">
        <v>2135</v>
      </c>
      <c r="D357" s="247" t="s">
        <v>1371</v>
      </c>
      <c r="E357" s="249"/>
      <c r="F357" s="300"/>
      <c r="G357" s="301">
        <f t="shared" si="5"/>
        <v>0</v>
      </c>
    </row>
    <row r="358" spans="1:7" x14ac:dyDescent="0.3">
      <c r="A358" s="246" t="s">
        <v>2121</v>
      </c>
      <c r="B358" s="247" t="s">
        <v>2136</v>
      </c>
      <c r="C358" s="248" t="s">
        <v>2137</v>
      </c>
      <c r="D358" s="247" t="s">
        <v>1371</v>
      </c>
      <c r="E358" s="249"/>
      <c r="F358" s="300"/>
      <c r="G358" s="301">
        <f t="shared" si="5"/>
        <v>0</v>
      </c>
    </row>
    <row r="359" spans="1:7" x14ac:dyDescent="0.3">
      <c r="A359" s="246" t="s">
        <v>2125</v>
      </c>
      <c r="B359" s="247">
        <v>170856</v>
      </c>
      <c r="C359" s="248" t="s">
        <v>2138</v>
      </c>
      <c r="D359" s="247" t="s">
        <v>1371</v>
      </c>
      <c r="E359" s="249"/>
      <c r="F359" s="300"/>
      <c r="G359" s="301">
        <f t="shared" si="5"/>
        <v>0</v>
      </c>
    </row>
    <row r="360" spans="1:7" x14ac:dyDescent="0.3">
      <c r="A360" s="246" t="s">
        <v>2121</v>
      </c>
      <c r="B360" s="247" t="s">
        <v>2139</v>
      </c>
      <c r="C360" s="248" t="s">
        <v>2140</v>
      </c>
      <c r="D360" s="247" t="s">
        <v>1371</v>
      </c>
      <c r="E360" s="249"/>
      <c r="F360" s="300"/>
      <c r="G360" s="301">
        <f t="shared" si="5"/>
        <v>0</v>
      </c>
    </row>
    <row r="361" spans="1:7" x14ac:dyDescent="0.3">
      <c r="A361" s="246" t="s">
        <v>2121</v>
      </c>
      <c r="B361" s="247">
        <v>170584</v>
      </c>
      <c r="C361" s="248" t="s">
        <v>2141</v>
      </c>
      <c r="D361" s="247" t="s">
        <v>1371</v>
      </c>
      <c r="E361" s="249"/>
      <c r="F361" s="300"/>
      <c r="G361" s="301">
        <f t="shared" si="5"/>
        <v>0</v>
      </c>
    </row>
    <row r="362" spans="1:7" x14ac:dyDescent="0.3">
      <c r="A362" s="246" t="s">
        <v>2125</v>
      </c>
      <c r="B362" s="247" t="s">
        <v>2142</v>
      </c>
      <c r="C362" s="248" t="s">
        <v>2143</v>
      </c>
      <c r="D362" s="247" t="s">
        <v>1371</v>
      </c>
      <c r="E362" s="249"/>
      <c r="F362" s="300"/>
      <c r="G362" s="301">
        <f t="shared" si="5"/>
        <v>0</v>
      </c>
    </row>
    <row r="363" spans="1:7" x14ac:dyDescent="0.3">
      <c r="A363" s="246" t="s">
        <v>2121</v>
      </c>
      <c r="B363" s="247" t="s">
        <v>2144</v>
      </c>
      <c r="C363" s="248" t="s">
        <v>2145</v>
      </c>
      <c r="D363" s="247" t="s">
        <v>1371</v>
      </c>
      <c r="E363" s="249"/>
      <c r="F363" s="300"/>
      <c r="G363" s="301">
        <f t="shared" si="5"/>
        <v>0</v>
      </c>
    </row>
    <row r="364" spans="1:7" x14ac:dyDescent="0.3">
      <c r="A364" s="246" t="s">
        <v>2121</v>
      </c>
      <c r="B364" s="247" t="s">
        <v>2146</v>
      </c>
      <c r="C364" s="248" t="s">
        <v>2147</v>
      </c>
      <c r="D364" s="247" t="s">
        <v>1371</v>
      </c>
      <c r="E364" s="249"/>
      <c r="F364" s="300"/>
      <c r="G364" s="301">
        <f t="shared" si="5"/>
        <v>0</v>
      </c>
    </row>
    <row r="365" spans="1:7" x14ac:dyDescent="0.3">
      <c r="A365" s="246" t="s">
        <v>2125</v>
      </c>
      <c r="B365" s="247" t="s">
        <v>2148</v>
      </c>
      <c r="C365" s="248" t="s">
        <v>2149</v>
      </c>
      <c r="D365" s="247" t="s">
        <v>1371</v>
      </c>
      <c r="E365" s="249"/>
      <c r="F365" s="300"/>
      <c r="G365" s="301">
        <f t="shared" si="5"/>
        <v>0</v>
      </c>
    </row>
    <row r="366" spans="1:7" x14ac:dyDescent="0.3">
      <c r="A366" s="246" t="s">
        <v>2121</v>
      </c>
      <c r="B366" s="247">
        <v>170585</v>
      </c>
      <c r="C366" s="248" t="s">
        <v>2150</v>
      </c>
      <c r="D366" s="247" t="s">
        <v>1371</v>
      </c>
      <c r="E366" s="249"/>
      <c r="F366" s="300"/>
      <c r="G366" s="301">
        <f t="shared" si="5"/>
        <v>0</v>
      </c>
    </row>
    <row r="367" spans="1:7" x14ac:dyDescent="0.3">
      <c r="A367" s="246" t="s">
        <v>2121</v>
      </c>
      <c r="B367" s="247">
        <v>402782</v>
      </c>
      <c r="C367" s="248" t="s">
        <v>2151</v>
      </c>
      <c r="D367" s="247" t="s">
        <v>1371</v>
      </c>
      <c r="E367" s="249"/>
      <c r="F367" s="300"/>
      <c r="G367" s="301">
        <f t="shared" si="5"/>
        <v>0</v>
      </c>
    </row>
    <row r="368" spans="1:7" x14ac:dyDescent="0.3">
      <c r="A368" s="246" t="s">
        <v>2125</v>
      </c>
      <c r="B368" s="247" t="s">
        <v>2152</v>
      </c>
      <c r="C368" s="248" t="s">
        <v>2153</v>
      </c>
      <c r="D368" s="247" t="s">
        <v>1371</v>
      </c>
      <c r="E368" s="249"/>
      <c r="F368" s="300"/>
      <c r="G368" s="301">
        <f t="shared" si="5"/>
        <v>0</v>
      </c>
    </row>
    <row r="369" spans="1:7" x14ac:dyDescent="0.3">
      <c r="A369" s="246" t="s">
        <v>2121</v>
      </c>
      <c r="B369" s="247" t="s">
        <v>2154</v>
      </c>
      <c r="C369" s="248" t="s">
        <v>2155</v>
      </c>
      <c r="D369" s="266" t="s">
        <v>1371</v>
      </c>
      <c r="E369" s="249"/>
      <c r="F369" s="300"/>
      <c r="G369" s="301">
        <f t="shared" si="5"/>
        <v>0</v>
      </c>
    </row>
    <row r="370" spans="1:7" x14ac:dyDescent="0.3">
      <c r="A370" s="246" t="s">
        <v>2121</v>
      </c>
      <c r="B370" s="247" t="s">
        <v>2156</v>
      </c>
      <c r="C370" s="248" t="s">
        <v>2157</v>
      </c>
      <c r="D370" s="247" t="s">
        <v>1371</v>
      </c>
      <c r="E370" s="249"/>
      <c r="F370" s="300"/>
      <c r="G370" s="301">
        <f t="shared" si="5"/>
        <v>0</v>
      </c>
    </row>
    <row r="371" spans="1:7" x14ac:dyDescent="0.3">
      <c r="A371" s="246" t="s">
        <v>2125</v>
      </c>
      <c r="B371" s="247" t="s">
        <v>2158</v>
      </c>
      <c r="C371" s="248" t="s">
        <v>2159</v>
      </c>
      <c r="D371" s="247" t="s">
        <v>1371</v>
      </c>
      <c r="E371" s="249"/>
      <c r="F371" s="300"/>
      <c r="G371" s="301">
        <f t="shared" si="5"/>
        <v>0</v>
      </c>
    </row>
    <row r="372" spans="1:7" x14ac:dyDescent="0.3">
      <c r="A372" s="246" t="s">
        <v>2121</v>
      </c>
      <c r="B372" s="247" t="s">
        <v>2160</v>
      </c>
      <c r="C372" s="248" t="s">
        <v>2161</v>
      </c>
      <c r="D372" s="247" t="s">
        <v>1371</v>
      </c>
      <c r="E372" s="249"/>
      <c r="F372" s="300"/>
      <c r="G372" s="301">
        <f t="shared" si="5"/>
        <v>0</v>
      </c>
    </row>
    <row r="373" spans="1:7" x14ac:dyDescent="0.3">
      <c r="A373" s="246" t="s">
        <v>2121</v>
      </c>
      <c r="B373" s="247" t="s">
        <v>2162</v>
      </c>
      <c r="C373" s="248" t="s">
        <v>2163</v>
      </c>
      <c r="D373" s="247" t="s">
        <v>1371</v>
      </c>
      <c r="E373" s="249"/>
      <c r="F373" s="300"/>
      <c r="G373" s="301">
        <f t="shared" si="5"/>
        <v>0</v>
      </c>
    </row>
    <row r="374" spans="1:7" x14ac:dyDescent="0.3">
      <c r="A374" s="246" t="s">
        <v>2125</v>
      </c>
      <c r="B374" s="247" t="s">
        <v>2164</v>
      </c>
      <c r="C374" s="248" t="s">
        <v>2165</v>
      </c>
      <c r="D374" s="247" t="s">
        <v>1371</v>
      </c>
      <c r="E374" s="249"/>
      <c r="F374" s="300"/>
      <c r="G374" s="301">
        <f t="shared" si="5"/>
        <v>0</v>
      </c>
    </row>
    <row r="375" spans="1:7" ht="15" thickBot="1" x14ac:dyDescent="0.35">
      <c r="A375" s="318"/>
      <c r="B375" s="313"/>
      <c r="C375" s="313"/>
      <c r="D375" s="314"/>
      <c r="E375" s="255"/>
      <c r="F375" s="302"/>
      <c r="G375" s="303">
        <f t="shared" si="5"/>
        <v>0</v>
      </c>
    </row>
    <row r="376" spans="1:7" ht="16.2" thickBot="1" x14ac:dyDescent="0.35">
      <c r="A376" s="256"/>
      <c r="B376" s="257"/>
      <c r="C376" s="309" t="s">
        <v>2166</v>
      </c>
      <c r="D376" s="310"/>
      <c r="E376" s="259"/>
      <c r="F376" s="305"/>
      <c r="G376" s="276"/>
    </row>
    <row r="377" spans="1:7" x14ac:dyDescent="0.3">
      <c r="A377" s="241" t="s">
        <v>2167</v>
      </c>
      <c r="B377" s="243" t="s">
        <v>2168</v>
      </c>
      <c r="C377" s="242" t="s">
        <v>2169</v>
      </c>
      <c r="D377" s="243" t="s">
        <v>1371</v>
      </c>
      <c r="E377" s="244"/>
      <c r="F377" s="298"/>
      <c r="G377" s="299">
        <f t="shared" si="5"/>
        <v>0</v>
      </c>
    </row>
    <row r="378" spans="1:7" x14ac:dyDescent="0.3">
      <c r="A378" s="246" t="s">
        <v>2167</v>
      </c>
      <c r="B378" s="247" t="s">
        <v>2170</v>
      </c>
      <c r="C378" s="248" t="s">
        <v>2171</v>
      </c>
      <c r="D378" s="247" t="s">
        <v>1371</v>
      </c>
      <c r="E378" s="249"/>
      <c r="F378" s="300"/>
      <c r="G378" s="301">
        <f t="shared" si="5"/>
        <v>0</v>
      </c>
    </row>
    <row r="379" spans="1:7" x14ac:dyDescent="0.3">
      <c r="A379" s="246" t="s">
        <v>2167</v>
      </c>
      <c r="B379" s="247" t="s">
        <v>2172</v>
      </c>
      <c r="C379" s="248" t="s">
        <v>2173</v>
      </c>
      <c r="D379" s="247" t="s">
        <v>1371</v>
      </c>
      <c r="E379" s="249"/>
      <c r="F379" s="300"/>
      <c r="G379" s="301">
        <f t="shared" si="5"/>
        <v>0</v>
      </c>
    </row>
    <row r="380" spans="1:7" x14ac:dyDescent="0.3">
      <c r="A380" s="246">
        <v>3118</v>
      </c>
      <c r="B380" s="247" t="s">
        <v>2174</v>
      </c>
      <c r="C380" s="248" t="s">
        <v>2175</v>
      </c>
      <c r="D380" s="247" t="s">
        <v>1371</v>
      </c>
      <c r="E380" s="249"/>
      <c r="F380" s="300"/>
      <c r="G380" s="301">
        <f t="shared" si="5"/>
        <v>0</v>
      </c>
    </row>
    <row r="381" spans="1:7" x14ac:dyDescent="0.3">
      <c r="A381" s="246">
        <v>3118</v>
      </c>
      <c r="B381" s="247">
        <v>216394</v>
      </c>
      <c r="C381" s="248" t="s">
        <v>2176</v>
      </c>
      <c r="D381" s="247" t="s">
        <v>1371</v>
      </c>
      <c r="E381" s="249"/>
      <c r="F381" s="300"/>
      <c r="G381" s="301">
        <f t="shared" si="5"/>
        <v>0</v>
      </c>
    </row>
    <row r="382" spans="1:7" ht="15" thickBot="1" x14ac:dyDescent="0.35">
      <c r="A382" s="318"/>
      <c r="B382" s="313"/>
      <c r="C382" s="313"/>
      <c r="D382" s="314"/>
      <c r="E382" s="255"/>
      <c r="F382" s="302"/>
      <c r="G382" s="303">
        <f t="shared" si="5"/>
        <v>0</v>
      </c>
    </row>
    <row r="383" spans="1:7" ht="31.8" thickBot="1" x14ac:dyDescent="0.35">
      <c r="A383" s="264"/>
      <c r="B383" s="265"/>
      <c r="C383" s="309" t="s">
        <v>2177</v>
      </c>
      <c r="D383" s="310"/>
      <c r="E383" s="259"/>
      <c r="F383" s="305"/>
      <c r="G383" s="276"/>
    </row>
    <row r="384" spans="1:7" x14ac:dyDescent="0.3">
      <c r="A384" s="241" t="s">
        <v>2178</v>
      </c>
      <c r="B384" s="243" t="s">
        <v>2179</v>
      </c>
      <c r="C384" s="242" t="s">
        <v>2180</v>
      </c>
      <c r="D384" s="243" t="s">
        <v>1371</v>
      </c>
      <c r="E384" s="244"/>
      <c r="F384" s="298"/>
      <c r="G384" s="299">
        <f t="shared" si="5"/>
        <v>0</v>
      </c>
    </row>
    <row r="385" spans="1:7" x14ac:dyDescent="0.3">
      <c r="A385" s="246" t="s">
        <v>2178</v>
      </c>
      <c r="B385" s="247" t="s">
        <v>2181</v>
      </c>
      <c r="C385" s="248" t="s">
        <v>2182</v>
      </c>
      <c r="D385" s="247" t="s">
        <v>1371</v>
      </c>
      <c r="E385" s="249"/>
      <c r="F385" s="300"/>
      <c r="G385" s="301">
        <f t="shared" si="5"/>
        <v>0</v>
      </c>
    </row>
    <row r="386" spans="1:7" x14ac:dyDescent="0.3">
      <c r="A386" s="246" t="s">
        <v>2183</v>
      </c>
      <c r="B386" s="247" t="s">
        <v>2184</v>
      </c>
      <c r="C386" s="248" t="s">
        <v>2185</v>
      </c>
      <c r="D386" s="247" t="s">
        <v>1371</v>
      </c>
      <c r="E386" s="249"/>
      <c r="F386" s="300"/>
      <c r="G386" s="301">
        <f t="shared" si="5"/>
        <v>0</v>
      </c>
    </row>
    <row r="387" spans="1:7" x14ac:dyDescent="0.3">
      <c r="A387" s="246" t="s">
        <v>2183</v>
      </c>
      <c r="B387" s="247" t="s">
        <v>2186</v>
      </c>
      <c r="C387" s="248" t="s">
        <v>2187</v>
      </c>
      <c r="D387" s="247" t="s">
        <v>1371</v>
      </c>
      <c r="E387" s="249"/>
      <c r="F387" s="300"/>
      <c r="G387" s="301">
        <f t="shared" si="5"/>
        <v>0</v>
      </c>
    </row>
    <row r="388" spans="1:7" x14ac:dyDescent="0.3">
      <c r="A388" s="246" t="s">
        <v>2183</v>
      </c>
      <c r="B388" s="247">
        <v>166879</v>
      </c>
      <c r="C388" s="248" t="s">
        <v>2188</v>
      </c>
      <c r="D388" s="247" t="s">
        <v>1371</v>
      </c>
      <c r="E388" s="249"/>
      <c r="F388" s="300"/>
      <c r="G388" s="301">
        <f t="shared" si="5"/>
        <v>0</v>
      </c>
    </row>
    <row r="389" spans="1:7" x14ac:dyDescent="0.3">
      <c r="A389" s="246">
        <v>3119</v>
      </c>
      <c r="B389" s="247" t="s">
        <v>2189</v>
      </c>
      <c r="C389" s="248" t="s">
        <v>2190</v>
      </c>
      <c r="D389" s="247" t="s">
        <v>1371</v>
      </c>
      <c r="E389" s="249"/>
      <c r="F389" s="300"/>
      <c r="G389" s="301">
        <f t="shared" si="5"/>
        <v>0</v>
      </c>
    </row>
    <row r="390" spans="1:7" x14ac:dyDescent="0.3">
      <c r="A390" s="246">
        <v>3218</v>
      </c>
      <c r="B390" s="247" t="s">
        <v>2191</v>
      </c>
      <c r="C390" s="248" t="s">
        <v>2192</v>
      </c>
      <c r="D390" s="247" t="s">
        <v>1371</v>
      </c>
      <c r="E390" s="249"/>
      <c r="F390" s="300"/>
      <c r="G390" s="301">
        <f t="shared" si="5"/>
        <v>0</v>
      </c>
    </row>
    <row r="391" spans="1:7" x14ac:dyDescent="0.3">
      <c r="A391" s="246">
        <v>3218</v>
      </c>
      <c r="B391" s="247" t="s">
        <v>2193</v>
      </c>
      <c r="C391" s="248" t="s">
        <v>2194</v>
      </c>
      <c r="D391" s="247" t="s">
        <v>1371</v>
      </c>
      <c r="E391" s="249"/>
      <c r="F391" s="300"/>
      <c r="G391" s="301">
        <f t="shared" si="5"/>
        <v>0</v>
      </c>
    </row>
    <row r="392" spans="1:7" x14ac:dyDescent="0.3">
      <c r="A392" s="246">
        <v>3218</v>
      </c>
      <c r="B392" s="247">
        <v>215595</v>
      </c>
      <c r="C392" s="248" t="s">
        <v>2195</v>
      </c>
      <c r="D392" s="247" t="s">
        <v>1371</v>
      </c>
      <c r="E392" s="249"/>
      <c r="F392" s="300"/>
      <c r="G392" s="301">
        <f t="shared" si="5"/>
        <v>0</v>
      </c>
    </row>
    <row r="393" spans="1:7" x14ac:dyDescent="0.3">
      <c r="A393" s="246">
        <v>3218</v>
      </c>
      <c r="B393" s="247" t="s">
        <v>2196</v>
      </c>
      <c r="C393" s="248" t="s">
        <v>2197</v>
      </c>
      <c r="D393" s="247" t="s">
        <v>1371</v>
      </c>
      <c r="E393" s="249"/>
      <c r="F393" s="300"/>
      <c r="G393" s="301">
        <f t="shared" si="5"/>
        <v>0</v>
      </c>
    </row>
    <row r="394" spans="1:7" x14ac:dyDescent="0.3">
      <c r="A394" s="246">
        <v>3218</v>
      </c>
      <c r="B394" s="247" t="s">
        <v>2198</v>
      </c>
      <c r="C394" s="248" t="s">
        <v>2199</v>
      </c>
      <c r="D394" s="247" t="s">
        <v>1371</v>
      </c>
      <c r="E394" s="249"/>
      <c r="F394" s="300"/>
      <c r="G394" s="301">
        <f t="shared" si="5"/>
        <v>0</v>
      </c>
    </row>
    <row r="395" spans="1:7" x14ac:dyDescent="0.3">
      <c r="A395" s="246">
        <v>3218</v>
      </c>
      <c r="B395" s="247" t="s">
        <v>2200</v>
      </c>
      <c r="C395" s="248" t="s">
        <v>2201</v>
      </c>
      <c r="D395" s="247" t="s">
        <v>1371</v>
      </c>
      <c r="E395" s="249"/>
      <c r="F395" s="300"/>
      <c r="G395" s="301">
        <f t="shared" si="5"/>
        <v>0</v>
      </c>
    </row>
    <row r="396" spans="1:7" x14ac:dyDescent="0.3">
      <c r="A396" s="246">
        <v>3218</v>
      </c>
      <c r="B396" s="247" t="s">
        <v>2202</v>
      </c>
      <c r="C396" s="248" t="s">
        <v>2203</v>
      </c>
      <c r="D396" s="247" t="s">
        <v>1371</v>
      </c>
      <c r="E396" s="249"/>
      <c r="F396" s="300"/>
      <c r="G396" s="301">
        <f t="shared" si="5"/>
        <v>0</v>
      </c>
    </row>
    <row r="397" spans="1:7" x14ac:dyDescent="0.3">
      <c r="A397" s="246">
        <v>3218</v>
      </c>
      <c r="B397" s="247" t="s">
        <v>2204</v>
      </c>
      <c r="C397" s="248" t="s">
        <v>2205</v>
      </c>
      <c r="D397" s="247" t="s">
        <v>1371</v>
      </c>
      <c r="E397" s="249"/>
      <c r="F397" s="300"/>
      <c r="G397" s="301">
        <f t="shared" si="5"/>
        <v>0</v>
      </c>
    </row>
    <row r="398" spans="1:7" x14ac:dyDescent="0.3">
      <c r="A398" s="246">
        <v>3218</v>
      </c>
      <c r="B398" s="247" t="s">
        <v>2206</v>
      </c>
      <c r="C398" s="248" t="s">
        <v>2207</v>
      </c>
      <c r="D398" s="247" t="s">
        <v>1371</v>
      </c>
      <c r="E398" s="249"/>
      <c r="F398" s="300"/>
      <c r="G398" s="301">
        <f t="shared" si="5"/>
        <v>0</v>
      </c>
    </row>
    <row r="399" spans="1:7" x14ac:dyDescent="0.3">
      <c r="A399" s="246">
        <v>3218</v>
      </c>
      <c r="B399" s="247" t="s">
        <v>2208</v>
      </c>
      <c r="C399" s="248" t="s">
        <v>2209</v>
      </c>
      <c r="D399" s="247" t="s">
        <v>1371</v>
      </c>
      <c r="E399" s="249"/>
      <c r="F399" s="300"/>
      <c r="G399" s="301">
        <f t="shared" si="5"/>
        <v>0</v>
      </c>
    </row>
    <row r="400" spans="1:7" ht="15" thickBot="1" x14ac:dyDescent="0.35">
      <c r="A400" s="318"/>
      <c r="B400" s="313"/>
      <c r="C400" s="313"/>
      <c r="D400" s="314"/>
      <c r="E400" s="315"/>
      <c r="F400" s="302"/>
      <c r="G400" s="303">
        <f t="shared" si="5"/>
        <v>0</v>
      </c>
    </row>
    <row r="401" spans="1:7" ht="16.2" thickBot="1" x14ac:dyDescent="0.35">
      <c r="A401" s="256"/>
      <c r="B401" s="257"/>
      <c r="C401" s="309" t="s">
        <v>2210</v>
      </c>
      <c r="D401" s="310"/>
      <c r="E401" s="311"/>
      <c r="F401" s="305"/>
      <c r="G401" s="276"/>
    </row>
    <row r="402" spans="1:7" x14ac:dyDescent="0.3">
      <c r="A402" s="241" t="s">
        <v>2211</v>
      </c>
      <c r="B402" s="243" t="s">
        <v>2212</v>
      </c>
      <c r="C402" s="242" t="s">
        <v>2213</v>
      </c>
      <c r="D402" s="243" t="s">
        <v>1371</v>
      </c>
      <c r="E402" s="244"/>
      <c r="F402" s="298"/>
      <c r="G402" s="299">
        <f t="shared" si="5"/>
        <v>0</v>
      </c>
    </row>
    <row r="403" spans="1:7" x14ac:dyDescent="0.3">
      <c r="A403" s="246" t="s">
        <v>2211</v>
      </c>
      <c r="B403" s="247" t="s">
        <v>2214</v>
      </c>
      <c r="C403" s="248" t="s">
        <v>2215</v>
      </c>
      <c r="D403" s="247" t="s">
        <v>1371</v>
      </c>
      <c r="E403" s="249"/>
      <c r="F403" s="300"/>
      <c r="G403" s="301">
        <f t="shared" si="5"/>
        <v>0</v>
      </c>
    </row>
    <row r="404" spans="1:7" x14ac:dyDescent="0.3">
      <c r="A404" s="246" t="s">
        <v>2211</v>
      </c>
      <c r="B404" s="247" t="s">
        <v>2216</v>
      </c>
      <c r="C404" s="248" t="s">
        <v>2217</v>
      </c>
      <c r="D404" s="247" t="s">
        <v>1371</v>
      </c>
      <c r="E404" s="249"/>
      <c r="F404" s="300"/>
      <c r="G404" s="301">
        <f t="shared" si="5"/>
        <v>0</v>
      </c>
    </row>
    <row r="405" spans="1:7" x14ac:dyDescent="0.3">
      <c r="A405" s="246" t="s">
        <v>2211</v>
      </c>
      <c r="B405" s="247" t="s">
        <v>2218</v>
      </c>
      <c r="C405" s="248" t="s">
        <v>2219</v>
      </c>
      <c r="D405" s="247" t="s">
        <v>1371</v>
      </c>
      <c r="E405" s="249"/>
      <c r="F405" s="300"/>
      <c r="G405" s="301">
        <f t="shared" si="5"/>
        <v>0</v>
      </c>
    </row>
    <row r="406" spans="1:7" x14ac:dyDescent="0.3">
      <c r="A406" s="246" t="s">
        <v>2211</v>
      </c>
      <c r="B406" s="247" t="s">
        <v>2220</v>
      </c>
      <c r="C406" s="248" t="s">
        <v>2221</v>
      </c>
      <c r="D406" s="247" t="s">
        <v>1371</v>
      </c>
      <c r="E406" s="249"/>
      <c r="F406" s="300"/>
      <c r="G406" s="301">
        <f t="shared" si="5"/>
        <v>0</v>
      </c>
    </row>
    <row r="407" spans="1:7" x14ac:dyDescent="0.3">
      <c r="A407" s="246" t="s">
        <v>2211</v>
      </c>
      <c r="B407" s="247" t="s">
        <v>2222</v>
      </c>
      <c r="C407" s="248" t="s">
        <v>2223</v>
      </c>
      <c r="D407" s="247" t="s">
        <v>1371</v>
      </c>
      <c r="E407" s="249"/>
      <c r="F407" s="300"/>
      <c r="G407" s="301">
        <f t="shared" si="5"/>
        <v>0</v>
      </c>
    </row>
    <row r="408" spans="1:7" x14ac:dyDescent="0.3">
      <c r="A408" s="246" t="s">
        <v>2224</v>
      </c>
      <c r="B408" s="247" t="s">
        <v>2225</v>
      </c>
      <c r="C408" s="248" t="s">
        <v>2226</v>
      </c>
      <c r="D408" s="247" t="s">
        <v>1371</v>
      </c>
      <c r="E408" s="249"/>
      <c r="F408" s="300"/>
      <c r="G408" s="301">
        <f t="shared" si="5"/>
        <v>0</v>
      </c>
    </row>
    <row r="409" spans="1:7" x14ac:dyDescent="0.3">
      <c r="A409" s="246" t="s">
        <v>2224</v>
      </c>
      <c r="B409" s="247" t="s">
        <v>2227</v>
      </c>
      <c r="C409" s="248" t="s">
        <v>2228</v>
      </c>
      <c r="D409" s="247" t="s">
        <v>1371</v>
      </c>
      <c r="E409" s="249"/>
      <c r="F409" s="300"/>
      <c r="G409" s="301">
        <f t="shared" si="5"/>
        <v>0</v>
      </c>
    </row>
    <row r="410" spans="1:7" x14ac:dyDescent="0.3">
      <c r="A410" s="246" t="s">
        <v>2224</v>
      </c>
      <c r="B410" s="247" t="s">
        <v>2229</v>
      </c>
      <c r="C410" s="248" t="s">
        <v>2230</v>
      </c>
      <c r="D410" s="247" t="s">
        <v>1371</v>
      </c>
      <c r="E410" s="249"/>
      <c r="F410" s="300"/>
      <c r="G410" s="301">
        <f t="shared" si="5"/>
        <v>0</v>
      </c>
    </row>
    <row r="411" spans="1:7" x14ac:dyDescent="0.3">
      <c r="A411" s="246" t="s">
        <v>2224</v>
      </c>
      <c r="B411" s="247" t="s">
        <v>2231</v>
      </c>
      <c r="C411" s="248" t="s">
        <v>2232</v>
      </c>
      <c r="D411" s="247" t="s">
        <v>1371</v>
      </c>
      <c r="E411" s="249"/>
      <c r="F411" s="300"/>
      <c r="G411" s="301">
        <f t="shared" ref="G411:G458" si="6">F411*E411</f>
        <v>0</v>
      </c>
    </row>
    <row r="412" spans="1:7" x14ac:dyDescent="0.3">
      <c r="A412" s="246" t="s">
        <v>2224</v>
      </c>
      <c r="B412" s="247" t="s">
        <v>2233</v>
      </c>
      <c r="C412" s="248" t="s">
        <v>2234</v>
      </c>
      <c r="D412" s="247" t="s">
        <v>1371</v>
      </c>
      <c r="E412" s="249"/>
      <c r="F412" s="300"/>
      <c r="G412" s="301">
        <f t="shared" si="6"/>
        <v>0</v>
      </c>
    </row>
    <row r="413" spans="1:7" x14ac:dyDescent="0.3">
      <c r="A413" s="246" t="s">
        <v>2224</v>
      </c>
      <c r="B413" s="247" t="s">
        <v>2235</v>
      </c>
      <c r="C413" s="248" t="s">
        <v>2236</v>
      </c>
      <c r="D413" s="247" t="s">
        <v>1371</v>
      </c>
      <c r="E413" s="249"/>
      <c r="F413" s="300"/>
      <c r="G413" s="301">
        <f t="shared" si="6"/>
        <v>0</v>
      </c>
    </row>
    <row r="414" spans="1:7" x14ac:dyDescent="0.3">
      <c r="A414" s="246" t="s">
        <v>2237</v>
      </c>
      <c r="B414" s="247" t="s">
        <v>2238</v>
      </c>
      <c r="C414" s="248" t="s">
        <v>2239</v>
      </c>
      <c r="D414" s="247" t="s">
        <v>1371</v>
      </c>
      <c r="E414" s="249"/>
      <c r="F414" s="300"/>
      <c r="G414" s="301">
        <f t="shared" si="6"/>
        <v>0</v>
      </c>
    </row>
    <row r="415" spans="1:7" x14ac:dyDescent="0.3">
      <c r="A415" s="246" t="s">
        <v>2237</v>
      </c>
      <c r="B415" s="247" t="s">
        <v>2240</v>
      </c>
      <c r="C415" s="248" t="s">
        <v>2241</v>
      </c>
      <c r="D415" s="247" t="s">
        <v>1371</v>
      </c>
      <c r="E415" s="249"/>
      <c r="F415" s="300"/>
      <c r="G415" s="301">
        <f t="shared" si="6"/>
        <v>0</v>
      </c>
    </row>
    <row r="416" spans="1:7" x14ac:dyDescent="0.3">
      <c r="A416" s="246" t="s">
        <v>2237</v>
      </c>
      <c r="B416" s="247" t="s">
        <v>2242</v>
      </c>
      <c r="C416" s="248" t="s">
        <v>2243</v>
      </c>
      <c r="D416" s="247" t="s">
        <v>1371</v>
      </c>
      <c r="E416" s="249"/>
      <c r="F416" s="300"/>
      <c r="G416" s="301">
        <f t="shared" si="6"/>
        <v>0</v>
      </c>
    </row>
    <row r="417" spans="1:7" x14ac:dyDescent="0.3">
      <c r="A417" s="246" t="s">
        <v>2237</v>
      </c>
      <c r="B417" s="247" t="s">
        <v>2244</v>
      </c>
      <c r="C417" s="248" t="s">
        <v>2245</v>
      </c>
      <c r="D417" s="247" t="s">
        <v>1371</v>
      </c>
      <c r="E417" s="249"/>
      <c r="F417" s="300"/>
      <c r="G417" s="301">
        <f t="shared" si="6"/>
        <v>0</v>
      </c>
    </row>
    <row r="418" spans="1:7" x14ac:dyDescent="0.3">
      <c r="A418" s="246" t="s">
        <v>2237</v>
      </c>
      <c r="B418" s="247" t="s">
        <v>2246</v>
      </c>
      <c r="C418" s="248" t="s">
        <v>2247</v>
      </c>
      <c r="D418" s="247" t="s">
        <v>1371</v>
      </c>
      <c r="E418" s="249"/>
      <c r="F418" s="300"/>
      <c r="G418" s="301">
        <f t="shared" si="6"/>
        <v>0</v>
      </c>
    </row>
    <row r="419" spans="1:7" x14ac:dyDescent="0.3">
      <c r="A419" s="246" t="s">
        <v>2237</v>
      </c>
      <c r="B419" s="247" t="s">
        <v>2248</v>
      </c>
      <c r="C419" s="248" t="s">
        <v>2249</v>
      </c>
      <c r="D419" s="247" t="s">
        <v>1371</v>
      </c>
      <c r="E419" s="249"/>
      <c r="F419" s="300"/>
      <c r="G419" s="301">
        <f t="shared" si="6"/>
        <v>0</v>
      </c>
    </row>
    <row r="420" spans="1:7" x14ac:dyDescent="0.3">
      <c r="A420" s="246" t="s">
        <v>2237</v>
      </c>
      <c r="B420" s="247" t="s">
        <v>2250</v>
      </c>
      <c r="C420" s="248" t="s">
        <v>2251</v>
      </c>
      <c r="D420" s="247" t="s">
        <v>1371</v>
      </c>
      <c r="E420" s="249"/>
      <c r="F420" s="300"/>
      <c r="G420" s="301">
        <f t="shared" si="6"/>
        <v>0</v>
      </c>
    </row>
    <row r="421" spans="1:7" x14ac:dyDescent="0.3">
      <c r="A421" s="246" t="s">
        <v>2237</v>
      </c>
      <c r="B421" s="247" t="s">
        <v>2252</v>
      </c>
      <c r="C421" s="248" t="s">
        <v>2253</v>
      </c>
      <c r="D421" s="247" t="s">
        <v>1371</v>
      </c>
      <c r="E421" s="249"/>
      <c r="F421" s="300"/>
      <c r="G421" s="301">
        <f t="shared" si="6"/>
        <v>0</v>
      </c>
    </row>
    <row r="422" spans="1:7" x14ac:dyDescent="0.3">
      <c r="A422" s="246" t="s">
        <v>2254</v>
      </c>
      <c r="B422" s="247" t="s">
        <v>2255</v>
      </c>
      <c r="C422" s="248" t="s">
        <v>2256</v>
      </c>
      <c r="D422" s="247" t="s">
        <v>1371</v>
      </c>
      <c r="E422" s="249"/>
      <c r="F422" s="300"/>
      <c r="G422" s="301">
        <f t="shared" si="6"/>
        <v>0</v>
      </c>
    </row>
    <row r="423" spans="1:7" x14ac:dyDescent="0.3">
      <c r="A423" s="246" t="s">
        <v>2254</v>
      </c>
      <c r="B423" s="247" t="s">
        <v>2257</v>
      </c>
      <c r="C423" s="248" t="s">
        <v>2258</v>
      </c>
      <c r="D423" s="247" t="s">
        <v>1371</v>
      </c>
      <c r="E423" s="249"/>
      <c r="F423" s="300"/>
      <c r="G423" s="301">
        <f t="shared" si="6"/>
        <v>0</v>
      </c>
    </row>
    <row r="424" spans="1:7" x14ac:dyDescent="0.3">
      <c r="A424" s="246" t="s">
        <v>2254</v>
      </c>
      <c r="B424" s="247" t="s">
        <v>2259</v>
      </c>
      <c r="C424" s="248" t="s">
        <v>2260</v>
      </c>
      <c r="D424" s="247" t="s">
        <v>1371</v>
      </c>
      <c r="E424" s="249"/>
      <c r="F424" s="300"/>
      <c r="G424" s="301">
        <f t="shared" si="6"/>
        <v>0</v>
      </c>
    </row>
    <row r="425" spans="1:7" x14ac:dyDescent="0.3">
      <c r="A425" s="246" t="s">
        <v>2254</v>
      </c>
      <c r="B425" s="247" t="s">
        <v>2261</v>
      </c>
      <c r="C425" s="248" t="s">
        <v>2262</v>
      </c>
      <c r="D425" s="247" t="s">
        <v>1371</v>
      </c>
      <c r="E425" s="249"/>
      <c r="F425" s="300"/>
      <c r="G425" s="301">
        <f t="shared" si="6"/>
        <v>0</v>
      </c>
    </row>
    <row r="426" spans="1:7" x14ac:dyDescent="0.3">
      <c r="A426" s="246" t="s">
        <v>2254</v>
      </c>
      <c r="B426" s="247" t="s">
        <v>2263</v>
      </c>
      <c r="C426" s="248" t="s">
        <v>2264</v>
      </c>
      <c r="D426" s="247" t="s">
        <v>1371</v>
      </c>
      <c r="E426" s="249"/>
      <c r="F426" s="300"/>
      <c r="G426" s="301">
        <f t="shared" si="6"/>
        <v>0</v>
      </c>
    </row>
    <row r="427" spans="1:7" x14ac:dyDescent="0.3">
      <c r="A427" s="246" t="s">
        <v>2254</v>
      </c>
      <c r="B427" s="247" t="s">
        <v>2265</v>
      </c>
      <c r="C427" s="248" t="s">
        <v>2266</v>
      </c>
      <c r="D427" s="247" t="s">
        <v>1371</v>
      </c>
      <c r="E427" s="249"/>
      <c r="F427" s="300"/>
      <c r="G427" s="301">
        <f t="shared" si="6"/>
        <v>0</v>
      </c>
    </row>
    <row r="428" spans="1:7" x14ac:dyDescent="0.3">
      <c r="A428" s="246" t="s">
        <v>2254</v>
      </c>
      <c r="B428" s="247" t="s">
        <v>2267</v>
      </c>
      <c r="C428" s="248" t="s">
        <v>2268</v>
      </c>
      <c r="D428" s="247" t="s">
        <v>1371</v>
      </c>
      <c r="E428" s="249"/>
      <c r="F428" s="300"/>
      <c r="G428" s="301">
        <f t="shared" si="6"/>
        <v>0</v>
      </c>
    </row>
    <row r="429" spans="1:7" x14ac:dyDescent="0.3">
      <c r="A429" s="246" t="s">
        <v>2254</v>
      </c>
      <c r="B429" s="247" t="s">
        <v>2269</v>
      </c>
      <c r="C429" s="248" t="s">
        <v>2270</v>
      </c>
      <c r="D429" s="247" t="s">
        <v>1371</v>
      </c>
      <c r="E429" s="249"/>
      <c r="F429" s="300"/>
      <c r="G429" s="301">
        <f t="shared" si="6"/>
        <v>0</v>
      </c>
    </row>
    <row r="430" spans="1:7" ht="15" thickBot="1" x14ac:dyDescent="0.35">
      <c r="A430" s="318"/>
      <c r="B430" s="313"/>
      <c r="C430" s="313"/>
      <c r="D430" s="314"/>
      <c r="E430" s="255"/>
      <c r="F430" s="302"/>
      <c r="G430" s="303">
        <f t="shared" si="6"/>
        <v>0</v>
      </c>
    </row>
    <row r="431" spans="1:7" ht="16.2" thickBot="1" x14ac:dyDescent="0.35">
      <c r="A431" s="256"/>
      <c r="B431" s="257"/>
      <c r="C431" s="309" t="s">
        <v>2271</v>
      </c>
      <c r="D431" s="310"/>
      <c r="E431" s="259"/>
      <c r="F431" s="305"/>
      <c r="G431" s="276"/>
    </row>
    <row r="432" spans="1:7" x14ac:dyDescent="0.3">
      <c r="A432" s="241" t="s">
        <v>2272</v>
      </c>
      <c r="B432" s="243">
        <v>180265</v>
      </c>
      <c r="C432" s="242" t="s">
        <v>2273</v>
      </c>
      <c r="D432" s="243" t="s">
        <v>1371</v>
      </c>
      <c r="E432" s="244"/>
      <c r="F432" s="298"/>
      <c r="G432" s="299">
        <f t="shared" si="6"/>
        <v>0</v>
      </c>
    </row>
    <row r="433" spans="1:7" x14ac:dyDescent="0.3">
      <c r="A433" s="246" t="s">
        <v>2272</v>
      </c>
      <c r="B433" s="247" t="s">
        <v>2274</v>
      </c>
      <c r="C433" s="248" t="s">
        <v>2275</v>
      </c>
      <c r="D433" s="247" t="s">
        <v>1371</v>
      </c>
      <c r="E433" s="249"/>
      <c r="F433" s="300"/>
      <c r="G433" s="301">
        <f t="shared" si="6"/>
        <v>0</v>
      </c>
    </row>
    <row r="434" spans="1:7" x14ac:dyDescent="0.3">
      <c r="A434" s="246" t="s">
        <v>2272</v>
      </c>
      <c r="B434" s="247" t="s">
        <v>2276</v>
      </c>
      <c r="C434" s="248" t="s">
        <v>2277</v>
      </c>
      <c r="D434" s="247" t="s">
        <v>1371</v>
      </c>
      <c r="E434" s="249"/>
      <c r="F434" s="300"/>
      <c r="G434" s="301">
        <f t="shared" si="6"/>
        <v>0</v>
      </c>
    </row>
    <row r="435" spans="1:7" x14ac:dyDescent="0.3">
      <c r="A435" s="246">
        <v>8060</v>
      </c>
      <c r="B435" s="247" t="s">
        <v>2278</v>
      </c>
      <c r="C435" s="248" t="s">
        <v>2279</v>
      </c>
      <c r="D435" s="247" t="s">
        <v>1371</v>
      </c>
      <c r="E435" s="249"/>
      <c r="F435" s="300"/>
      <c r="G435" s="301">
        <f t="shared" si="6"/>
        <v>0</v>
      </c>
    </row>
    <row r="436" spans="1:7" x14ac:dyDescent="0.3">
      <c r="A436" s="246" t="s">
        <v>2272</v>
      </c>
      <c r="B436" s="247" t="s">
        <v>2280</v>
      </c>
      <c r="C436" s="248" t="s">
        <v>2281</v>
      </c>
      <c r="D436" s="247" t="s">
        <v>1371</v>
      </c>
      <c r="E436" s="249"/>
      <c r="F436" s="300"/>
      <c r="G436" s="301">
        <f t="shared" si="6"/>
        <v>0</v>
      </c>
    </row>
    <row r="437" spans="1:7" x14ac:dyDescent="0.3">
      <c r="A437" s="246" t="s">
        <v>2272</v>
      </c>
      <c r="B437" s="247" t="s">
        <v>2282</v>
      </c>
      <c r="C437" s="248" t="s">
        <v>2283</v>
      </c>
      <c r="D437" s="247" t="s">
        <v>1371</v>
      </c>
      <c r="E437" s="249"/>
      <c r="F437" s="300"/>
      <c r="G437" s="301">
        <f t="shared" si="6"/>
        <v>0</v>
      </c>
    </row>
    <row r="438" spans="1:7" x14ac:dyDescent="0.3">
      <c r="A438" s="246" t="s">
        <v>2272</v>
      </c>
      <c r="B438" s="247" t="s">
        <v>2284</v>
      </c>
      <c r="C438" s="248" t="s">
        <v>2285</v>
      </c>
      <c r="D438" s="247" t="s">
        <v>1371</v>
      </c>
      <c r="E438" s="249"/>
      <c r="F438" s="300"/>
      <c r="G438" s="301">
        <f t="shared" si="6"/>
        <v>0</v>
      </c>
    </row>
    <row r="439" spans="1:7" x14ac:dyDescent="0.3">
      <c r="A439" s="246" t="s">
        <v>2272</v>
      </c>
      <c r="B439" s="247" t="s">
        <v>2286</v>
      </c>
      <c r="C439" s="248" t="s">
        <v>2287</v>
      </c>
      <c r="D439" s="247" t="s">
        <v>1371</v>
      </c>
      <c r="E439" s="249"/>
      <c r="F439" s="300"/>
      <c r="G439" s="301">
        <f t="shared" si="6"/>
        <v>0</v>
      </c>
    </row>
    <row r="440" spans="1:7" x14ac:dyDescent="0.3">
      <c r="A440" s="246" t="s">
        <v>2272</v>
      </c>
      <c r="B440" s="247" t="s">
        <v>2288</v>
      </c>
      <c r="C440" s="248" t="s">
        <v>2289</v>
      </c>
      <c r="D440" s="247" t="s">
        <v>1371</v>
      </c>
      <c r="E440" s="249"/>
      <c r="F440" s="300"/>
      <c r="G440" s="301">
        <f t="shared" si="6"/>
        <v>0</v>
      </c>
    </row>
    <row r="441" spans="1:7" x14ac:dyDescent="0.3">
      <c r="A441" s="246" t="s">
        <v>2272</v>
      </c>
      <c r="B441" s="247" t="s">
        <v>2290</v>
      </c>
      <c r="C441" s="248" t="s">
        <v>2291</v>
      </c>
      <c r="D441" s="247" t="s">
        <v>1371</v>
      </c>
      <c r="E441" s="249"/>
      <c r="F441" s="300"/>
      <c r="G441" s="301">
        <f t="shared" si="6"/>
        <v>0</v>
      </c>
    </row>
    <row r="442" spans="1:7" x14ac:dyDescent="0.3">
      <c r="A442" s="246" t="s">
        <v>2272</v>
      </c>
      <c r="B442" s="247" t="s">
        <v>2292</v>
      </c>
      <c r="C442" s="248" t="s">
        <v>2293</v>
      </c>
      <c r="D442" s="247" t="s">
        <v>1371</v>
      </c>
      <c r="E442" s="249"/>
      <c r="F442" s="300"/>
      <c r="G442" s="301">
        <f t="shared" si="6"/>
        <v>0</v>
      </c>
    </row>
    <row r="443" spans="1:7" x14ac:dyDescent="0.3">
      <c r="A443" s="246">
        <v>8060</v>
      </c>
      <c r="B443" s="247" t="s">
        <v>2294</v>
      </c>
      <c r="C443" s="248" t="s">
        <v>2295</v>
      </c>
      <c r="D443" s="247" t="s">
        <v>1371</v>
      </c>
      <c r="E443" s="249"/>
      <c r="F443" s="300"/>
      <c r="G443" s="301">
        <f t="shared" si="6"/>
        <v>0</v>
      </c>
    </row>
    <row r="444" spans="1:7" x14ac:dyDescent="0.3">
      <c r="A444" s="246" t="s">
        <v>2272</v>
      </c>
      <c r="B444" s="247">
        <v>211491</v>
      </c>
      <c r="C444" s="248" t="s">
        <v>2296</v>
      </c>
      <c r="D444" s="247" t="s">
        <v>1371</v>
      </c>
      <c r="E444" s="249"/>
      <c r="F444" s="300"/>
      <c r="G444" s="301">
        <f t="shared" si="6"/>
        <v>0</v>
      </c>
    </row>
    <row r="445" spans="1:7" ht="15" thickBot="1" x14ac:dyDescent="0.35">
      <c r="A445" s="318"/>
      <c r="B445" s="313"/>
      <c r="C445" s="313"/>
      <c r="D445" s="314"/>
      <c r="E445" s="315"/>
      <c r="F445" s="302"/>
      <c r="G445" s="303">
        <f t="shared" si="6"/>
        <v>0</v>
      </c>
    </row>
    <row r="446" spans="1:7" ht="16.2" thickBot="1" x14ac:dyDescent="0.35">
      <c r="A446" s="256"/>
      <c r="B446" s="257"/>
      <c r="C446" s="309" t="s">
        <v>2297</v>
      </c>
      <c r="D446" s="310"/>
      <c r="E446" s="311"/>
      <c r="F446" s="305"/>
      <c r="G446" s="276"/>
    </row>
    <row r="447" spans="1:7" x14ac:dyDescent="0.3">
      <c r="A447" s="241">
        <v>8060</v>
      </c>
      <c r="B447" s="243" t="s">
        <v>2298</v>
      </c>
      <c r="C447" s="242" t="s">
        <v>2299</v>
      </c>
      <c r="D447" s="243" t="s">
        <v>1371</v>
      </c>
      <c r="E447" s="244"/>
      <c r="F447" s="298"/>
      <c r="G447" s="299">
        <f t="shared" si="6"/>
        <v>0</v>
      </c>
    </row>
    <row r="448" spans="1:7" x14ac:dyDescent="0.3">
      <c r="A448" s="246">
        <v>8060</v>
      </c>
      <c r="B448" s="247" t="s">
        <v>2300</v>
      </c>
      <c r="C448" s="248" t="s">
        <v>2301</v>
      </c>
      <c r="D448" s="247" t="s">
        <v>1371</v>
      </c>
      <c r="E448" s="249"/>
      <c r="F448" s="300"/>
      <c r="G448" s="301">
        <f t="shared" si="6"/>
        <v>0</v>
      </c>
    </row>
    <row r="449" spans="1:7" x14ac:dyDescent="0.3">
      <c r="A449" s="246">
        <v>8060</v>
      </c>
      <c r="B449" s="247" t="s">
        <v>2302</v>
      </c>
      <c r="C449" s="248" t="s">
        <v>2303</v>
      </c>
      <c r="D449" s="247" t="s">
        <v>1371</v>
      </c>
      <c r="E449" s="249"/>
      <c r="F449" s="300"/>
      <c r="G449" s="301">
        <f t="shared" si="6"/>
        <v>0</v>
      </c>
    </row>
    <row r="450" spans="1:7" x14ac:dyDescent="0.3">
      <c r="A450" s="246">
        <v>8060</v>
      </c>
      <c r="B450" s="247" t="s">
        <v>2304</v>
      </c>
      <c r="C450" s="248" t="s">
        <v>2305</v>
      </c>
      <c r="D450" s="247" t="s">
        <v>1371</v>
      </c>
      <c r="E450" s="249"/>
      <c r="F450" s="300"/>
      <c r="G450" s="301">
        <f t="shared" si="6"/>
        <v>0</v>
      </c>
    </row>
    <row r="451" spans="1:7" x14ac:dyDescent="0.3">
      <c r="A451" s="246">
        <v>8060</v>
      </c>
      <c r="B451" s="247" t="s">
        <v>2306</v>
      </c>
      <c r="C451" s="248" t="s">
        <v>2307</v>
      </c>
      <c r="D451" s="247" t="s">
        <v>1371</v>
      </c>
      <c r="E451" s="249"/>
      <c r="F451" s="300"/>
      <c r="G451" s="301">
        <f t="shared" si="6"/>
        <v>0</v>
      </c>
    </row>
    <row r="452" spans="1:7" x14ac:dyDescent="0.3">
      <c r="A452" s="246">
        <v>8060</v>
      </c>
      <c r="B452" s="247" t="s">
        <v>2308</v>
      </c>
      <c r="C452" s="248" t="s">
        <v>2309</v>
      </c>
      <c r="D452" s="247" t="s">
        <v>1371</v>
      </c>
      <c r="E452" s="249"/>
      <c r="F452" s="300"/>
      <c r="G452" s="301">
        <f t="shared" si="6"/>
        <v>0</v>
      </c>
    </row>
    <row r="453" spans="1:7" x14ac:dyDescent="0.3">
      <c r="A453" s="246">
        <v>8060</v>
      </c>
      <c r="B453" s="247" t="s">
        <v>2310</v>
      </c>
      <c r="C453" s="248" t="s">
        <v>2311</v>
      </c>
      <c r="D453" s="247" t="s">
        <v>1371</v>
      </c>
      <c r="E453" s="249"/>
      <c r="F453" s="300"/>
      <c r="G453" s="301">
        <f t="shared" si="6"/>
        <v>0</v>
      </c>
    </row>
    <row r="454" spans="1:7" x14ac:dyDescent="0.3">
      <c r="A454" s="246">
        <v>8060</v>
      </c>
      <c r="B454" s="247" t="s">
        <v>2312</v>
      </c>
      <c r="C454" s="248" t="s">
        <v>2313</v>
      </c>
      <c r="D454" s="247" t="s">
        <v>1371</v>
      </c>
      <c r="E454" s="249"/>
      <c r="F454" s="300"/>
      <c r="G454" s="301">
        <f t="shared" si="6"/>
        <v>0</v>
      </c>
    </row>
    <row r="455" spans="1:7" x14ac:dyDescent="0.3">
      <c r="A455" s="246">
        <v>8060</v>
      </c>
      <c r="B455" s="247" t="s">
        <v>2314</v>
      </c>
      <c r="C455" s="248" t="s">
        <v>2315</v>
      </c>
      <c r="D455" s="247" t="s">
        <v>1371</v>
      </c>
      <c r="E455" s="249"/>
      <c r="F455" s="300"/>
      <c r="G455" s="301">
        <f t="shared" si="6"/>
        <v>0</v>
      </c>
    </row>
    <row r="456" spans="1:7" x14ac:dyDescent="0.3">
      <c r="A456" s="246">
        <v>8060</v>
      </c>
      <c r="B456" s="247" t="s">
        <v>2316</v>
      </c>
      <c r="C456" s="248" t="s">
        <v>2317</v>
      </c>
      <c r="D456" s="247" t="s">
        <v>1371</v>
      </c>
      <c r="E456" s="249"/>
      <c r="F456" s="300"/>
      <c r="G456" s="301">
        <f t="shared" si="6"/>
        <v>0</v>
      </c>
    </row>
    <row r="457" spans="1:7" x14ac:dyDescent="0.3">
      <c r="A457" s="246">
        <v>8060</v>
      </c>
      <c r="B457" s="247" t="s">
        <v>2318</v>
      </c>
      <c r="C457" s="248" t="s">
        <v>2319</v>
      </c>
      <c r="D457" s="247" t="s">
        <v>1371</v>
      </c>
      <c r="E457" s="249"/>
      <c r="F457" s="300"/>
      <c r="G457" s="301">
        <f t="shared" si="6"/>
        <v>0</v>
      </c>
    </row>
    <row r="458" spans="1:7" ht="15" thickBot="1" x14ac:dyDescent="0.35">
      <c r="A458" s="318"/>
      <c r="B458" s="313"/>
      <c r="C458" s="313"/>
      <c r="D458" s="314"/>
      <c r="E458" s="255"/>
      <c r="F458" s="302"/>
      <c r="G458" s="303">
        <f t="shared" si="6"/>
        <v>0</v>
      </c>
    </row>
    <row r="459" spans="1:7" ht="16.2" thickBot="1" x14ac:dyDescent="0.35">
      <c r="A459" s="256"/>
      <c r="B459" s="257"/>
      <c r="C459" s="309" t="s">
        <v>2320</v>
      </c>
      <c r="D459" s="310"/>
      <c r="E459" s="259"/>
      <c r="F459" s="305"/>
      <c r="G459" s="276"/>
    </row>
    <row r="460" spans="1:7" x14ac:dyDescent="0.3">
      <c r="A460" s="241" t="s">
        <v>2167</v>
      </c>
      <c r="B460" s="243" t="s">
        <v>2321</v>
      </c>
      <c r="C460" s="242" t="s">
        <v>2322</v>
      </c>
      <c r="D460" s="243" t="s">
        <v>1371</v>
      </c>
      <c r="E460" s="244"/>
      <c r="F460" s="298"/>
      <c r="G460" s="299">
        <f t="shared" ref="G460:G523" si="7">F460*E460</f>
        <v>0</v>
      </c>
    </row>
    <row r="461" spans="1:7" x14ac:dyDescent="0.3">
      <c r="A461" s="246" t="s">
        <v>2167</v>
      </c>
      <c r="B461" s="247" t="s">
        <v>2323</v>
      </c>
      <c r="C461" s="248" t="s">
        <v>2324</v>
      </c>
      <c r="D461" s="247" t="s">
        <v>1371</v>
      </c>
      <c r="E461" s="249"/>
      <c r="F461" s="300"/>
      <c r="G461" s="301">
        <f t="shared" si="7"/>
        <v>0</v>
      </c>
    </row>
    <row r="462" spans="1:7" x14ac:dyDescent="0.3">
      <c r="A462" s="246" t="s">
        <v>2167</v>
      </c>
      <c r="B462" s="247" t="s">
        <v>2325</v>
      </c>
      <c r="C462" s="248" t="s">
        <v>2326</v>
      </c>
      <c r="D462" s="247" t="s">
        <v>1371</v>
      </c>
      <c r="E462" s="249"/>
      <c r="F462" s="300"/>
      <c r="G462" s="301">
        <f t="shared" si="7"/>
        <v>0</v>
      </c>
    </row>
    <row r="463" spans="1:7" x14ac:dyDescent="0.3">
      <c r="A463" s="246">
        <v>3118</v>
      </c>
      <c r="B463" s="247" t="s">
        <v>2327</v>
      </c>
      <c r="C463" s="248" t="s">
        <v>2328</v>
      </c>
      <c r="D463" s="247" t="s">
        <v>1371</v>
      </c>
      <c r="E463" s="249"/>
      <c r="F463" s="300"/>
      <c r="G463" s="301">
        <f t="shared" si="7"/>
        <v>0</v>
      </c>
    </row>
    <row r="464" spans="1:7" ht="15" thickBot="1" x14ac:dyDescent="0.35">
      <c r="A464" s="318"/>
      <c r="B464" s="313"/>
      <c r="C464" s="313"/>
      <c r="D464" s="313"/>
      <c r="E464" s="319"/>
      <c r="F464" s="302"/>
      <c r="G464" s="303">
        <f t="shared" si="7"/>
        <v>0</v>
      </c>
    </row>
    <row r="465" spans="1:7" ht="16.2" thickBot="1" x14ac:dyDescent="0.35">
      <c r="A465" s="256"/>
      <c r="B465" s="257"/>
      <c r="C465" s="309" t="s">
        <v>2329</v>
      </c>
      <c r="D465" s="310"/>
      <c r="E465" s="311"/>
      <c r="F465" s="305"/>
      <c r="G465" s="276"/>
    </row>
    <row r="466" spans="1:7" x14ac:dyDescent="0.3">
      <c r="A466" s="241" t="s">
        <v>2330</v>
      </c>
      <c r="B466" s="243" t="s">
        <v>2331</v>
      </c>
      <c r="C466" s="242" t="s">
        <v>2332</v>
      </c>
      <c r="D466" s="243" t="s">
        <v>1478</v>
      </c>
      <c r="E466" s="244"/>
      <c r="F466" s="298"/>
      <c r="G466" s="299">
        <f t="shared" si="7"/>
        <v>0</v>
      </c>
    </row>
    <row r="467" spans="1:7" x14ac:dyDescent="0.3">
      <c r="A467" s="246" t="s">
        <v>2330</v>
      </c>
      <c r="B467" s="247" t="s">
        <v>2333</v>
      </c>
      <c r="C467" s="248" t="s">
        <v>2334</v>
      </c>
      <c r="D467" s="247" t="s">
        <v>1478</v>
      </c>
      <c r="E467" s="249"/>
      <c r="F467" s="300"/>
      <c r="G467" s="301">
        <f t="shared" si="7"/>
        <v>0</v>
      </c>
    </row>
    <row r="468" spans="1:7" x14ac:dyDescent="0.3">
      <c r="A468" s="246" t="s">
        <v>2330</v>
      </c>
      <c r="B468" s="247" t="s">
        <v>2335</v>
      </c>
      <c r="C468" s="248" t="s">
        <v>2336</v>
      </c>
      <c r="D468" s="247" t="s">
        <v>1478</v>
      </c>
      <c r="E468" s="249"/>
      <c r="F468" s="300"/>
      <c r="G468" s="301">
        <f t="shared" si="7"/>
        <v>0</v>
      </c>
    </row>
    <row r="469" spans="1:7" x14ac:dyDescent="0.3">
      <c r="A469" s="246" t="s">
        <v>2330</v>
      </c>
      <c r="B469" s="247" t="s">
        <v>2337</v>
      </c>
      <c r="C469" s="248" t="s">
        <v>2338</v>
      </c>
      <c r="D469" s="247" t="s">
        <v>1478</v>
      </c>
      <c r="E469" s="249"/>
      <c r="F469" s="300"/>
      <c r="G469" s="301">
        <f t="shared" si="7"/>
        <v>0</v>
      </c>
    </row>
    <row r="470" spans="1:7" x14ac:dyDescent="0.3">
      <c r="A470" s="246" t="s">
        <v>2330</v>
      </c>
      <c r="B470" s="247" t="s">
        <v>2339</v>
      </c>
      <c r="C470" s="248" t="s">
        <v>2340</v>
      </c>
      <c r="D470" s="247" t="s">
        <v>1478</v>
      </c>
      <c r="E470" s="249"/>
      <c r="F470" s="300"/>
      <c r="G470" s="301">
        <f t="shared" si="7"/>
        <v>0</v>
      </c>
    </row>
    <row r="471" spans="1:7" x14ac:dyDescent="0.3">
      <c r="A471" s="246">
        <v>8001</v>
      </c>
      <c r="B471" s="247" t="s">
        <v>2341</v>
      </c>
      <c r="C471" s="248" t="s">
        <v>2342</v>
      </c>
      <c r="D471" s="247" t="s">
        <v>1478</v>
      </c>
      <c r="E471" s="249"/>
      <c r="F471" s="300"/>
      <c r="G471" s="301">
        <f t="shared" si="7"/>
        <v>0</v>
      </c>
    </row>
    <row r="472" spans="1:7" x14ac:dyDescent="0.3">
      <c r="A472" s="246">
        <v>8001</v>
      </c>
      <c r="B472" s="247" t="s">
        <v>2343</v>
      </c>
      <c r="C472" s="248" t="s">
        <v>2344</v>
      </c>
      <c r="D472" s="247" t="s">
        <v>1478</v>
      </c>
      <c r="E472" s="249"/>
      <c r="F472" s="300"/>
      <c r="G472" s="301">
        <f t="shared" si="7"/>
        <v>0</v>
      </c>
    </row>
    <row r="473" spans="1:7" x14ac:dyDescent="0.3">
      <c r="A473" s="246">
        <v>8001</v>
      </c>
      <c r="B473" s="247" t="s">
        <v>2345</v>
      </c>
      <c r="C473" s="248" t="s">
        <v>2346</v>
      </c>
      <c r="D473" s="247" t="s">
        <v>1478</v>
      </c>
      <c r="E473" s="249"/>
      <c r="F473" s="300"/>
      <c r="G473" s="301">
        <f t="shared" si="7"/>
        <v>0</v>
      </c>
    </row>
    <row r="474" spans="1:7" x14ac:dyDescent="0.3">
      <c r="A474" s="246">
        <v>8001</v>
      </c>
      <c r="B474" s="247">
        <v>577428</v>
      </c>
      <c r="C474" s="248" t="s">
        <v>2347</v>
      </c>
      <c r="D474" s="247" t="s">
        <v>1478</v>
      </c>
      <c r="E474" s="249"/>
      <c r="F474" s="300"/>
      <c r="G474" s="301">
        <f t="shared" si="7"/>
        <v>0</v>
      </c>
    </row>
    <row r="475" spans="1:7" x14ac:dyDescent="0.3">
      <c r="A475" s="246">
        <v>8001</v>
      </c>
      <c r="B475" s="247" t="s">
        <v>2348</v>
      </c>
      <c r="C475" s="248" t="s">
        <v>2349</v>
      </c>
      <c r="D475" s="247" t="s">
        <v>1478</v>
      </c>
      <c r="E475" s="249"/>
      <c r="F475" s="300"/>
      <c r="G475" s="301">
        <f t="shared" si="7"/>
        <v>0</v>
      </c>
    </row>
    <row r="476" spans="1:7" x14ac:dyDescent="0.3">
      <c r="A476" s="246">
        <v>8001</v>
      </c>
      <c r="B476" s="247" t="s">
        <v>2350</v>
      </c>
      <c r="C476" s="248" t="s">
        <v>2351</v>
      </c>
      <c r="D476" s="247" t="s">
        <v>1478</v>
      </c>
      <c r="E476" s="249"/>
      <c r="F476" s="300"/>
      <c r="G476" s="301">
        <f t="shared" si="7"/>
        <v>0</v>
      </c>
    </row>
    <row r="477" spans="1:7" x14ac:dyDescent="0.3">
      <c r="A477" s="246">
        <v>8001</v>
      </c>
      <c r="B477" s="247" t="s">
        <v>2352</v>
      </c>
      <c r="C477" s="248" t="s">
        <v>2353</v>
      </c>
      <c r="D477" s="247" t="s">
        <v>1478</v>
      </c>
      <c r="E477" s="249"/>
      <c r="F477" s="300"/>
      <c r="G477" s="301">
        <f t="shared" si="7"/>
        <v>0</v>
      </c>
    </row>
    <row r="478" spans="1:7" x14ac:dyDescent="0.3">
      <c r="A478" s="246" t="s">
        <v>2330</v>
      </c>
      <c r="B478" s="247" t="s">
        <v>2354</v>
      </c>
      <c r="C478" s="248" t="s">
        <v>2355</v>
      </c>
      <c r="D478" s="247" t="s">
        <v>1478</v>
      </c>
      <c r="E478" s="249"/>
      <c r="F478" s="300"/>
      <c r="G478" s="301">
        <f t="shared" si="7"/>
        <v>0</v>
      </c>
    </row>
    <row r="479" spans="1:7" x14ac:dyDescent="0.3">
      <c r="A479" s="246" t="s">
        <v>2330</v>
      </c>
      <c r="B479" s="247" t="s">
        <v>2356</v>
      </c>
      <c r="C479" s="248" t="s">
        <v>2357</v>
      </c>
      <c r="D479" s="247" t="s">
        <v>1478</v>
      </c>
      <c r="E479" s="249"/>
      <c r="F479" s="300"/>
      <c r="G479" s="301">
        <f t="shared" si="7"/>
        <v>0</v>
      </c>
    </row>
    <row r="480" spans="1:7" x14ac:dyDescent="0.3">
      <c r="A480" s="246" t="s">
        <v>2330</v>
      </c>
      <c r="B480" s="247">
        <v>171204</v>
      </c>
      <c r="C480" s="248" t="s">
        <v>2358</v>
      </c>
      <c r="D480" s="247" t="s">
        <v>1478</v>
      </c>
      <c r="E480" s="249"/>
      <c r="F480" s="300"/>
      <c r="G480" s="301">
        <f t="shared" si="7"/>
        <v>0</v>
      </c>
    </row>
    <row r="481" spans="1:7" x14ac:dyDescent="0.3">
      <c r="A481" s="246" t="s">
        <v>2330</v>
      </c>
      <c r="B481" s="247" t="s">
        <v>2356</v>
      </c>
      <c r="C481" s="248" t="s">
        <v>2357</v>
      </c>
      <c r="D481" s="247" t="s">
        <v>1478</v>
      </c>
      <c r="E481" s="249"/>
      <c r="F481" s="300"/>
      <c r="G481" s="301">
        <f t="shared" si="7"/>
        <v>0</v>
      </c>
    </row>
    <row r="482" spans="1:7" x14ac:dyDescent="0.3">
      <c r="A482" s="246" t="s">
        <v>2330</v>
      </c>
      <c r="B482" s="247" t="s">
        <v>2359</v>
      </c>
      <c r="C482" s="248" t="s">
        <v>2360</v>
      </c>
      <c r="D482" s="247" t="s">
        <v>1478</v>
      </c>
      <c r="E482" s="249"/>
      <c r="F482" s="300"/>
      <c r="G482" s="301">
        <f t="shared" si="7"/>
        <v>0</v>
      </c>
    </row>
    <row r="483" spans="1:7" x14ac:dyDescent="0.3">
      <c r="A483" s="246" t="s">
        <v>2330</v>
      </c>
      <c r="B483" s="247" t="s">
        <v>2361</v>
      </c>
      <c r="C483" s="248" t="s">
        <v>2362</v>
      </c>
      <c r="D483" s="247" t="s">
        <v>1478</v>
      </c>
      <c r="E483" s="249"/>
      <c r="F483" s="300"/>
      <c r="G483" s="301">
        <f t="shared" si="7"/>
        <v>0</v>
      </c>
    </row>
    <row r="484" spans="1:7" x14ac:dyDescent="0.3">
      <c r="A484" s="246" t="s">
        <v>2330</v>
      </c>
      <c r="B484" s="247" t="s">
        <v>2363</v>
      </c>
      <c r="C484" s="248" t="s">
        <v>2364</v>
      </c>
      <c r="D484" s="247" t="s">
        <v>1478</v>
      </c>
      <c r="E484" s="249"/>
      <c r="F484" s="300"/>
      <c r="G484" s="301">
        <f t="shared" si="7"/>
        <v>0</v>
      </c>
    </row>
    <row r="485" spans="1:7" x14ac:dyDescent="0.3">
      <c r="A485" s="246" t="s">
        <v>2330</v>
      </c>
      <c r="B485" s="247" t="s">
        <v>2365</v>
      </c>
      <c r="C485" s="248" t="s">
        <v>2366</v>
      </c>
      <c r="D485" s="247" t="s">
        <v>1478</v>
      </c>
      <c r="E485" s="249"/>
      <c r="F485" s="300"/>
      <c r="G485" s="301">
        <f t="shared" si="7"/>
        <v>0</v>
      </c>
    </row>
    <row r="486" spans="1:7" x14ac:dyDescent="0.3">
      <c r="A486" s="246" t="s">
        <v>2330</v>
      </c>
      <c r="B486" s="247" t="s">
        <v>2367</v>
      </c>
      <c r="C486" s="248" t="s">
        <v>2368</v>
      </c>
      <c r="D486" s="247" t="s">
        <v>1478</v>
      </c>
      <c r="E486" s="249"/>
      <c r="F486" s="300"/>
      <c r="G486" s="301">
        <f t="shared" si="7"/>
        <v>0</v>
      </c>
    </row>
    <row r="487" spans="1:7" x14ac:dyDescent="0.3">
      <c r="A487" s="246" t="s">
        <v>2330</v>
      </c>
      <c r="B487" s="247" t="s">
        <v>2369</v>
      </c>
      <c r="C487" s="248" t="s">
        <v>2370</v>
      </c>
      <c r="D487" s="247" t="s">
        <v>1478</v>
      </c>
      <c r="E487" s="249"/>
      <c r="F487" s="300"/>
      <c r="G487" s="301">
        <f t="shared" si="7"/>
        <v>0</v>
      </c>
    </row>
    <row r="488" spans="1:7" x14ac:dyDescent="0.3">
      <c r="A488" s="246" t="s">
        <v>2330</v>
      </c>
      <c r="B488" s="247" t="s">
        <v>2371</v>
      </c>
      <c r="C488" s="248" t="s">
        <v>2372</v>
      </c>
      <c r="D488" s="247" t="s">
        <v>1478</v>
      </c>
      <c r="E488" s="249"/>
      <c r="F488" s="300"/>
      <c r="G488" s="301">
        <f t="shared" si="7"/>
        <v>0</v>
      </c>
    </row>
    <row r="489" spans="1:7" x14ac:dyDescent="0.3">
      <c r="A489" s="246" t="s">
        <v>2330</v>
      </c>
      <c r="B489" s="247" t="s">
        <v>2373</v>
      </c>
      <c r="C489" s="248" t="s">
        <v>2374</v>
      </c>
      <c r="D489" s="247" t="s">
        <v>1478</v>
      </c>
      <c r="E489" s="249"/>
      <c r="F489" s="300"/>
      <c r="G489" s="301">
        <f t="shared" si="7"/>
        <v>0</v>
      </c>
    </row>
    <row r="490" spans="1:7" x14ac:dyDescent="0.3">
      <c r="A490" s="246" t="s">
        <v>2330</v>
      </c>
      <c r="B490" s="247" t="s">
        <v>2375</v>
      </c>
      <c r="C490" s="248" t="s">
        <v>2376</v>
      </c>
      <c r="D490" s="247" t="s">
        <v>1478</v>
      </c>
      <c r="E490" s="249"/>
      <c r="F490" s="300"/>
      <c r="G490" s="301">
        <f t="shared" si="7"/>
        <v>0</v>
      </c>
    </row>
    <row r="491" spans="1:7" x14ac:dyDescent="0.3">
      <c r="A491" s="246" t="s">
        <v>2330</v>
      </c>
      <c r="B491" s="247" t="s">
        <v>2377</v>
      </c>
      <c r="C491" s="248" t="s">
        <v>2378</v>
      </c>
      <c r="D491" s="247" t="s">
        <v>1478</v>
      </c>
      <c r="E491" s="249"/>
      <c r="F491" s="300"/>
      <c r="G491" s="301">
        <f t="shared" si="7"/>
        <v>0</v>
      </c>
    </row>
    <row r="492" spans="1:7" x14ac:dyDescent="0.3">
      <c r="A492" s="246" t="s">
        <v>2330</v>
      </c>
      <c r="B492" s="247" t="s">
        <v>2379</v>
      </c>
      <c r="C492" s="248" t="s">
        <v>2380</v>
      </c>
      <c r="D492" s="247" t="s">
        <v>1478</v>
      </c>
      <c r="E492" s="249"/>
      <c r="F492" s="300"/>
      <c r="G492" s="301">
        <f t="shared" si="7"/>
        <v>0</v>
      </c>
    </row>
    <row r="493" spans="1:7" x14ac:dyDescent="0.3">
      <c r="A493" s="246" t="s">
        <v>2330</v>
      </c>
      <c r="B493" s="247" t="s">
        <v>2381</v>
      </c>
      <c r="C493" s="248" t="s">
        <v>2382</v>
      </c>
      <c r="D493" s="247" t="s">
        <v>1478</v>
      </c>
      <c r="E493" s="249"/>
      <c r="F493" s="300"/>
      <c r="G493" s="301">
        <f t="shared" si="7"/>
        <v>0</v>
      </c>
    </row>
    <row r="494" spans="1:7" x14ac:dyDescent="0.3">
      <c r="A494" s="246" t="s">
        <v>2330</v>
      </c>
      <c r="B494" s="247" t="s">
        <v>2383</v>
      </c>
      <c r="C494" s="248" t="s">
        <v>2384</v>
      </c>
      <c r="D494" s="247" t="s">
        <v>1478</v>
      </c>
      <c r="E494" s="249"/>
      <c r="F494" s="300"/>
      <c r="G494" s="301">
        <f t="shared" si="7"/>
        <v>0</v>
      </c>
    </row>
    <row r="495" spans="1:7" x14ac:dyDescent="0.3">
      <c r="A495" s="246" t="s">
        <v>2330</v>
      </c>
      <c r="B495" s="247" t="s">
        <v>2385</v>
      </c>
      <c r="C495" s="248" t="s">
        <v>2386</v>
      </c>
      <c r="D495" s="247" t="s">
        <v>1478</v>
      </c>
      <c r="E495" s="249"/>
      <c r="F495" s="300"/>
      <c r="G495" s="301">
        <f t="shared" si="7"/>
        <v>0</v>
      </c>
    </row>
    <row r="496" spans="1:7" x14ac:dyDescent="0.3">
      <c r="A496" s="246" t="s">
        <v>2330</v>
      </c>
      <c r="B496" s="247" t="s">
        <v>2387</v>
      </c>
      <c r="C496" s="248" t="s">
        <v>2388</v>
      </c>
      <c r="D496" s="247" t="s">
        <v>1478</v>
      </c>
      <c r="E496" s="249"/>
      <c r="F496" s="300"/>
      <c r="G496" s="301">
        <f t="shared" si="7"/>
        <v>0</v>
      </c>
    </row>
    <row r="497" spans="1:7" x14ac:dyDescent="0.3">
      <c r="A497" s="246" t="s">
        <v>2330</v>
      </c>
      <c r="B497" s="247" t="s">
        <v>2389</v>
      </c>
      <c r="C497" s="248" t="s">
        <v>2390</v>
      </c>
      <c r="D497" s="247" t="s">
        <v>1478</v>
      </c>
      <c r="E497" s="249"/>
      <c r="F497" s="300"/>
      <c r="G497" s="301">
        <f t="shared" si="7"/>
        <v>0</v>
      </c>
    </row>
    <row r="498" spans="1:7" x14ac:dyDescent="0.3">
      <c r="A498" s="246" t="s">
        <v>2330</v>
      </c>
      <c r="B498" s="247" t="s">
        <v>2391</v>
      </c>
      <c r="C498" s="248" t="s">
        <v>2392</v>
      </c>
      <c r="D498" s="247" t="s">
        <v>1478</v>
      </c>
      <c r="E498" s="249"/>
      <c r="F498" s="300"/>
      <c r="G498" s="301">
        <f t="shared" si="7"/>
        <v>0</v>
      </c>
    </row>
    <row r="499" spans="1:7" x14ac:dyDescent="0.3">
      <c r="A499" s="246" t="s">
        <v>2330</v>
      </c>
      <c r="B499" s="247" t="s">
        <v>2393</v>
      </c>
      <c r="C499" s="248" t="s">
        <v>2394</v>
      </c>
      <c r="D499" s="247" t="s">
        <v>1478</v>
      </c>
      <c r="E499" s="249"/>
      <c r="F499" s="300"/>
      <c r="G499" s="301">
        <f t="shared" si="7"/>
        <v>0</v>
      </c>
    </row>
    <row r="500" spans="1:7" x14ac:dyDescent="0.3">
      <c r="A500" s="246" t="s">
        <v>2330</v>
      </c>
      <c r="B500" s="247" t="s">
        <v>2395</v>
      </c>
      <c r="C500" s="248" t="s">
        <v>2396</v>
      </c>
      <c r="D500" s="247" t="s">
        <v>1478</v>
      </c>
      <c r="E500" s="249"/>
      <c r="F500" s="300"/>
      <c r="G500" s="301">
        <f t="shared" si="7"/>
        <v>0</v>
      </c>
    </row>
    <row r="501" spans="1:7" x14ac:dyDescent="0.3">
      <c r="A501" s="246" t="s">
        <v>2330</v>
      </c>
      <c r="B501" s="247" t="s">
        <v>2397</v>
      </c>
      <c r="C501" s="248" t="s">
        <v>2398</v>
      </c>
      <c r="D501" s="247" t="s">
        <v>1478</v>
      </c>
      <c r="E501" s="249"/>
      <c r="F501" s="300"/>
      <c r="G501" s="301">
        <f t="shared" si="7"/>
        <v>0</v>
      </c>
    </row>
    <row r="502" spans="1:7" x14ac:dyDescent="0.3">
      <c r="A502" s="246" t="s">
        <v>2330</v>
      </c>
      <c r="B502" s="247" t="s">
        <v>2399</v>
      </c>
      <c r="C502" s="248" t="s">
        <v>2400</v>
      </c>
      <c r="D502" s="247" t="s">
        <v>1478</v>
      </c>
      <c r="E502" s="249"/>
      <c r="F502" s="300"/>
      <c r="G502" s="301">
        <f t="shared" si="7"/>
        <v>0</v>
      </c>
    </row>
    <row r="503" spans="1:7" x14ac:dyDescent="0.3">
      <c r="A503" s="246" t="s">
        <v>2330</v>
      </c>
      <c r="B503" s="247" t="s">
        <v>2401</v>
      </c>
      <c r="C503" s="248" t="s">
        <v>2402</v>
      </c>
      <c r="D503" s="247" t="s">
        <v>1478</v>
      </c>
      <c r="E503" s="249"/>
      <c r="F503" s="300"/>
      <c r="G503" s="301">
        <f t="shared" si="7"/>
        <v>0</v>
      </c>
    </row>
    <row r="504" spans="1:7" x14ac:dyDescent="0.3">
      <c r="A504" s="246" t="s">
        <v>2330</v>
      </c>
      <c r="B504" s="247" t="s">
        <v>2403</v>
      </c>
      <c r="C504" s="248" t="s">
        <v>2404</v>
      </c>
      <c r="D504" s="247" t="s">
        <v>1478</v>
      </c>
      <c r="E504" s="249"/>
      <c r="F504" s="300"/>
      <c r="G504" s="301">
        <f t="shared" si="7"/>
        <v>0</v>
      </c>
    </row>
    <row r="505" spans="1:7" ht="15" thickBot="1" x14ac:dyDescent="0.35">
      <c r="A505" s="318"/>
      <c r="B505" s="313"/>
      <c r="C505" s="313"/>
      <c r="D505" s="313"/>
      <c r="E505" s="267"/>
      <c r="F505" s="302"/>
      <c r="G505" s="303">
        <f t="shared" si="7"/>
        <v>0</v>
      </c>
    </row>
    <row r="506" spans="1:7" ht="16.2" thickBot="1" x14ac:dyDescent="0.35">
      <c r="A506" s="256"/>
      <c r="B506" s="257"/>
      <c r="C506" s="309" t="s">
        <v>2405</v>
      </c>
      <c r="D506" s="310"/>
      <c r="E506" s="259"/>
      <c r="F506" s="305"/>
      <c r="G506" s="276"/>
    </row>
    <row r="507" spans="1:7" x14ac:dyDescent="0.3">
      <c r="A507" s="241" t="s">
        <v>2406</v>
      </c>
      <c r="B507" s="243" t="s">
        <v>2407</v>
      </c>
      <c r="C507" s="242" t="s">
        <v>2408</v>
      </c>
      <c r="D507" s="243" t="s">
        <v>1478</v>
      </c>
      <c r="E507" s="244"/>
      <c r="F507" s="298"/>
      <c r="G507" s="299">
        <f t="shared" si="7"/>
        <v>0</v>
      </c>
    </row>
    <row r="508" spans="1:7" x14ac:dyDescent="0.3">
      <c r="A508" s="246" t="s">
        <v>2406</v>
      </c>
      <c r="B508" s="247" t="s">
        <v>2409</v>
      </c>
      <c r="C508" s="248" t="s">
        <v>2410</v>
      </c>
      <c r="D508" s="247" t="s">
        <v>1478</v>
      </c>
      <c r="E508" s="249"/>
      <c r="F508" s="300"/>
      <c r="G508" s="301">
        <f t="shared" si="7"/>
        <v>0</v>
      </c>
    </row>
    <row r="509" spans="1:7" x14ac:dyDescent="0.3">
      <c r="A509" s="246" t="s">
        <v>2406</v>
      </c>
      <c r="B509" s="247" t="s">
        <v>2411</v>
      </c>
      <c r="C509" s="248" t="s">
        <v>2412</v>
      </c>
      <c r="D509" s="247" t="s">
        <v>1478</v>
      </c>
      <c r="E509" s="249"/>
      <c r="F509" s="300"/>
      <c r="G509" s="301">
        <f t="shared" si="7"/>
        <v>0</v>
      </c>
    </row>
    <row r="510" spans="1:7" x14ac:dyDescent="0.3">
      <c r="A510" s="246">
        <v>3128</v>
      </c>
      <c r="B510" s="296" t="s">
        <v>2413</v>
      </c>
      <c r="C510" s="248" t="s">
        <v>2414</v>
      </c>
      <c r="D510" s="247" t="s">
        <v>1478</v>
      </c>
      <c r="E510" s="249"/>
      <c r="F510" s="300"/>
      <c r="G510" s="301">
        <f t="shared" si="7"/>
        <v>0</v>
      </c>
    </row>
    <row r="511" spans="1:7" x14ac:dyDescent="0.3">
      <c r="A511" s="246" t="s">
        <v>2406</v>
      </c>
      <c r="B511" s="247" t="s">
        <v>2415</v>
      </c>
      <c r="C511" s="248" t="s">
        <v>2416</v>
      </c>
      <c r="D511" s="247" t="s">
        <v>1478</v>
      </c>
      <c r="E511" s="249"/>
      <c r="F511" s="300"/>
      <c r="G511" s="301">
        <f t="shared" si="7"/>
        <v>0</v>
      </c>
    </row>
    <row r="512" spans="1:7" x14ac:dyDescent="0.3">
      <c r="A512" s="246" t="s">
        <v>2406</v>
      </c>
      <c r="B512" s="247" t="s">
        <v>2417</v>
      </c>
      <c r="C512" s="248" t="s">
        <v>2418</v>
      </c>
      <c r="D512" s="247" t="s">
        <v>1478</v>
      </c>
      <c r="E512" s="249"/>
      <c r="F512" s="300"/>
      <c r="G512" s="301">
        <f t="shared" si="7"/>
        <v>0</v>
      </c>
    </row>
    <row r="513" spans="1:7" x14ac:dyDescent="0.3">
      <c r="A513" s="246" t="s">
        <v>2406</v>
      </c>
      <c r="B513" s="247" t="s">
        <v>2419</v>
      </c>
      <c r="C513" s="248" t="s">
        <v>2420</v>
      </c>
      <c r="D513" s="247" t="s">
        <v>1478</v>
      </c>
      <c r="E513" s="249"/>
      <c r="F513" s="300"/>
      <c r="G513" s="301">
        <f t="shared" si="7"/>
        <v>0</v>
      </c>
    </row>
    <row r="514" spans="1:7" x14ac:dyDescent="0.3">
      <c r="A514" s="246" t="s">
        <v>2406</v>
      </c>
      <c r="B514" s="247" t="s">
        <v>2421</v>
      </c>
      <c r="C514" s="248" t="s">
        <v>2422</v>
      </c>
      <c r="D514" s="247" t="s">
        <v>1478</v>
      </c>
      <c r="E514" s="249"/>
      <c r="F514" s="300"/>
      <c r="G514" s="301">
        <f t="shared" si="7"/>
        <v>0</v>
      </c>
    </row>
    <row r="515" spans="1:7" x14ac:dyDescent="0.3">
      <c r="A515" s="246" t="s">
        <v>2406</v>
      </c>
      <c r="B515" s="247" t="s">
        <v>2423</v>
      </c>
      <c r="C515" s="248" t="s">
        <v>2424</v>
      </c>
      <c r="D515" s="247" t="s">
        <v>1478</v>
      </c>
      <c r="E515" s="249"/>
      <c r="F515" s="300"/>
      <c r="G515" s="301">
        <f t="shared" si="7"/>
        <v>0</v>
      </c>
    </row>
    <row r="516" spans="1:7" x14ac:dyDescent="0.3">
      <c r="A516" s="246">
        <v>3128</v>
      </c>
      <c r="B516" s="296" t="s">
        <v>2425</v>
      </c>
      <c r="C516" s="248" t="s">
        <v>2426</v>
      </c>
      <c r="D516" s="247" t="s">
        <v>1478</v>
      </c>
      <c r="E516" s="249"/>
      <c r="F516" s="300"/>
      <c r="G516" s="301">
        <f t="shared" si="7"/>
        <v>0</v>
      </c>
    </row>
    <row r="517" spans="1:7" x14ac:dyDescent="0.3">
      <c r="A517" s="246">
        <v>3128</v>
      </c>
      <c r="B517" s="296" t="s">
        <v>2427</v>
      </c>
      <c r="C517" s="248" t="s">
        <v>2428</v>
      </c>
      <c r="D517" s="247" t="s">
        <v>1478</v>
      </c>
      <c r="E517" s="249"/>
      <c r="F517" s="300"/>
      <c r="G517" s="301">
        <f t="shared" si="7"/>
        <v>0</v>
      </c>
    </row>
    <row r="518" spans="1:7" x14ac:dyDescent="0.3">
      <c r="A518" s="246" t="s">
        <v>2406</v>
      </c>
      <c r="B518" s="247" t="s">
        <v>2429</v>
      </c>
      <c r="C518" s="248" t="s">
        <v>2430</v>
      </c>
      <c r="D518" s="247" t="s">
        <v>1478</v>
      </c>
      <c r="E518" s="249"/>
      <c r="F518" s="300"/>
      <c r="G518" s="301">
        <f t="shared" si="7"/>
        <v>0</v>
      </c>
    </row>
    <row r="519" spans="1:7" x14ac:dyDescent="0.3">
      <c r="A519" s="246" t="s">
        <v>2406</v>
      </c>
      <c r="B519" s="247" t="s">
        <v>2431</v>
      </c>
      <c r="C519" s="248" t="s">
        <v>2432</v>
      </c>
      <c r="D519" s="247" t="s">
        <v>1478</v>
      </c>
      <c r="E519" s="249"/>
      <c r="F519" s="300"/>
      <c r="G519" s="301">
        <f t="shared" si="7"/>
        <v>0</v>
      </c>
    </row>
    <row r="520" spans="1:7" x14ac:dyDescent="0.3">
      <c r="A520" s="246" t="s">
        <v>2406</v>
      </c>
      <c r="B520" s="247" t="s">
        <v>2433</v>
      </c>
      <c r="C520" s="248" t="s">
        <v>2434</v>
      </c>
      <c r="D520" s="247" t="s">
        <v>1478</v>
      </c>
      <c r="E520" s="249"/>
      <c r="F520" s="300"/>
      <c r="G520" s="301">
        <f t="shared" si="7"/>
        <v>0</v>
      </c>
    </row>
    <row r="521" spans="1:7" x14ac:dyDescent="0.3">
      <c r="A521" s="246" t="s">
        <v>2406</v>
      </c>
      <c r="B521" s="247" t="s">
        <v>2435</v>
      </c>
      <c r="C521" s="248" t="s">
        <v>2436</v>
      </c>
      <c r="D521" s="247" t="s">
        <v>1478</v>
      </c>
      <c r="E521" s="249"/>
      <c r="F521" s="300"/>
      <c r="G521" s="301">
        <f t="shared" si="7"/>
        <v>0</v>
      </c>
    </row>
    <row r="522" spans="1:7" x14ac:dyDescent="0.3">
      <c r="A522" s="246" t="s">
        <v>2406</v>
      </c>
      <c r="B522" s="296" t="s">
        <v>2437</v>
      </c>
      <c r="C522" s="248" t="s">
        <v>2438</v>
      </c>
      <c r="D522" s="247" t="s">
        <v>1478</v>
      </c>
      <c r="E522" s="249"/>
      <c r="F522" s="300"/>
      <c r="G522" s="301">
        <f t="shared" si="7"/>
        <v>0</v>
      </c>
    </row>
    <row r="523" spans="1:7" x14ac:dyDescent="0.3">
      <c r="A523" s="246" t="s">
        <v>2439</v>
      </c>
      <c r="B523" s="247" t="s">
        <v>2440</v>
      </c>
      <c r="C523" s="248" t="s">
        <v>2441</v>
      </c>
      <c r="D523" s="247" t="s">
        <v>1478</v>
      </c>
      <c r="E523" s="249"/>
      <c r="F523" s="300"/>
      <c r="G523" s="301">
        <f t="shared" si="7"/>
        <v>0</v>
      </c>
    </row>
    <row r="524" spans="1:7" x14ac:dyDescent="0.3">
      <c r="A524" s="246" t="s">
        <v>2439</v>
      </c>
      <c r="B524" s="247" t="s">
        <v>2442</v>
      </c>
      <c r="C524" s="248" t="s">
        <v>2443</v>
      </c>
      <c r="D524" s="247" t="s">
        <v>1478</v>
      </c>
      <c r="E524" s="249"/>
      <c r="F524" s="300"/>
      <c r="G524" s="301">
        <f t="shared" ref="G524:G587" si="8">F524*E524</f>
        <v>0</v>
      </c>
    </row>
    <row r="525" spans="1:7" x14ac:dyDescent="0.3">
      <c r="A525" s="246" t="s">
        <v>2406</v>
      </c>
      <c r="B525" s="296" t="s">
        <v>2444</v>
      </c>
      <c r="C525" s="248" t="s">
        <v>2445</v>
      </c>
      <c r="D525" s="247" t="s">
        <v>1478</v>
      </c>
      <c r="E525" s="249"/>
      <c r="F525" s="300"/>
      <c r="G525" s="301">
        <f t="shared" si="8"/>
        <v>0</v>
      </c>
    </row>
    <row r="526" spans="1:7" x14ac:dyDescent="0.3">
      <c r="A526" s="252" t="s">
        <v>2406</v>
      </c>
      <c r="B526" s="296" t="s">
        <v>2446</v>
      </c>
      <c r="C526" s="248" t="s">
        <v>2447</v>
      </c>
      <c r="D526" s="247" t="s">
        <v>1478</v>
      </c>
      <c r="E526" s="249"/>
      <c r="F526" s="300"/>
      <c r="G526" s="301">
        <f t="shared" si="8"/>
        <v>0</v>
      </c>
    </row>
    <row r="527" spans="1:7" x14ac:dyDescent="0.3">
      <c r="A527" s="246" t="s">
        <v>2448</v>
      </c>
      <c r="B527" s="247" t="s">
        <v>2449</v>
      </c>
      <c r="C527" s="248" t="s">
        <v>2450</v>
      </c>
      <c r="D527" s="247" t="s">
        <v>1478</v>
      </c>
      <c r="E527" s="249"/>
      <c r="F527" s="300"/>
      <c r="G527" s="301">
        <f t="shared" si="8"/>
        <v>0</v>
      </c>
    </row>
    <row r="528" spans="1:7" x14ac:dyDescent="0.3">
      <c r="A528" s="246" t="s">
        <v>2448</v>
      </c>
      <c r="B528" s="247" t="s">
        <v>2451</v>
      </c>
      <c r="C528" s="248" t="s">
        <v>2452</v>
      </c>
      <c r="D528" s="247" t="s">
        <v>1478</v>
      </c>
      <c r="E528" s="249"/>
      <c r="F528" s="300"/>
      <c r="G528" s="301">
        <f t="shared" si="8"/>
        <v>0</v>
      </c>
    </row>
    <row r="529" spans="1:7" x14ac:dyDescent="0.3">
      <c r="A529" s="246" t="s">
        <v>570</v>
      </c>
      <c r="B529" s="247" t="s">
        <v>2453</v>
      </c>
      <c r="C529" s="248" t="s">
        <v>2454</v>
      </c>
      <c r="D529" s="247" t="s">
        <v>1478</v>
      </c>
      <c r="E529" s="249"/>
      <c r="F529" s="300"/>
      <c r="G529" s="301">
        <f t="shared" si="8"/>
        <v>0</v>
      </c>
    </row>
    <row r="530" spans="1:7" x14ac:dyDescent="0.3">
      <c r="A530" s="246" t="s">
        <v>570</v>
      </c>
      <c r="B530" s="247" t="s">
        <v>2455</v>
      </c>
      <c r="C530" s="248" t="s">
        <v>2456</v>
      </c>
      <c r="D530" s="247" t="s">
        <v>1478</v>
      </c>
      <c r="E530" s="249"/>
      <c r="F530" s="300"/>
      <c r="G530" s="301">
        <f>F530*E530</f>
        <v>0</v>
      </c>
    </row>
    <row r="531" spans="1:7" ht="15" thickBot="1" x14ac:dyDescent="0.35">
      <c r="A531" s="318"/>
      <c r="B531" s="313"/>
      <c r="C531" s="313"/>
      <c r="D531" s="313"/>
      <c r="E531" s="319"/>
      <c r="F531" s="302"/>
      <c r="G531" s="303">
        <f t="shared" si="8"/>
        <v>0</v>
      </c>
    </row>
    <row r="532" spans="1:7" ht="16.2" thickBot="1" x14ac:dyDescent="0.35">
      <c r="A532" s="264"/>
      <c r="B532" s="265"/>
      <c r="C532" s="309" t="s">
        <v>2457</v>
      </c>
      <c r="D532" s="310"/>
      <c r="E532" s="311"/>
      <c r="F532" s="305"/>
      <c r="G532" s="276"/>
    </row>
    <row r="533" spans="1:7" x14ac:dyDescent="0.3">
      <c r="A533" s="241" t="s">
        <v>2458</v>
      </c>
      <c r="B533" s="297" t="s">
        <v>2459</v>
      </c>
      <c r="C533" s="242" t="s">
        <v>2460</v>
      </c>
      <c r="D533" s="243" t="s">
        <v>1371</v>
      </c>
      <c r="E533" s="244"/>
      <c r="F533" s="298"/>
      <c r="G533" s="299">
        <f t="shared" si="8"/>
        <v>0</v>
      </c>
    </row>
    <row r="534" spans="1:7" x14ac:dyDescent="0.3">
      <c r="A534" s="241">
        <v>8006</v>
      </c>
      <c r="B534" s="297" t="s">
        <v>2461</v>
      </c>
      <c r="C534" s="242" t="s">
        <v>2462</v>
      </c>
      <c r="D534" s="243" t="s">
        <v>1371</v>
      </c>
      <c r="E534" s="244"/>
      <c r="F534" s="300"/>
      <c r="G534" s="301"/>
    </row>
    <row r="535" spans="1:7" x14ac:dyDescent="0.3">
      <c r="A535" s="241" t="s">
        <v>2458</v>
      </c>
      <c r="B535" s="297" t="s">
        <v>2463</v>
      </c>
      <c r="C535" s="242" t="s">
        <v>2464</v>
      </c>
      <c r="D535" s="243" t="s">
        <v>1371</v>
      </c>
      <c r="E535" s="244"/>
      <c r="F535" s="300"/>
      <c r="G535" s="301"/>
    </row>
    <row r="536" spans="1:7" x14ac:dyDescent="0.3">
      <c r="A536" s="241">
        <v>8006</v>
      </c>
      <c r="B536" s="297" t="s">
        <v>2465</v>
      </c>
      <c r="C536" s="242" t="s">
        <v>2466</v>
      </c>
      <c r="D536" s="243" t="s">
        <v>1371</v>
      </c>
      <c r="E536" s="244"/>
      <c r="F536" s="300"/>
      <c r="G536" s="301"/>
    </row>
    <row r="537" spans="1:7" x14ac:dyDescent="0.3">
      <c r="A537" s="241" t="s">
        <v>2458</v>
      </c>
      <c r="B537" s="297" t="s">
        <v>2467</v>
      </c>
      <c r="C537" s="242" t="s">
        <v>2468</v>
      </c>
      <c r="D537" s="243" t="s">
        <v>1371</v>
      </c>
      <c r="E537" s="244"/>
      <c r="F537" s="300"/>
      <c r="G537" s="301"/>
    </row>
    <row r="538" spans="1:7" x14ac:dyDescent="0.3">
      <c r="A538" s="241" t="s">
        <v>2458</v>
      </c>
      <c r="B538" s="297" t="s">
        <v>2469</v>
      </c>
      <c r="C538" s="242" t="s">
        <v>2470</v>
      </c>
      <c r="D538" s="243" t="s">
        <v>1371</v>
      </c>
      <c r="E538" s="244"/>
      <c r="F538" s="300"/>
      <c r="G538" s="301"/>
    </row>
    <row r="539" spans="1:7" x14ac:dyDescent="0.3">
      <c r="A539" s="241" t="s">
        <v>2458</v>
      </c>
      <c r="B539" s="297" t="s">
        <v>2471</v>
      </c>
      <c r="C539" s="242" t="s">
        <v>2472</v>
      </c>
      <c r="D539" s="243" t="s">
        <v>1371</v>
      </c>
      <c r="E539" s="244"/>
      <c r="F539" s="300"/>
      <c r="G539" s="301"/>
    </row>
    <row r="540" spans="1:7" x14ac:dyDescent="0.3">
      <c r="A540" s="241" t="s">
        <v>2458</v>
      </c>
      <c r="B540" s="297" t="s">
        <v>2473</v>
      </c>
      <c r="C540" s="242" t="s">
        <v>2474</v>
      </c>
      <c r="D540" s="243" t="s">
        <v>1371</v>
      </c>
      <c r="E540" s="244"/>
      <c r="F540" s="300"/>
      <c r="G540" s="301"/>
    </row>
    <row r="541" spans="1:7" x14ac:dyDescent="0.3">
      <c r="A541" s="241" t="s">
        <v>2458</v>
      </c>
      <c r="B541" s="297" t="s">
        <v>2475</v>
      </c>
      <c r="C541" s="242" t="s">
        <v>2476</v>
      </c>
      <c r="D541" s="243" t="s">
        <v>1371</v>
      </c>
      <c r="E541" s="244"/>
      <c r="F541" s="300"/>
      <c r="G541" s="301"/>
    </row>
    <row r="542" spans="1:7" x14ac:dyDescent="0.3">
      <c r="A542" s="241">
        <v>8006</v>
      </c>
      <c r="B542" s="297" t="s">
        <v>2477</v>
      </c>
      <c r="C542" s="242" t="s">
        <v>2478</v>
      </c>
      <c r="D542" s="243" t="s">
        <v>1371</v>
      </c>
      <c r="E542" s="244"/>
      <c r="F542" s="300"/>
      <c r="G542" s="301"/>
    </row>
    <row r="543" spans="1:7" x14ac:dyDescent="0.3">
      <c r="A543" s="241">
        <v>8006</v>
      </c>
      <c r="B543" s="297" t="s">
        <v>2479</v>
      </c>
      <c r="C543" s="242" t="s">
        <v>2480</v>
      </c>
      <c r="D543" s="243" t="s">
        <v>1371</v>
      </c>
      <c r="E543" s="244"/>
      <c r="F543" s="300"/>
      <c r="G543" s="301"/>
    </row>
    <row r="544" spans="1:7" x14ac:dyDescent="0.3">
      <c r="A544" s="241">
        <v>8006</v>
      </c>
      <c r="B544" s="297" t="s">
        <v>2481</v>
      </c>
      <c r="C544" s="242" t="s">
        <v>2482</v>
      </c>
      <c r="D544" s="243" t="s">
        <v>1371</v>
      </c>
      <c r="E544" s="244"/>
      <c r="F544" s="300"/>
      <c r="G544" s="301"/>
    </row>
    <row r="545" spans="1:7" x14ac:dyDescent="0.3">
      <c r="A545" s="246" t="s">
        <v>2458</v>
      </c>
      <c r="B545" s="296" t="s">
        <v>2483</v>
      </c>
      <c r="C545" s="248" t="s">
        <v>2484</v>
      </c>
      <c r="D545" s="247" t="s">
        <v>1371</v>
      </c>
      <c r="E545" s="249"/>
      <c r="F545" s="300"/>
      <c r="G545" s="301">
        <f t="shared" si="8"/>
        <v>0</v>
      </c>
    </row>
    <row r="546" spans="1:7" x14ac:dyDescent="0.3">
      <c r="A546" s="246" t="s">
        <v>2458</v>
      </c>
      <c r="B546" s="296" t="s">
        <v>2485</v>
      </c>
      <c r="C546" s="248" t="s">
        <v>2486</v>
      </c>
      <c r="D546" s="247" t="s">
        <v>1371</v>
      </c>
      <c r="E546" s="249"/>
      <c r="F546" s="300"/>
      <c r="G546" s="301">
        <f t="shared" si="8"/>
        <v>0</v>
      </c>
    </row>
    <row r="547" spans="1:7" x14ac:dyDescent="0.3">
      <c r="A547" s="246" t="s">
        <v>2458</v>
      </c>
      <c r="B547" s="296" t="s">
        <v>2487</v>
      </c>
      <c r="C547" s="248" t="s">
        <v>2488</v>
      </c>
      <c r="D547" s="247" t="s">
        <v>1371</v>
      </c>
      <c r="E547" s="249"/>
      <c r="F547" s="300"/>
      <c r="G547" s="301">
        <f t="shared" si="8"/>
        <v>0</v>
      </c>
    </row>
    <row r="548" spans="1:7" x14ac:dyDescent="0.3">
      <c r="A548" s="246" t="s">
        <v>2458</v>
      </c>
      <c r="B548" s="296" t="s">
        <v>2489</v>
      </c>
      <c r="C548" s="248" t="s">
        <v>2490</v>
      </c>
      <c r="D548" s="247" t="s">
        <v>1371</v>
      </c>
      <c r="E548" s="249"/>
      <c r="F548" s="300"/>
      <c r="G548" s="301">
        <f t="shared" si="8"/>
        <v>0</v>
      </c>
    </row>
    <row r="549" spans="1:7" x14ac:dyDescent="0.3">
      <c r="A549" s="246" t="s">
        <v>2458</v>
      </c>
      <c r="B549" s="247" t="s">
        <v>2491</v>
      </c>
      <c r="C549" s="248" t="s">
        <v>2492</v>
      </c>
      <c r="D549" s="247" t="s">
        <v>1371</v>
      </c>
      <c r="E549" s="249"/>
      <c r="F549" s="300"/>
      <c r="G549" s="301">
        <f t="shared" si="8"/>
        <v>0</v>
      </c>
    </row>
    <row r="550" spans="1:7" x14ac:dyDescent="0.3">
      <c r="A550" s="246">
        <v>8006</v>
      </c>
      <c r="B550" s="247" t="s">
        <v>2483</v>
      </c>
      <c r="C550" s="248" t="s">
        <v>2493</v>
      </c>
      <c r="D550" s="247" t="s">
        <v>1371</v>
      </c>
      <c r="E550" s="249"/>
      <c r="F550" s="300"/>
      <c r="G550" s="301">
        <f t="shared" si="8"/>
        <v>0</v>
      </c>
    </row>
    <row r="551" spans="1:7" x14ac:dyDescent="0.3">
      <c r="A551" s="246">
        <v>8006</v>
      </c>
      <c r="B551" s="247" t="s">
        <v>2494</v>
      </c>
      <c r="C551" s="248" t="s">
        <v>2495</v>
      </c>
      <c r="D551" s="247" t="s">
        <v>1371</v>
      </c>
      <c r="E551" s="249"/>
      <c r="F551" s="300"/>
      <c r="G551" s="301">
        <f t="shared" si="8"/>
        <v>0</v>
      </c>
    </row>
    <row r="552" spans="1:7" x14ac:dyDescent="0.3">
      <c r="A552" s="246">
        <v>8006</v>
      </c>
      <c r="B552" s="247" t="s">
        <v>2496</v>
      </c>
      <c r="C552" s="248" t="s">
        <v>2497</v>
      </c>
      <c r="D552" s="247" t="s">
        <v>1371</v>
      </c>
      <c r="E552" s="249"/>
      <c r="F552" s="300"/>
      <c r="G552" s="301">
        <f t="shared" si="8"/>
        <v>0</v>
      </c>
    </row>
    <row r="553" spans="1:7" x14ac:dyDescent="0.3">
      <c r="A553" s="246" t="s">
        <v>2458</v>
      </c>
      <c r="B553" s="247" t="s">
        <v>2498</v>
      </c>
      <c r="C553" s="248" t="s">
        <v>2499</v>
      </c>
      <c r="D553" s="247" t="s">
        <v>1371</v>
      </c>
      <c r="E553" s="249"/>
      <c r="F553" s="300"/>
      <c r="G553" s="301">
        <f t="shared" si="8"/>
        <v>0</v>
      </c>
    </row>
    <row r="554" spans="1:7" x14ac:dyDescent="0.3">
      <c r="A554" s="246" t="s">
        <v>2458</v>
      </c>
      <c r="B554" s="247" t="s">
        <v>2500</v>
      </c>
      <c r="C554" s="248" t="s">
        <v>2501</v>
      </c>
      <c r="D554" s="247" t="s">
        <v>1371</v>
      </c>
      <c r="E554" s="249"/>
      <c r="F554" s="300"/>
      <c r="G554" s="301">
        <f t="shared" si="8"/>
        <v>0</v>
      </c>
    </row>
    <row r="555" spans="1:7" x14ac:dyDescent="0.3">
      <c r="A555" s="246" t="s">
        <v>2458</v>
      </c>
      <c r="B555" s="296" t="s">
        <v>2502</v>
      </c>
      <c r="C555" s="248" t="s">
        <v>2503</v>
      </c>
      <c r="D555" s="247" t="s">
        <v>1371</v>
      </c>
      <c r="E555" s="249"/>
      <c r="F555" s="300"/>
      <c r="G555" s="301">
        <f t="shared" si="8"/>
        <v>0</v>
      </c>
    </row>
    <row r="556" spans="1:7" x14ac:dyDescent="0.3">
      <c r="A556" s="246" t="s">
        <v>2458</v>
      </c>
      <c r="B556" s="296" t="s">
        <v>2504</v>
      </c>
      <c r="C556" s="248" t="s">
        <v>2505</v>
      </c>
      <c r="D556" s="247" t="s">
        <v>1371</v>
      </c>
      <c r="E556" s="249"/>
      <c r="F556" s="300"/>
      <c r="G556" s="301">
        <f t="shared" si="8"/>
        <v>0</v>
      </c>
    </row>
    <row r="557" spans="1:7" x14ac:dyDescent="0.3">
      <c r="A557" s="246" t="s">
        <v>2458</v>
      </c>
      <c r="B557" s="296" t="s">
        <v>2506</v>
      </c>
      <c r="C557" s="248" t="s">
        <v>2507</v>
      </c>
      <c r="D557" s="247" t="s">
        <v>1371</v>
      </c>
      <c r="E557" s="249"/>
      <c r="F557" s="300"/>
      <c r="G557" s="301">
        <f t="shared" si="8"/>
        <v>0</v>
      </c>
    </row>
    <row r="558" spans="1:7" x14ac:dyDescent="0.3">
      <c r="A558" s="246" t="s">
        <v>2458</v>
      </c>
      <c r="B558" s="247" t="s">
        <v>2508</v>
      </c>
      <c r="C558" s="248" t="s">
        <v>2509</v>
      </c>
      <c r="D558" s="247" t="s">
        <v>1371</v>
      </c>
      <c r="E558" s="249"/>
      <c r="F558" s="300"/>
      <c r="G558" s="301">
        <f t="shared" si="8"/>
        <v>0</v>
      </c>
    </row>
    <row r="559" spans="1:7" x14ac:dyDescent="0.3">
      <c r="A559" s="246" t="s">
        <v>2458</v>
      </c>
      <c r="B559" s="247" t="s">
        <v>2510</v>
      </c>
      <c r="C559" s="248" t="s">
        <v>2511</v>
      </c>
      <c r="D559" s="247" t="s">
        <v>1371</v>
      </c>
      <c r="E559" s="249"/>
      <c r="F559" s="300"/>
      <c r="G559" s="301">
        <f t="shared" si="8"/>
        <v>0</v>
      </c>
    </row>
    <row r="560" spans="1:7" x14ac:dyDescent="0.3">
      <c r="A560" s="246" t="s">
        <v>2458</v>
      </c>
      <c r="B560" s="247" t="s">
        <v>2512</v>
      </c>
      <c r="C560" s="248" t="s">
        <v>2513</v>
      </c>
      <c r="D560" s="247" t="s">
        <v>1371</v>
      </c>
      <c r="E560" s="249"/>
      <c r="F560" s="300"/>
      <c r="G560" s="301">
        <f t="shared" si="8"/>
        <v>0</v>
      </c>
    </row>
    <row r="561" spans="1:7" x14ac:dyDescent="0.3">
      <c r="A561" s="246" t="s">
        <v>2458</v>
      </c>
      <c r="B561" s="247" t="s">
        <v>2514</v>
      </c>
      <c r="C561" s="248" t="s">
        <v>2515</v>
      </c>
      <c r="D561" s="247" t="s">
        <v>1371</v>
      </c>
      <c r="E561" s="249"/>
      <c r="F561" s="300"/>
      <c r="G561" s="301">
        <f t="shared" si="8"/>
        <v>0</v>
      </c>
    </row>
    <row r="562" spans="1:7" x14ac:dyDescent="0.3">
      <c r="A562" s="246">
        <v>8006</v>
      </c>
      <c r="B562" s="247" t="s">
        <v>2516</v>
      </c>
      <c r="C562" s="248" t="s">
        <v>2517</v>
      </c>
      <c r="D562" s="247" t="s">
        <v>1371</v>
      </c>
      <c r="E562" s="249"/>
      <c r="F562" s="300"/>
      <c r="G562" s="301">
        <f t="shared" si="8"/>
        <v>0</v>
      </c>
    </row>
    <row r="563" spans="1:7" x14ac:dyDescent="0.3">
      <c r="A563" s="246" t="s">
        <v>2458</v>
      </c>
      <c r="B563" s="247" t="s">
        <v>2518</v>
      </c>
      <c r="C563" s="248" t="s">
        <v>2519</v>
      </c>
      <c r="D563" s="247" t="s">
        <v>1371</v>
      </c>
      <c r="E563" s="249"/>
      <c r="F563" s="300"/>
      <c r="G563" s="301">
        <f t="shared" si="8"/>
        <v>0</v>
      </c>
    </row>
    <row r="564" spans="1:7" x14ac:dyDescent="0.3">
      <c r="A564" s="246" t="s">
        <v>2458</v>
      </c>
      <c r="B564" s="247" t="s">
        <v>2520</v>
      </c>
      <c r="C564" s="248" t="s">
        <v>2521</v>
      </c>
      <c r="D564" s="247" t="s">
        <v>1371</v>
      </c>
      <c r="E564" s="249"/>
      <c r="F564" s="300"/>
      <c r="G564" s="301">
        <f t="shared" si="8"/>
        <v>0</v>
      </c>
    </row>
    <row r="565" spans="1:7" x14ac:dyDescent="0.3">
      <c r="A565" s="246" t="s">
        <v>2458</v>
      </c>
      <c r="B565" s="247" t="s">
        <v>2522</v>
      </c>
      <c r="C565" s="248" t="s">
        <v>2523</v>
      </c>
      <c r="D565" s="247" t="s">
        <v>1371</v>
      </c>
      <c r="E565" s="249"/>
      <c r="F565" s="300"/>
      <c r="G565" s="301">
        <f t="shared" si="8"/>
        <v>0</v>
      </c>
    </row>
    <row r="566" spans="1:7" x14ac:dyDescent="0.3">
      <c r="A566" s="246" t="s">
        <v>2458</v>
      </c>
      <c r="B566" s="247" t="s">
        <v>2524</v>
      </c>
      <c r="C566" s="248" t="s">
        <v>2525</v>
      </c>
      <c r="D566" s="247" t="s">
        <v>1371</v>
      </c>
      <c r="E566" s="249"/>
      <c r="F566" s="300"/>
      <c r="G566" s="301">
        <f t="shared" si="8"/>
        <v>0</v>
      </c>
    </row>
    <row r="567" spans="1:7" x14ac:dyDescent="0.3">
      <c r="A567" s="246" t="s">
        <v>2458</v>
      </c>
      <c r="B567" s="247" t="s">
        <v>2526</v>
      </c>
      <c r="C567" s="248" t="s">
        <v>2527</v>
      </c>
      <c r="D567" s="247" t="s">
        <v>1371</v>
      </c>
      <c r="E567" s="249"/>
      <c r="F567" s="300"/>
      <c r="G567" s="301">
        <f t="shared" si="8"/>
        <v>0</v>
      </c>
    </row>
    <row r="568" spans="1:7" x14ac:dyDescent="0.3">
      <c r="A568" s="246" t="s">
        <v>2458</v>
      </c>
      <c r="B568" s="247" t="s">
        <v>2528</v>
      </c>
      <c r="C568" s="248" t="s">
        <v>2529</v>
      </c>
      <c r="D568" s="247" t="s">
        <v>1371</v>
      </c>
      <c r="E568" s="249"/>
      <c r="F568" s="300"/>
      <c r="G568" s="301">
        <f t="shared" si="8"/>
        <v>0</v>
      </c>
    </row>
    <row r="569" spans="1:7" x14ac:dyDescent="0.3">
      <c r="A569" s="246">
        <v>8006</v>
      </c>
      <c r="B569" s="247" t="s">
        <v>2530</v>
      </c>
      <c r="C569" s="248" t="s">
        <v>2531</v>
      </c>
      <c r="D569" s="247" t="s">
        <v>1371</v>
      </c>
      <c r="E569" s="249"/>
      <c r="F569" s="300"/>
      <c r="G569" s="301">
        <f t="shared" si="8"/>
        <v>0</v>
      </c>
    </row>
    <row r="570" spans="1:7" x14ac:dyDescent="0.3">
      <c r="A570" s="246">
        <v>8006</v>
      </c>
      <c r="B570" s="247" t="s">
        <v>2532</v>
      </c>
      <c r="C570" s="248" t="s">
        <v>2533</v>
      </c>
      <c r="D570" s="247" t="s">
        <v>1371</v>
      </c>
      <c r="E570" s="249"/>
      <c r="F570" s="300"/>
      <c r="G570" s="301">
        <f t="shared" si="8"/>
        <v>0</v>
      </c>
    </row>
    <row r="571" spans="1:7" x14ac:dyDescent="0.3">
      <c r="A571" s="246" t="s">
        <v>2458</v>
      </c>
      <c r="B571" s="247" t="s">
        <v>2534</v>
      </c>
      <c r="C571" s="248" t="s">
        <v>2535</v>
      </c>
      <c r="D571" s="247" t="s">
        <v>1371</v>
      </c>
      <c r="E571" s="249"/>
      <c r="F571" s="300"/>
      <c r="G571" s="301">
        <f t="shared" si="8"/>
        <v>0</v>
      </c>
    </row>
    <row r="572" spans="1:7" x14ac:dyDescent="0.3">
      <c r="A572" s="246" t="s">
        <v>2458</v>
      </c>
      <c r="B572" s="247" t="s">
        <v>2536</v>
      </c>
      <c r="C572" s="248" t="s">
        <v>2535</v>
      </c>
      <c r="D572" s="247" t="s">
        <v>1371</v>
      </c>
      <c r="E572" s="249"/>
      <c r="F572" s="300"/>
      <c r="G572" s="301">
        <f t="shared" si="8"/>
        <v>0</v>
      </c>
    </row>
    <row r="573" spans="1:7" x14ac:dyDescent="0.3">
      <c r="A573" s="246">
        <v>8006</v>
      </c>
      <c r="B573" s="247" t="s">
        <v>2537</v>
      </c>
      <c r="C573" s="248" t="s">
        <v>2538</v>
      </c>
      <c r="D573" s="247" t="s">
        <v>1371</v>
      </c>
      <c r="E573" s="249"/>
      <c r="F573" s="300"/>
      <c r="G573" s="301">
        <f t="shared" si="8"/>
        <v>0</v>
      </c>
    </row>
    <row r="574" spans="1:7" x14ac:dyDescent="0.3">
      <c r="A574" s="246" t="s">
        <v>2539</v>
      </c>
      <c r="B574" s="247" t="s">
        <v>2540</v>
      </c>
      <c r="C574" s="248" t="s">
        <v>2541</v>
      </c>
      <c r="D574" s="247" t="s">
        <v>1371</v>
      </c>
      <c r="E574" s="249"/>
      <c r="F574" s="300"/>
      <c r="G574" s="301">
        <f t="shared" si="8"/>
        <v>0</v>
      </c>
    </row>
    <row r="575" spans="1:7" x14ac:dyDescent="0.3">
      <c r="A575" s="246" t="s">
        <v>2542</v>
      </c>
      <c r="B575" s="247" t="s">
        <v>2543</v>
      </c>
      <c r="C575" s="248" t="s">
        <v>2544</v>
      </c>
      <c r="D575" s="247" t="s">
        <v>1371</v>
      </c>
      <c r="E575" s="249"/>
      <c r="F575" s="300"/>
      <c r="G575" s="301">
        <f t="shared" si="8"/>
        <v>0</v>
      </c>
    </row>
    <row r="576" spans="1:7" x14ac:dyDescent="0.3">
      <c r="A576" s="246" t="s">
        <v>2542</v>
      </c>
      <c r="B576" s="247" t="s">
        <v>2545</v>
      </c>
      <c r="C576" s="248" t="s">
        <v>2546</v>
      </c>
      <c r="D576" s="247" t="s">
        <v>1371</v>
      </c>
      <c r="E576" s="249"/>
      <c r="F576" s="300"/>
      <c r="G576" s="301">
        <f t="shared" si="8"/>
        <v>0</v>
      </c>
    </row>
    <row r="577" spans="1:7" x14ac:dyDescent="0.3">
      <c r="A577" s="246" t="s">
        <v>2542</v>
      </c>
      <c r="B577" s="247" t="s">
        <v>2547</v>
      </c>
      <c r="C577" s="248" t="s">
        <v>2548</v>
      </c>
      <c r="D577" s="247" t="s">
        <v>1371</v>
      </c>
      <c r="E577" s="249"/>
      <c r="F577" s="300"/>
      <c r="G577" s="301">
        <f t="shared" si="8"/>
        <v>0</v>
      </c>
    </row>
    <row r="578" spans="1:7" x14ac:dyDescent="0.3">
      <c r="A578" s="246" t="s">
        <v>2549</v>
      </c>
      <c r="B578" s="247">
        <v>580423</v>
      </c>
      <c r="C578" s="248" t="s">
        <v>2550</v>
      </c>
      <c r="D578" s="247" t="s">
        <v>1371</v>
      </c>
      <c r="E578" s="249"/>
      <c r="F578" s="300"/>
      <c r="G578" s="301">
        <f t="shared" si="8"/>
        <v>0</v>
      </c>
    </row>
    <row r="579" spans="1:7" x14ac:dyDescent="0.3">
      <c r="A579" s="246" t="s">
        <v>2549</v>
      </c>
      <c r="B579" s="247" t="s">
        <v>2551</v>
      </c>
      <c r="C579" s="248" t="s">
        <v>2552</v>
      </c>
      <c r="D579" s="247" t="s">
        <v>1371</v>
      </c>
      <c r="E579" s="249"/>
      <c r="F579" s="300"/>
      <c r="G579" s="301">
        <f t="shared" si="8"/>
        <v>0</v>
      </c>
    </row>
    <row r="580" spans="1:7" x14ac:dyDescent="0.3">
      <c r="A580" s="246" t="s">
        <v>2549</v>
      </c>
      <c r="B580" s="247" t="s">
        <v>2553</v>
      </c>
      <c r="C580" s="248" t="s">
        <v>2554</v>
      </c>
      <c r="D580" s="247" t="s">
        <v>1371</v>
      </c>
      <c r="E580" s="249"/>
      <c r="F580" s="300"/>
      <c r="G580" s="301">
        <f t="shared" si="8"/>
        <v>0</v>
      </c>
    </row>
    <row r="581" spans="1:7" x14ac:dyDescent="0.3">
      <c r="A581" s="246" t="s">
        <v>2549</v>
      </c>
      <c r="B581" s="247" t="s">
        <v>2555</v>
      </c>
      <c r="C581" s="248" t="s">
        <v>2556</v>
      </c>
      <c r="D581" s="247" t="s">
        <v>1371</v>
      </c>
      <c r="E581" s="249"/>
      <c r="F581" s="300"/>
      <c r="G581" s="301">
        <f t="shared" si="8"/>
        <v>0</v>
      </c>
    </row>
    <row r="582" spans="1:7" x14ac:dyDescent="0.3">
      <c r="A582" s="246" t="s">
        <v>2549</v>
      </c>
      <c r="B582" s="247" t="s">
        <v>2557</v>
      </c>
      <c r="C582" s="248" t="s">
        <v>2558</v>
      </c>
      <c r="D582" s="247" t="s">
        <v>1371</v>
      </c>
      <c r="E582" s="249"/>
      <c r="F582" s="300"/>
      <c r="G582" s="301">
        <f t="shared" si="8"/>
        <v>0</v>
      </c>
    </row>
    <row r="583" spans="1:7" x14ac:dyDescent="0.3">
      <c r="A583" s="246" t="s">
        <v>2549</v>
      </c>
      <c r="B583" s="247" t="s">
        <v>2559</v>
      </c>
      <c r="C583" s="248" t="s">
        <v>2560</v>
      </c>
      <c r="D583" s="247" t="s">
        <v>1371</v>
      </c>
      <c r="E583" s="249"/>
      <c r="F583" s="300"/>
      <c r="G583" s="301">
        <f t="shared" si="8"/>
        <v>0</v>
      </c>
    </row>
    <row r="584" spans="1:7" x14ac:dyDescent="0.3">
      <c r="A584" s="246" t="s">
        <v>2549</v>
      </c>
      <c r="B584" s="247" t="s">
        <v>2561</v>
      </c>
      <c r="C584" s="248" t="s">
        <v>2562</v>
      </c>
      <c r="D584" s="247" t="s">
        <v>1371</v>
      </c>
      <c r="E584" s="249"/>
      <c r="F584" s="300"/>
      <c r="G584" s="301">
        <f t="shared" si="8"/>
        <v>0</v>
      </c>
    </row>
    <row r="585" spans="1:7" x14ac:dyDescent="0.3">
      <c r="A585" s="246" t="s">
        <v>2549</v>
      </c>
      <c r="B585" s="247" t="s">
        <v>2563</v>
      </c>
      <c r="C585" s="248" t="s">
        <v>2564</v>
      </c>
      <c r="D585" s="247" t="s">
        <v>1371</v>
      </c>
      <c r="E585" s="249"/>
      <c r="F585" s="300"/>
      <c r="G585" s="301">
        <f t="shared" si="8"/>
        <v>0</v>
      </c>
    </row>
    <row r="586" spans="1:7" x14ac:dyDescent="0.3">
      <c r="A586" s="246" t="s">
        <v>2549</v>
      </c>
      <c r="B586" s="247" t="s">
        <v>2565</v>
      </c>
      <c r="C586" s="248" t="s">
        <v>2566</v>
      </c>
      <c r="D586" s="247" t="s">
        <v>1371</v>
      </c>
      <c r="E586" s="249"/>
      <c r="F586" s="300"/>
      <c r="G586" s="301">
        <f t="shared" si="8"/>
        <v>0</v>
      </c>
    </row>
    <row r="587" spans="1:7" x14ac:dyDescent="0.3">
      <c r="A587" s="246" t="s">
        <v>2549</v>
      </c>
      <c r="B587" s="247" t="s">
        <v>2567</v>
      </c>
      <c r="C587" s="248" t="s">
        <v>2568</v>
      </c>
      <c r="D587" s="247" t="s">
        <v>1371</v>
      </c>
      <c r="E587" s="249"/>
      <c r="F587" s="300"/>
      <c r="G587" s="301">
        <f t="shared" si="8"/>
        <v>0</v>
      </c>
    </row>
    <row r="588" spans="1:7" x14ac:dyDescent="0.3">
      <c r="A588" s="246" t="s">
        <v>2549</v>
      </c>
      <c r="B588" s="247" t="s">
        <v>2569</v>
      </c>
      <c r="C588" s="248" t="s">
        <v>2570</v>
      </c>
      <c r="D588" s="247" t="s">
        <v>1371</v>
      </c>
      <c r="E588" s="249"/>
      <c r="F588" s="300"/>
      <c r="G588" s="301">
        <f t="shared" ref="G588:G651" si="9">F588*E588</f>
        <v>0</v>
      </c>
    </row>
    <row r="589" spans="1:7" x14ac:dyDescent="0.3">
      <c r="A589" s="246">
        <v>8017</v>
      </c>
      <c r="B589" s="247" t="s">
        <v>2571</v>
      </c>
      <c r="C589" s="248" t="s">
        <v>2572</v>
      </c>
      <c r="D589" s="247" t="s">
        <v>1371</v>
      </c>
      <c r="E589" s="249"/>
      <c r="F589" s="300"/>
      <c r="G589" s="301">
        <f t="shared" si="9"/>
        <v>0</v>
      </c>
    </row>
    <row r="590" spans="1:7" x14ac:dyDescent="0.3">
      <c r="A590" s="246" t="s">
        <v>2549</v>
      </c>
      <c r="B590" s="247" t="s">
        <v>2573</v>
      </c>
      <c r="C590" s="248" t="s">
        <v>2574</v>
      </c>
      <c r="D590" s="247" t="s">
        <v>1371</v>
      </c>
      <c r="E590" s="249"/>
      <c r="F590" s="300"/>
      <c r="G590" s="301">
        <f t="shared" si="9"/>
        <v>0</v>
      </c>
    </row>
    <row r="591" spans="1:7" x14ac:dyDescent="0.3">
      <c r="A591" s="246" t="s">
        <v>2549</v>
      </c>
      <c r="B591" s="247" t="s">
        <v>2575</v>
      </c>
      <c r="C591" s="248" t="s">
        <v>2576</v>
      </c>
      <c r="D591" s="247" t="s">
        <v>1371</v>
      </c>
      <c r="E591" s="249"/>
      <c r="F591" s="300"/>
      <c r="G591" s="301">
        <f t="shared" si="9"/>
        <v>0</v>
      </c>
    </row>
    <row r="592" spans="1:7" x14ac:dyDescent="0.3">
      <c r="A592" s="246" t="s">
        <v>2549</v>
      </c>
      <c r="B592" s="247" t="s">
        <v>2577</v>
      </c>
      <c r="C592" s="248" t="s">
        <v>2578</v>
      </c>
      <c r="D592" s="247" t="s">
        <v>1371</v>
      </c>
      <c r="E592" s="249"/>
      <c r="F592" s="300"/>
      <c r="G592" s="301">
        <f t="shared" si="9"/>
        <v>0</v>
      </c>
    </row>
    <row r="593" spans="1:7" x14ac:dyDescent="0.3">
      <c r="A593" s="246" t="s">
        <v>2549</v>
      </c>
      <c r="B593" s="247" t="s">
        <v>2579</v>
      </c>
      <c r="C593" s="248" t="s">
        <v>2580</v>
      </c>
      <c r="D593" s="247" t="s">
        <v>1371</v>
      </c>
      <c r="E593" s="249"/>
      <c r="F593" s="300"/>
      <c r="G593" s="301">
        <f t="shared" si="9"/>
        <v>0</v>
      </c>
    </row>
    <row r="594" spans="1:7" x14ac:dyDescent="0.3">
      <c r="A594" s="246" t="s">
        <v>2549</v>
      </c>
      <c r="B594" s="247" t="s">
        <v>2581</v>
      </c>
      <c r="C594" s="248" t="s">
        <v>2582</v>
      </c>
      <c r="D594" s="247" t="s">
        <v>1371</v>
      </c>
      <c r="E594" s="249"/>
      <c r="F594" s="300"/>
      <c r="G594" s="301">
        <f t="shared" si="9"/>
        <v>0</v>
      </c>
    </row>
    <row r="595" spans="1:7" x14ac:dyDescent="0.3">
      <c r="A595" s="246" t="s">
        <v>2549</v>
      </c>
      <c r="B595" s="247" t="s">
        <v>2583</v>
      </c>
      <c r="C595" s="248" t="s">
        <v>2584</v>
      </c>
      <c r="D595" s="247" t="s">
        <v>1371</v>
      </c>
      <c r="E595" s="249"/>
      <c r="F595" s="300"/>
      <c r="G595" s="301">
        <f t="shared" si="9"/>
        <v>0</v>
      </c>
    </row>
    <row r="596" spans="1:7" x14ac:dyDescent="0.3">
      <c r="A596" s="246" t="s">
        <v>2549</v>
      </c>
      <c r="B596" s="247" t="s">
        <v>2585</v>
      </c>
      <c r="C596" s="248" t="s">
        <v>2586</v>
      </c>
      <c r="D596" s="247" t="s">
        <v>1371</v>
      </c>
      <c r="E596" s="249"/>
      <c r="F596" s="300"/>
      <c r="G596" s="301">
        <f t="shared" si="9"/>
        <v>0</v>
      </c>
    </row>
    <row r="597" spans="1:7" x14ac:dyDescent="0.3">
      <c r="A597" s="246" t="s">
        <v>2549</v>
      </c>
      <c r="B597" s="247" t="s">
        <v>2587</v>
      </c>
      <c r="C597" s="248" t="s">
        <v>2588</v>
      </c>
      <c r="D597" s="247" t="s">
        <v>1371</v>
      </c>
      <c r="E597" s="249"/>
      <c r="F597" s="300"/>
      <c r="G597" s="301">
        <f t="shared" si="9"/>
        <v>0</v>
      </c>
    </row>
    <row r="598" spans="1:7" x14ac:dyDescent="0.3">
      <c r="A598" s="246" t="s">
        <v>2549</v>
      </c>
      <c r="B598" s="247" t="s">
        <v>2589</v>
      </c>
      <c r="C598" s="248" t="s">
        <v>2590</v>
      </c>
      <c r="D598" s="247" t="s">
        <v>1371</v>
      </c>
      <c r="E598" s="249"/>
      <c r="F598" s="300"/>
      <c r="G598" s="301">
        <f t="shared" si="9"/>
        <v>0</v>
      </c>
    </row>
    <row r="599" spans="1:7" x14ac:dyDescent="0.3">
      <c r="A599" s="246" t="s">
        <v>2549</v>
      </c>
      <c r="B599" s="247" t="s">
        <v>2591</v>
      </c>
      <c r="C599" s="248" t="s">
        <v>2592</v>
      </c>
      <c r="D599" s="247" t="s">
        <v>1371</v>
      </c>
      <c r="E599" s="249"/>
      <c r="F599" s="300"/>
      <c r="G599" s="301">
        <f t="shared" si="9"/>
        <v>0</v>
      </c>
    </row>
    <row r="600" spans="1:7" x14ac:dyDescent="0.3">
      <c r="A600" s="246" t="s">
        <v>2549</v>
      </c>
      <c r="B600" s="247" t="s">
        <v>2593</v>
      </c>
      <c r="C600" s="248" t="s">
        <v>2594</v>
      </c>
      <c r="D600" s="247" t="s">
        <v>1371</v>
      </c>
      <c r="E600" s="249"/>
      <c r="F600" s="300"/>
      <c r="G600" s="301">
        <f t="shared" si="9"/>
        <v>0</v>
      </c>
    </row>
    <row r="601" spans="1:7" x14ac:dyDescent="0.3">
      <c r="A601" s="246">
        <v>8004</v>
      </c>
      <c r="B601" s="247" t="s">
        <v>2595</v>
      </c>
      <c r="C601" s="248" t="s">
        <v>2596</v>
      </c>
      <c r="D601" s="247" t="s">
        <v>1371</v>
      </c>
      <c r="E601" s="249"/>
      <c r="F601" s="300"/>
      <c r="G601" s="301">
        <f t="shared" si="9"/>
        <v>0</v>
      </c>
    </row>
    <row r="602" spans="1:7" ht="15" thickBot="1" x14ac:dyDescent="0.35">
      <c r="A602" s="318"/>
      <c r="B602" s="313"/>
      <c r="C602" s="313"/>
      <c r="D602" s="314"/>
      <c r="E602" s="255"/>
      <c r="F602" s="302"/>
      <c r="G602" s="303">
        <f t="shared" si="9"/>
        <v>0</v>
      </c>
    </row>
    <row r="603" spans="1:7" ht="18.600000000000001" thickBot="1" x14ac:dyDescent="0.4">
      <c r="A603" s="256"/>
      <c r="B603" s="257"/>
      <c r="C603" s="320" t="s">
        <v>2597</v>
      </c>
      <c r="D603" s="310"/>
      <c r="E603" s="259"/>
      <c r="F603" s="305"/>
      <c r="G603" s="276"/>
    </row>
    <row r="604" spans="1:7" x14ac:dyDescent="0.3">
      <c r="A604" s="241" t="s">
        <v>2598</v>
      </c>
      <c r="B604" s="243" t="s">
        <v>2599</v>
      </c>
      <c r="C604" s="242" t="s">
        <v>2600</v>
      </c>
      <c r="D604" s="243" t="s">
        <v>1371</v>
      </c>
      <c r="E604" s="244"/>
      <c r="F604" s="298"/>
      <c r="G604" s="299">
        <f t="shared" si="9"/>
        <v>0</v>
      </c>
    </row>
    <row r="605" spans="1:7" x14ac:dyDescent="0.3">
      <c r="A605" s="246" t="s">
        <v>2598</v>
      </c>
      <c r="B605" s="247" t="s">
        <v>2601</v>
      </c>
      <c r="C605" s="248" t="s">
        <v>2602</v>
      </c>
      <c r="D605" s="247" t="s">
        <v>1371</v>
      </c>
      <c r="E605" s="249"/>
      <c r="F605" s="300"/>
      <c r="G605" s="301">
        <f t="shared" si="9"/>
        <v>0</v>
      </c>
    </row>
    <row r="606" spans="1:7" x14ac:dyDescent="0.3">
      <c r="A606" s="246" t="s">
        <v>2598</v>
      </c>
      <c r="B606" s="247" t="s">
        <v>2603</v>
      </c>
      <c r="C606" s="248" t="s">
        <v>2604</v>
      </c>
      <c r="D606" s="247" t="s">
        <v>1371</v>
      </c>
      <c r="E606" s="249"/>
      <c r="F606" s="300"/>
      <c r="G606" s="301">
        <f t="shared" si="9"/>
        <v>0</v>
      </c>
    </row>
    <row r="607" spans="1:7" x14ac:dyDescent="0.3">
      <c r="A607" s="246" t="s">
        <v>2598</v>
      </c>
      <c r="B607" s="247" t="s">
        <v>2605</v>
      </c>
      <c r="C607" s="248" t="s">
        <v>2606</v>
      </c>
      <c r="D607" s="247" t="s">
        <v>1371</v>
      </c>
      <c r="E607" s="249"/>
      <c r="F607" s="300"/>
      <c r="G607" s="301">
        <f t="shared" si="9"/>
        <v>0</v>
      </c>
    </row>
    <row r="608" spans="1:7" x14ac:dyDescent="0.3">
      <c r="A608" s="246" t="s">
        <v>2598</v>
      </c>
      <c r="B608" s="247" t="s">
        <v>2607</v>
      </c>
      <c r="C608" s="248" t="s">
        <v>2608</v>
      </c>
      <c r="D608" s="247" t="s">
        <v>1371</v>
      </c>
      <c r="E608" s="249"/>
      <c r="F608" s="300"/>
      <c r="G608" s="301">
        <f t="shared" si="9"/>
        <v>0</v>
      </c>
    </row>
    <row r="609" spans="1:7" x14ac:dyDescent="0.3">
      <c r="A609" s="246" t="s">
        <v>2598</v>
      </c>
      <c r="B609" s="247" t="s">
        <v>2609</v>
      </c>
      <c r="C609" s="248" t="s">
        <v>2610</v>
      </c>
      <c r="D609" s="247" t="s">
        <v>1371</v>
      </c>
      <c r="E609" s="249"/>
      <c r="F609" s="300"/>
      <c r="G609" s="301">
        <f t="shared" si="9"/>
        <v>0</v>
      </c>
    </row>
    <row r="610" spans="1:7" x14ac:dyDescent="0.3">
      <c r="A610" s="246" t="s">
        <v>2598</v>
      </c>
      <c r="B610" s="247" t="s">
        <v>2611</v>
      </c>
      <c r="C610" s="248" t="s">
        <v>2612</v>
      </c>
      <c r="D610" s="247" t="s">
        <v>1371</v>
      </c>
      <c r="E610" s="249"/>
      <c r="F610" s="300"/>
      <c r="G610" s="301">
        <f t="shared" si="9"/>
        <v>0</v>
      </c>
    </row>
    <row r="611" spans="1:7" x14ac:dyDescent="0.3">
      <c r="A611" s="246" t="s">
        <v>2598</v>
      </c>
      <c r="B611" s="247" t="s">
        <v>2613</v>
      </c>
      <c r="C611" s="248" t="s">
        <v>2614</v>
      </c>
      <c r="D611" s="247" t="s">
        <v>1371</v>
      </c>
      <c r="E611" s="249"/>
      <c r="F611" s="300"/>
      <c r="G611" s="301">
        <f t="shared" si="9"/>
        <v>0</v>
      </c>
    </row>
    <row r="612" spans="1:7" x14ac:dyDescent="0.3">
      <c r="A612" s="246" t="s">
        <v>2598</v>
      </c>
      <c r="B612" s="247" t="s">
        <v>2615</v>
      </c>
      <c r="C612" s="248" t="s">
        <v>2616</v>
      </c>
      <c r="D612" s="247" t="s">
        <v>1371</v>
      </c>
      <c r="E612" s="249"/>
      <c r="F612" s="300"/>
      <c r="G612" s="301">
        <f t="shared" si="9"/>
        <v>0</v>
      </c>
    </row>
    <row r="613" spans="1:7" x14ac:dyDescent="0.3">
      <c r="A613" s="246" t="s">
        <v>2598</v>
      </c>
      <c r="B613" s="247">
        <v>635510</v>
      </c>
      <c r="C613" s="248" t="s">
        <v>2617</v>
      </c>
      <c r="D613" s="247" t="s">
        <v>1371</v>
      </c>
      <c r="E613" s="249"/>
      <c r="F613" s="300"/>
      <c r="G613" s="301">
        <f t="shared" si="9"/>
        <v>0</v>
      </c>
    </row>
    <row r="614" spans="1:7" x14ac:dyDescent="0.3">
      <c r="A614" s="246" t="s">
        <v>2598</v>
      </c>
      <c r="B614" s="247" t="s">
        <v>2618</v>
      </c>
      <c r="C614" s="248" t="s">
        <v>2619</v>
      </c>
      <c r="D614" s="247" t="s">
        <v>1371</v>
      </c>
      <c r="E614" s="249"/>
      <c r="F614" s="300"/>
      <c r="G614" s="301">
        <f t="shared" si="9"/>
        <v>0</v>
      </c>
    </row>
    <row r="615" spans="1:7" x14ac:dyDescent="0.3">
      <c r="A615" s="246" t="s">
        <v>2598</v>
      </c>
      <c r="B615" s="247" t="s">
        <v>2620</v>
      </c>
      <c r="C615" s="248" t="s">
        <v>2621</v>
      </c>
      <c r="D615" s="247" t="s">
        <v>1371</v>
      </c>
      <c r="E615" s="249"/>
      <c r="F615" s="300"/>
      <c r="G615" s="301">
        <f t="shared" si="9"/>
        <v>0</v>
      </c>
    </row>
    <row r="616" spans="1:7" x14ac:dyDescent="0.3">
      <c r="A616" s="246" t="s">
        <v>2598</v>
      </c>
      <c r="B616" s="247" t="s">
        <v>2622</v>
      </c>
      <c r="C616" s="248" t="s">
        <v>2623</v>
      </c>
      <c r="D616" s="247" t="s">
        <v>1371</v>
      </c>
      <c r="E616" s="249"/>
      <c r="F616" s="300"/>
      <c r="G616" s="301">
        <f t="shared" si="9"/>
        <v>0</v>
      </c>
    </row>
    <row r="617" spans="1:7" x14ac:dyDescent="0.3">
      <c r="A617" s="246" t="s">
        <v>2598</v>
      </c>
      <c r="B617" s="247" t="s">
        <v>2624</v>
      </c>
      <c r="C617" s="248" t="s">
        <v>2625</v>
      </c>
      <c r="D617" s="247" t="s">
        <v>1371</v>
      </c>
      <c r="E617" s="249"/>
      <c r="F617" s="300"/>
      <c r="G617" s="301">
        <f t="shared" si="9"/>
        <v>0</v>
      </c>
    </row>
    <row r="618" spans="1:7" x14ac:dyDescent="0.3">
      <c r="A618" s="246" t="s">
        <v>2598</v>
      </c>
      <c r="B618" s="247" t="s">
        <v>2626</v>
      </c>
      <c r="C618" s="248" t="s">
        <v>2627</v>
      </c>
      <c r="D618" s="247" t="s">
        <v>1371</v>
      </c>
      <c r="E618" s="249"/>
      <c r="F618" s="300"/>
      <c r="G618" s="301">
        <f t="shared" si="9"/>
        <v>0</v>
      </c>
    </row>
    <row r="619" spans="1:7" x14ac:dyDescent="0.3">
      <c r="A619" s="246" t="s">
        <v>2598</v>
      </c>
      <c r="B619" s="247" t="s">
        <v>2628</v>
      </c>
      <c r="C619" s="248" t="s">
        <v>2629</v>
      </c>
      <c r="D619" s="247" t="s">
        <v>1371</v>
      </c>
      <c r="E619" s="249"/>
      <c r="F619" s="300"/>
      <c r="G619" s="301">
        <f t="shared" si="9"/>
        <v>0</v>
      </c>
    </row>
    <row r="620" spans="1:7" x14ac:dyDescent="0.3">
      <c r="A620" s="246" t="s">
        <v>2598</v>
      </c>
      <c r="B620" s="247" t="s">
        <v>2630</v>
      </c>
      <c r="C620" s="248" t="s">
        <v>2631</v>
      </c>
      <c r="D620" s="247" t="s">
        <v>1371</v>
      </c>
      <c r="E620" s="249"/>
      <c r="F620" s="300"/>
      <c r="G620" s="301">
        <f t="shared" si="9"/>
        <v>0</v>
      </c>
    </row>
    <row r="621" spans="1:7" x14ac:dyDescent="0.3">
      <c r="A621" s="246" t="s">
        <v>2598</v>
      </c>
      <c r="B621" s="247" t="s">
        <v>2632</v>
      </c>
      <c r="C621" s="248" t="s">
        <v>2633</v>
      </c>
      <c r="D621" s="247" t="s">
        <v>1371</v>
      </c>
      <c r="E621" s="249"/>
      <c r="F621" s="300"/>
      <c r="G621" s="301">
        <f t="shared" si="9"/>
        <v>0</v>
      </c>
    </row>
    <row r="622" spans="1:7" x14ac:dyDescent="0.3">
      <c r="A622" s="246" t="s">
        <v>2598</v>
      </c>
      <c r="B622" s="247" t="s">
        <v>2634</v>
      </c>
      <c r="C622" s="248" t="s">
        <v>2635</v>
      </c>
      <c r="D622" s="247" t="s">
        <v>1371</v>
      </c>
      <c r="E622" s="249"/>
      <c r="F622" s="300"/>
      <c r="G622" s="301">
        <f t="shared" si="9"/>
        <v>0</v>
      </c>
    </row>
    <row r="623" spans="1:7" x14ac:dyDescent="0.3">
      <c r="A623" s="246" t="s">
        <v>2598</v>
      </c>
      <c r="B623" s="247" t="s">
        <v>2636</v>
      </c>
      <c r="C623" s="248" t="s">
        <v>2637</v>
      </c>
      <c r="D623" s="247" t="s">
        <v>1371</v>
      </c>
      <c r="E623" s="249"/>
      <c r="F623" s="300"/>
      <c r="G623" s="301">
        <f t="shared" si="9"/>
        <v>0</v>
      </c>
    </row>
    <row r="624" spans="1:7" x14ac:dyDescent="0.3">
      <c r="A624" s="246" t="s">
        <v>2598</v>
      </c>
      <c r="B624" s="247" t="s">
        <v>2638</v>
      </c>
      <c r="C624" s="248" t="s">
        <v>2639</v>
      </c>
      <c r="D624" s="247" t="s">
        <v>1371</v>
      </c>
      <c r="E624" s="249"/>
      <c r="F624" s="300"/>
      <c r="G624" s="301">
        <f t="shared" si="9"/>
        <v>0</v>
      </c>
    </row>
    <row r="625" spans="1:7" x14ac:dyDescent="0.3">
      <c r="A625" s="246" t="s">
        <v>2598</v>
      </c>
      <c r="B625" s="247" t="s">
        <v>2640</v>
      </c>
      <c r="C625" s="248" t="s">
        <v>2641</v>
      </c>
      <c r="D625" s="247" t="s">
        <v>1371</v>
      </c>
      <c r="E625" s="249"/>
      <c r="F625" s="300"/>
      <c r="G625" s="301">
        <f t="shared" si="9"/>
        <v>0</v>
      </c>
    </row>
    <row r="626" spans="1:7" x14ac:dyDescent="0.3">
      <c r="A626" s="246" t="s">
        <v>2598</v>
      </c>
      <c r="B626" s="247" t="s">
        <v>2642</v>
      </c>
      <c r="C626" s="248" t="s">
        <v>2643</v>
      </c>
      <c r="D626" s="247" t="s">
        <v>1371</v>
      </c>
      <c r="E626" s="249"/>
      <c r="F626" s="300"/>
      <c r="G626" s="301">
        <f t="shared" si="9"/>
        <v>0</v>
      </c>
    </row>
    <row r="627" spans="1:7" x14ac:dyDescent="0.3">
      <c r="A627" s="246" t="s">
        <v>2598</v>
      </c>
      <c r="B627" s="247" t="s">
        <v>2644</v>
      </c>
      <c r="C627" s="248" t="s">
        <v>2645</v>
      </c>
      <c r="D627" s="247" t="s">
        <v>1371</v>
      </c>
      <c r="E627" s="249"/>
      <c r="F627" s="300"/>
      <c r="G627" s="301">
        <f t="shared" si="9"/>
        <v>0</v>
      </c>
    </row>
    <row r="628" spans="1:7" x14ac:dyDescent="0.3">
      <c r="A628" s="246" t="s">
        <v>2598</v>
      </c>
      <c r="B628" s="247" t="s">
        <v>2646</v>
      </c>
      <c r="C628" s="248" t="s">
        <v>2647</v>
      </c>
      <c r="D628" s="247" t="s">
        <v>1371</v>
      </c>
      <c r="E628" s="249"/>
      <c r="F628" s="300"/>
      <c r="G628" s="301">
        <f t="shared" si="9"/>
        <v>0</v>
      </c>
    </row>
    <row r="629" spans="1:7" x14ac:dyDescent="0.3">
      <c r="A629" s="246" t="s">
        <v>2598</v>
      </c>
      <c r="B629" s="247" t="s">
        <v>2648</v>
      </c>
      <c r="C629" s="248" t="s">
        <v>2649</v>
      </c>
      <c r="D629" s="247" t="s">
        <v>1371</v>
      </c>
      <c r="E629" s="249"/>
      <c r="F629" s="300"/>
      <c r="G629" s="301">
        <f t="shared" si="9"/>
        <v>0</v>
      </c>
    </row>
    <row r="630" spans="1:7" x14ac:dyDescent="0.3">
      <c r="A630" s="246" t="s">
        <v>2598</v>
      </c>
      <c r="B630" s="247" t="s">
        <v>2650</v>
      </c>
      <c r="C630" s="248" t="s">
        <v>2651</v>
      </c>
      <c r="D630" s="247" t="s">
        <v>1371</v>
      </c>
      <c r="E630" s="249"/>
      <c r="F630" s="300"/>
      <c r="G630" s="301">
        <f t="shared" si="9"/>
        <v>0</v>
      </c>
    </row>
    <row r="631" spans="1:7" x14ac:dyDescent="0.3">
      <c r="A631" s="246" t="s">
        <v>2598</v>
      </c>
      <c r="B631" s="247" t="s">
        <v>2652</v>
      </c>
      <c r="C631" s="248" t="s">
        <v>2653</v>
      </c>
      <c r="D631" s="247" t="s">
        <v>1371</v>
      </c>
      <c r="E631" s="249"/>
      <c r="F631" s="300"/>
      <c r="G631" s="301">
        <f t="shared" si="9"/>
        <v>0</v>
      </c>
    </row>
    <row r="632" spans="1:7" x14ac:dyDescent="0.3">
      <c r="A632" s="246" t="s">
        <v>2598</v>
      </c>
      <c r="B632" s="247" t="s">
        <v>2654</v>
      </c>
      <c r="C632" s="248" t="s">
        <v>2655</v>
      </c>
      <c r="D632" s="247" t="s">
        <v>1371</v>
      </c>
      <c r="E632" s="249"/>
      <c r="F632" s="300"/>
      <c r="G632" s="301">
        <f t="shared" si="9"/>
        <v>0</v>
      </c>
    </row>
    <row r="633" spans="1:7" x14ac:dyDescent="0.3">
      <c r="A633" s="246" t="s">
        <v>2598</v>
      </c>
      <c r="B633" s="247" t="s">
        <v>2656</v>
      </c>
      <c r="C633" s="248" t="s">
        <v>2657</v>
      </c>
      <c r="D633" s="247" t="s">
        <v>1371</v>
      </c>
      <c r="E633" s="249"/>
      <c r="F633" s="300"/>
      <c r="G633" s="301">
        <f t="shared" si="9"/>
        <v>0</v>
      </c>
    </row>
    <row r="634" spans="1:7" x14ac:dyDescent="0.3">
      <c r="A634" s="246" t="s">
        <v>2598</v>
      </c>
      <c r="B634" s="247" t="s">
        <v>2658</v>
      </c>
      <c r="C634" s="248" t="s">
        <v>2659</v>
      </c>
      <c r="D634" s="247" t="s">
        <v>1371</v>
      </c>
      <c r="E634" s="249"/>
      <c r="F634" s="300"/>
      <c r="G634" s="301">
        <f t="shared" si="9"/>
        <v>0</v>
      </c>
    </row>
    <row r="635" spans="1:7" x14ac:dyDescent="0.3">
      <c r="A635" s="246" t="s">
        <v>2598</v>
      </c>
      <c r="B635" s="247" t="s">
        <v>2660</v>
      </c>
      <c r="C635" s="248" t="s">
        <v>2661</v>
      </c>
      <c r="D635" s="247" t="s">
        <v>1371</v>
      </c>
      <c r="E635" s="249"/>
      <c r="F635" s="300"/>
      <c r="G635" s="301">
        <f t="shared" si="9"/>
        <v>0</v>
      </c>
    </row>
    <row r="636" spans="1:7" x14ac:dyDescent="0.3">
      <c r="A636" s="246" t="s">
        <v>2662</v>
      </c>
      <c r="B636" s="247" t="s">
        <v>2663</v>
      </c>
      <c r="C636" s="248" t="s">
        <v>2664</v>
      </c>
      <c r="D636" s="247" t="s">
        <v>1371</v>
      </c>
      <c r="E636" s="249"/>
      <c r="F636" s="300"/>
      <c r="G636" s="301">
        <f t="shared" si="9"/>
        <v>0</v>
      </c>
    </row>
    <row r="637" spans="1:7" x14ac:dyDescent="0.3">
      <c r="A637" s="246">
        <v>8021</v>
      </c>
      <c r="B637" s="247" t="s">
        <v>2665</v>
      </c>
      <c r="C637" s="248" t="s">
        <v>2666</v>
      </c>
      <c r="D637" s="247" t="s">
        <v>1371</v>
      </c>
      <c r="E637" s="249"/>
      <c r="F637" s="300"/>
      <c r="G637" s="301">
        <f t="shared" si="9"/>
        <v>0</v>
      </c>
    </row>
    <row r="638" spans="1:7" x14ac:dyDescent="0.3">
      <c r="A638" s="246" t="s">
        <v>2662</v>
      </c>
      <c r="B638" s="247" t="s">
        <v>2667</v>
      </c>
      <c r="C638" s="248" t="s">
        <v>2668</v>
      </c>
      <c r="D638" s="247" t="s">
        <v>1371</v>
      </c>
      <c r="E638" s="249"/>
      <c r="F638" s="300"/>
      <c r="G638" s="301">
        <f t="shared" si="9"/>
        <v>0</v>
      </c>
    </row>
    <row r="639" spans="1:7" x14ac:dyDescent="0.3">
      <c r="A639" s="246" t="s">
        <v>2662</v>
      </c>
      <c r="B639" s="247" t="s">
        <v>2669</v>
      </c>
      <c r="C639" s="248" t="s">
        <v>2670</v>
      </c>
      <c r="D639" s="247" t="s">
        <v>1371</v>
      </c>
      <c r="E639" s="249"/>
      <c r="F639" s="300"/>
      <c r="G639" s="301">
        <f t="shared" si="9"/>
        <v>0</v>
      </c>
    </row>
    <row r="640" spans="1:7" x14ac:dyDescent="0.3">
      <c r="A640" s="246" t="s">
        <v>2662</v>
      </c>
      <c r="B640" s="247" t="s">
        <v>2671</v>
      </c>
      <c r="C640" s="248" t="s">
        <v>2672</v>
      </c>
      <c r="D640" s="247" t="s">
        <v>1371</v>
      </c>
      <c r="E640" s="249"/>
      <c r="F640" s="300"/>
      <c r="G640" s="301">
        <f t="shared" si="9"/>
        <v>0</v>
      </c>
    </row>
    <row r="641" spans="1:7" x14ac:dyDescent="0.3">
      <c r="A641" s="246" t="s">
        <v>2662</v>
      </c>
      <c r="B641" s="247" t="s">
        <v>2673</v>
      </c>
      <c r="C641" s="248" t="s">
        <v>2674</v>
      </c>
      <c r="D641" s="247" t="s">
        <v>1371</v>
      </c>
      <c r="E641" s="249"/>
      <c r="F641" s="300"/>
      <c r="G641" s="301">
        <f t="shared" si="9"/>
        <v>0</v>
      </c>
    </row>
    <row r="642" spans="1:7" x14ac:dyDescent="0.3">
      <c r="A642" s="246" t="s">
        <v>2662</v>
      </c>
      <c r="B642" s="247" t="s">
        <v>2675</v>
      </c>
      <c r="C642" s="248" t="s">
        <v>2676</v>
      </c>
      <c r="D642" s="247" t="s">
        <v>1371</v>
      </c>
      <c r="E642" s="249"/>
      <c r="F642" s="300"/>
      <c r="G642" s="301">
        <f t="shared" si="9"/>
        <v>0</v>
      </c>
    </row>
    <row r="643" spans="1:7" x14ac:dyDescent="0.3">
      <c r="A643" s="246" t="s">
        <v>2662</v>
      </c>
      <c r="B643" s="247" t="s">
        <v>2677</v>
      </c>
      <c r="C643" s="248" t="s">
        <v>2678</v>
      </c>
      <c r="D643" s="247" t="s">
        <v>1371</v>
      </c>
      <c r="E643" s="249"/>
      <c r="F643" s="300"/>
      <c r="G643" s="301">
        <f t="shared" si="9"/>
        <v>0</v>
      </c>
    </row>
    <row r="644" spans="1:7" x14ac:dyDescent="0.3">
      <c r="A644" s="246" t="s">
        <v>2662</v>
      </c>
      <c r="B644" s="247" t="s">
        <v>2679</v>
      </c>
      <c r="C644" s="248" t="s">
        <v>2680</v>
      </c>
      <c r="D644" s="247" t="s">
        <v>1371</v>
      </c>
      <c r="E644" s="249"/>
      <c r="F644" s="300"/>
      <c r="G644" s="301">
        <f t="shared" si="9"/>
        <v>0</v>
      </c>
    </row>
    <row r="645" spans="1:7" x14ac:dyDescent="0.3">
      <c r="A645" s="246" t="s">
        <v>2662</v>
      </c>
      <c r="B645" s="247">
        <v>580868</v>
      </c>
      <c r="C645" s="248" t="s">
        <v>2681</v>
      </c>
      <c r="D645" s="247" t="s">
        <v>1371</v>
      </c>
      <c r="E645" s="249"/>
      <c r="F645" s="300"/>
      <c r="G645" s="301">
        <f t="shared" si="9"/>
        <v>0</v>
      </c>
    </row>
    <row r="646" spans="1:7" x14ac:dyDescent="0.3">
      <c r="A646" s="246" t="s">
        <v>2662</v>
      </c>
      <c r="B646" s="247" t="s">
        <v>2682</v>
      </c>
      <c r="C646" s="248" t="s">
        <v>2683</v>
      </c>
      <c r="D646" s="247" t="s">
        <v>1371</v>
      </c>
      <c r="E646" s="249"/>
      <c r="F646" s="300"/>
      <c r="G646" s="301">
        <f t="shared" si="9"/>
        <v>0</v>
      </c>
    </row>
    <row r="647" spans="1:7" x14ac:dyDescent="0.3">
      <c r="A647" s="268" t="s">
        <v>2662</v>
      </c>
      <c r="B647" s="269" t="s">
        <v>2684</v>
      </c>
      <c r="C647" s="270" t="s">
        <v>2685</v>
      </c>
      <c r="D647" s="269" t="s">
        <v>1371</v>
      </c>
      <c r="E647" s="271"/>
      <c r="F647" s="300"/>
      <c r="G647" s="301">
        <v>0</v>
      </c>
    </row>
    <row r="648" spans="1:7" ht="15" thickBot="1" x14ac:dyDescent="0.35">
      <c r="A648" s="321"/>
      <c r="B648" s="322"/>
      <c r="C648" s="323"/>
      <c r="D648" s="322"/>
      <c r="E648" s="324"/>
      <c r="F648" s="302"/>
      <c r="G648" s="303">
        <f t="shared" si="9"/>
        <v>0</v>
      </c>
    </row>
    <row r="649" spans="1:7" ht="18.600000000000001" thickBot="1" x14ac:dyDescent="0.4">
      <c r="A649" s="256"/>
      <c r="B649" s="257"/>
      <c r="C649" s="320" t="s">
        <v>2686</v>
      </c>
      <c r="D649" s="310"/>
      <c r="E649" s="311"/>
      <c r="F649" s="305"/>
      <c r="G649" s="276"/>
    </row>
    <row r="650" spans="1:7" x14ac:dyDescent="0.3">
      <c r="A650" s="272"/>
      <c r="B650" s="253"/>
      <c r="C650" s="254" t="s">
        <v>2687</v>
      </c>
      <c r="D650" s="253" t="s">
        <v>2688</v>
      </c>
      <c r="E650" s="255"/>
      <c r="F650" s="245"/>
      <c r="G650" s="277">
        <v>0</v>
      </c>
    </row>
    <row r="651" spans="1:7" ht="15" thickBot="1" x14ac:dyDescent="0.35">
      <c r="A651" s="325"/>
      <c r="B651" s="326"/>
      <c r="C651" s="327"/>
      <c r="D651" s="326"/>
      <c r="E651" s="328"/>
      <c r="F651" s="329"/>
      <c r="G651" s="330">
        <f t="shared" si="9"/>
        <v>0</v>
      </c>
    </row>
    <row r="652" spans="1:7" ht="18.600000000000001" thickBot="1" x14ac:dyDescent="0.4">
      <c r="D652" s="273"/>
      <c r="E652" s="273"/>
      <c r="G652" s="278">
        <f>SUM(G5:G651)</f>
        <v>0</v>
      </c>
    </row>
  </sheetData>
  <protectedRanges>
    <protectedRange sqref="D3:G3" name="Range1_2_2_2"/>
  </protectedRanges>
  <mergeCells count="4">
    <mergeCell ref="A2:G2"/>
    <mergeCell ref="C1:G1"/>
    <mergeCell ref="A3:G3"/>
    <mergeCell ref="A1:B1"/>
  </mergeCells>
  <conditionalFormatting sqref="B4 B652:B1048576">
    <cfRule type="duplicateValues" dxfId="0"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B64A3-D358-4132-944F-4CF9D1B310F0}">
  <sheetPr>
    <tabColor theme="5" tint="0.79998168889431442"/>
  </sheetPr>
  <dimension ref="A1:E40"/>
  <sheetViews>
    <sheetView zoomScale="80" zoomScaleNormal="80" workbookViewId="0">
      <selection activeCell="E35" sqref="E35"/>
    </sheetView>
  </sheetViews>
  <sheetFormatPr defaultRowHeight="14.4" x14ac:dyDescent="0.3"/>
  <cols>
    <col min="1" max="1" width="17.33203125" style="286" customWidth="1"/>
    <col min="2" max="2" width="66.109375" style="286" customWidth="1"/>
    <col min="3" max="3" width="28.33203125" style="286" customWidth="1"/>
  </cols>
  <sheetData>
    <row r="1" spans="1:5" ht="39.450000000000003" customHeight="1" thickBot="1" x14ac:dyDescent="0.35">
      <c r="A1" s="638" t="s">
        <v>2736</v>
      </c>
      <c r="B1" s="483"/>
      <c r="C1" s="289"/>
      <c r="D1" s="288"/>
      <c r="E1" s="288"/>
    </row>
    <row r="2" spans="1:5" ht="23.4" thickBot="1" x14ac:dyDescent="0.45">
      <c r="A2" s="639"/>
      <c r="B2" s="484" t="s">
        <v>2731</v>
      </c>
      <c r="C2" s="290"/>
    </row>
    <row r="3" spans="1:5" s="294" customFormat="1" thickBot="1" x14ac:dyDescent="0.35">
      <c r="A3" s="292"/>
      <c r="B3" s="293"/>
      <c r="C3" s="291" t="s">
        <v>2732</v>
      </c>
    </row>
    <row r="4" spans="1:5" x14ac:dyDescent="0.3">
      <c r="A4" s="279" t="s">
        <v>2692</v>
      </c>
      <c r="B4" s="489" t="s">
        <v>2693</v>
      </c>
      <c r="C4" s="280">
        <f>'Section 1-2 (P&amp;Gs)'!G15</f>
        <v>0</v>
      </c>
    </row>
    <row r="5" spans="1:5" x14ac:dyDescent="0.3">
      <c r="A5" s="281" t="s">
        <v>2695</v>
      </c>
      <c r="B5" s="182" t="s">
        <v>25</v>
      </c>
      <c r="C5" s="282">
        <f>'Section 1-2 (P&amp;Gs)'!G28</f>
        <v>0</v>
      </c>
    </row>
    <row r="6" spans="1:5" x14ac:dyDescent="0.3">
      <c r="A6" s="281" t="s">
        <v>2696</v>
      </c>
      <c r="B6" s="485" t="s">
        <v>47</v>
      </c>
      <c r="C6" s="282">
        <f>'Section 3-30 (Labour)'!G7</f>
        <v>0</v>
      </c>
    </row>
    <row r="7" spans="1:5" x14ac:dyDescent="0.3">
      <c r="A7" s="281" t="s">
        <v>2697</v>
      </c>
      <c r="B7" s="337" t="s">
        <v>53</v>
      </c>
      <c r="C7" s="282">
        <f>'Section 3-30 (Labour)'!G129</f>
        <v>0</v>
      </c>
    </row>
    <row r="8" spans="1:5" x14ac:dyDescent="0.3">
      <c r="A8" s="281" t="s">
        <v>2698</v>
      </c>
      <c r="B8" s="182" t="s">
        <v>167</v>
      </c>
      <c r="C8" s="282">
        <f>'Section 3-30 (Labour)'!G161</f>
        <v>0</v>
      </c>
    </row>
    <row r="9" spans="1:5" x14ac:dyDescent="0.3">
      <c r="A9" s="281" t="s">
        <v>2699</v>
      </c>
      <c r="B9" s="182" t="s">
        <v>245</v>
      </c>
      <c r="C9" s="282">
        <f>'Section 3-30 (Labour)'!G168</f>
        <v>0</v>
      </c>
    </row>
    <row r="10" spans="1:5" x14ac:dyDescent="0.3">
      <c r="A10" s="281" t="s">
        <v>2700</v>
      </c>
      <c r="B10" s="182" t="s">
        <v>257</v>
      </c>
      <c r="C10" s="282">
        <f>'Section 3-30 (Labour)'!G247</f>
        <v>0</v>
      </c>
    </row>
    <row r="11" spans="1:5" x14ac:dyDescent="0.3">
      <c r="A11" s="281" t="s">
        <v>2701</v>
      </c>
      <c r="B11" s="182" t="s">
        <v>480</v>
      </c>
      <c r="C11" s="282">
        <f>'Section 3-30 (Labour)'!G258+'Section 3-30 (Labour)'!G268+'Section 3-30 (Labour)'!G278</f>
        <v>0</v>
      </c>
    </row>
    <row r="12" spans="1:5" x14ac:dyDescent="0.3">
      <c r="A12" s="281" t="s">
        <v>2702</v>
      </c>
      <c r="B12" s="182" t="s">
        <v>2727</v>
      </c>
      <c r="C12" s="282">
        <f>'Section 3-30 (Labour)'!G285</f>
        <v>0</v>
      </c>
    </row>
    <row r="13" spans="1:5" x14ac:dyDescent="0.3">
      <c r="A13" s="281" t="s">
        <v>2703</v>
      </c>
      <c r="B13" s="182" t="s">
        <v>571</v>
      </c>
      <c r="C13" s="282">
        <f>'Section 3-30 (Labour)'!G297</f>
        <v>0</v>
      </c>
    </row>
    <row r="14" spans="1:5" x14ac:dyDescent="0.3">
      <c r="A14" s="281" t="s">
        <v>2704</v>
      </c>
      <c r="B14" s="182" t="s">
        <v>592</v>
      </c>
      <c r="C14" s="282">
        <f>'Section 3-30 (Labour)'!G319</f>
        <v>0</v>
      </c>
    </row>
    <row r="15" spans="1:5" x14ac:dyDescent="0.3">
      <c r="A15" s="281" t="s">
        <v>2705</v>
      </c>
      <c r="B15" s="182" t="s">
        <v>2725</v>
      </c>
      <c r="C15" s="282">
        <f>'Section 3-30 (Labour)'!G350</f>
        <v>0</v>
      </c>
    </row>
    <row r="16" spans="1:5" x14ac:dyDescent="0.3">
      <c r="A16" s="281" t="s">
        <v>2706</v>
      </c>
      <c r="B16" s="182" t="s">
        <v>2726</v>
      </c>
      <c r="C16" s="282">
        <f>'Section 3-30 (Labour)'!G359</f>
        <v>0</v>
      </c>
    </row>
    <row r="17" spans="1:3" x14ac:dyDescent="0.3">
      <c r="A17" s="281" t="s">
        <v>2707</v>
      </c>
      <c r="B17" s="182" t="s">
        <v>726</v>
      </c>
      <c r="C17" s="282">
        <f>'Section 3-30 (Labour)'!G372</f>
        <v>0</v>
      </c>
    </row>
    <row r="18" spans="1:3" x14ac:dyDescent="0.3">
      <c r="A18" s="281" t="s">
        <v>2708</v>
      </c>
      <c r="B18" s="182" t="s">
        <v>752</v>
      </c>
      <c r="C18" s="282">
        <f>'Section 3-30 (Labour)'!G398</f>
        <v>0</v>
      </c>
    </row>
    <row r="19" spans="1:3" x14ac:dyDescent="0.3">
      <c r="A19" s="281" t="s">
        <v>2709</v>
      </c>
      <c r="B19" s="182" t="s">
        <v>2728</v>
      </c>
      <c r="C19" s="282">
        <f>'Section 3-30 (Labour)'!G414</f>
        <v>0</v>
      </c>
    </row>
    <row r="20" spans="1:3" x14ac:dyDescent="0.3">
      <c r="A20" s="281" t="s">
        <v>2710</v>
      </c>
      <c r="B20" s="182" t="s">
        <v>866</v>
      </c>
      <c r="C20" s="282">
        <f>'Section 3-30 (Labour)'!G424</f>
        <v>0</v>
      </c>
    </row>
    <row r="21" spans="1:3" x14ac:dyDescent="0.3">
      <c r="A21" s="281" t="s">
        <v>2711</v>
      </c>
      <c r="B21" s="337" t="s">
        <v>882</v>
      </c>
      <c r="C21" s="282">
        <f>'Section 3-30 (Labour)'!G431</f>
        <v>0</v>
      </c>
    </row>
    <row r="22" spans="1:3" x14ac:dyDescent="0.3">
      <c r="A22" s="281" t="s">
        <v>2712</v>
      </c>
      <c r="B22" s="182" t="s">
        <v>891</v>
      </c>
      <c r="C22" s="490">
        <f>'Section 3-30 (Labour)'!G438</f>
        <v>0</v>
      </c>
    </row>
    <row r="23" spans="1:3" x14ac:dyDescent="0.3">
      <c r="A23" s="281" t="s">
        <v>2713</v>
      </c>
      <c r="B23" s="488" t="s">
        <v>899</v>
      </c>
      <c r="C23" s="282">
        <f>'Section 3-30 (Labour)'!G450</f>
        <v>0</v>
      </c>
    </row>
    <row r="24" spans="1:3" x14ac:dyDescent="0.3">
      <c r="A24" s="281" t="s">
        <v>2714</v>
      </c>
      <c r="B24" s="182" t="s">
        <v>918</v>
      </c>
      <c r="C24" s="282">
        <f>'Section 3-30 (Labour)'!G459</f>
        <v>0</v>
      </c>
    </row>
    <row r="25" spans="1:3" x14ac:dyDescent="0.3">
      <c r="A25" s="281" t="s">
        <v>2715</v>
      </c>
      <c r="B25" s="485" t="s">
        <v>935</v>
      </c>
      <c r="C25" s="282">
        <f>'Section 3-30 (Labour)'!G510</f>
        <v>0</v>
      </c>
    </row>
    <row r="26" spans="1:3" x14ac:dyDescent="0.3">
      <c r="A26" s="281" t="s">
        <v>2716</v>
      </c>
      <c r="B26" s="337" t="s">
        <v>1025</v>
      </c>
      <c r="C26" s="282">
        <f>'Section 3-30 (Labour)'!G558</f>
        <v>0</v>
      </c>
    </row>
    <row r="27" spans="1:3" x14ac:dyDescent="0.3">
      <c r="A27" s="281" t="s">
        <v>2717</v>
      </c>
      <c r="B27" s="182" t="s">
        <v>1117</v>
      </c>
      <c r="C27" s="282">
        <f>'Section 3-30 (Labour)'!G578</f>
        <v>0</v>
      </c>
    </row>
    <row r="28" spans="1:3" x14ac:dyDescent="0.3">
      <c r="A28" s="281" t="s">
        <v>2718</v>
      </c>
      <c r="B28" s="182" t="s">
        <v>1156</v>
      </c>
      <c r="C28" s="282">
        <f>'Section 3-30 (Labour)'!G582</f>
        <v>0</v>
      </c>
    </row>
    <row r="29" spans="1:3" x14ac:dyDescent="0.3">
      <c r="A29" s="281" t="s">
        <v>2719</v>
      </c>
      <c r="B29" s="182" t="s">
        <v>1161</v>
      </c>
      <c r="C29" s="282">
        <f>'Section 3-30 (Labour)'!G597+'Section 3-30 (Labour)'!G606</f>
        <v>0</v>
      </c>
    </row>
    <row r="30" spans="1:3" x14ac:dyDescent="0.3">
      <c r="A30" s="281" t="s">
        <v>2720</v>
      </c>
      <c r="B30" s="182" t="s">
        <v>1213</v>
      </c>
      <c r="C30" s="282">
        <f>'Section 3-30 (Labour)'!G615</f>
        <v>0</v>
      </c>
    </row>
    <row r="31" spans="1:3" x14ac:dyDescent="0.3">
      <c r="A31" s="281" t="s">
        <v>2721</v>
      </c>
      <c r="B31" s="182" t="s">
        <v>1231</v>
      </c>
      <c r="C31" s="282">
        <f>'Section 3-30 (Labour)'!G653</f>
        <v>0</v>
      </c>
    </row>
    <row r="32" spans="1:3" x14ac:dyDescent="0.3">
      <c r="A32" s="281" t="s">
        <v>2722</v>
      </c>
      <c r="B32" s="182" t="s">
        <v>2729</v>
      </c>
      <c r="C32" s="282">
        <f>'Section 3-30 (Labour)'!G656</f>
        <v>0</v>
      </c>
    </row>
    <row r="33" spans="1:3" x14ac:dyDescent="0.3">
      <c r="A33" s="281" t="s">
        <v>2723</v>
      </c>
      <c r="B33" s="182" t="s">
        <v>1301</v>
      </c>
      <c r="C33" s="282">
        <f>'Section 3-30 (Labour)'!G669</f>
        <v>0</v>
      </c>
    </row>
    <row r="34" spans="1:3" x14ac:dyDescent="0.3">
      <c r="A34" s="281" t="s">
        <v>2730</v>
      </c>
      <c r="B34" s="182" t="s">
        <v>2724</v>
      </c>
      <c r="C34" s="282">
        <f>'Section 31 (Material) '!G652</f>
        <v>0</v>
      </c>
    </row>
    <row r="35" spans="1:3" ht="15" thickBot="1" x14ac:dyDescent="0.35">
      <c r="A35" s="491"/>
      <c r="B35" s="492"/>
      <c r="C35" s="493"/>
    </row>
    <row r="36" spans="1:3" ht="18.45" customHeight="1" thickBot="1" x14ac:dyDescent="0.35">
      <c r="A36" s="634" t="s">
        <v>2689</v>
      </c>
      <c r="B36" s="635"/>
      <c r="C36" s="487">
        <f>SUM(C4:C34)</f>
        <v>0</v>
      </c>
    </row>
    <row r="37" spans="1:3" ht="15" thickBot="1" x14ac:dyDescent="0.35">
      <c r="A37" s="636" t="s">
        <v>2690</v>
      </c>
      <c r="B37" s="637"/>
      <c r="C37" s="283">
        <f>SUM(C36*15%)</f>
        <v>0</v>
      </c>
    </row>
    <row r="38" spans="1:3" ht="15" thickBot="1" x14ac:dyDescent="0.35">
      <c r="A38" s="636" t="s">
        <v>2691</v>
      </c>
      <c r="B38" s="637"/>
      <c r="C38" s="284">
        <f>SUM(C36:C37)</f>
        <v>0</v>
      </c>
    </row>
    <row r="39" spans="1:3" x14ac:dyDescent="0.3">
      <c r="A39" s="285"/>
      <c r="B39" s="486"/>
    </row>
    <row r="40" spans="1:3" x14ac:dyDescent="0.3">
      <c r="A40" s="287"/>
      <c r="B40" s="285"/>
      <c r="C40" s="285"/>
    </row>
  </sheetData>
  <protectedRanges>
    <protectedRange sqref="C1:E1" name="Range1_2_2_1"/>
  </protectedRanges>
  <mergeCells count="4">
    <mergeCell ref="A36:B36"/>
    <mergeCell ref="A37:B37"/>
    <mergeCell ref="A38:B38"/>
    <mergeCell ref="A1:A2"/>
  </mergeCells>
  <phoneticPr fontId="2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3EF4-2F7D-42BF-9191-8D02A98C0401}">
  <sheetPr>
    <tabColor rgb="FFFFC000"/>
  </sheetPr>
  <dimension ref="A1:N46"/>
  <sheetViews>
    <sheetView topLeftCell="A27" zoomScale="80" zoomScaleNormal="80" workbookViewId="0">
      <selection activeCell="G43" sqref="G43"/>
    </sheetView>
  </sheetViews>
  <sheetFormatPr defaultRowHeight="14.4" x14ac:dyDescent="0.3"/>
  <cols>
    <col min="1" max="1" width="21.21875" customWidth="1"/>
    <col min="2" max="2" width="31.21875" customWidth="1"/>
    <col min="3" max="3" width="25.6640625" customWidth="1"/>
    <col min="4" max="4" width="13.5546875" customWidth="1"/>
    <col min="5" max="5" width="14" customWidth="1"/>
    <col min="6" max="6" width="11.77734375" customWidth="1"/>
    <col min="7" max="7" width="11.88671875" customWidth="1"/>
    <col min="8" max="8" width="9.77734375" customWidth="1"/>
    <col min="9" max="9" width="10.5546875" customWidth="1"/>
    <col min="10" max="10" width="10.109375" customWidth="1"/>
    <col min="11" max="11" width="10.88671875" customWidth="1"/>
    <col min="12" max="12" width="10.5546875" bestFit="1" customWidth="1"/>
    <col min="13" max="13" width="9.44140625" customWidth="1"/>
    <col min="14" max="14" width="9.21875"/>
  </cols>
  <sheetData>
    <row r="1" spans="1:14" x14ac:dyDescent="0.3">
      <c r="A1" s="504"/>
      <c r="B1" s="505"/>
      <c r="C1" s="506"/>
      <c r="D1" s="506"/>
      <c r="E1" s="507"/>
      <c r="F1" s="508"/>
      <c r="G1" s="508"/>
      <c r="H1" s="508"/>
      <c r="I1" s="508"/>
      <c r="J1" s="509"/>
      <c r="K1" s="509"/>
      <c r="L1" s="509"/>
      <c r="M1" s="509"/>
      <c r="N1" s="509"/>
    </row>
    <row r="2" spans="1:14" ht="17.399999999999999" x14ac:dyDescent="0.3">
      <c r="A2" s="510"/>
      <c r="B2" s="511"/>
      <c r="C2" s="512" t="s">
        <v>2834</v>
      </c>
      <c r="D2" s="512"/>
      <c r="E2" s="513"/>
      <c r="F2" s="511"/>
      <c r="G2" s="511"/>
      <c r="H2" s="511"/>
      <c r="I2" s="511"/>
      <c r="J2" s="509"/>
      <c r="K2" s="509"/>
      <c r="L2" s="509"/>
      <c r="M2" s="509"/>
      <c r="N2" s="509"/>
    </row>
    <row r="3" spans="1:14" ht="17.399999999999999" x14ac:dyDescent="0.3">
      <c r="A3" s="510"/>
      <c r="B3" s="511"/>
      <c r="C3" s="514"/>
      <c r="D3" s="514"/>
      <c r="E3" s="513"/>
      <c r="F3" s="511"/>
      <c r="G3" s="508"/>
      <c r="H3" s="508"/>
      <c r="I3" s="508"/>
      <c r="J3" s="509"/>
      <c r="K3" s="509"/>
      <c r="L3" s="509"/>
      <c r="M3" s="509"/>
      <c r="N3" s="509"/>
    </row>
    <row r="4" spans="1:14" ht="15" thickBot="1" x14ac:dyDescent="0.35">
      <c r="A4" s="515" t="s">
        <v>570</v>
      </c>
      <c r="B4" s="516"/>
      <c r="C4" s="517"/>
      <c r="D4" s="517"/>
      <c r="E4" s="518"/>
      <c r="F4" s="508"/>
      <c r="G4" s="508"/>
      <c r="H4" s="508"/>
      <c r="I4" s="508"/>
      <c r="J4" s="509"/>
      <c r="K4" s="509"/>
      <c r="L4" s="509"/>
      <c r="M4" s="509"/>
      <c r="N4" s="509"/>
    </row>
    <row r="5" spans="1:14" ht="15" thickBot="1" x14ac:dyDescent="0.35">
      <c r="A5" s="510"/>
      <c r="B5" s="509"/>
      <c r="C5" s="514"/>
      <c r="D5" s="514"/>
      <c r="E5" s="514"/>
      <c r="F5" s="509"/>
      <c r="G5" s="509"/>
      <c r="H5" s="509"/>
      <c r="I5" s="509"/>
      <c r="J5" s="509"/>
      <c r="K5" s="509"/>
      <c r="L5" s="509"/>
      <c r="M5" s="509"/>
      <c r="N5" s="509"/>
    </row>
    <row r="6" spans="1:14" ht="16.2" thickBot="1" x14ac:dyDescent="0.35">
      <c r="A6" s="519"/>
      <c r="B6" s="520" t="s">
        <v>2835</v>
      </c>
      <c r="C6" s="643"/>
      <c r="D6" s="644"/>
      <c r="E6" s="645"/>
      <c r="F6" s="521"/>
      <c r="G6" s="521"/>
      <c r="H6" s="521"/>
      <c r="I6" s="521"/>
      <c r="J6" s="509"/>
      <c r="K6" s="509"/>
      <c r="L6" s="509"/>
      <c r="M6" s="509"/>
      <c r="N6" s="509"/>
    </row>
    <row r="7" spans="1:14" ht="16.2" thickBot="1" x14ac:dyDescent="0.35">
      <c r="A7" s="522"/>
      <c r="B7" s="520" t="s">
        <v>2836</v>
      </c>
      <c r="C7" s="646"/>
      <c r="D7" s="647"/>
      <c r="E7" s="648"/>
      <c r="F7" s="521"/>
      <c r="G7" s="521"/>
      <c r="H7" s="521"/>
      <c r="I7" s="521"/>
      <c r="J7" s="509"/>
      <c r="K7" s="509"/>
      <c r="L7" s="509"/>
      <c r="M7" s="509"/>
      <c r="N7" s="509"/>
    </row>
    <row r="8" spans="1:14" ht="16.2" thickBot="1" x14ac:dyDescent="0.35">
      <c r="A8" s="523"/>
      <c r="B8" s="524" t="s">
        <v>2837</v>
      </c>
      <c r="C8" s="649"/>
      <c r="D8" s="650"/>
      <c r="E8" s="651"/>
      <c r="F8" s="521"/>
      <c r="G8" s="521"/>
      <c r="H8" s="521"/>
      <c r="I8" s="521"/>
      <c r="J8" s="509"/>
      <c r="K8" s="509"/>
      <c r="L8" s="509"/>
      <c r="M8" s="509"/>
      <c r="N8" s="509"/>
    </row>
    <row r="9" spans="1:14" ht="15" thickBot="1" x14ac:dyDescent="0.35">
      <c r="A9" s="525"/>
      <c r="B9" s="509"/>
      <c r="C9" s="526"/>
      <c r="D9" s="526"/>
      <c r="E9" s="527"/>
      <c r="F9" s="509"/>
      <c r="G9" s="509"/>
      <c r="H9" s="509"/>
      <c r="I9" s="509"/>
      <c r="J9" s="509"/>
      <c r="K9" s="509"/>
      <c r="L9" s="509"/>
      <c r="M9" s="509"/>
      <c r="N9" s="509"/>
    </row>
    <row r="10" spans="1:14" ht="53.4" thickBot="1" x14ac:dyDescent="0.35">
      <c r="A10" s="528" t="s">
        <v>2838</v>
      </c>
      <c r="B10" s="529" t="s">
        <v>2839</v>
      </c>
      <c r="C10" s="530" t="s">
        <v>2840</v>
      </c>
      <c r="D10" s="531" t="s">
        <v>27</v>
      </c>
      <c r="E10" s="532" t="s">
        <v>30</v>
      </c>
      <c r="F10" s="532" t="s">
        <v>32</v>
      </c>
      <c r="G10" s="532" t="s">
        <v>34</v>
      </c>
      <c r="H10" s="532" t="s">
        <v>36</v>
      </c>
      <c r="I10" s="533" t="s">
        <v>38</v>
      </c>
      <c r="J10" s="534" t="s">
        <v>40</v>
      </c>
      <c r="K10" s="534" t="s">
        <v>42</v>
      </c>
      <c r="L10" s="534" t="s">
        <v>44</v>
      </c>
      <c r="M10" s="534" t="s">
        <v>46</v>
      </c>
      <c r="N10" s="509"/>
    </row>
    <row r="11" spans="1:14" x14ac:dyDescent="0.3">
      <c r="A11" s="535"/>
      <c r="B11" s="536"/>
      <c r="C11" s="537"/>
      <c r="D11" s="538" t="s">
        <v>570</v>
      </c>
      <c r="E11" s="539"/>
      <c r="F11" s="540"/>
      <c r="G11" s="541"/>
      <c r="H11" s="540"/>
      <c r="I11" s="541"/>
      <c r="J11" s="540"/>
      <c r="K11" s="541"/>
      <c r="L11" s="540"/>
      <c r="M11" s="541"/>
      <c r="N11" s="509"/>
    </row>
    <row r="12" spans="1:14" x14ac:dyDescent="0.3">
      <c r="A12" s="542"/>
      <c r="B12" s="543"/>
      <c r="C12" s="544"/>
      <c r="D12" s="545" t="s">
        <v>570</v>
      </c>
      <c r="E12" s="546"/>
      <c r="F12" s="547"/>
      <c r="G12" s="548"/>
      <c r="H12" s="547"/>
      <c r="I12" s="548"/>
      <c r="J12" s="547"/>
      <c r="K12" s="548"/>
      <c r="L12" s="547"/>
      <c r="M12" s="548"/>
      <c r="N12" s="509"/>
    </row>
    <row r="13" spans="1:14" x14ac:dyDescent="0.3">
      <c r="A13" s="542"/>
      <c r="B13" s="543"/>
      <c r="C13" s="544"/>
      <c r="D13" s="545"/>
      <c r="E13" s="546"/>
      <c r="F13" s="547"/>
      <c r="G13" s="548"/>
      <c r="H13" s="547"/>
      <c r="I13" s="548"/>
      <c r="J13" s="547"/>
      <c r="K13" s="548"/>
      <c r="L13" s="547"/>
      <c r="M13" s="548"/>
      <c r="N13" s="509"/>
    </row>
    <row r="14" spans="1:14" x14ac:dyDescent="0.3">
      <c r="A14" s="542"/>
      <c r="B14" s="543"/>
      <c r="C14" s="544"/>
      <c r="D14" s="545" t="s">
        <v>570</v>
      </c>
      <c r="E14" s="546"/>
      <c r="F14" s="547"/>
      <c r="G14" s="548"/>
      <c r="H14" s="547"/>
      <c r="I14" s="548"/>
      <c r="J14" s="547"/>
      <c r="K14" s="548"/>
      <c r="L14" s="547"/>
      <c r="M14" s="548"/>
      <c r="N14" s="509"/>
    </row>
    <row r="15" spans="1:14" x14ac:dyDescent="0.3">
      <c r="A15" s="544"/>
      <c r="B15" s="543"/>
      <c r="C15" s="544"/>
      <c r="D15" s="545" t="s">
        <v>570</v>
      </c>
      <c r="E15" s="546"/>
      <c r="F15" s="547"/>
      <c r="G15" s="548"/>
      <c r="H15" s="547"/>
      <c r="I15" s="548"/>
      <c r="J15" s="547"/>
      <c r="K15" s="548"/>
      <c r="L15" s="547"/>
      <c r="M15" s="548"/>
      <c r="N15" s="509"/>
    </row>
    <row r="16" spans="1:14" x14ac:dyDescent="0.3">
      <c r="A16" s="544"/>
      <c r="B16" s="543"/>
      <c r="C16" s="544"/>
      <c r="D16" s="545" t="s">
        <v>570</v>
      </c>
      <c r="E16" s="546"/>
      <c r="F16" s="547"/>
      <c r="G16" s="548"/>
      <c r="H16" s="547"/>
      <c r="I16" s="548"/>
      <c r="J16" s="547"/>
      <c r="K16" s="548"/>
      <c r="L16" s="547"/>
      <c r="M16" s="548"/>
      <c r="N16" s="509"/>
    </row>
    <row r="17" spans="1:14" x14ac:dyDescent="0.3">
      <c r="A17" s="544"/>
      <c r="B17" s="543"/>
      <c r="C17" s="544"/>
      <c r="D17" s="545" t="s">
        <v>570</v>
      </c>
      <c r="E17" s="546"/>
      <c r="F17" s="547"/>
      <c r="G17" s="548"/>
      <c r="H17" s="547"/>
      <c r="I17" s="548"/>
      <c r="J17" s="547"/>
      <c r="K17" s="548"/>
      <c r="L17" s="547"/>
      <c r="M17" s="548"/>
      <c r="N17" s="509"/>
    </row>
    <row r="18" spans="1:14" x14ac:dyDescent="0.3">
      <c r="A18" s="544"/>
      <c r="B18" s="543"/>
      <c r="C18" s="544"/>
      <c r="D18" s="545" t="s">
        <v>570</v>
      </c>
      <c r="E18" s="546"/>
      <c r="F18" s="547"/>
      <c r="G18" s="548"/>
      <c r="H18" s="547"/>
      <c r="I18" s="548"/>
      <c r="J18" s="547"/>
      <c r="K18" s="548"/>
      <c r="L18" s="547"/>
      <c r="M18" s="548"/>
      <c r="N18" s="509"/>
    </row>
    <row r="19" spans="1:14" x14ac:dyDescent="0.3">
      <c r="A19" s="544"/>
      <c r="B19" s="543"/>
      <c r="C19" s="544"/>
      <c r="D19" s="545"/>
      <c r="E19" s="546"/>
      <c r="F19" s="547"/>
      <c r="G19" s="548"/>
      <c r="H19" s="547"/>
      <c r="I19" s="548"/>
      <c r="J19" s="547"/>
      <c r="K19" s="548"/>
      <c r="L19" s="547"/>
      <c r="M19" s="548"/>
      <c r="N19" s="509"/>
    </row>
    <row r="20" spans="1:14" x14ac:dyDescent="0.3">
      <c r="A20" s="544"/>
      <c r="B20" s="543"/>
      <c r="C20" s="544"/>
      <c r="D20" s="545"/>
      <c r="E20" s="546"/>
      <c r="F20" s="547"/>
      <c r="G20" s="548"/>
      <c r="H20" s="547"/>
      <c r="I20" s="548"/>
      <c r="J20" s="547"/>
      <c r="K20" s="548"/>
      <c r="L20" s="547"/>
      <c r="M20" s="548"/>
      <c r="N20" s="509"/>
    </row>
    <row r="21" spans="1:14" x14ac:dyDescent="0.3">
      <c r="A21" s="544"/>
      <c r="B21" s="543"/>
      <c r="C21" s="544"/>
      <c r="D21" s="545"/>
      <c r="E21" s="546"/>
      <c r="F21" s="547"/>
      <c r="G21" s="548"/>
      <c r="H21" s="547"/>
      <c r="I21" s="548"/>
      <c r="J21" s="547"/>
      <c r="K21" s="548"/>
      <c r="L21" s="547"/>
      <c r="M21" s="548"/>
      <c r="N21" s="509"/>
    </row>
    <row r="22" spans="1:14" x14ac:dyDescent="0.3">
      <c r="A22" s="544"/>
      <c r="B22" s="543"/>
      <c r="C22" s="544"/>
      <c r="D22" s="545" t="s">
        <v>570</v>
      </c>
      <c r="E22" s="546"/>
      <c r="F22" s="547"/>
      <c r="G22" s="548"/>
      <c r="H22" s="547"/>
      <c r="I22" s="548"/>
      <c r="J22" s="547"/>
      <c r="K22" s="548"/>
      <c r="L22" s="547"/>
      <c r="M22" s="548"/>
      <c r="N22" s="509"/>
    </row>
    <row r="23" spans="1:14" ht="15" thickBot="1" x14ac:dyDescent="0.35">
      <c r="A23" s="549"/>
      <c r="B23" s="550"/>
      <c r="C23" s="549"/>
      <c r="D23" s="551" t="s">
        <v>570</v>
      </c>
      <c r="E23" s="552"/>
      <c r="F23" s="553"/>
      <c r="G23" s="554"/>
      <c r="H23" s="553"/>
      <c r="I23" s="554"/>
      <c r="J23" s="553"/>
      <c r="K23" s="554"/>
      <c r="L23" s="553"/>
      <c r="M23" s="554"/>
      <c r="N23" s="509"/>
    </row>
    <row r="24" spans="1:14" ht="15" thickBot="1" x14ac:dyDescent="0.35">
      <c r="A24" s="525"/>
      <c r="B24" s="555"/>
      <c r="C24" s="556" t="s">
        <v>2841</v>
      </c>
      <c r="D24" s="557">
        <f t="shared" ref="D24:M24" si="0">SUM(D11:D23)</f>
        <v>0</v>
      </c>
      <c r="E24" s="558">
        <f t="shared" si="0"/>
        <v>0</v>
      </c>
      <c r="F24" s="559">
        <f t="shared" si="0"/>
        <v>0</v>
      </c>
      <c r="G24" s="559">
        <f t="shared" si="0"/>
        <v>0</v>
      </c>
      <c r="H24" s="559">
        <f t="shared" si="0"/>
        <v>0</v>
      </c>
      <c r="I24" s="560">
        <f t="shared" si="0"/>
        <v>0</v>
      </c>
      <c r="J24" s="560">
        <f t="shared" si="0"/>
        <v>0</v>
      </c>
      <c r="K24" s="560">
        <f t="shared" si="0"/>
        <v>0</v>
      </c>
      <c r="L24" s="560">
        <f t="shared" si="0"/>
        <v>0</v>
      </c>
      <c r="M24" s="561">
        <f t="shared" si="0"/>
        <v>0</v>
      </c>
      <c r="N24" s="509"/>
    </row>
    <row r="25" spans="1:14" ht="16.2" thickBot="1" x14ac:dyDescent="0.35">
      <c r="A25" s="509"/>
      <c r="B25" s="562" t="s">
        <v>2842</v>
      </c>
      <c r="C25" s="563" t="s">
        <v>2843</v>
      </c>
      <c r="D25" s="564" t="s">
        <v>2844</v>
      </c>
      <c r="E25" s="563" t="s">
        <v>2845</v>
      </c>
      <c r="F25" s="565"/>
      <c r="G25" s="565"/>
      <c r="H25" s="565"/>
      <c r="I25" s="565"/>
      <c r="J25" s="509"/>
      <c r="K25" s="509"/>
      <c r="L25" s="509"/>
      <c r="M25" s="509"/>
      <c r="N25" s="509"/>
    </row>
    <row r="26" spans="1:14" x14ac:dyDescent="0.3">
      <c r="A26" s="509"/>
      <c r="B26" s="566" t="s">
        <v>27</v>
      </c>
      <c r="C26" s="567"/>
      <c r="D26" s="568">
        <f>D24</f>
        <v>0</v>
      </c>
      <c r="E26" s="569">
        <f>D26*C26</f>
        <v>0</v>
      </c>
      <c r="F26" s="509"/>
      <c r="G26" s="509"/>
      <c r="H26" s="509"/>
      <c r="I26" s="509"/>
      <c r="J26" s="509"/>
      <c r="K26" s="509"/>
      <c r="L26" s="509"/>
      <c r="M26" s="509"/>
      <c r="N26" s="509"/>
    </row>
    <row r="27" spans="1:14" x14ac:dyDescent="0.3">
      <c r="A27" s="509"/>
      <c r="B27" s="544" t="s">
        <v>30</v>
      </c>
      <c r="C27" s="570"/>
      <c r="D27" s="571">
        <f>E24</f>
        <v>0</v>
      </c>
      <c r="E27" s="572">
        <f t="shared" ref="E27:E35" si="1">D27*C27</f>
        <v>0</v>
      </c>
      <c r="F27" s="509"/>
      <c r="G27" s="509"/>
      <c r="H27" s="509"/>
      <c r="I27" s="509"/>
      <c r="J27" s="509"/>
      <c r="K27" s="509"/>
      <c r="L27" s="509"/>
      <c r="M27" s="509"/>
      <c r="N27" s="509"/>
    </row>
    <row r="28" spans="1:14" x14ac:dyDescent="0.3">
      <c r="A28" s="509"/>
      <c r="B28" s="544" t="s">
        <v>32</v>
      </c>
      <c r="C28" s="570"/>
      <c r="D28" s="571">
        <f>F24</f>
        <v>0</v>
      </c>
      <c r="E28" s="572">
        <f t="shared" si="1"/>
        <v>0</v>
      </c>
      <c r="F28" s="509"/>
      <c r="G28" s="509"/>
      <c r="H28" s="509"/>
      <c r="I28" s="509"/>
      <c r="J28" s="509"/>
      <c r="K28" s="509"/>
      <c r="L28" s="509"/>
      <c r="M28" s="509"/>
      <c r="N28" s="509"/>
    </row>
    <row r="29" spans="1:14" x14ac:dyDescent="0.3">
      <c r="A29" s="509"/>
      <c r="B29" s="544" t="s">
        <v>34</v>
      </c>
      <c r="C29" s="570"/>
      <c r="D29" s="571">
        <f>G24</f>
        <v>0</v>
      </c>
      <c r="E29" s="572">
        <f t="shared" si="1"/>
        <v>0</v>
      </c>
      <c r="F29" s="509"/>
      <c r="G29" s="509"/>
      <c r="H29" s="509"/>
      <c r="I29" s="509"/>
      <c r="J29" s="509"/>
      <c r="K29" s="509"/>
      <c r="L29" s="509"/>
      <c r="M29" s="509"/>
      <c r="N29" s="509"/>
    </row>
    <row r="30" spans="1:14" x14ac:dyDescent="0.3">
      <c r="A30" s="509"/>
      <c r="B30" s="573" t="s">
        <v>36</v>
      </c>
      <c r="C30" s="574"/>
      <c r="D30" s="575">
        <f>H24</f>
        <v>0</v>
      </c>
      <c r="E30" s="572">
        <f t="shared" si="1"/>
        <v>0</v>
      </c>
      <c r="F30" s="509"/>
      <c r="G30" s="509"/>
      <c r="H30" s="509"/>
      <c r="I30" s="509"/>
      <c r="J30" s="509"/>
      <c r="K30" s="509"/>
      <c r="L30" s="509"/>
      <c r="M30" s="509"/>
      <c r="N30" s="509"/>
    </row>
    <row r="31" spans="1:14" x14ac:dyDescent="0.3">
      <c r="A31" s="509"/>
      <c r="B31" s="573" t="s">
        <v>38</v>
      </c>
      <c r="C31" s="574"/>
      <c r="D31" s="575">
        <f>I24</f>
        <v>0</v>
      </c>
      <c r="E31" s="572">
        <f t="shared" si="1"/>
        <v>0</v>
      </c>
      <c r="F31" s="509"/>
      <c r="G31" s="509"/>
      <c r="H31" s="509"/>
      <c r="I31" s="509"/>
      <c r="J31" s="509"/>
      <c r="K31" s="509"/>
      <c r="L31" s="509"/>
      <c r="M31" s="509"/>
      <c r="N31" s="509"/>
    </row>
    <row r="32" spans="1:14" x14ac:dyDescent="0.3">
      <c r="A32" s="509"/>
      <c r="B32" s="573" t="s">
        <v>40</v>
      </c>
      <c r="C32" s="574"/>
      <c r="D32" s="575">
        <f>J24</f>
        <v>0</v>
      </c>
      <c r="E32" s="572">
        <f t="shared" si="1"/>
        <v>0</v>
      </c>
      <c r="F32" s="509"/>
      <c r="G32" s="509"/>
      <c r="H32" s="509"/>
      <c r="I32" s="509"/>
      <c r="J32" s="509"/>
      <c r="K32" s="509"/>
      <c r="L32" s="509"/>
      <c r="M32" s="509"/>
      <c r="N32" s="509"/>
    </row>
    <row r="33" spans="1:14" x14ac:dyDescent="0.3">
      <c r="A33" s="509"/>
      <c r="B33" s="573" t="s">
        <v>42</v>
      </c>
      <c r="C33" s="574"/>
      <c r="D33" s="575">
        <f>K24</f>
        <v>0</v>
      </c>
      <c r="E33" s="572">
        <f t="shared" si="1"/>
        <v>0</v>
      </c>
      <c r="F33" s="509"/>
      <c r="G33" s="509"/>
      <c r="H33" s="509"/>
      <c r="I33" s="509"/>
      <c r="J33" s="509"/>
      <c r="K33" s="509"/>
      <c r="L33" s="509"/>
      <c r="M33" s="509"/>
      <c r="N33" s="509"/>
    </row>
    <row r="34" spans="1:14" x14ac:dyDescent="0.3">
      <c r="A34" s="509"/>
      <c r="B34" s="573" t="s">
        <v>44</v>
      </c>
      <c r="C34" s="574"/>
      <c r="D34" s="575">
        <f>L24</f>
        <v>0</v>
      </c>
      <c r="E34" s="572">
        <f t="shared" si="1"/>
        <v>0</v>
      </c>
      <c r="F34" s="509"/>
      <c r="G34" s="509"/>
      <c r="H34" s="509"/>
      <c r="I34" s="509"/>
      <c r="J34" s="509"/>
      <c r="K34" s="509"/>
      <c r="L34" s="509"/>
      <c r="M34" s="509"/>
      <c r="N34" s="509"/>
    </row>
    <row r="35" spans="1:14" ht="15" thickBot="1" x14ac:dyDescent="0.35">
      <c r="A35" s="509"/>
      <c r="B35" s="573" t="s">
        <v>46</v>
      </c>
      <c r="C35" s="574"/>
      <c r="D35" s="575">
        <f>M24</f>
        <v>0</v>
      </c>
      <c r="E35" s="572">
        <f t="shared" si="1"/>
        <v>0</v>
      </c>
      <c r="F35" s="509"/>
      <c r="G35" s="509"/>
      <c r="H35" s="509"/>
      <c r="I35" s="509"/>
      <c r="J35" s="509"/>
      <c r="K35" s="509"/>
      <c r="L35" s="509"/>
      <c r="M35" s="509"/>
      <c r="N35" s="509"/>
    </row>
    <row r="36" spans="1:14" ht="15" thickBot="1" x14ac:dyDescent="0.35">
      <c r="A36" s="509"/>
      <c r="B36" s="522" t="s">
        <v>2846</v>
      </c>
      <c r="C36" s="576"/>
      <c r="D36" s="577"/>
      <c r="E36" s="578">
        <f>SUM(E26:E35)</f>
        <v>0</v>
      </c>
      <c r="F36" s="579"/>
      <c r="G36" s="579"/>
      <c r="H36" s="579"/>
      <c r="I36" s="579"/>
      <c r="J36" s="509"/>
      <c r="K36" s="509"/>
      <c r="L36" s="509"/>
      <c r="M36" s="509"/>
      <c r="N36" s="509"/>
    </row>
    <row r="37" spans="1:14" ht="15" thickBot="1" x14ac:dyDescent="0.35">
      <c r="A37" s="509"/>
      <c r="B37" s="505"/>
      <c r="C37" s="505"/>
      <c r="D37" s="505"/>
      <c r="E37" s="580"/>
      <c r="F37" s="579"/>
      <c r="G37" s="579"/>
      <c r="H37" s="579"/>
      <c r="I37" s="579"/>
      <c r="J37" s="509"/>
      <c r="K37" s="509"/>
      <c r="L37" s="509"/>
      <c r="M37" s="509"/>
      <c r="N37" s="509"/>
    </row>
    <row r="38" spans="1:14" ht="15" thickBot="1" x14ac:dyDescent="0.35">
      <c r="A38" s="652" t="s">
        <v>2847</v>
      </c>
      <c r="B38" s="653"/>
      <c r="C38" s="654" t="s">
        <v>2848</v>
      </c>
      <c r="D38" s="655"/>
      <c r="E38" s="656"/>
      <c r="F38" s="521"/>
      <c r="G38" s="521"/>
      <c r="H38" s="521"/>
      <c r="I38" s="521"/>
      <c r="J38" s="509"/>
      <c r="K38" s="509"/>
      <c r="L38" s="509"/>
      <c r="M38" s="509"/>
      <c r="N38" s="509"/>
    </row>
    <row r="39" spans="1:14" x14ac:dyDescent="0.3">
      <c r="A39" s="510"/>
      <c r="B39" s="509"/>
      <c r="C39" s="510"/>
      <c r="D39" s="509"/>
      <c r="E39" s="581"/>
      <c r="F39" s="521"/>
      <c r="G39" s="521"/>
      <c r="H39" s="521"/>
      <c r="I39" s="521"/>
      <c r="J39" s="509"/>
      <c r="K39" s="509"/>
      <c r="L39" s="509"/>
      <c r="M39" s="509"/>
      <c r="N39" s="509"/>
    </row>
    <row r="40" spans="1:14" x14ac:dyDescent="0.3">
      <c r="A40" s="525"/>
      <c r="B40" s="582"/>
      <c r="C40" s="525"/>
      <c r="D40" s="582"/>
      <c r="E40" s="583"/>
      <c r="F40" s="521"/>
      <c r="G40" s="521"/>
      <c r="H40" s="521"/>
      <c r="I40" s="521"/>
      <c r="J40" s="509"/>
      <c r="K40" s="509"/>
      <c r="L40" s="509"/>
      <c r="M40" s="509"/>
      <c r="N40" s="509"/>
    </row>
    <row r="41" spans="1:14" x14ac:dyDescent="0.3">
      <c r="A41" s="640" t="s">
        <v>2849</v>
      </c>
      <c r="B41" s="641"/>
      <c r="C41" s="640" t="s">
        <v>2850</v>
      </c>
      <c r="D41" s="642"/>
      <c r="E41" s="641"/>
      <c r="F41" s="521"/>
      <c r="G41" s="521"/>
      <c r="H41" s="521"/>
      <c r="I41" s="521"/>
      <c r="J41" s="509"/>
      <c r="K41" s="509"/>
      <c r="L41" s="509"/>
      <c r="M41" s="509"/>
      <c r="N41" s="509"/>
    </row>
    <row r="42" spans="1:14" x14ac:dyDescent="0.3">
      <c r="A42" s="525"/>
      <c r="B42" s="582"/>
      <c r="C42" s="584"/>
      <c r="D42" s="582"/>
      <c r="E42" s="583"/>
      <c r="F42" s="521"/>
      <c r="G42" s="521"/>
      <c r="H42" s="521"/>
      <c r="I42" s="521"/>
      <c r="J42" s="509"/>
      <c r="K42" s="509"/>
      <c r="L42" s="509"/>
      <c r="M42" s="509"/>
      <c r="N42" s="509"/>
    </row>
    <row r="43" spans="1:14" x14ac:dyDescent="0.3">
      <c r="A43" s="525"/>
      <c r="B43" s="582"/>
      <c r="C43" s="525"/>
      <c r="D43" s="582"/>
      <c r="E43" s="583"/>
      <c r="F43" s="521"/>
      <c r="G43" s="521"/>
      <c r="H43" s="521"/>
      <c r="I43" s="521"/>
      <c r="J43" s="509"/>
      <c r="K43" s="509"/>
      <c r="L43" s="509"/>
      <c r="M43" s="509"/>
      <c r="N43" s="509"/>
    </row>
    <row r="44" spans="1:14" x14ac:dyDescent="0.3">
      <c r="A44" s="525" t="s">
        <v>2851</v>
      </c>
      <c r="B44" s="582" t="s">
        <v>2852</v>
      </c>
      <c r="C44" s="525" t="s">
        <v>2853</v>
      </c>
      <c r="D44" s="582" t="s">
        <v>2854</v>
      </c>
      <c r="E44" s="583"/>
      <c r="F44" s="521"/>
      <c r="G44" s="521"/>
      <c r="H44" s="521"/>
      <c r="I44" s="521"/>
      <c r="J44" s="509"/>
      <c r="K44" s="509"/>
      <c r="L44" s="509"/>
      <c r="M44" s="509"/>
      <c r="N44" s="509"/>
    </row>
    <row r="45" spans="1:14" ht="15" thickBot="1" x14ac:dyDescent="0.35">
      <c r="A45" s="523"/>
      <c r="B45" s="555"/>
      <c r="C45" s="523"/>
      <c r="D45" s="555"/>
      <c r="E45" s="585"/>
      <c r="F45" s="521"/>
      <c r="G45" s="521"/>
      <c r="H45" s="521"/>
      <c r="I45" s="521"/>
      <c r="J45" s="509"/>
      <c r="K45" s="509"/>
      <c r="L45" s="509"/>
      <c r="M45" s="509"/>
      <c r="N45" s="509"/>
    </row>
    <row r="46" spans="1:14" x14ac:dyDescent="0.3">
      <c r="A46" s="509"/>
      <c r="B46" s="509"/>
      <c r="C46" s="509"/>
      <c r="D46" s="509"/>
      <c r="E46" s="509"/>
      <c r="F46" s="509"/>
      <c r="G46" s="509"/>
      <c r="H46" s="509"/>
      <c r="I46" s="509"/>
      <c r="J46" s="509"/>
      <c r="K46" s="509"/>
      <c r="L46" s="509"/>
      <c r="M46" s="509"/>
      <c r="N46" s="509"/>
    </row>
  </sheetData>
  <protectedRanges>
    <protectedRange sqref="A5:I9 A11:I23 A10:D10" name="Range1_2"/>
  </protectedRanges>
  <mergeCells count="7">
    <mergeCell ref="A41:B41"/>
    <mergeCell ref="C41:E41"/>
    <mergeCell ref="C6:E6"/>
    <mergeCell ref="C7:E7"/>
    <mergeCell ref="C8:E8"/>
    <mergeCell ref="A38:B38"/>
    <mergeCell ref="C38:E38"/>
  </mergeCells>
  <pageMargins left="0.7" right="0.7" top="0.75" bottom="0.75" header="0.3" footer="0.3"/>
  <drawing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Section 1-2 (P&amp;Gs)</vt:lpstr>
      <vt:lpstr>Section 3-30 (Labour)</vt:lpstr>
      <vt:lpstr>Section 31 (Material) </vt:lpstr>
      <vt:lpstr>Summary</vt:lpstr>
      <vt:lpstr>Trip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Yolisa Mpeta</dc:creator>
  <cp:keywords/>
  <dc:description/>
  <cp:lastModifiedBy>Sherly Motlogeloa</cp:lastModifiedBy>
  <cp:revision/>
  <dcterms:created xsi:type="dcterms:W3CDTF">2025-02-14T13:00:32Z</dcterms:created>
  <dcterms:modified xsi:type="dcterms:W3CDTF">2026-04-24T11:22:50Z</dcterms:modified>
  <cp:category/>
  <cp:contentStatus/>
</cp:coreProperties>
</file>