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filterPrivacy="1" defaultThemeVersion="124226"/>
  <xr:revisionPtr revIDLastSave="0" documentId="13_ncr:1_{782AA83D-4CB4-4C8E-83A8-0D34C6AC5A3E}" xr6:coauthVersionLast="47" xr6:coauthVersionMax="47" xr10:uidLastSave="{00000000-0000-0000-0000-000000000000}"/>
  <bookViews>
    <workbookView xWindow="-110" yWindow="-110" windowWidth="19420" windowHeight="10420" tabRatio="831" xr2:uid="{00000000-000D-0000-FFFF-FFFF00000000}"/>
  </bookViews>
  <sheets>
    <sheet name="Evaluation" sheetId="39" r:id="rId1"/>
    <sheet name="References" sheetId="42" r:id="rId2"/>
    <sheet name="Non-Functional Requirements" sheetId="34" r:id="rId3"/>
    <sheet name="General Requirements" sheetId="54" r:id="rId4"/>
    <sheet name="Query System" sheetId="47" r:id="rId5"/>
    <sheet name="Research Hub" sheetId="50" r:id="rId6"/>
    <sheet name="Career Guidance" sheetId="51" r:id="rId7"/>
    <sheet name="Monitoring and Evaluation" sheetId="53" r:id="rId8"/>
    <sheet name="QMS Portal" sheetId="52" r:id="rId9"/>
    <sheet name="Support and Maintenance" sheetId="49" r:id="rId10"/>
    <sheet name="Website Modernisation" sheetId="55" r:id="rId11"/>
    <sheet name="Fixed Pricing Schedule" sheetId="26" r:id="rId12"/>
    <sheet name="Variable Pricing Schedule" sheetId="43" r:id="rId13"/>
    <sheet name="Project Template" sheetId="44" r:id="rId14"/>
  </sheets>
  <definedNames>
    <definedName name="__xlnm.Print_Area_1" localSheetId="0">#REF!</definedName>
    <definedName name="__xlnm.Print_Area_1">#REF!</definedName>
    <definedName name="__xlnm.Print_Area_13" localSheetId="0">#REF!</definedName>
    <definedName name="__xlnm.Print_Area_13">#REF!</definedName>
    <definedName name="__xlnm.Print_Area_2" localSheetId="0">#REF!</definedName>
    <definedName name="__xlnm.Print_Area_2">#REF!</definedName>
    <definedName name="__xlnm.Print_Area_3">#REF!</definedName>
    <definedName name="__xlnm.Print_Area_4">#REF!</definedName>
    <definedName name="__xlnm.Print_Area_5">#REF!</definedName>
    <definedName name="__xlnm.Print_Area_6" localSheetId="0">#REF!</definedName>
    <definedName name="__xlnm.Print_Area_6">#REF!</definedName>
    <definedName name="__xlnm.Print_Area_7" localSheetId="0">#REF!</definedName>
    <definedName name="__xlnm.Print_Area_7">#REF!</definedName>
    <definedName name="__xlnm.Print_Area_8" localSheetId="0">#REF!</definedName>
    <definedName name="__xlnm.Print_Area_8">#REF!</definedName>
    <definedName name="__xlnm.Print_Area_9">#REF!</definedName>
    <definedName name="__xlnm.Print_Titles_1">#REF!</definedName>
    <definedName name="__xlnm.Print_Titles_10" localSheetId="2">#REF!</definedName>
    <definedName name="__xlnm.Print_Titles_10" localSheetId="1">#REF!</definedName>
    <definedName name="__xlnm.Print_Titles_10" localSheetId="9">#REF!</definedName>
    <definedName name="__xlnm.Print_Titles_10">#REF!</definedName>
    <definedName name="_Hlt436488385_10">#N/A</definedName>
    <definedName name="Validity_2" localSheetId="0">#REF!</definedName>
    <definedName name="Validity_2">#REF!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1" i="39" l="1"/>
  <c r="F33" i="34"/>
  <c r="H32" i="34"/>
  <c r="I8" i="42"/>
  <c r="G9" i="42"/>
  <c r="I7" i="42"/>
  <c r="I6" i="42"/>
  <c r="I5" i="42"/>
  <c r="I4" i="42"/>
  <c r="I3" i="42"/>
  <c r="I2" i="42"/>
  <c r="H22" i="55"/>
  <c r="H21" i="55"/>
  <c r="F21" i="55"/>
  <c r="H20" i="55"/>
  <c r="H19" i="55"/>
  <c r="H18" i="55"/>
  <c r="H17" i="55"/>
  <c r="H16" i="55"/>
  <c r="H15" i="55"/>
  <c r="H14" i="55"/>
  <c r="H13" i="55"/>
  <c r="H12" i="55"/>
  <c r="H11" i="55"/>
  <c r="H10" i="55"/>
  <c r="H9" i="55"/>
  <c r="H8" i="55"/>
  <c r="H7" i="55"/>
  <c r="H6" i="55"/>
  <c r="H5" i="55"/>
  <c r="H4" i="55"/>
  <c r="H3" i="55"/>
  <c r="H2" i="55"/>
  <c r="H14" i="52"/>
  <c r="F13" i="52"/>
  <c r="H12" i="52"/>
  <c r="H11" i="52"/>
  <c r="H10" i="52"/>
  <c r="H9" i="52"/>
  <c r="H8" i="52"/>
  <c r="H7" i="52"/>
  <c r="H6" i="52"/>
  <c r="H5" i="52"/>
  <c r="H4" i="52"/>
  <c r="H3" i="52"/>
  <c r="H2" i="52"/>
  <c r="H35" i="53"/>
  <c r="F34" i="53"/>
  <c r="H33" i="53"/>
  <c r="H32" i="53"/>
  <c r="H31" i="53"/>
  <c r="H30" i="53"/>
  <c r="H29" i="53"/>
  <c r="H28" i="53"/>
  <c r="H27" i="53"/>
  <c r="H26" i="53"/>
  <c r="H25" i="53"/>
  <c r="H24" i="53"/>
  <c r="H23" i="53"/>
  <c r="H22" i="53"/>
  <c r="H21" i="53"/>
  <c r="H20" i="53"/>
  <c r="H19" i="53"/>
  <c r="H18" i="53"/>
  <c r="H17" i="53"/>
  <c r="H16" i="53"/>
  <c r="H15" i="53"/>
  <c r="H14" i="53"/>
  <c r="H13" i="53"/>
  <c r="H12" i="53"/>
  <c r="H11" i="53"/>
  <c r="H10" i="53"/>
  <c r="H9" i="53"/>
  <c r="H8" i="53"/>
  <c r="H7" i="53"/>
  <c r="H6" i="53"/>
  <c r="H5" i="53"/>
  <c r="H4" i="53"/>
  <c r="H3" i="53"/>
  <c r="H2" i="53"/>
  <c r="H24" i="51"/>
  <c r="H23" i="51"/>
  <c r="H22" i="51"/>
  <c r="H21" i="51"/>
  <c r="H20" i="51"/>
  <c r="H19" i="51"/>
  <c r="H18" i="51"/>
  <c r="H17" i="51"/>
  <c r="H16" i="51"/>
  <c r="H15" i="51"/>
  <c r="H14" i="51"/>
  <c r="H13" i="51"/>
  <c r="H12" i="51"/>
  <c r="H11" i="51"/>
  <c r="H10" i="51"/>
  <c r="H9" i="51"/>
  <c r="H8" i="51"/>
  <c r="H7" i="51"/>
  <c r="H6" i="51"/>
  <c r="H5" i="51"/>
  <c r="H4" i="51"/>
  <c r="H2" i="51"/>
  <c r="H3" i="51"/>
  <c r="H19" i="50"/>
  <c r="F18" i="50"/>
  <c r="H17" i="50"/>
  <c r="H16" i="50"/>
  <c r="H15" i="50"/>
  <c r="H14" i="50"/>
  <c r="H13" i="50"/>
  <c r="H12" i="50"/>
  <c r="H11" i="50"/>
  <c r="H10" i="50"/>
  <c r="H9" i="50"/>
  <c r="H8" i="50"/>
  <c r="H7" i="50"/>
  <c r="H6" i="50"/>
  <c r="H5" i="50"/>
  <c r="H4" i="50"/>
  <c r="H3" i="50"/>
  <c r="H2" i="50"/>
  <c r="H9" i="47"/>
  <c r="H8" i="47"/>
  <c r="H7" i="47"/>
  <c r="H6" i="47"/>
  <c r="H5" i="47"/>
  <c r="H4" i="47"/>
  <c r="H3" i="47"/>
  <c r="H2" i="47"/>
  <c r="F37" i="34"/>
  <c r="F23" i="34"/>
  <c r="F15" i="34"/>
  <c r="F7" i="34"/>
  <c r="H36" i="34"/>
  <c r="H37" i="34" s="1"/>
  <c r="H38" i="34" s="1"/>
  <c r="H35" i="34"/>
  <c r="H31" i="34"/>
  <c r="H30" i="34"/>
  <c r="H29" i="34"/>
  <c r="H28" i="34"/>
  <c r="H27" i="34"/>
  <c r="H26" i="34"/>
  <c r="H33" i="34" s="1"/>
  <c r="H22" i="34"/>
  <c r="H21" i="34"/>
  <c r="H20" i="34"/>
  <c r="H19" i="34"/>
  <c r="H18" i="34"/>
  <c r="H14" i="34"/>
  <c r="H13" i="34"/>
  <c r="H12" i="34"/>
  <c r="H11" i="34"/>
  <c r="H10" i="34"/>
  <c r="H6" i="34"/>
  <c r="H5" i="34"/>
  <c r="H4" i="34"/>
  <c r="H3" i="34"/>
  <c r="F33" i="54"/>
  <c r="H3" i="54"/>
  <c r="H33" i="54" s="1"/>
  <c r="H34" i="54" s="1"/>
  <c r="F45" i="49"/>
  <c r="H44" i="49"/>
  <c r="H43" i="49"/>
  <c r="H42" i="49"/>
  <c r="H41" i="49"/>
  <c r="H40" i="49"/>
  <c r="H39" i="49"/>
  <c r="H38" i="49"/>
  <c r="H36" i="49"/>
  <c r="H35" i="49"/>
  <c r="H34" i="49"/>
  <c r="H33" i="49"/>
  <c r="H32" i="49"/>
  <c r="H31" i="49"/>
  <c r="H30" i="49"/>
  <c r="H29" i="49"/>
  <c r="H28" i="49"/>
  <c r="H27" i="49"/>
  <c r="H26" i="49"/>
  <c r="H25" i="49"/>
  <c r="H24" i="49"/>
  <c r="H23" i="49"/>
  <c r="H22" i="49"/>
  <c r="H21" i="49"/>
  <c r="H20" i="49"/>
  <c r="H19" i="49"/>
  <c r="H18" i="49"/>
  <c r="H16" i="49"/>
  <c r="H15" i="49"/>
  <c r="H14" i="49"/>
  <c r="H13" i="49"/>
  <c r="H11" i="49"/>
  <c r="H10" i="49"/>
  <c r="H8" i="49"/>
  <c r="H7" i="49"/>
  <c r="H6" i="49"/>
  <c r="H5" i="49"/>
  <c r="H4" i="49"/>
  <c r="H3" i="49"/>
  <c r="H32" i="54"/>
  <c r="H31" i="54"/>
  <c r="H30" i="54"/>
  <c r="H29" i="54"/>
  <c r="H28" i="54"/>
  <c r="H27" i="54"/>
  <c r="H26" i="54"/>
  <c r="H25" i="54"/>
  <c r="H24" i="54"/>
  <c r="H23" i="54"/>
  <c r="H22" i="54"/>
  <c r="H21" i="54"/>
  <c r="H20" i="54"/>
  <c r="H19" i="54"/>
  <c r="H18" i="54"/>
  <c r="H17" i="54"/>
  <c r="H16" i="54"/>
  <c r="H15" i="54"/>
  <c r="H14" i="54"/>
  <c r="H13" i="54"/>
  <c r="H12" i="54"/>
  <c r="H11" i="54"/>
  <c r="H10" i="54"/>
  <c r="H9" i="54"/>
  <c r="H8" i="54"/>
  <c r="H7" i="54"/>
  <c r="H6" i="54"/>
  <c r="H5" i="54"/>
  <c r="H4" i="54"/>
  <c r="G45" i="49"/>
  <c r="H17" i="49"/>
  <c r="H12" i="49"/>
  <c r="H9" i="49"/>
  <c r="C33" i="39"/>
  <c r="E25" i="39"/>
  <c r="E23" i="39"/>
  <c r="E22" i="39"/>
  <c r="E21" i="39"/>
  <c r="E20" i="39"/>
  <c r="E19" i="39"/>
  <c r="E24" i="39"/>
  <c r="E18" i="39"/>
  <c r="C26" i="39"/>
  <c r="E14" i="39"/>
  <c r="E13" i="39"/>
  <c r="E12" i="39"/>
  <c r="E11" i="39"/>
  <c r="E10" i="39"/>
  <c r="G37" i="49"/>
  <c r="C15" i="39"/>
  <c r="H7" i="34" l="1"/>
  <c r="H8" i="34" s="1"/>
  <c r="H15" i="34"/>
  <c r="H23" i="34"/>
  <c r="H24" i="34" s="1"/>
  <c r="H34" i="34"/>
  <c r="I9" i="42"/>
  <c r="I10" i="42" s="1"/>
  <c r="H45" i="49"/>
  <c r="H46" i="49" s="1"/>
  <c r="H16" i="34"/>
  <c r="E26" i="39"/>
  <c r="G25" i="51"/>
  <c r="G10" i="47"/>
  <c r="H34" i="53" l="1"/>
  <c r="H13" i="52"/>
  <c r="H25" i="51"/>
  <c r="H26" i="51" s="1"/>
  <c r="H18" i="50"/>
  <c r="H10" i="47"/>
  <c r="H11" i="47" s="1"/>
  <c r="I3" i="43"/>
  <c r="I2" i="43"/>
  <c r="E32" i="39" l="1"/>
  <c r="E33" i="39" s="1"/>
  <c r="E15" i="39" l="1"/>
  <c r="E27" i="39" s="1"/>
  <c r="E35" i="3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1" authorId="0" shapeId="0" xr:uid="{D2326C4C-66E1-4D77-83EC-0006DCF2413D}">
      <text>
        <r>
          <rPr>
            <b/>
            <sz val="9"/>
            <color indexed="81"/>
            <rFont val="Tahoma"/>
            <family val="2"/>
          </rPr>
          <t>Weighting according to importance:
5 - Very important
1- Not important</t>
        </r>
      </text>
    </comment>
    <comment ref="I1" authorId="0" shapeId="0" xr:uid="{5982067C-0401-4BC1-B39A-9B8F9E998EF9}">
      <text>
        <r>
          <rPr>
            <b/>
            <sz val="9"/>
            <color indexed="81"/>
            <rFont val="Tahoma"/>
            <family val="2"/>
          </rPr>
          <t>If compliant Score = 1
If not compliant Score = 0
If partially compliant Score = 0.5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 authorId="0" shapeId="0" xr:uid="{B577F0AD-225D-43C3-B625-995415D46C4B}">
      <text>
        <r>
          <rPr>
            <b/>
            <sz val="9"/>
            <color indexed="81"/>
            <rFont val="Tahoma"/>
            <family val="2"/>
          </rPr>
          <t>Weighting according to importance:
5 - Very important
1- Not important</t>
        </r>
      </text>
    </comment>
    <comment ref="H1" authorId="0" shapeId="0" xr:uid="{EC441DC5-D589-4FD6-B964-5DAFB995B394}">
      <text>
        <r>
          <rPr>
            <b/>
            <sz val="9"/>
            <color indexed="81"/>
            <rFont val="Tahoma"/>
            <family val="2"/>
          </rPr>
          <t>If compliant Score = 1
If not compliant Score = 0
If partially compliant Score = 0.5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0FC45642-16A3-4F1A-8994-3C5B125E43D2}">
      <text>
        <r>
          <rPr>
            <b/>
            <sz val="9"/>
            <color indexed="81"/>
            <rFont val="Tahoma"/>
            <family val="2"/>
          </rPr>
          <t>A reference in the supported documentation. If no reference is given evaluator will mark as non compliant and a score of 0 will be given</t>
        </r>
      </text>
    </comment>
    <comment ref="G1" authorId="0" shapeId="0" xr:uid="{742BFCB6-DDFC-463F-BBD0-92E53EAA198C}">
      <text>
        <r>
          <rPr>
            <b/>
            <sz val="9"/>
            <color indexed="81"/>
            <rFont val="Tahoma"/>
            <family val="2"/>
          </rPr>
          <t>Weighting according to importance:
5 - Very important
1- Not important</t>
        </r>
      </text>
    </comment>
    <comment ref="H1" authorId="0" shapeId="0" xr:uid="{ADD919A7-58B7-4150-91F8-BF65BBC2DAB8}">
      <text>
        <r>
          <rPr>
            <b/>
            <sz val="9"/>
            <color indexed="81"/>
            <rFont val="Tahoma"/>
            <family val="2"/>
          </rPr>
          <t>If compliant Score = 1
If not compliant Score = 0
If partially compliant Score = 0.5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E6DD1237-B5B6-4E7A-B495-B9338B3DC952}">
      <text>
        <r>
          <rPr>
            <b/>
            <sz val="9"/>
            <color indexed="81"/>
            <rFont val="Tahoma"/>
            <family val="2"/>
          </rPr>
          <t>A reference in the supported documentation. If no reference is given evaluator will mark as non compliant and a score of 0 will be given</t>
        </r>
      </text>
    </comment>
    <comment ref="G1" authorId="0" shapeId="0" xr:uid="{B53FF458-99F4-4CDD-9FA1-61056BEE965C}">
      <text>
        <r>
          <rPr>
            <b/>
            <sz val="9"/>
            <color indexed="81"/>
            <rFont val="Tahoma"/>
            <family val="2"/>
          </rPr>
          <t>Weighting according to importance:
5 - Very important
1- Not important</t>
        </r>
      </text>
    </comment>
    <comment ref="H1" authorId="0" shapeId="0" xr:uid="{C9BF01FC-BB32-4C94-8BF7-C526B8108CDF}">
      <text>
        <r>
          <rPr>
            <b/>
            <sz val="9"/>
            <color indexed="81"/>
            <rFont val="Tahoma"/>
            <family val="2"/>
          </rPr>
          <t>If compliant Score = 1
If not compliant Score = 0
If partially compliant Score = 0.5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9E87A105-61E2-4010-8500-3B67B4D9A74F}">
      <text>
        <r>
          <rPr>
            <b/>
            <sz val="9"/>
            <color indexed="81"/>
            <rFont val="Tahoma"/>
            <family val="2"/>
          </rPr>
          <t>A reference in the supported documentation. If no reference is given evaluator will mark as non compliant and a score of 0 will be given</t>
        </r>
      </text>
    </comment>
    <comment ref="G1" authorId="0" shapeId="0" xr:uid="{4416F63A-3FDC-4920-AA46-73FABF2740BF}">
      <text>
        <r>
          <rPr>
            <b/>
            <sz val="9"/>
            <color indexed="81"/>
            <rFont val="Tahoma"/>
            <family val="2"/>
          </rPr>
          <t>Weighting according to importance:
5 - Very important
1- Not important</t>
        </r>
      </text>
    </comment>
    <comment ref="H1" authorId="0" shapeId="0" xr:uid="{C886D817-AB66-4A0D-ACCB-4E093E193C46}">
      <text>
        <r>
          <rPr>
            <b/>
            <sz val="9"/>
            <color indexed="81"/>
            <rFont val="Tahoma"/>
            <family val="2"/>
          </rPr>
          <t>If compliant Score = 1
If not compliant Score = 0
If partially compliant Score = 0.5</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1ADD63E9-59E9-4345-9765-9C0570BEB61A}">
      <text>
        <r>
          <rPr>
            <b/>
            <sz val="9"/>
            <color indexed="81"/>
            <rFont val="Tahoma"/>
            <family val="2"/>
          </rPr>
          <t>A reference in the supported documentation. If no reference is given evaluator will mark as non compliant and a score of 0 will be given</t>
        </r>
      </text>
    </comment>
    <comment ref="G1" authorId="0" shapeId="0" xr:uid="{D85F7EA9-30DF-41B2-A316-E54BAC5C4BF0}">
      <text>
        <r>
          <rPr>
            <b/>
            <sz val="9"/>
            <color indexed="81"/>
            <rFont val="Tahoma"/>
            <family val="2"/>
          </rPr>
          <t>Weighting according to importance:
5 - Very important
1- Not important</t>
        </r>
      </text>
    </comment>
    <comment ref="H1" authorId="0" shapeId="0" xr:uid="{14B7AFE6-79F6-46B3-A59A-EC704B0FEA19}">
      <text>
        <r>
          <rPr>
            <b/>
            <sz val="9"/>
            <color indexed="81"/>
            <rFont val="Tahoma"/>
            <family val="2"/>
          </rPr>
          <t>If compliant Score = 1
If not compliant Score = 0
If partially compliant Score = 0.5</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200349A5-C8F9-4AC9-897D-8C315AEB18AB}">
      <text>
        <r>
          <rPr>
            <b/>
            <sz val="9"/>
            <color indexed="81"/>
            <rFont val="Tahoma"/>
            <family val="2"/>
          </rPr>
          <t>A reference in the supported documentation. If no reference is given evaluator will mark as non compliant and a score of 0 will be given</t>
        </r>
      </text>
    </comment>
    <comment ref="G1" authorId="0" shapeId="0" xr:uid="{7E666580-3D37-43D9-83AC-DD3490C31009}">
      <text>
        <r>
          <rPr>
            <b/>
            <sz val="9"/>
            <color indexed="81"/>
            <rFont val="Tahoma"/>
            <family val="2"/>
          </rPr>
          <t>Weighting according to importance:
5 - Very important
1- Not important</t>
        </r>
      </text>
    </comment>
    <comment ref="H1" authorId="0" shapeId="0" xr:uid="{339F23FB-0ADE-4A75-A596-7FD4227E3EF2}">
      <text>
        <r>
          <rPr>
            <b/>
            <sz val="9"/>
            <color indexed="81"/>
            <rFont val="Tahoma"/>
            <family val="2"/>
          </rPr>
          <t>If compliant Score = 1
If not compliant Score = 0
If partially compliant Score = 0.5</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9FA0E0D9-3D0D-43D4-B545-3B2A7452D51A}">
      <text>
        <r>
          <rPr>
            <b/>
            <sz val="9"/>
            <color indexed="81"/>
            <rFont val="Tahoma"/>
            <family val="2"/>
          </rPr>
          <t>A reference in the supported documentation. If no reference is given evaluator will mark as non compliant and a score of 0 will be given</t>
        </r>
      </text>
    </comment>
    <comment ref="G1" authorId="0" shapeId="0" xr:uid="{3BA83E46-36CD-4E96-B903-746104DD4A66}">
      <text>
        <r>
          <rPr>
            <b/>
            <sz val="9"/>
            <color indexed="81"/>
            <rFont val="Tahoma"/>
            <family val="2"/>
          </rPr>
          <t>Weighting according to importance:
5 - Very important
1- Not important</t>
        </r>
      </text>
    </comment>
    <comment ref="H1" authorId="0" shapeId="0" xr:uid="{86908798-CA9A-403E-82EF-DE3DEA0B2734}">
      <text>
        <r>
          <rPr>
            <b/>
            <sz val="9"/>
            <color indexed="81"/>
            <rFont val="Tahoma"/>
            <family val="2"/>
          </rPr>
          <t>If compliant Score = 1
If not compliant Score = 0
If partially compliant Score = 0.5</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60546907-F1E8-4BE4-9EAD-57FD5B9A887D}">
      <text>
        <r>
          <rPr>
            <b/>
            <sz val="9"/>
            <color indexed="81"/>
            <rFont val="Tahoma"/>
            <family val="2"/>
          </rPr>
          <t>A reference in the supported documentation. If no reference is given evaluator will mark as non compliant and a score of 0 will be given</t>
        </r>
      </text>
    </comment>
    <comment ref="G1" authorId="0" shapeId="0" xr:uid="{3BC2D03B-0117-4495-8956-3E5665AC1F45}">
      <text>
        <r>
          <rPr>
            <b/>
            <sz val="9"/>
            <color indexed="81"/>
            <rFont val="Tahoma"/>
            <family val="2"/>
          </rPr>
          <t>Weighting according to importance:
5 - Very important
1- Not important</t>
        </r>
      </text>
    </comment>
    <comment ref="H1" authorId="0" shapeId="0" xr:uid="{035DF450-D72B-4645-9EAA-B92259163D04}">
      <text>
        <r>
          <rPr>
            <b/>
            <sz val="9"/>
            <color indexed="81"/>
            <rFont val="Tahoma"/>
            <family val="2"/>
          </rPr>
          <t>If compliant Score = 1
If not compliant Score = 0
If partially compliant Score = 0.5</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 authorId="0" shapeId="0" xr:uid="{B0D4667F-C7AA-43C6-8597-157438075EB9}">
      <text>
        <r>
          <rPr>
            <b/>
            <sz val="9"/>
            <color indexed="81"/>
            <rFont val="Tahoma"/>
            <family val="2"/>
          </rPr>
          <t>A reference in the supported documentation. If no reference is given evaluator will mark as non compliant and a score of 0 will be given</t>
        </r>
      </text>
    </comment>
    <comment ref="G1" authorId="0" shapeId="0" xr:uid="{3BBDF6A2-EEBB-4332-B38E-0CB2FD1F5A55}">
      <text>
        <r>
          <rPr>
            <b/>
            <sz val="9"/>
            <color indexed="81"/>
            <rFont val="Tahoma"/>
            <family val="2"/>
          </rPr>
          <t>Weighting according to importance:
5 - Very important
1- Not important</t>
        </r>
      </text>
    </comment>
    <comment ref="H1" authorId="0" shapeId="0" xr:uid="{2529D580-B726-43AA-8739-77726EFBB38E}">
      <text>
        <r>
          <rPr>
            <b/>
            <sz val="9"/>
            <color indexed="81"/>
            <rFont val="Tahoma"/>
            <family val="2"/>
          </rPr>
          <t>If compliant Score = 1
If not compliant Score = 0
If partially compliant Score = 0.5</t>
        </r>
      </text>
    </comment>
  </commentList>
</comments>
</file>

<file path=xl/sharedStrings.xml><?xml version="1.0" encoding="utf-8"?>
<sst xmlns="http://schemas.openxmlformats.org/spreadsheetml/2006/main" count="1243" uniqueCount="498">
  <si>
    <t>Evaluation</t>
  </si>
  <si>
    <t>Part A - Mandatory Requirements</t>
  </si>
  <si>
    <t>Completion of the Prescribed Standard Bidding Documentation</t>
  </si>
  <si>
    <t>Registration on the Central Supplier Database (CSD)</t>
  </si>
  <si>
    <t>Two (2) hardcopies of bid proposals i.e. one original and a copy of the original Compliance, Technical and Price Proposal</t>
  </si>
  <si>
    <t>1 Soft copy of bid proposal documentation</t>
  </si>
  <si>
    <t>Categories</t>
  </si>
  <si>
    <t>Weight</t>
  </si>
  <si>
    <t>% Score</t>
  </si>
  <si>
    <t>Weighted Score</t>
  </si>
  <si>
    <t>Part B - Non-Functional Requirements</t>
  </si>
  <si>
    <t>Capacity to deliver</t>
  </si>
  <si>
    <t>Methodology and Approach</t>
  </si>
  <si>
    <t>Implementation Plan</t>
  </si>
  <si>
    <t>Experience and Expertise</t>
  </si>
  <si>
    <t>References</t>
  </si>
  <si>
    <t>Score</t>
  </si>
  <si>
    <t>Part C - Functional Requirements</t>
  </si>
  <si>
    <t>General Requirements</t>
  </si>
  <si>
    <t>Online Stakeholder Query</t>
  </si>
  <si>
    <t>Online Research Hub</t>
  </si>
  <si>
    <t>Online Career Guidance</t>
  </si>
  <si>
    <t>Monitoring and evaluation</t>
  </si>
  <si>
    <t>Quality Management system</t>
  </si>
  <si>
    <t>Support and Maintenance</t>
  </si>
  <si>
    <t>Modernisation of Website</t>
  </si>
  <si>
    <t>Note:</t>
  </si>
  <si>
    <t>The top 5 Service Providers will be evaluated for solution fit.</t>
  </si>
  <si>
    <t>Part D - Solution Fit</t>
  </si>
  <si>
    <t>Solution Fit</t>
  </si>
  <si>
    <t>Final Score</t>
  </si>
  <si>
    <t>Scoring</t>
  </si>
  <si>
    <t>% Weigthing factor</t>
  </si>
  <si>
    <t>% Score brought forward from Evaluation sheets</t>
  </si>
  <si>
    <t>weight x % Score</t>
  </si>
  <si>
    <t xml:space="preserve">Note: </t>
  </si>
  <si>
    <t>Bidders with a Total score less than 80% will be disqualified from further evaluation.</t>
  </si>
  <si>
    <t>Shortlisted (top 5) Service Providers will be invited to present their proposals to the W&amp;RSETA and will be evaluated on the solution as presented and scored under Solution Fit</t>
  </si>
  <si>
    <t>ID</t>
  </si>
  <si>
    <t>Item</t>
  </si>
  <si>
    <t>Reference 1</t>
  </si>
  <si>
    <t>Reference 2</t>
  </si>
  <si>
    <t>Reference 3</t>
  </si>
  <si>
    <t>Please add additional info if required</t>
  </si>
  <si>
    <t>Points</t>
  </si>
  <si>
    <t>Yes</t>
  </si>
  <si>
    <t>Notes:</t>
  </si>
  <si>
    <t>Letters with contactable references from previous stakeholders that is not older than two years</t>
  </si>
  <si>
    <t>Evaluation criteria = Requirements</t>
  </si>
  <si>
    <t>Weighting</t>
  </si>
  <si>
    <t>Must Have</t>
  </si>
  <si>
    <t>Important to have</t>
  </si>
  <si>
    <t>Nice to have</t>
  </si>
  <si>
    <t>No reference</t>
  </si>
  <si>
    <t>1 Reference</t>
  </si>
  <si>
    <t>2 References</t>
  </si>
  <si>
    <t>3 References</t>
  </si>
  <si>
    <t>3</t>
  </si>
  <si>
    <t>weighting x evaluation score</t>
  </si>
  <si>
    <t>Category</t>
  </si>
  <si>
    <t>Proof required</t>
  </si>
  <si>
    <t>Proof</t>
  </si>
  <si>
    <t>Demonstrate that the bidder has enough people and other resources to deliver the project within the timeframes.</t>
  </si>
  <si>
    <t>Certification of Business Analysts</t>
  </si>
  <si>
    <t>Certification of project managers</t>
  </si>
  <si>
    <t>Certification of Developers</t>
  </si>
  <si>
    <t>Utilisation of current team</t>
  </si>
  <si>
    <t xml:space="preserve">To demonstrate their project methodology and approach that will be used for the project development and implementation of the scope of services within the stipulated timeframe </t>
  </si>
  <si>
    <t>Agile Approach</t>
  </si>
  <si>
    <t>Scrum framework</t>
  </si>
  <si>
    <t>ITIL Change and release Management</t>
  </si>
  <si>
    <t>Training framework</t>
  </si>
  <si>
    <t>Prince2/PMBOK Project approach</t>
  </si>
  <si>
    <t>The bidder must provide a project implementation plan in the template provided on how the implementation will be carried out</t>
  </si>
  <si>
    <t>Project Plan</t>
  </si>
  <si>
    <t>Are resources included in the plan</t>
  </si>
  <si>
    <t>Are start and end dates included</t>
  </si>
  <si>
    <t>Does it contain milestones</t>
  </si>
  <si>
    <t>Is the activities and deliverables according to the Scope of services requirements</t>
  </si>
  <si>
    <t>The bidder must show their experience and expertise that the organization has that aligns to the scope of services</t>
  </si>
  <si>
    <t>When was the company registered</t>
  </si>
  <si>
    <t>Experience in delivering Career Guidance</t>
  </si>
  <si>
    <t>Experience in delivering Query Management system (service/help desk)</t>
  </si>
  <si>
    <t>Experience in delivering Research Hub</t>
  </si>
  <si>
    <t>Experience in delivering QMS system</t>
  </si>
  <si>
    <t>Experience in delivering Monitor and evaluation system</t>
  </si>
  <si>
    <t>Experience in delivering Website Modernisation</t>
  </si>
  <si>
    <t>The bidder must showcase there proposed technology stack and how it fits into the current W&amp;Rseta Technology stack</t>
  </si>
  <si>
    <t>Objective score from Panel</t>
  </si>
  <si>
    <t>Evaluation score</t>
  </si>
  <si>
    <t>Does not meet requirements</t>
  </si>
  <si>
    <t>Partially meets requirements</t>
  </si>
  <si>
    <t>Meets requirements</t>
  </si>
  <si>
    <t>2</t>
  </si>
  <si>
    <t xml:space="preserve">Points </t>
  </si>
  <si>
    <t>Compliant (Y/P/N)</t>
  </si>
  <si>
    <t>Centralised system(s) having the same look and feel.</t>
  </si>
  <si>
    <t xml:space="preserve">Security (Confidentiality, integrity and availability of data) is of utmost importance. </t>
  </si>
  <si>
    <t>The solution must be accessible from various software platforms i.e.</t>
  </si>
  <si>
    <t>Microsoft Windows Platform</t>
  </si>
  <si>
    <t>Apple Platform</t>
  </si>
  <si>
    <t>Android Platform</t>
  </si>
  <si>
    <t>And from various devices i.e., desktop, laptop, and android or smartphones.</t>
  </si>
  <si>
    <t>Access to and interaction with the solution must allow for people with disabilities.</t>
  </si>
  <si>
    <t>Role based access control.</t>
  </si>
  <si>
    <t>The solution must adhere and comply with current legislation and regulations, and specifically the POPI Act.</t>
  </si>
  <si>
    <t>Should integrate/augment and/or be built with current technologies within the W&amp;RSETA.</t>
  </si>
  <si>
    <t>It is accessible to both internal and external parties.</t>
  </si>
  <si>
    <t>Should be a centralised secure platform for dissemination of information and tools to service our stakeholders.</t>
  </si>
  <si>
    <t>Provide a tracking mechanism to monitor stakeholder engagements and participation on content.</t>
  </si>
  <si>
    <t>Provide management information and customisable reporting (Measure, report and evaluation) to improve on service delivery to all parties.</t>
  </si>
  <si>
    <t>Provide the ability to allow stakeholders to interact with W&amp;R SETA by way of comments, recommendations and feedback for the different modules.</t>
  </si>
  <si>
    <t>It is expected that developed modules/components of solution be developed, implemented on, and hosted at W&amp;RSETA data facility.</t>
  </si>
  <si>
    <t>It is expected that third party solutions provided be integrated to the W&amp;RSETA data facility.</t>
  </si>
  <si>
    <t>Documentation for all aspects of the systems must be provided. This will include but not limited to</t>
  </si>
  <si>
    <t>System Architecture diagrams</t>
  </si>
  <si>
    <t>Standard Operating procedures</t>
  </si>
  <si>
    <t>Training materials</t>
  </si>
  <si>
    <t>Process flows and responsibilities</t>
  </si>
  <si>
    <t>Setup and configuration</t>
  </si>
  <si>
    <t>Training must be provided to all staff and technical members</t>
  </si>
  <si>
    <t>Ongoing Support and administration to be provided for the duration of the contract</t>
  </si>
  <si>
    <t>Coordinate the customization of system to W&amp;RSETA</t>
  </si>
  <si>
    <t>Conduct training with internal staff operating the system (system administrators) on system functionality to further manage system.</t>
  </si>
  <si>
    <t>Project Management services to manage the on-time delivery of the various initiatives per an approved project plan.</t>
  </si>
  <si>
    <t>Transfer of knowledge to be done</t>
  </si>
  <si>
    <t>Online Stakeholder Query System</t>
  </si>
  <si>
    <t>Weigthing</t>
  </si>
  <si>
    <t>Ability for stakeholders to log into system to log queries, complaints, or requests for information;</t>
  </si>
  <si>
    <t>The system should allocate each query with a unique reference number (ticket number) and route queries based on its nature to the relevant unit/manager/region for response;</t>
  </si>
  <si>
    <t>Queries must be tracked on system with strict lead times built into algorithm, queries not responded to within timeframes should automatically be escalated to the relevant manager of the unit/region/department by the system;</t>
  </si>
  <si>
    <t>The system must have provision for queries to be closed on the system, communicated to stakeholders (feedback loop) and stored for future reference;</t>
  </si>
  <si>
    <t>Functionality for the generation of Management Reports from the system (Example: Number of queries lodged versus those closed or number of queries per department etc.);</t>
  </si>
  <si>
    <t>Automated routing to the correct Business unit with limited user intervention;</t>
  </si>
  <si>
    <t>The system must provide different ways to interact with stakeholders from a Marketing and communication perspective;</t>
  </si>
  <si>
    <t>Chatbot functionality for routine queries or FAQ’s;</t>
  </si>
  <si>
    <t>weighting x Points</t>
  </si>
  <si>
    <r>
      <t>·</t>
    </r>
    <r>
      <rPr>
        <sz val="7"/>
        <color theme="1"/>
        <rFont val="Times New Roman"/>
        <family val="1"/>
      </rPr>
      <t xml:space="preserve">         </t>
    </r>
    <r>
      <rPr>
        <sz val="11"/>
        <color theme="1"/>
        <rFont val="Arial"/>
        <family val="2"/>
      </rPr>
      <t>Allow for stakeholders to register on the portal;</t>
    </r>
  </si>
  <si>
    <r>
      <t>·</t>
    </r>
    <r>
      <rPr>
        <sz val="7"/>
        <color theme="1"/>
        <rFont val="Times New Roman"/>
        <family val="1"/>
      </rPr>
      <t xml:space="preserve">         </t>
    </r>
    <r>
      <rPr>
        <sz val="11"/>
        <color theme="1"/>
        <rFont val="Arial"/>
        <family val="2"/>
      </rPr>
      <t>Allow internal administrators to monitor control of all publications to the portal;</t>
    </r>
  </si>
  <si>
    <r>
      <t>·</t>
    </r>
    <r>
      <rPr>
        <sz val="7"/>
        <color theme="1"/>
        <rFont val="Times New Roman"/>
        <family val="1"/>
      </rPr>
      <t xml:space="preserve">         </t>
    </r>
    <r>
      <rPr>
        <sz val="11"/>
        <color theme="1"/>
        <rFont val="Arial"/>
        <family val="2"/>
      </rPr>
      <t>A search feature that will allow users to search for content that has been published on the portal;</t>
    </r>
  </si>
  <si>
    <r>
      <t>·</t>
    </r>
    <r>
      <rPr>
        <sz val="7"/>
        <color theme="1"/>
        <rFont val="Times New Roman"/>
        <family val="1"/>
      </rPr>
      <t xml:space="preserve">         </t>
    </r>
    <r>
      <rPr>
        <sz val="11"/>
        <color theme="1"/>
        <rFont val="Arial"/>
        <family val="2"/>
      </rPr>
      <t>Provide Management Information on all research that is published on the portal;</t>
    </r>
  </si>
  <si>
    <r>
      <t>·</t>
    </r>
    <r>
      <rPr>
        <sz val="7"/>
        <color theme="1"/>
        <rFont val="Times New Roman"/>
        <family val="1"/>
      </rPr>
      <t xml:space="preserve">         </t>
    </r>
    <r>
      <rPr>
        <sz val="11"/>
        <color theme="1"/>
        <rFont val="Arial"/>
        <family val="2"/>
      </rPr>
      <t>A survey capability is required;</t>
    </r>
  </si>
  <si>
    <r>
      <t>·</t>
    </r>
    <r>
      <rPr>
        <sz val="7"/>
        <color theme="1"/>
        <rFont val="Times New Roman"/>
        <family val="1"/>
      </rPr>
      <t xml:space="preserve">         </t>
    </r>
    <r>
      <rPr>
        <sz val="11"/>
        <color theme="1"/>
        <rFont val="Arial"/>
        <family val="2"/>
      </rPr>
      <t>Notification features using various communication methods like sms, email, whatsapp and so one;</t>
    </r>
  </si>
  <si>
    <r>
      <t>·</t>
    </r>
    <r>
      <rPr>
        <sz val="7"/>
        <color theme="1"/>
        <rFont val="Times New Roman"/>
        <family val="1"/>
      </rPr>
      <t xml:space="preserve">         </t>
    </r>
    <r>
      <rPr>
        <sz val="11"/>
        <color theme="1"/>
        <rFont val="Arial"/>
        <family val="2"/>
      </rPr>
      <t>The Research Hub should be a SharePoint based solution that is accessible to both internal and external clients;</t>
    </r>
  </si>
  <si>
    <r>
      <t>·</t>
    </r>
    <r>
      <rPr>
        <sz val="7"/>
        <color theme="1"/>
        <rFont val="Times New Roman"/>
        <family val="1"/>
      </rPr>
      <t xml:space="preserve">         </t>
    </r>
    <r>
      <rPr>
        <sz val="11"/>
        <color theme="1"/>
        <rFont val="Arial"/>
        <family val="2"/>
      </rPr>
      <t>Create a platform for dissemination of research findings and recommendations;</t>
    </r>
  </si>
  <si>
    <r>
      <t>·</t>
    </r>
    <r>
      <rPr>
        <sz val="7"/>
        <color theme="1"/>
        <rFont val="Times New Roman"/>
        <family val="1"/>
      </rPr>
      <t xml:space="preserve">         </t>
    </r>
    <r>
      <rPr>
        <sz val="11"/>
        <color theme="1"/>
        <rFont val="Arial"/>
        <family val="2"/>
      </rPr>
      <t>The Research Hub portal should be accessible through a secure interface from the organisation’s website;</t>
    </r>
  </si>
  <si>
    <r>
      <t>·</t>
    </r>
    <r>
      <rPr>
        <sz val="7"/>
        <color theme="1"/>
        <rFont val="Times New Roman"/>
        <family val="1"/>
      </rPr>
      <t xml:space="preserve">         </t>
    </r>
    <r>
      <rPr>
        <sz val="11"/>
        <color theme="1"/>
        <rFont val="Arial"/>
        <family val="2"/>
      </rPr>
      <t>Provide a trial version to W&amp;RSETA;</t>
    </r>
  </si>
  <si>
    <r>
      <t>·</t>
    </r>
    <r>
      <rPr>
        <sz val="7"/>
        <color theme="1"/>
        <rFont val="Times New Roman"/>
        <family val="1"/>
      </rPr>
      <t xml:space="preserve">         </t>
    </r>
    <r>
      <rPr>
        <sz val="11"/>
        <color theme="1"/>
        <rFont val="Arial"/>
        <family val="2"/>
      </rPr>
      <t>Research Hub tracking tool to monitor stakeholder engagements on the research and skills planning content;</t>
    </r>
  </si>
  <si>
    <r>
      <t>·</t>
    </r>
    <r>
      <rPr>
        <sz val="7"/>
        <color theme="1"/>
        <rFont val="Times New Roman"/>
        <family val="1"/>
      </rPr>
      <t xml:space="preserve">         </t>
    </r>
    <r>
      <rPr>
        <sz val="11"/>
        <color theme="1"/>
        <rFont val="Arial"/>
        <family val="2"/>
      </rPr>
      <t>To identify the optimum bulk email platform enabled;</t>
    </r>
  </si>
  <si>
    <r>
      <t>·</t>
    </r>
    <r>
      <rPr>
        <sz val="7"/>
        <color theme="1"/>
        <rFont val="Times New Roman"/>
        <family val="1"/>
      </rPr>
      <t xml:space="preserve">         </t>
    </r>
    <r>
      <rPr>
        <sz val="11"/>
        <color theme="1"/>
        <rFont val="Arial"/>
        <family val="2"/>
      </rPr>
      <t>Respond to low stakeholder participation and engagements in sector research activities;</t>
    </r>
  </si>
  <si>
    <r>
      <t>·</t>
    </r>
    <r>
      <rPr>
        <sz val="7"/>
        <color theme="1"/>
        <rFont val="Times New Roman"/>
        <family val="1"/>
      </rPr>
      <t xml:space="preserve">         </t>
    </r>
    <r>
      <rPr>
        <sz val="11"/>
        <color theme="1"/>
        <rFont val="Arial"/>
        <family val="2"/>
      </rPr>
      <t>The hub should have an access link to allow stakeholders to make comments, recommendations, and inputs;</t>
    </r>
  </si>
  <si>
    <r>
      <t>·</t>
    </r>
    <r>
      <rPr>
        <sz val="7"/>
        <color theme="1"/>
        <rFont val="Times New Roman"/>
        <family val="1"/>
      </rPr>
      <t xml:space="preserve">         </t>
    </r>
    <r>
      <rPr>
        <sz val="11"/>
        <color theme="1"/>
        <rFont val="Arial"/>
        <family val="2"/>
      </rPr>
      <t>Create a platform for stakeholders to engage with skills planning, research, and innovation matters;</t>
    </r>
  </si>
  <si>
    <r>
      <t>·</t>
    </r>
    <r>
      <rPr>
        <sz val="7"/>
        <color theme="1"/>
        <rFont val="Times New Roman"/>
        <family val="1"/>
      </rPr>
      <t xml:space="preserve">         </t>
    </r>
    <r>
      <rPr>
        <sz val="11"/>
        <color theme="1"/>
        <rFont val="Arial"/>
        <family val="2"/>
      </rPr>
      <t>It is expected the Research Hub portal to be developed will hosted at W&amp;RSETA data facility.</t>
    </r>
  </si>
  <si>
    <t>Online Career Guidance System</t>
  </si>
  <si>
    <r>
      <t>·</t>
    </r>
    <r>
      <rPr>
        <sz val="7"/>
        <color theme="1"/>
        <rFont val="Times New Roman"/>
        <family val="1"/>
      </rPr>
      <t xml:space="preserve">         </t>
    </r>
    <r>
      <rPr>
        <sz val="11"/>
        <color theme="1"/>
        <rFont val="Arial"/>
        <family val="2"/>
      </rPr>
      <t>Complete a Career Assessment/Questionnaire</t>
    </r>
  </si>
  <si>
    <r>
      <t>·</t>
    </r>
    <r>
      <rPr>
        <sz val="7"/>
        <color theme="1"/>
        <rFont val="Times New Roman"/>
        <family val="1"/>
      </rPr>
      <t xml:space="preserve">         </t>
    </r>
    <r>
      <rPr>
        <sz val="11"/>
        <color theme="1"/>
        <rFont val="Arial"/>
        <family val="2"/>
      </rPr>
      <t>Develop your Career Path</t>
    </r>
  </si>
  <si>
    <r>
      <t>·</t>
    </r>
    <r>
      <rPr>
        <sz val="7"/>
        <color theme="1"/>
        <rFont val="Times New Roman"/>
        <family val="1"/>
      </rPr>
      <t xml:space="preserve">         </t>
    </r>
    <r>
      <rPr>
        <sz val="11"/>
        <color theme="1"/>
        <rFont val="Arial"/>
        <family val="2"/>
      </rPr>
      <t>Schedule an appointment with a career guidance practitioner</t>
    </r>
  </si>
  <si>
    <r>
      <t>·</t>
    </r>
    <r>
      <rPr>
        <sz val="7"/>
        <color theme="1"/>
        <rFont val="Times New Roman"/>
        <family val="1"/>
      </rPr>
      <t xml:space="preserve">         </t>
    </r>
    <r>
      <rPr>
        <sz val="11"/>
        <color theme="1"/>
        <rFont val="Arial"/>
        <family val="2"/>
      </rPr>
      <t>View an Online Diary</t>
    </r>
  </si>
  <si>
    <r>
      <t>·</t>
    </r>
    <r>
      <rPr>
        <sz val="7"/>
        <color theme="1"/>
        <rFont val="Times New Roman"/>
        <family val="1"/>
      </rPr>
      <t xml:space="preserve">         </t>
    </r>
    <r>
      <rPr>
        <sz val="11"/>
        <color theme="1"/>
        <rFont val="Arial"/>
        <family val="2"/>
      </rPr>
      <t>Subscribe to the Career Guidance Portal</t>
    </r>
  </si>
  <si>
    <r>
      <t>·</t>
    </r>
    <r>
      <rPr>
        <sz val="7"/>
        <color theme="1"/>
        <rFont val="Times New Roman"/>
        <family val="1"/>
      </rPr>
      <t xml:space="preserve">         </t>
    </r>
    <r>
      <rPr>
        <sz val="11"/>
        <color theme="1"/>
        <rFont val="Arial"/>
        <family val="2"/>
      </rPr>
      <t>View Information on the Wholesale and Retail Sector</t>
    </r>
  </si>
  <si>
    <r>
      <t>·</t>
    </r>
    <r>
      <rPr>
        <sz val="7"/>
        <color theme="1"/>
        <rFont val="Times New Roman"/>
        <family val="1"/>
      </rPr>
      <t xml:space="preserve">         </t>
    </r>
    <r>
      <rPr>
        <sz val="11"/>
        <color theme="1"/>
        <rFont val="Arial"/>
        <family val="2"/>
      </rPr>
      <t>View Information on the W&amp;R SETA Career Development Unit</t>
    </r>
  </si>
  <si>
    <r>
      <t>·</t>
    </r>
    <r>
      <rPr>
        <sz val="7"/>
        <color theme="1"/>
        <rFont val="Times New Roman"/>
        <family val="1"/>
      </rPr>
      <t xml:space="preserve">         </t>
    </r>
    <r>
      <rPr>
        <sz val="11"/>
        <color theme="1"/>
        <rFont val="Arial"/>
        <family val="2"/>
      </rPr>
      <t>View Information on Careers in the W&amp;R Sector</t>
    </r>
  </si>
  <si>
    <r>
      <t>·</t>
    </r>
    <r>
      <rPr>
        <sz val="7"/>
        <color theme="1"/>
        <rFont val="Times New Roman"/>
        <family val="1"/>
      </rPr>
      <t xml:space="preserve">         </t>
    </r>
    <r>
      <rPr>
        <sz val="11"/>
        <color theme="1"/>
        <rFont val="Arial"/>
        <family val="2"/>
      </rPr>
      <t>View Information on Learning programmes</t>
    </r>
  </si>
  <si>
    <r>
      <t>·</t>
    </r>
    <r>
      <rPr>
        <sz val="7"/>
        <color theme="1"/>
        <rFont val="Times New Roman"/>
        <family val="1"/>
      </rPr>
      <t xml:space="preserve">         </t>
    </r>
    <r>
      <rPr>
        <sz val="11"/>
        <color theme="1"/>
        <rFont val="Arial"/>
        <family val="2"/>
      </rPr>
      <t>View Information on Learning Providers</t>
    </r>
  </si>
  <si>
    <r>
      <t>·</t>
    </r>
    <r>
      <rPr>
        <sz val="7"/>
        <color theme="1"/>
        <rFont val="Times New Roman"/>
        <family val="1"/>
      </rPr>
      <t xml:space="preserve">         </t>
    </r>
    <r>
      <rPr>
        <sz val="11"/>
        <color theme="1"/>
        <rFont val="Arial"/>
        <family val="2"/>
      </rPr>
      <t>View Information on Employment Opportunities</t>
    </r>
  </si>
  <si>
    <r>
      <t>·</t>
    </r>
    <r>
      <rPr>
        <sz val="7"/>
        <color theme="1"/>
        <rFont val="Times New Roman"/>
        <family val="1"/>
      </rPr>
      <t xml:space="preserve">         </t>
    </r>
    <r>
      <rPr>
        <sz val="11"/>
        <color theme="1"/>
        <rFont val="Arial"/>
        <family val="2"/>
      </rPr>
      <t>View Information on Bursaries</t>
    </r>
  </si>
  <si>
    <r>
      <t>·</t>
    </r>
    <r>
      <rPr>
        <sz val="7"/>
        <color theme="1"/>
        <rFont val="Times New Roman"/>
        <family val="1"/>
      </rPr>
      <t xml:space="preserve">         </t>
    </r>
    <r>
      <rPr>
        <sz val="11"/>
        <color theme="1"/>
        <rFont val="Arial"/>
        <family val="2"/>
      </rPr>
      <t>View Information on Internships</t>
    </r>
  </si>
  <si>
    <r>
      <t>·</t>
    </r>
    <r>
      <rPr>
        <sz val="7"/>
        <color theme="1"/>
        <rFont val="Times New Roman"/>
        <family val="1"/>
      </rPr>
      <t xml:space="preserve">         </t>
    </r>
    <r>
      <rPr>
        <sz val="11"/>
        <color theme="1"/>
        <rFont val="Arial"/>
        <family val="2"/>
      </rPr>
      <t>View Information on Learnerships</t>
    </r>
  </si>
  <si>
    <r>
      <t>·</t>
    </r>
    <r>
      <rPr>
        <sz val="7"/>
        <color theme="1"/>
        <rFont val="Times New Roman"/>
        <family val="1"/>
      </rPr>
      <t xml:space="preserve">         </t>
    </r>
    <r>
      <rPr>
        <sz val="11"/>
        <color theme="1"/>
        <rFont val="Arial"/>
        <family val="2"/>
      </rPr>
      <t>View Information on How to Start a Small Businesses</t>
    </r>
  </si>
  <si>
    <r>
      <t>·</t>
    </r>
    <r>
      <rPr>
        <sz val="7"/>
        <color theme="1"/>
        <rFont val="Times New Roman"/>
        <family val="1"/>
      </rPr>
      <t xml:space="preserve">         </t>
    </r>
    <r>
      <rPr>
        <sz val="11"/>
        <color theme="1"/>
        <rFont val="Arial"/>
        <family val="2"/>
      </rPr>
      <t>Function to register and login to the portal</t>
    </r>
  </si>
  <si>
    <r>
      <t>·</t>
    </r>
    <r>
      <rPr>
        <sz val="7"/>
        <color theme="1"/>
        <rFont val="Times New Roman"/>
        <family val="1"/>
      </rPr>
      <t xml:space="preserve">         </t>
    </r>
    <r>
      <rPr>
        <sz val="11"/>
        <color theme="1"/>
        <rFont val="Arial"/>
        <family val="2"/>
      </rPr>
      <t>Function to View Career Guidance Research</t>
    </r>
  </si>
  <si>
    <r>
      <t>·</t>
    </r>
    <r>
      <rPr>
        <sz val="7"/>
        <color theme="1"/>
        <rFont val="Times New Roman"/>
        <family val="1"/>
      </rPr>
      <t xml:space="preserve">         </t>
    </r>
    <r>
      <rPr>
        <sz val="11"/>
        <color theme="1"/>
        <rFont val="Arial"/>
        <family val="2"/>
      </rPr>
      <t>Function to provide suggestions and feedback</t>
    </r>
  </si>
  <si>
    <r>
      <t>·</t>
    </r>
    <r>
      <rPr>
        <sz val="7"/>
        <color theme="1"/>
        <rFont val="Times New Roman"/>
        <family val="1"/>
      </rPr>
      <t xml:space="preserve">         </t>
    </r>
    <r>
      <rPr>
        <sz val="11"/>
        <color theme="1"/>
        <rFont val="Arial"/>
        <family val="2"/>
      </rPr>
      <t>Function to View Gallery</t>
    </r>
  </si>
  <si>
    <r>
      <t>·</t>
    </r>
    <r>
      <rPr>
        <sz val="7"/>
        <color theme="1"/>
        <rFont val="Times New Roman"/>
        <family val="1"/>
      </rPr>
      <t xml:space="preserve">         </t>
    </r>
    <r>
      <rPr>
        <sz val="11"/>
        <color theme="1"/>
        <rFont val="Arial"/>
        <family val="2"/>
      </rPr>
      <t>Display contact details</t>
    </r>
  </si>
  <si>
    <r>
      <t>·</t>
    </r>
    <r>
      <rPr>
        <sz val="7"/>
        <color theme="1"/>
        <rFont val="Times New Roman"/>
        <family val="1"/>
      </rPr>
      <t xml:space="preserve">         </t>
    </r>
    <r>
      <rPr>
        <sz val="11"/>
        <color theme="1"/>
        <rFont val="Arial"/>
        <family val="2"/>
      </rPr>
      <t>Display Social Media Links</t>
    </r>
  </si>
  <si>
    <r>
      <t>·</t>
    </r>
    <r>
      <rPr>
        <sz val="7"/>
        <color theme="1"/>
        <rFont val="Times New Roman"/>
        <family val="1"/>
      </rPr>
      <t xml:space="preserve">         </t>
    </r>
    <r>
      <rPr>
        <sz val="11"/>
        <color theme="1"/>
        <rFont val="Arial"/>
        <family val="2"/>
      </rPr>
      <t>Display Partners</t>
    </r>
  </si>
  <si>
    <r>
      <t>·</t>
    </r>
    <r>
      <rPr>
        <sz val="7"/>
        <color theme="1"/>
        <rFont val="Times New Roman"/>
        <family val="1"/>
      </rPr>
      <t xml:space="preserve">         </t>
    </r>
    <r>
      <rPr>
        <sz val="11"/>
        <color theme="1"/>
        <rFont val="Arial"/>
        <family val="2"/>
      </rPr>
      <t>Display Disclaimer</t>
    </r>
  </si>
  <si>
    <t>Monitoring and evaluation system</t>
  </si>
  <si>
    <t>Create, maintain a Monitoring and Evaluation Plan</t>
  </si>
  <si>
    <t>Create, maintain a M&amp;E Framework which should cover the following areas:</t>
  </si>
  <si>
    <t>Strategy and direction</t>
  </si>
  <si>
    <t>Management and Governance</t>
  </si>
  <si>
    <t>Project specific outputs</t>
  </si>
  <si>
    <t>Adoption and/or uptake</t>
  </si>
  <si>
    <t>Outcomes and impacts</t>
  </si>
  <si>
    <t>Context</t>
  </si>
  <si>
    <t>Create, maintain Indicators for each of the M&amp;E Framework areas</t>
  </si>
  <si>
    <t>Allow for various types of indicators</t>
  </si>
  <si>
    <t>Manual and automated data collection capability</t>
  </si>
  <si>
    <t>Setting of indicator categories</t>
  </si>
  <si>
    <t>Manual and automated evaluation against indicators</t>
  </si>
  <si>
    <t>User Customisable reports from a central dashboard</t>
  </si>
  <si>
    <t>Collaboration tools and methods with internal stakeholders</t>
  </si>
  <si>
    <t>Integration with current datasets within W&amp;R Seta</t>
  </si>
  <si>
    <t>Uploading of adhoc information into a central M&amp;E repository for data</t>
  </si>
  <si>
    <t>Role Based Access control</t>
  </si>
  <si>
    <t>Allow for flexible frequency of data collection, monitoring and evaluation time periods</t>
  </si>
  <si>
    <t>Evaluation of outcomes and targets against financial indicators</t>
  </si>
  <si>
    <t>Formative evaluation should cater for several evaluation types:</t>
  </si>
  <si>
    <t>needs assessment determines who needs the program, how great the need is, and what might work to meet the need</t>
  </si>
  <si>
    <t>evaluability assessment determines whether an evaluation is feasible and how stakeholders can help shape its usefulness</t>
  </si>
  <si>
    <t>structured conceptualization helps stakeholders define the program or technology, the target population, and the possible outcomes</t>
  </si>
  <si>
    <t>implementation evaluation monitors the fidelity of the program or technology delivery</t>
  </si>
  <si>
    <t>process evaluation investigates the process of delivering the program or technology, including alternative delivery procedures</t>
  </si>
  <si>
    <t>Summative evaluation should cater for the following:</t>
  </si>
  <si>
    <t>outcome evaluations investigate whether the program or technology caused demonstrable effects on specifically defined target outcomes</t>
  </si>
  <si>
    <t>impact evaluation is broader and assesses the overall or net effects -- intended or unintended -- of the program or technology as a whole</t>
  </si>
  <si>
    <t>cost-effectiveness and cost-benefit analysis address questions of efficiency by standardizing outcomes in terms of their dollar costs and values</t>
  </si>
  <si>
    <t>secondary analysis determining existing data to address new questions or use methods not previously employed</t>
  </si>
  <si>
    <t>meta-analysis integrates the outcome estimates from multiple studies to arrive at an overall or summary judgment on an evaluation question</t>
  </si>
  <si>
    <t>Standard layout requirements:</t>
  </si>
  <si>
    <r>
      <t>·</t>
    </r>
    <r>
      <rPr>
        <sz val="7"/>
        <color theme="1"/>
        <rFont val="Times New Roman"/>
        <family val="1"/>
      </rPr>
      <t xml:space="preserve">         </t>
    </r>
    <r>
      <rPr>
        <sz val="11"/>
        <color theme="1"/>
        <rFont val="Arial"/>
        <family val="2"/>
      </rPr>
      <t>Registration and login</t>
    </r>
  </si>
  <si>
    <r>
      <t>·</t>
    </r>
    <r>
      <rPr>
        <sz val="7"/>
        <color theme="1"/>
        <rFont val="Times New Roman"/>
        <family val="1"/>
      </rPr>
      <t xml:space="preserve">         </t>
    </r>
    <r>
      <rPr>
        <sz val="11"/>
        <color theme="1"/>
        <rFont val="Arial"/>
        <family val="2"/>
      </rPr>
      <t>Research</t>
    </r>
  </si>
  <si>
    <r>
      <t>·</t>
    </r>
    <r>
      <rPr>
        <sz val="7"/>
        <color theme="1"/>
        <rFont val="Times New Roman"/>
        <family val="1"/>
      </rPr>
      <t xml:space="preserve">         </t>
    </r>
    <r>
      <rPr>
        <sz val="11"/>
        <color theme="1"/>
        <rFont val="Arial"/>
        <family val="2"/>
      </rPr>
      <t>Suggestions and Feedback</t>
    </r>
  </si>
  <si>
    <r>
      <t>·</t>
    </r>
    <r>
      <rPr>
        <sz val="7"/>
        <color theme="1"/>
        <rFont val="Times New Roman"/>
        <family val="1"/>
      </rPr>
      <t xml:space="preserve">         </t>
    </r>
    <r>
      <rPr>
        <sz val="11"/>
        <color theme="1"/>
        <rFont val="Arial"/>
        <family val="2"/>
      </rPr>
      <t>Contact Us</t>
    </r>
  </si>
  <si>
    <r>
      <t>·</t>
    </r>
    <r>
      <rPr>
        <sz val="7"/>
        <color theme="1"/>
        <rFont val="Times New Roman"/>
        <family val="1"/>
      </rPr>
      <t xml:space="preserve">         </t>
    </r>
    <r>
      <rPr>
        <sz val="11"/>
        <color theme="1"/>
        <rFont val="Arial"/>
        <family val="2"/>
      </rPr>
      <t>Tools</t>
    </r>
  </si>
  <si>
    <r>
      <t>·</t>
    </r>
    <r>
      <rPr>
        <sz val="7"/>
        <color theme="1"/>
        <rFont val="Times New Roman"/>
        <family val="1"/>
      </rPr>
      <t xml:space="preserve">         </t>
    </r>
    <r>
      <rPr>
        <sz val="11"/>
        <color theme="1"/>
        <rFont val="Arial"/>
        <family val="2"/>
      </rPr>
      <t>Questionnaires</t>
    </r>
  </si>
  <si>
    <r>
      <t>·</t>
    </r>
    <r>
      <rPr>
        <sz val="7"/>
        <color theme="1"/>
        <rFont val="Times New Roman"/>
        <family val="1"/>
      </rPr>
      <t xml:space="preserve">         </t>
    </r>
    <r>
      <rPr>
        <sz val="11"/>
        <color theme="1"/>
        <rFont val="Arial"/>
        <family val="2"/>
      </rPr>
      <t>Develop a career path</t>
    </r>
  </si>
  <si>
    <r>
      <t>·</t>
    </r>
    <r>
      <rPr>
        <sz val="7"/>
        <color theme="1"/>
        <rFont val="Times New Roman"/>
        <family val="1"/>
      </rPr>
      <t xml:space="preserve">         </t>
    </r>
    <r>
      <rPr>
        <sz val="11"/>
        <color theme="1"/>
        <rFont val="Arial"/>
        <family val="2"/>
      </rPr>
      <t>Schedule appointments</t>
    </r>
  </si>
  <si>
    <r>
      <t>·</t>
    </r>
    <r>
      <rPr>
        <sz val="7"/>
        <color theme="1"/>
        <rFont val="Times New Roman"/>
        <family val="1"/>
      </rPr>
      <t xml:space="preserve">         </t>
    </r>
    <r>
      <rPr>
        <sz val="11"/>
        <color theme="1"/>
        <rFont val="Arial"/>
        <family val="2"/>
      </rPr>
      <t>Online Diary</t>
    </r>
  </si>
  <si>
    <r>
      <t>·</t>
    </r>
    <r>
      <rPr>
        <sz val="7"/>
        <color theme="1"/>
        <rFont val="Times New Roman"/>
        <family val="1"/>
      </rPr>
      <t xml:space="preserve">         </t>
    </r>
    <r>
      <rPr>
        <sz val="11"/>
        <color theme="1"/>
        <rFont val="Arial"/>
        <family val="2"/>
      </rPr>
      <t>Subscribe to the portal</t>
    </r>
  </si>
  <si>
    <r>
      <t>·</t>
    </r>
    <r>
      <rPr>
        <sz val="7"/>
        <color theme="1"/>
        <rFont val="Times New Roman"/>
        <family val="1"/>
      </rPr>
      <t xml:space="preserve">         </t>
    </r>
    <r>
      <rPr>
        <sz val="11"/>
        <color theme="1"/>
        <rFont val="Arial"/>
        <family val="2"/>
      </rPr>
      <t>Information sharing</t>
    </r>
  </si>
  <si>
    <r>
      <t>·</t>
    </r>
    <r>
      <rPr>
        <sz val="7"/>
        <color theme="1"/>
        <rFont val="Times New Roman"/>
        <family val="1"/>
      </rPr>
      <t xml:space="preserve">         </t>
    </r>
    <r>
      <rPr>
        <sz val="11"/>
        <color theme="1"/>
        <rFont val="Arial"/>
        <family val="2"/>
      </rPr>
      <t>Wholesale and retail sector</t>
    </r>
  </si>
  <si>
    <r>
      <t>·</t>
    </r>
    <r>
      <rPr>
        <sz val="7"/>
        <color theme="1"/>
        <rFont val="Times New Roman"/>
        <family val="1"/>
      </rPr>
      <t xml:space="preserve">         </t>
    </r>
    <r>
      <rPr>
        <sz val="11"/>
        <color theme="1"/>
        <rFont val="Arial"/>
        <family val="2"/>
      </rPr>
      <t>W&amp;R Seta Career development unit</t>
    </r>
  </si>
  <si>
    <r>
      <t>·</t>
    </r>
    <r>
      <rPr>
        <sz val="7"/>
        <color theme="1"/>
        <rFont val="Times New Roman"/>
        <family val="1"/>
      </rPr>
      <t xml:space="preserve">         </t>
    </r>
    <r>
      <rPr>
        <sz val="11"/>
        <color theme="1"/>
        <rFont val="Arial"/>
        <family val="2"/>
      </rPr>
      <t>Careers in the Wholesale and Retail sector</t>
    </r>
  </si>
  <si>
    <r>
      <t>·</t>
    </r>
    <r>
      <rPr>
        <sz val="7"/>
        <color theme="1"/>
        <rFont val="Times New Roman"/>
        <family val="1"/>
      </rPr>
      <t xml:space="preserve">         </t>
    </r>
    <r>
      <rPr>
        <sz val="11"/>
        <color theme="1"/>
        <rFont val="Arial"/>
        <family val="2"/>
      </rPr>
      <t>Learning programmes</t>
    </r>
  </si>
  <si>
    <r>
      <t>·</t>
    </r>
    <r>
      <rPr>
        <sz val="7"/>
        <color theme="1"/>
        <rFont val="Times New Roman"/>
        <family val="1"/>
      </rPr>
      <t xml:space="preserve">         </t>
    </r>
    <r>
      <rPr>
        <sz val="11"/>
        <color theme="1"/>
        <rFont val="Arial"/>
        <family val="2"/>
      </rPr>
      <t>Learning providers</t>
    </r>
  </si>
  <si>
    <r>
      <t>·</t>
    </r>
    <r>
      <rPr>
        <sz val="7"/>
        <color theme="1"/>
        <rFont val="Times New Roman"/>
        <family val="1"/>
      </rPr>
      <t xml:space="preserve">         </t>
    </r>
    <r>
      <rPr>
        <sz val="11"/>
        <color theme="1"/>
        <rFont val="Arial"/>
        <family val="2"/>
      </rPr>
      <t>Jobs available</t>
    </r>
  </si>
  <si>
    <r>
      <t>·</t>
    </r>
    <r>
      <rPr>
        <sz val="7"/>
        <color theme="1"/>
        <rFont val="Times New Roman"/>
        <family val="1"/>
      </rPr>
      <t xml:space="preserve">         </t>
    </r>
    <r>
      <rPr>
        <sz val="11"/>
        <color theme="1"/>
        <rFont val="Arial"/>
        <family val="2"/>
      </rPr>
      <t>Search</t>
    </r>
  </si>
  <si>
    <r>
      <t>·</t>
    </r>
    <r>
      <rPr>
        <sz val="7"/>
        <color theme="1"/>
        <rFont val="Times New Roman"/>
        <family val="1"/>
      </rPr>
      <t xml:space="preserve">         </t>
    </r>
    <r>
      <rPr>
        <sz val="11"/>
        <color theme="1"/>
        <rFont val="Arial"/>
        <family val="2"/>
      </rPr>
      <t>Bursaries</t>
    </r>
  </si>
  <si>
    <r>
      <t>·</t>
    </r>
    <r>
      <rPr>
        <sz val="7"/>
        <color theme="1"/>
        <rFont val="Times New Roman"/>
        <family val="1"/>
      </rPr>
      <t xml:space="preserve">         </t>
    </r>
    <r>
      <rPr>
        <sz val="11"/>
        <color theme="1"/>
        <rFont val="Arial"/>
        <family val="2"/>
      </rPr>
      <t>Internships</t>
    </r>
  </si>
  <si>
    <r>
      <t>·</t>
    </r>
    <r>
      <rPr>
        <sz val="7"/>
        <color theme="1"/>
        <rFont val="Times New Roman"/>
        <family val="1"/>
      </rPr>
      <t xml:space="preserve">         </t>
    </r>
    <r>
      <rPr>
        <sz val="11"/>
        <color theme="1"/>
        <rFont val="Arial"/>
        <family val="2"/>
      </rPr>
      <t>Employers</t>
    </r>
  </si>
  <si>
    <r>
      <t>·</t>
    </r>
    <r>
      <rPr>
        <sz val="7"/>
        <color theme="1"/>
        <rFont val="Times New Roman"/>
        <family val="1"/>
      </rPr>
      <t xml:space="preserve">         </t>
    </r>
    <r>
      <rPr>
        <sz val="11"/>
        <color theme="1"/>
        <rFont val="Arial"/>
        <family val="2"/>
      </rPr>
      <t>Mentors and coaches</t>
    </r>
  </si>
  <si>
    <r>
      <t>·</t>
    </r>
    <r>
      <rPr>
        <sz val="7"/>
        <color theme="1"/>
        <rFont val="Times New Roman"/>
        <family val="1"/>
      </rPr>
      <t xml:space="preserve">         </t>
    </r>
    <r>
      <rPr>
        <sz val="11"/>
        <color theme="1"/>
        <rFont val="Arial"/>
        <family val="2"/>
      </rPr>
      <t>Application</t>
    </r>
  </si>
  <si>
    <r>
      <t>·</t>
    </r>
    <r>
      <rPr>
        <sz val="7"/>
        <color theme="1"/>
        <rFont val="Times New Roman"/>
        <family val="1"/>
      </rPr>
      <t xml:space="preserve">         </t>
    </r>
    <r>
      <rPr>
        <sz val="11"/>
        <color theme="1"/>
        <rFont val="Arial"/>
        <family val="2"/>
      </rPr>
      <t>Learnerships</t>
    </r>
  </si>
  <si>
    <r>
      <t>2.9.2</t>
    </r>
    <r>
      <rPr>
        <sz val="7"/>
        <color rgb="FF000000"/>
        <rFont val="Times New Roman"/>
        <family val="1"/>
      </rPr>
      <t xml:space="preserve">        </t>
    </r>
    <r>
      <rPr>
        <sz val="11"/>
        <color rgb="FF000000"/>
        <rFont val="Arial"/>
        <family val="2"/>
      </rPr>
      <t>In place Systems and Technologies</t>
    </r>
  </si>
  <si>
    <t>There is no system in place now.</t>
  </si>
  <si>
    <r>
      <t>2.9.3</t>
    </r>
    <r>
      <rPr>
        <sz val="7"/>
        <color rgb="FF000000"/>
        <rFont val="Times New Roman"/>
        <family val="1"/>
      </rPr>
      <t xml:space="preserve">        </t>
    </r>
    <r>
      <rPr>
        <sz val="11"/>
        <color rgb="FF000000"/>
        <rFont val="Arial"/>
        <family val="2"/>
      </rPr>
      <t>Integration</t>
    </r>
  </si>
  <si>
    <r>
      <t>Integration into 3</t>
    </r>
    <r>
      <rPr>
        <vertAlign val="superscript"/>
        <sz val="11"/>
        <color theme="1"/>
        <rFont val="Arial"/>
        <family val="2"/>
      </rPr>
      <t>rd</t>
    </r>
    <r>
      <rPr>
        <sz val="11"/>
        <color theme="1"/>
        <rFont val="Arial"/>
        <family val="2"/>
      </rPr>
      <t xml:space="preserve"> party systems related to Bursaries, Internships, mentors, coaches.</t>
    </r>
  </si>
  <si>
    <t>Integration into related Government provided information.</t>
  </si>
  <si>
    <r>
      <t>2.10</t>
    </r>
    <r>
      <rPr>
        <b/>
        <sz val="7"/>
        <color theme="1"/>
        <rFont val="Times New Roman"/>
        <family val="1"/>
      </rPr>
      <t xml:space="preserve">    </t>
    </r>
    <r>
      <rPr>
        <b/>
        <sz val="11"/>
        <color theme="1"/>
        <rFont val="Arial"/>
        <family val="2"/>
      </rPr>
      <t>Quality Management system</t>
    </r>
  </si>
  <si>
    <r>
      <t>2.10.1</t>
    </r>
    <r>
      <rPr>
        <sz val="7"/>
        <color rgb="FF000000"/>
        <rFont val="Times New Roman"/>
        <family val="1"/>
      </rPr>
      <t xml:space="preserve">      </t>
    </r>
    <r>
      <rPr>
        <sz val="11"/>
        <color rgb="FF000000"/>
        <rFont val="Arial"/>
        <family val="2"/>
      </rPr>
      <t>Features and capabilities</t>
    </r>
  </si>
  <si>
    <r>
      <t>·</t>
    </r>
    <r>
      <rPr>
        <sz val="7"/>
        <color theme="1"/>
        <rFont val="Times New Roman"/>
        <family val="1"/>
      </rPr>
      <t xml:space="preserve">         </t>
    </r>
    <r>
      <rPr>
        <sz val="11"/>
        <color theme="1"/>
        <rFont val="Arial"/>
        <family val="2"/>
      </rPr>
      <t>Provide a central system for the storage of W&amp;RSETA Policies, Procedures, Templates, and related documentation;</t>
    </r>
  </si>
  <si>
    <r>
      <t>·</t>
    </r>
    <r>
      <rPr>
        <sz val="7"/>
        <color theme="1"/>
        <rFont val="Times New Roman"/>
        <family val="1"/>
      </rPr>
      <t xml:space="preserve">         </t>
    </r>
    <r>
      <rPr>
        <sz val="11"/>
        <color theme="1"/>
        <rFont val="Arial"/>
        <family val="2"/>
      </rPr>
      <t>Solution to encompass functionality to develop new policies or revise existing policies whilst on the system (automated);</t>
    </r>
  </si>
  <si>
    <r>
      <t>·</t>
    </r>
    <r>
      <rPr>
        <sz val="7"/>
        <color theme="1"/>
        <rFont val="Times New Roman"/>
        <family val="1"/>
      </rPr>
      <t xml:space="preserve">         </t>
    </r>
    <r>
      <rPr>
        <sz val="11"/>
        <color theme="1"/>
        <rFont val="Arial"/>
        <family val="2"/>
      </rPr>
      <t>Enable automated version control, submission, approval and review of Policies, Procedures, Templates and related documentation on the system;</t>
    </r>
  </si>
  <si>
    <r>
      <t>·</t>
    </r>
    <r>
      <rPr>
        <sz val="7"/>
        <color theme="1"/>
        <rFont val="Times New Roman"/>
        <family val="1"/>
      </rPr>
      <t xml:space="preserve">         </t>
    </r>
    <r>
      <rPr>
        <sz val="11"/>
        <color theme="1"/>
        <rFont val="Arial"/>
        <family val="2"/>
      </rPr>
      <t xml:space="preserve"> In this regard, automated reviews should entail the system sending out review notifications for policies and routing to various authors to undertake reviews on the system.</t>
    </r>
  </si>
  <si>
    <r>
      <t>·</t>
    </r>
    <r>
      <rPr>
        <sz val="7"/>
        <color theme="1"/>
        <rFont val="Times New Roman"/>
        <family val="1"/>
      </rPr>
      <t xml:space="preserve">         </t>
    </r>
    <r>
      <rPr>
        <sz val="11"/>
        <color theme="1"/>
        <rFont val="Arial"/>
        <family val="2"/>
      </rPr>
      <t>Approval functionality by routing documents in the QMS to respective officials for approval and/or comments post submission (through various approval layers/channels);</t>
    </r>
  </si>
  <si>
    <r>
      <t>·</t>
    </r>
    <r>
      <rPr>
        <sz val="7"/>
        <color theme="1"/>
        <rFont val="Times New Roman"/>
        <family val="1"/>
      </rPr>
      <t xml:space="preserve">         </t>
    </r>
    <r>
      <rPr>
        <sz val="11"/>
        <color theme="1"/>
        <rFont val="Arial"/>
        <family val="2"/>
      </rPr>
      <t>Functionality for the communication of Policies, Procedures, Templates and related documentation to each user in W&amp;RSETA (desktop icon), as well as external users (portal access) to view Policies, Procedures, Templates and related documentation.</t>
    </r>
  </si>
  <si>
    <r>
      <t>·</t>
    </r>
    <r>
      <rPr>
        <sz val="7"/>
        <color theme="1"/>
        <rFont val="Times New Roman"/>
        <family val="1"/>
      </rPr>
      <t xml:space="preserve">         </t>
    </r>
    <r>
      <rPr>
        <sz val="11"/>
        <color theme="1"/>
        <rFont val="Arial"/>
        <family val="2"/>
      </rPr>
      <t>The system should contain a mechanism for training of internal users on policies and recording which users have undergone training/accessed policies (Digital badges or similar);</t>
    </r>
  </si>
  <si>
    <r>
      <t>·</t>
    </r>
    <r>
      <rPr>
        <sz val="7"/>
        <color theme="1"/>
        <rFont val="Times New Roman"/>
        <family val="1"/>
      </rPr>
      <t xml:space="preserve">         </t>
    </r>
    <r>
      <rPr>
        <sz val="11"/>
        <color theme="1"/>
        <rFont val="Arial"/>
        <family val="2"/>
      </rPr>
      <t>Automated recording, routing, and closing of non-compliances uncovered during daily operations or audits (Non-conformance reporting module);</t>
    </r>
  </si>
  <si>
    <r>
      <t>·</t>
    </r>
    <r>
      <rPr>
        <sz val="7"/>
        <color theme="1"/>
        <rFont val="Times New Roman"/>
        <family val="1"/>
      </rPr>
      <t xml:space="preserve">         </t>
    </r>
    <r>
      <rPr>
        <sz val="11"/>
        <color theme="1"/>
        <rFont val="Arial"/>
        <family val="2"/>
      </rPr>
      <t>System must comprise provision for planning, conducting, and storing of QMS audits (Audit module);</t>
    </r>
  </si>
  <si>
    <r>
      <t>·</t>
    </r>
    <r>
      <rPr>
        <sz val="7"/>
        <color theme="1"/>
        <rFont val="Times New Roman"/>
        <family val="1"/>
      </rPr>
      <t xml:space="preserve">         </t>
    </r>
    <r>
      <rPr>
        <sz val="11"/>
        <color theme="1"/>
        <rFont val="Arial"/>
        <family val="2"/>
      </rPr>
      <t>The solution should be a SharePoint compatible application; and</t>
    </r>
  </si>
  <si>
    <r>
      <t>·</t>
    </r>
    <r>
      <rPr>
        <sz val="7"/>
        <color theme="1"/>
        <rFont val="Times New Roman"/>
        <family val="1"/>
      </rPr>
      <t xml:space="preserve">         </t>
    </r>
    <r>
      <rPr>
        <sz val="11"/>
        <color theme="1"/>
        <rFont val="Arial"/>
        <family val="2"/>
      </rPr>
      <t>Support and maintenance will be required to ensure the day to day running of the solution and to develop and maintain future enhancements/customisation to the solution.</t>
    </r>
  </si>
  <si>
    <r>
      <t>2.10.2</t>
    </r>
    <r>
      <rPr>
        <sz val="7"/>
        <color rgb="FF000000"/>
        <rFont val="Times New Roman"/>
        <family val="1"/>
      </rPr>
      <t xml:space="preserve">      </t>
    </r>
    <r>
      <rPr>
        <sz val="11"/>
        <color rgb="FF000000"/>
        <rFont val="Arial"/>
        <family val="2"/>
      </rPr>
      <t>Standard layout requirements:</t>
    </r>
  </si>
  <si>
    <t>This will be confirmed as part of the initial scoping session.</t>
  </si>
  <si>
    <r>
      <t>2.10.3</t>
    </r>
    <r>
      <rPr>
        <sz val="7"/>
        <color rgb="FF000000"/>
        <rFont val="Times New Roman"/>
        <family val="1"/>
      </rPr>
      <t xml:space="preserve">      </t>
    </r>
    <r>
      <rPr>
        <sz val="11"/>
        <color rgb="FF000000"/>
        <rFont val="Arial"/>
        <family val="2"/>
      </rPr>
      <t>In place Systems and Technologies</t>
    </r>
  </si>
  <si>
    <t>The QMS system is housed as part of a Microsoft 365 Sharepoint site that provides basic functionality on approved documents.</t>
  </si>
  <si>
    <r>
      <t>2.10.4</t>
    </r>
    <r>
      <rPr>
        <sz val="7"/>
        <color rgb="FF000000"/>
        <rFont val="Times New Roman"/>
        <family val="1"/>
      </rPr>
      <t xml:space="preserve">      </t>
    </r>
    <r>
      <rPr>
        <sz val="11"/>
        <color rgb="FF000000"/>
        <rFont val="Arial"/>
        <family val="2"/>
      </rPr>
      <t>Integration</t>
    </r>
  </si>
  <si>
    <t>There are no integration points at this stage</t>
  </si>
  <si>
    <r>
      <t>2.11</t>
    </r>
    <r>
      <rPr>
        <b/>
        <sz val="7"/>
        <color theme="1"/>
        <rFont val="Times New Roman"/>
        <family val="1"/>
      </rPr>
      <t xml:space="preserve">    </t>
    </r>
    <r>
      <rPr>
        <b/>
        <sz val="11"/>
        <color theme="1"/>
        <rFont val="Arial"/>
        <family val="2"/>
      </rPr>
      <t>Monitoring and evaluation system</t>
    </r>
  </si>
  <si>
    <r>
      <t>2.11.1</t>
    </r>
    <r>
      <rPr>
        <sz val="7"/>
        <color rgb="FF000000"/>
        <rFont val="Times New Roman"/>
        <family val="1"/>
      </rPr>
      <t xml:space="preserve">      </t>
    </r>
    <r>
      <rPr>
        <sz val="11"/>
        <color rgb="FF000000"/>
        <rFont val="Arial"/>
        <family val="2"/>
      </rPr>
      <t>Features and capabilities</t>
    </r>
  </si>
  <si>
    <r>
      <t>·</t>
    </r>
    <r>
      <rPr>
        <sz val="7"/>
        <color theme="1"/>
        <rFont val="Times New Roman"/>
        <family val="1"/>
      </rPr>
      <t xml:space="preserve">         </t>
    </r>
    <r>
      <rPr>
        <sz val="11"/>
        <color theme="1"/>
        <rFont val="Arial"/>
        <family val="2"/>
      </rPr>
      <t>Create, maintain a Monitoring and Evaluation Plan</t>
    </r>
  </si>
  <si>
    <r>
      <t>·</t>
    </r>
    <r>
      <rPr>
        <sz val="7"/>
        <color theme="1"/>
        <rFont val="Times New Roman"/>
        <family val="1"/>
      </rPr>
      <t xml:space="preserve">         </t>
    </r>
    <r>
      <rPr>
        <sz val="11"/>
        <color theme="1"/>
        <rFont val="Arial"/>
        <family val="2"/>
      </rPr>
      <t>Create, maintain a M&amp;E Framework which should cover the following areas:</t>
    </r>
  </si>
  <si>
    <r>
      <t>·</t>
    </r>
    <r>
      <rPr>
        <sz val="7"/>
        <color theme="1"/>
        <rFont val="Times New Roman"/>
        <family val="1"/>
      </rPr>
      <t xml:space="preserve">         </t>
    </r>
    <r>
      <rPr>
        <sz val="11"/>
        <color theme="1"/>
        <rFont val="Arial"/>
        <family val="2"/>
      </rPr>
      <t>Strategy and direction</t>
    </r>
  </si>
  <si>
    <r>
      <t>·</t>
    </r>
    <r>
      <rPr>
        <sz val="7"/>
        <color theme="1"/>
        <rFont val="Times New Roman"/>
        <family val="1"/>
      </rPr>
      <t xml:space="preserve">         </t>
    </r>
    <r>
      <rPr>
        <sz val="11"/>
        <color theme="1"/>
        <rFont val="Arial"/>
        <family val="2"/>
      </rPr>
      <t>Management and Governance</t>
    </r>
  </si>
  <si>
    <r>
      <t>·</t>
    </r>
    <r>
      <rPr>
        <sz val="7"/>
        <color theme="1"/>
        <rFont val="Times New Roman"/>
        <family val="1"/>
      </rPr>
      <t xml:space="preserve">         </t>
    </r>
    <r>
      <rPr>
        <sz val="11"/>
        <color theme="1"/>
        <rFont val="Arial"/>
        <family val="2"/>
      </rPr>
      <t>Project specific outputs</t>
    </r>
  </si>
  <si>
    <r>
      <t>·</t>
    </r>
    <r>
      <rPr>
        <sz val="7"/>
        <color theme="1"/>
        <rFont val="Times New Roman"/>
        <family val="1"/>
      </rPr>
      <t xml:space="preserve">         </t>
    </r>
    <r>
      <rPr>
        <sz val="11"/>
        <color theme="1"/>
        <rFont val="Arial"/>
        <family val="2"/>
      </rPr>
      <t>Adoption and/or uptake</t>
    </r>
  </si>
  <si>
    <r>
      <t>·</t>
    </r>
    <r>
      <rPr>
        <sz val="7"/>
        <color theme="1"/>
        <rFont val="Times New Roman"/>
        <family val="1"/>
      </rPr>
      <t xml:space="preserve">         </t>
    </r>
    <r>
      <rPr>
        <sz val="11"/>
        <color theme="1"/>
        <rFont val="Arial"/>
        <family val="2"/>
      </rPr>
      <t>Outcomes and impacts</t>
    </r>
  </si>
  <si>
    <r>
      <t>·</t>
    </r>
    <r>
      <rPr>
        <sz val="7"/>
        <color theme="1"/>
        <rFont val="Times New Roman"/>
        <family val="1"/>
      </rPr>
      <t xml:space="preserve">         </t>
    </r>
    <r>
      <rPr>
        <sz val="11"/>
        <color theme="1"/>
        <rFont val="Arial"/>
        <family val="2"/>
      </rPr>
      <t>Context</t>
    </r>
  </si>
  <si>
    <r>
      <t>·</t>
    </r>
    <r>
      <rPr>
        <sz val="7"/>
        <color theme="1"/>
        <rFont val="Times New Roman"/>
        <family val="1"/>
      </rPr>
      <t xml:space="preserve">         </t>
    </r>
    <r>
      <rPr>
        <sz val="11"/>
        <color theme="1"/>
        <rFont val="Arial"/>
        <family val="2"/>
      </rPr>
      <t>Create, maintain Indicators for each of the M&amp;E Framework areas</t>
    </r>
  </si>
  <si>
    <r>
      <t>·</t>
    </r>
    <r>
      <rPr>
        <sz val="7"/>
        <color theme="1"/>
        <rFont val="Times New Roman"/>
        <family val="1"/>
      </rPr>
      <t xml:space="preserve">         </t>
    </r>
    <r>
      <rPr>
        <sz val="11"/>
        <color theme="1"/>
        <rFont val="Arial"/>
        <family val="2"/>
      </rPr>
      <t>Allow for various types of indicators</t>
    </r>
  </si>
  <si>
    <r>
      <t>·</t>
    </r>
    <r>
      <rPr>
        <sz val="7"/>
        <color theme="1"/>
        <rFont val="Times New Roman"/>
        <family val="1"/>
      </rPr>
      <t xml:space="preserve">         </t>
    </r>
    <r>
      <rPr>
        <sz val="11"/>
        <color theme="1"/>
        <rFont val="Arial"/>
        <family val="2"/>
      </rPr>
      <t>Manual and automated data collection capability</t>
    </r>
  </si>
  <si>
    <r>
      <t>·</t>
    </r>
    <r>
      <rPr>
        <sz val="7"/>
        <color theme="1"/>
        <rFont val="Times New Roman"/>
        <family val="1"/>
      </rPr>
      <t xml:space="preserve">         </t>
    </r>
    <r>
      <rPr>
        <sz val="11"/>
        <color theme="1"/>
        <rFont val="Arial"/>
        <family val="2"/>
      </rPr>
      <t>Setting of indicator categories</t>
    </r>
  </si>
  <si>
    <r>
      <t>·</t>
    </r>
    <r>
      <rPr>
        <sz val="7"/>
        <color theme="1"/>
        <rFont val="Times New Roman"/>
        <family val="1"/>
      </rPr>
      <t xml:space="preserve">         </t>
    </r>
    <r>
      <rPr>
        <sz val="11"/>
        <color theme="1"/>
        <rFont val="Arial"/>
        <family val="2"/>
      </rPr>
      <t>Manual and automated evaluation against indicators</t>
    </r>
  </si>
  <si>
    <r>
      <t>·</t>
    </r>
    <r>
      <rPr>
        <sz val="7"/>
        <color theme="1"/>
        <rFont val="Times New Roman"/>
        <family val="1"/>
      </rPr>
      <t xml:space="preserve">         </t>
    </r>
    <r>
      <rPr>
        <sz val="11"/>
        <color theme="1"/>
        <rFont val="Arial"/>
        <family val="2"/>
      </rPr>
      <t>User Customisable reports from a central dashboard</t>
    </r>
  </si>
  <si>
    <r>
      <t>·</t>
    </r>
    <r>
      <rPr>
        <sz val="7"/>
        <color theme="1"/>
        <rFont val="Times New Roman"/>
        <family val="1"/>
      </rPr>
      <t xml:space="preserve">         </t>
    </r>
    <r>
      <rPr>
        <sz val="11"/>
        <color theme="1"/>
        <rFont val="Arial"/>
        <family val="2"/>
      </rPr>
      <t>Collaboration tools and methods with internal stakeholders</t>
    </r>
  </si>
  <si>
    <r>
      <t>·</t>
    </r>
    <r>
      <rPr>
        <sz val="7"/>
        <color theme="1"/>
        <rFont val="Times New Roman"/>
        <family val="1"/>
      </rPr>
      <t xml:space="preserve">         </t>
    </r>
    <r>
      <rPr>
        <sz val="11"/>
        <color theme="1"/>
        <rFont val="Arial"/>
        <family val="2"/>
      </rPr>
      <t>Integration with current datasets within W&amp;R Seta</t>
    </r>
  </si>
  <si>
    <r>
      <t>·</t>
    </r>
    <r>
      <rPr>
        <sz val="7"/>
        <color theme="1"/>
        <rFont val="Times New Roman"/>
        <family val="1"/>
      </rPr>
      <t xml:space="preserve">         </t>
    </r>
    <r>
      <rPr>
        <sz val="11"/>
        <color theme="1"/>
        <rFont val="Arial"/>
        <family val="2"/>
      </rPr>
      <t>Uploading of adhoc information into a central M&amp;E repository for data</t>
    </r>
  </si>
  <si>
    <r>
      <t>·</t>
    </r>
    <r>
      <rPr>
        <sz val="7"/>
        <color theme="1"/>
        <rFont val="Times New Roman"/>
        <family val="1"/>
      </rPr>
      <t xml:space="preserve">         </t>
    </r>
    <r>
      <rPr>
        <sz val="11"/>
        <color theme="1"/>
        <rFont val="Arial"/>
        <family val="2"/>
      </rPr>
      <t>Role Based Access control</t>
    </r>
  </si>
  <si>
    <r>
      <t>·</t>
    </r>
    <r>
      <rPr>
        <sz val="7"/>
        <color theme="1"/>
        <rFont val="Times New Roman"/>
        <family val="1"/>
      </rPr>
      <t xml:space="preserve">         </t>
    </r>
    <r>
      <rPr>
        <sz val="11"/>
        <color theme="1"/>
        <rFont val="Arial"/>
        <family val="2"/>
      </rPr>
      <t>Allow for flexible frequency of data collection, monitoring and evaluation time periods</t>
    </r>
  </si>
  <si>
    <r>
      <t>·</t>
    </r>
    <r>
      <rPr>
        <sz val="7"/>
        <color theme="1"/>
        <rFont val="Times New Roman"/>
        <family val="1"/>
      </rPr>
      <t xml:space="preserve">         </t>
    </r>
    <r>
      <rPr>
        <sz val="11"/>
        <color theme="1"/>
        <rFont val="Arial"/>
        <family val="2"/>
      </rPr>
      <t>Evaluation of outcomes and targets against financial indicators</t>
    </r>
  </si>
  <si>
    <r>
      <t>·</t>
    </r>
    <r>
      <rPr>
        <sz val="7"/>
        <color theme="1"/>
        <rFont val="Times New Roman"/>
        <family val="1"/>
      </rPr>
      <t xml:space="preserve">         </t>
    </r>
    <r>
      <rPr>
        <sz val="11"/>
        <color theme="1"/>
        <rFont val="Arial"/>
        <family val="2"/>
      </rPr>
      <t>Formative evaluation should cater for several evaluation types:</t>
    </r>
  </si>
  <si>
    <r>
      <t>·</t>
    </r>
    <r>
      <rPr>
        <sz val="7"/>
        <color theme="1"/>
        <rFont val="Times New Roman"/>
        <family val="1"/>
      </rPr>
      <t xml:space="preserve">         </t>
    </r>
    <r>
      <rPr>
        <sz val="11"/>
        <color theme="1"/>
        <rFont val="Arial"/>
        <family val="2"/>
      </rPr>
      <t>needs assessment determines who needs the program, how great the need is, and what might work to meet the need</t>
    </r>
  </si>
  <si>
    <r>
      <t>·</t>
    </r>
    <r>
      <rPr>
        <sz val="7"/>
        <color theme="1"/>
        <rFont val="Times New Roman"/>
        <family val="1"/>
      </rPr>
      <t xml:space="preserve">         </t>
    </r>
    <r>
      <rPr>
        <sz val="11"/>
        <color theme="1"/>
        <rFont val="Arial"/>
        <family val="2"/>
      </rPr>
      <t>evaluability assessment determines whether an evaluation is feasible and how stakeholders can help shape its usefulness</t>
    </r>
  </si>
  <si>
    <r>
      <t>·</t>
    </r>
    <r>
      <rPr>
        <sz val="7"/>
        <color theme="1"/>
        <rFont val="Times New Roman"/>
        <family val="1"/>
      </rPr>
      <t xml:space="preserve">         </t>
    </r>
    <r>
      <rPr>
        <sz val="11"/>
        <color theme="1"/>
        <rFont val="Arial"/>
        <family val="2"/>
      </rPr>
      <t>structured conceptualization helps stakeholders define the program or technology, the target population, and the possible outcomes</t>
    </r>
  </si>
  <si>
    <r>
      <t>·</t>
    </r>
    <r>
      <rPr>
        <sz val="7"/>
        <color theme="1"/>
        <rFont val="Times New Roman"/>
        <family val="1"/>
      </rPr>
      <t xml:space="preserve">         </t>
    </r>
    <r>
      <rPr>
        <sz val="11"/>
        <color theme="1"/>
        <rFont val="Arial"/>
        <family val="2"/>
      </rPr>
      <t>implementation evaluation monitors the fidelity of the program or technology delivery</t>
    </r>
  </si>
  <si>
    <r>
      <t>·</t>
    </r>
    <r>
      <rPr>
        <sz val="7"/>
        <color theme="1"/>
        <rFont val="Times New Roman"/>
        <family val="1"/>
      </rPr>
      <t xml:space="preserve">         </t>
    </r>
    <r>
      <rPr>
        <sz val="11"/>
        <color theme="1"/>
        <rFont val="Arial"/>
        <family val="2"/>
      </rPr>
      <t>process evaluation investigates the process of delivering the program or technology, including alternative delivery procedures</t>
    </r>
  </si>
  <si>
    <r>
      <t>·</t>
    </r>
    <r>
      <rPr>
        <sz val="7"/>
        <color theme="1"/>
        <rFont val="Times New Roman"/>
        <family val="1"/>
      </rPr>
      <t xml:space="preserve">         </t>
    </r>
    <r>
      <rPr>
        <sz val="11"/>
        <color theme="1"/>
        <rFont val="Arial"/>
        <family val="2"/>
      </rPr>
      <t>Summative evaluation should cater for the following:</t>
    </r>
  </si>
  <si>
    <r>
      <t>·</t>
    </r>
    <r>
      <rPr>
        <sz val="7"/>
        <color theme="1"/>
        <rFont val="Times New Roman"/>
        <family val="1"/>
      </rPr>
      <t xml:space="preserve">         </t>
    </r>
    <r>
      <rPr>
        <sz val="11"/>
        <color theme="1"/>
        <rFont val="Arial"/>
        <family val="2"/>
      </rPr>
      <t>outcome evaluations investigate whether the program or technology caused demonstrable effects on specifically defined target outcomes</t>
    </r>
  </si>
  <si>
    <r>
      <t>·</t>
    </r>
    <r>
      <rPr>
        <sz val="7"/>
        <color theme="1"/>
        <rFont val="Times New Roman"/>
        <family val="1"/>
      </rPr>
      <t xml:space="preserve">         </t>
    </r>
    <r>
      <rPr>
        <sz val="11"/>
        <color theme="1"/>
        <rFont val="Arial"/>
        <family val="2"/>
      </rPr>
      <t>impact evaluation is broader and assesses the overall or net effects -- intended or unintended -- of the program or technology as a whole</t>
    </r>
  </si>
  <si>
    <r>
      <t>·</t>
    </r>
    <r>
      <rPr>
        <sz val="7"/>
        <color theme="1"/>
        <rFont val="Times New Roman"/>
        <family val="1"/>
      </rPr>
      <t xml:space="preserve">         </t>
    </r>
    <r>
      <rPr>
        <sz val="11"/>
        <color theme="1"/>
        <rFont val="Arial"/>
        <family val="2"/>
      </rPr>
      <t>cost-effectiveness and cost-benefit analysis address questions of efficiency by standardizing outcomes in terms of their dollar costs and values</t>
    </r>
  </si>
  <si>
    <r>
      <t>·</t>
    </r>
    <r>
      <rPr>
        <sz val="7"/>
        <color theme="1"/>
        <rFont val="Times New Roman"/>
        <family val="1"/>
      </rPr>
      <t xml:space="preserve">         </t>
    </r>
    <r>
      <rPr>
        <sz val="11"/>
        <color theme="1"/>
        <rFont val="Arial"/>
        <family val="2"/>
      </rPr>
      <t>secondary analysis determining existing data to address new questions or use methods not previously employed</t>
    </r>
  </si>
  <si>
    <r>
      <t>·</t>
    </r>
    <r>
      <rPr>
        <sz val="7"/>
        <color theme="1"/>
        <rFont val="Times New Roman"/>
        <family val="1"/>
      </rPr>
      <t xml:space="preserve">         </t>
    </r>
    <r>
      <rPr>
        <sz val="11"/>
        <color theme="1"/>
        <rFont val="Arial"/>
        <family val="2"/>
      </rPr>
      <t>meta-analysis integrates the outcome estimates from multiple studies to arrive at an overall or summary judgment on an evaluation question</t>
    </r>
  </si>
  <si>
    <r>
      <t>2.11.2</t>
    </r>
    <r>
      <rPr>
        <sz val="7"/>
        <color rgb="FF000000"/>
        <rFont val="Times New Roman"/>
        <family val="1"/>
      </rPr>
      <t xml:space="preserve">      </t>
    </r>
    <r>
      <rPr>
        <sz val="11"/>
        <color rgb="FF000000"/>
        <rFont val="Arial"/>
        <family val="2"/>
      </rPr>
      <t>In place Systems and Technologies</t>
    </r>
  </si>
  <si>
    <t>Monitoring and Evaluation is currently a manual process mainly driven using excel spreadsheets and manual methods of evaluating.</t>
  </si>
  <si>
    <t>Microsoft Power BI.</t>
  </si>
  <si>
    <r>
      <t>2.11.3</t>
    </r>
    <r>
      <rPr>
        <sz val="7"/>
        <color rgb="FF000000"/>
        <rFont val="Times New Roman"/>
        <family val="1"/>
      </rPr>
      <t xml:space="preserve">      </t>
    </r>
    <r>
      <rPr>
        <sz val="11"/>
        <color rgb="FF000000"/>
        <rFont val="Arial"/>
        <family val="2"/>
      </rPr>
      <t>Integration</t>
    </r>
  </si>
  <si>
    <t>Integration into various internal systems which includes the current initiatives</t>
  </si>
  <si>
    <r>
      <t>3.</t>
    </r>
    <r>
      <rPr>
        <b/>
        <sz val="7"/>
        <color theme="1"/>
        <rFont val="Times New Roman"/>
        <family val="1"/>
      </rPr>
      <t xml:space="preserve">         </t>
    </r>
    <r>
      <rPr>
        <b/>
        <sz val="12"/>
        <color theme="1"/>
        <rFont val="Arial"/>
        <family val="2"/>
      </rPr>
      <t>Current IT Technologies</t>
    </r>
  </si>
  <si>
    <t>The W&amp;RSETA predominately uses Microsoft products and can be classified as a Microsoft site. The current technologies in use are as follows:</t>
  </si>
  <si>
    <r>
      <t>1.</t>
    </r>
    <r>
      <rPr>
        <sz val="7"/>
        <color theme="1"/>
        <rFont val="Times New Roman"/>
        <family val="1"/>
      </rPr>
      <t xml:space="preserve">    </t>
    </r>
    <r>
      <rPr>
        <sz val="11"/>
        <color theme="1"/>
        <rFont val="Arial"/>
        <family val="2"/>
      </rPr>
      <t>Microsoft Servers 2016</t>
    </r>
  </si>
  <si>
    <r>
      <t>2.</t>
    </r>
    <r>
      <rPr>
        <sz val="7"/>
        <color theme="1"/>
        <rFont val="Times New Roman"/>
        <family val="1"/>
      </rPr>
      <t xml:space="preserve">    </t>
    </r>
    <r>
      <rPr>
        <sz val="11"/>
        <color theme="1"/>
        <rFont val="Arial"/>
        <family val="2"/>
      </rPr>
      <t>Windows 10</t>
    </r>
  </si>
  <si>
    <r>
      <t>3.</t>
    </r>
    <r>
      <rPr>
        <sz val="7"/>
        <color theme="1"/>
        <rFont val="Times New Roman"/>
        <family val="1"/>
      </rPr>
      <t xml:space="preserve">    </t>
    </r>
    <r>
      <rPr>
        <sz val="11"/>
        <color theme="1"/>
        <rFont val="Arial"/>
        <family val="2"/>
      </rPr>
      <t>Internet Information Server</t>
    </r>
  </si>
  <si>
    <r>
      <t>a.</t>
    </r>
    <r>
      <rPr>
        <sz val="7"/>
        <color theme="1"/>
        <rFont val="Times New Roman"/>
        <family val="1"/>
      </rPr>
      <t xml:space="preserve">    </t>
    </r>
    <r>
      <rPr>
        <sz val="11"/>
        <color theme="1"/>
        <rFont val="Arial"/>
        <family val="2"/>
      </rPr>
      <t>The current website is hosted within this technology</t>
    </r>
  </si>
  <si>
    <r>
      <t>4.</t>
    </r>
    <r>
      <rPr>
        <sz val="7"/>
        <color theme="1"/>
        <rFont val="Times New Roman"/>
        <family val="1"/>
      </rPr>
      <t xml:space="preserve">    </t>
    </r>
    <r>
      <rPr>
        <sz val="11"/>
        <color theme="1"/>
        <rFont val="Arial"/>
        <family val="2"/>
      </rPr>
      <t>MS SQL Server</t>
    </r>
  </si>
  <si>
    <r>
      <t>5.</t>
    </r>
    <r>
      <rPr>
        <sz val="7"/>
        <color theme="1"/>
        <rFont val="Times New Roman"/>
        <family val="1"/>
      </rPr>
      <t xml:space="preserve">    </t>
    </r>
    <r>
      <rPr>
        <sz val="11"/>
        <color theme="1"/>
        <rFont val="Arial"/>
        <family val="2"/>
      </rPr>
      <t>Microsoft 365 which includes the following</t>
    </r>
  </si>
  <si>
    <r>
      <t>a.</t>
    </r>
    <r>
      <rPr>
        <sz val="7"/>
        <color theme="1"/>
        <rFont val="Times New Roman"/>
        <family val="1"/>
      </rPr>
      <t xml:space="preserve">    </t>
    </r>
    <r>
      <rPr>
        <sz val="11"/>
        <color theme="1"/>
        <rFont val="Arial"/>
        <family val="2"/>
      </rPr>
      <t>Sharepoint</t>
    </r>
  </si>
  <si>
    <r>
      <t>b.</t>
    </r>
    <r>
      <rPr>
        <sz val="7"/>
        <color theme="1"/>
        <rFont val="Times New Roman"/>
        <family val="1"/>
      </rPr>
      <t xml:space="preserve">    </t>
    </r>
    <r>
      <rPr>
        <sz val="11"/>
        <color theme="1"/>
        <rFont val="Arial"/>
        <family val="2"/>
      </rPr>
      <t>Power apps</t>
    </r>
  </si>
  <si>
    <r>
      <t>c.</t>
    </r>
    <r>
      <rPr>
        <sz val="7"/>
        <color theme="1"/>
        <rFont val="Times New Roman"/>
        <family val="1"/>
      </rPr>
      <t xml:space="preserve">     </t>
    </r>
    <r>
      <rPr>
        <sz val="11"/>
        <color theme="1"/>
        <rFont val="Arial"/>
        <family val="2"/>
      </rPr>
      <t>Power Flow</t>
    </r>
  </si>
  <si>
    <r>
      <t>d.</t>
    </r>
    <r>
      <rPr>
        <sz val="7"/>
        <color theme="1"/>
        <rFont val="Times New Roman"/>
        <family val="1"/>
      </rPr>
      <t xml:space="preserve">    </t>
    </r>
    <r>
      <rPr>
        <sz val="11"/>
        <color theme="1"/>
        <rFont val="Arial"/>
        <family val="2"/>
      </rPr>
      <t>OneDrive</t>
    </r>
  </si>
  <si>
    <r>
      <t>e.</t>
    </r>
    <r>
      <rPr>
        <sz val="7"/>
        <color theme="1"/>
        <rFont val="Times New Roman"/>
        <family val="1"/>
      </rPr>
      <t xml:space="preserve">    </t>
    </r>
    <r>
      <rPr>
        <sz val="11"/>
        <color theme="1"/>
        <rFont val="Arial"/>
        <family val="2"/>
      </rPr>
      <t>Microsoft Teams</t>
    </r>
  </si>
  <si>
    <r>
      <t>f.</t>
    </r>
    <r>
      <rPr>
        <sz val="7"/>
        <color theme="1"/>
        <rFont val="Times New Roman"/>
        <family val="1"/>
      </rPr>
      <t xml:space="preserve">      </t>
    </r>
    <r>
      <rPr>
        <sz val="11"/>
        <color theme="1"/>
        <rFont val="Arial"/>
        <family val="2"/>
      </rPr>
      <t>Microsoft Power BI</t>
    </r>
  </si>
  <si>
    <r>
      <t>6.</t>
    </r>
    <r>
      <rPr>
        <sz val="7"/>
        <color theme="1"/>
        <rFont val="Times New Roman"/>
        <family val="1"/>
      </rPr>
      <t xml:space="preserve">    </t>
    </r>
    <r>
      <rPr>
        <sz val="11"/>
        <color theme="1"/>
        <rFont val="Arial"/>
        <family val="2"/>
      </rPr>
      <t>Bespoke applications built on and with</t>
    </r>
  </si>
  <si>
    <r>
      <t>a.</t>
    </r>
    <r>
      <rPr>
        <sz val="7"/>
        <color theme="1"/>
        <rFont val="Times New Roman"/>
        <family val="1"/>
      </rPr>
      <t xml:space="preserve">    </t>
    </r>
    <r>
      <rPr>
        <sz val="11"/>
        <color theme="1"/>
        <rFont val="Arial"/>
        <family val="2"/>
      </rPr>
      <t>.Net Framework</t>
    </r>
  </si>
  <si>
    <r>
      <t>b.</t>
    </r>
    <r>
      <rPr>
        <sz val="7"/>
        <color theme="1"/>
        <rFont val="Times New Roman"/>
        <family val="1"/>
      </rPr>
      <t xml:space="preserve">    </t>
    </r>
    <r>
      <rPr>
        <sz val="11"/>
        <color theme="1"/>
        <rFont val="Arial"/>
        <family val="2"/>
      </rPr>
      <t>Java</t>
    </r>
  </si>
  <si>
    <r>
      <t>c.</t>
    </r>
    <r>
      <rPr>
        <sz val="7"/>
        <color theme="1"/>
        <rFont val="Times New Roman"/>
        <family val="1"/>
      </rPr>
      <t xml:space="preserve">     </t>
    </r>
    <r>
      <rPr>
        <sz val="11"/>
        <color theme="1"/>
        <rFont val="Arial"/>
        <family val="2"/>
      </rPr>
      <t>C#</t>
    </r>
  </si>
  <si>
    <r>
      <t>d.</t>
    </r>
    <r>
      <rPr>
        <sz val="7"/>
        <color theme="1"/>
        <rFont val="Times New Roman"/>
        <family val="1"/>
      </rPr>
      <t xml:space="preserve">    </t>
    </r>
    <r>
      <rPr>
        <sz val="11"/>
        <color theme="1"/>
        <rFont val="Arial"/>
        <family val="2"/>
      </rPr>
      <t>.aspx</t>
    </r>
  </si>
  <si>
    <r>
      <t>7.</t>
    </r>
    <r>
      <rPr>
        <sz val="7"/>
        <color theme="1"/>
        <rFont val="Times New Roman"/>
        <family val="1"/>
      </rPr>
      <t xml:space="preserve">    </t>
    </r>
    <r>
      <rPr>
        <sz val="11"/>
        <color theme="1"/>
        <rFont val="Arial"/>
        <family val="2"/>
      </rPr>
      <t>Microsoft Active Directory Services include DNS and DHCP</t>
    </r>
  </si>
  <si>
    <r>
      <t>8.</t>
    </r>
    <r>
      <rPr>
        <sz val="7"/>
        <color theme="1"/>
        <rFont val="Times New Roman"/>
        <family val="1"/>
      </rPr>
      <t xml:space="preserve">    </t>
    </r>
    <r>
      <rPr>
        <sz val="11"/>
        <color theme="1"/>
        <rFont val="Arial"/>
        <family val="2"/>
      </rPr>
      <t>Servers are hosted in a public cloud at a service provider</t>
    </r>
  </si>
  <si>
    <r>
      <t>9.</t>
    </r>
    <r>
      <rPr>
        <sz val="7"/>
        <color theme="1"/>
        <rFont val="Times New Roman"/>
        <family val="1"/>
      </rPr>
      <t xml:space="preserve">    </t>
    </r>
    <r>
      <rPr>
        <sz val="11"/>
        <color theme="1"/>
        <rFont val="Arial"/>
        <family val="2"/>
      </rPr>
      <t>SDWAN network infrastructure connecting all offices to a service provider</t>
    </r>
  </si>
  <si>
    <r>
      <t>10.</t>
    </r>
    <r>
      <rPr>
        <sz val="7"/>
        <color theme="1"/>
        <rFont val="Times New Roman"/>
        <family val="1"/>
      </rPr>
      <t xml:space="preserve">  </t>
    </r>
    <r>
      <rPr>
        <sz val="11"/>
        <color theme="1"/>
        <rFont val="Arial"/>
        <family val="2"/>
      </rPr>
      <t>Internet Breakout managed by a service provider</t>
    </r>
  </si>
  <si>
    <t>Provide a central system for the storage of W&amp;RSETA Policies, Procedures, Templates, and related documentation;</t>
  </si>
  <si>
    <t>Solution to encompass functionality to develop new policies or revise existing policies whilst on the system (automated);</t>
  </si>
  <si>
    <t>Enable automated version control, submission, approval and review of Policies, Procedures, Templates and related documentation on the system;</t>
  </si>
  <si>
    <t xml:space="preserve"> In this regard, automated reviews should entail the system sending out review notifications for policies and routing to various authors to undertake reviews on the system.</t>
  </si>
  <si>
    <t>Approval functionality by routing documents in the QMS to respective officials for approval and/or comments post submission (through various approval layers/channels);</t>
  </si>
  <si>
    <t>Functionality for the communication of Policies, Procedures, Templates and related documentation to each user in W&amp;RSETA (desktop icon), as well as external users (portal access) to view Policies, Procedures, Templates and related documentation.</t>
  </si>
  <si>
    <t>The system should contain a mechanism for training of internal users on policies and recording which users have undergone training/accessed policies (Digital badges or similar);</t>
  </si>
  <si>
    <t>Automated recording, routing, and closing of non-compliances uncovered during daily operations or audits (Non-conformance reporting module);</t>
  </si>
  <si>
    <t>System must comprise provision for planning, conducting, and storing of QMS audits (Audit module);</t>
  </si>
  <si>
    <t>The solution should be a SharePoint compatible application; and</t>
  </si>
  <si>
    <t>Support and maintenance will be required to ensure the day to day running of the solution and to develop and maintain future enhancements/customisation to the solution.</t>
  </si>
  <si>
    <t>Compliant (Y/N)</t>
  </si>
  <si>
    <t>Support hours</t>
  </si>
  <si>
    <t>At a minimum, maintenance and support hours will cover 08:00 to 17:00 Monday to Thursday and 08:00 - 16:00 on Friday, excluding public holidays.</t>
  </si>
  <si>
    <t>Log support calls with a helpdesk by email, phone or service portal</t>
  </si>
  <si>
    <t>Receive telephone support for all products</t>
  </si>
  <si>
    <t>Receive remote support via the network where this is specifically authorised and facilitated by the W&amp;R SETA network and IT security staff</t>
  </si>
  <si>
    <t>Provide specialist IT telephone, remote access and field support when requested by the W&amp;R SETA</t>
  </si>
  <si>
    <t>The W&amp;R SETA may require extended service hours, be that for weekends, public holidays, 7x24, 5x24 or other additional hours, which will be agreed between the W&amp;R SETA and the successful tenderer and may involve extra costs</t>
  </si>
  <si>
    <t>Staff</t>
  </si>
  <si>
    <t>All staff delivering maintenance, support, additional development or training will be fully trained for the work they are undertaking.</t>
  </si>
  <si>
    <t>All staff must be vetted, instructed and trained by the successful tenderer to ensure that W&amp;R SETAs’ security, safety and confidentiality requirements are met in full by the successful tenderer’s staff at all times. Successful tenderers are obliged to ensure that all staff has been security vetted and approved to Criminal Records Bureau relevant standards or similar.</t>
  </si>
  <si>
    <t>Maintenance Services</t>
  </si>
  <si>
    <t>The service provider shall provide Maintenance Services to the Customer from the delivery of the Software to the Customer until the end of the Term.</t>
  </si>
  <si>
    <t>The Service Provider shall provide the Maintenance Services with reasonable skill and care</t>
  </si>
  <si>
    <t>The Service Provider shall provide the Maintenance Services in accordance with Schedule 1 (Maintenance SLA).</t>
  </si>
  <si>
    <t>The Service Provider warrants to the Customer that the application of Updates to the Software by the Service Provider will not introduce any Software Defects into the Software.</t>
  </si>
  <si>
    <t>The Service Provider warrants to the Customer that the application of Updates to the Software by the Customer in accordance with the instructions of the Service Provider will not introduce any Software Defects into the Software.</t>
  </si>
  <si>
    <t>Support Services</t>
  </si>
  <si>
    <t>The Service Provider shall provide the Support Services to the Customer during the Term.</t>
  </si>
  <si>
    <t>The Service Provider shall provide the Support Services with reasonable skill and care</t>
  </si>
  <si>
    <t>The Service Provider shall provide the Support Services in accordance with Schedule 2 (Support SLA).</t>
  </si>
  <si>
    <t>Issues raised through the Support Services shall be categorised as follows:</t>
  </si>
  <si>
    <t>(a) critical: the Hosted Services are inoperable or a core function of the Hosted Services is unavailable;</t>
  </si>
  <si>
    <t>(b) serious: a core function of the Hosted Services is significantly impaired;</t>
  </si>
  <si>
    <t>(c) moderate: a core function of the Hosted Services is impaired, where the impairment does not constitute a serious issue; or a non-core function of the Hosted Services is significantly impaired; and</t>
  </si>
  <si>
    <t>(d) minor: any impairment of the Hosted Services not falling into the above categories; and any cosmetic issue affecting the Hosted Services.</t>
  </si>
  <si>
    <t>3.2 The Service Provider shall determine, acting reasonably, into which severity category an issue falls.</t>
  </si>
  <si>
    <t>3.3 The Service Provider shall use reasonable endeavours to respond to requests for Support Services promptly, and in any case in accordance with the following time periods:</t>
  </si>
  <si>
    <t>(a) critical: 1 Business Hour;</t>
  </si>
  <si>
    <t>(b) serious: 4 Business Hours;</t>
  </si>
  <si>
    <t>(c) moderate: 1 Business Day; and</t>
  </si>
  <si>
    <t>(d) minor: 5 Business Days.</t>
  </si>
  <si>
    <t>3.4 The Service Provider shall ensure that its response to a request for Support Services shall include an acknowledgement of receipt and a ticket number.</t>
  </si>
  <si>
    <t>3.5 The Service Provider shall use all reasonable endeavours to resolve issues raised through the Support Services promptly, and in any case in accordance with the following time periods:</t>
  </si>
  <si>
    <t>(a) critical: 4 Business Hours;</t>
  </si>
  <si>
    <t>(b) serious: 12 Business Hours;</t>
  </si>
  <si>
    <t>(c) moderate: 5 Business Days; and</t>
  </si>
  <si>
    <t>(d) minor: a commitment to fix the issue.</t>
  </si>
  <si>
    <t>Additional Development Services</t>
  </si>
  <si>
    <t>From time to time during the Term, the parties may agree that the Service Provider shall provide to the Customer Additional Development Services. Additional Development Services are agreed before the Service Provider begins the provision of those Additional Development Services</t>
  </si>
  <si>
    <t xml:space="preserve">The scope of the Additional Development Services and the specification of the Additional Works, </t>
  </si>
  <si>
    <t xml:space="preserve">the timetable for the provision to the Additional Development Services, </t>
  </si>
  <si>
    <t xml:space="preserve">the Customer's specific obligations in relation to the Additional Development Services, </t>
  </si>
  <si>
    <t xml:space="preserve">what (if any) acceptance procedure will apply to the Additional Works, </t>
  </si>
  <si>
    <t>what warranties the Service Provider will give to the Customer in relation to the</t>
  </si>
  <si>
    <t>Additional Works, and the amount or calculation of the Charges payable in respect of the Additional Development Services.</t>
  </si>
  <si>
    <t>The Service Provider shall provide any Additional Development Services with reasonable skill and care and shall use all reasonable endeavours to provide the Additional Development Services in accordance with the timetable agreed by the parties.</t>
  </si>
  <si>
    <r>
      <t>·</t>
    </r>
    <r>
      <rPr>
        <sz val="7"/>
        <color theme="1"/>
        <rFont val="Times New Roman"/>
        <family val="1"/>
      </rPr>
      <t xml:space="preserve">         </t>
    </r>
    <r>
      <rPr>
        <sz val="11"/>
        <color theme="1"/>
        <rFont val="Arial"/>
        <family val="2"/>
      </rPr>
      <t>Reconfigure the website to ensure faster performance and interactivity in line with current trends</t>
    </r>
  </si>
  <si>
    <r>
      <t>·</t>
    </r>
    <r>
      <rPr>
        <sz val="7"/>
        <color theme="1"/>
        <rFont val="Times New Roman"/>
        <family val="1"/>
      </rPr>
      <t xml:space="preserve">         </t>
    </r>
    <r>
      <rPr>
        <sz val="11"/>
        <color theme="1"/>
        <rFont val="Arial"/>
        <family val="2"/>
      </rPr>
      <t>Redesign pages and implement recommended functionalities</t>
    </r>
  </si>
  <si>
    <r>
      <t>·</t>
    </r>
    <r>
      <rPr>
        <sz val="7"/>
        <color theme="1"/>
        <rFont val="Times New Roman"/>
        <family val="1"/>
      </rPr>
      <t xml:space="preserve">         </t>
    </r>
    <r>
      <rPr>
        <sz val="11"/>
        <color theme="1"/>
        <rFont val="Arial"/>
        <family val="2"/>
      </rPr>
      <t>Copy writing</t>
    </r>
  </si>
  <si>
    <r>
      <t>§</t>
    </r>
    <r>
      <rPr>
        <sz val="7"/>
        <color theme="1"/>
        <rFont val="Times New Roman"/>
        <family val="1"/>
      </rPr>
      <t xml:space="preserve">  </t>
    </r>
    <r>
      <rPr>
        <sz val="11"/>
        <color theme="1"/>
        <rFont val="Arial"/>
        <family val="2"/>
      </rPr>
      <t>Develop summaries for landing pages</t>
    </r>
  </si>
  <si>
    <r>
      <t>·</t>
    </r>
    <r>
      <rPr>
        <sz val="7"/>
        <color theme="1"/>
        <rFont val="Times New Roman"/>
        <family val="1"/>
      </rPr>
      <t xml:space="preserve">         </t>
    </r>
    <r>
      <rPr>
        <sz val="11"/>
        <color theme="1"/>
        <rFont val="Arial"/>
        <family val="2"/>
      </rPr>
      <t>Graphic design services</t>
    </r>
  </si>
  <si>
    <r>
      <t>§</t>
    </r>
    <r>
      <rPr>
        <sz val="7"/>
        <color theme="1"/>
        <rFont val="Times New Roman"/>
        <family val="1"/>
      </rPr>
      <t xml:space="preserve">  </t>
    </r>
    <r>
      <rPr>
        <sz val="11"/>
        <color theme="1"/>
        <rFont val="Arial"/>
        <family val="2"/>
      </rPr>
      <t xml:space="preserve">Design banners for various campaigns per list provided which is not exhaustive of the organisation’s activities and additional design work will be required based on organisational developments.  </t>
    </r>
  </si>
  <si>
    <r>
      <t>§</t>
    </r>
    <r>
      <rPr>
        <sz val="7"/>
        <color theme="1"/>
        <rFont val="Times New Roman"/>
        <family val="1"/>
      </rPr>
      <t xml:space="preserve">  </t>
    </r>
    <r>
      <rPr>
        <sz val="11"/>
        <color theme="1"/>
        <rFont val="Arial"/>
        <family val="2"/>
      </rPr>
      <t>Design and management of interactive portals and intranet – design of new portals as indicated on annexure (x) and redesign two current webpages.</t>
    </r>
  </si>
  <si>
    <r>
      <t>§</t>
    </r>
    <r>
      <rPr>
        <sz val="7"/>
        <color theme="1"/>
        <rFont val="Times New Roman"/>
        <family val="1"/>
      </rPr>
      <t xml:space="preserve">  </t>
    </r>
    <r>
      <rPr>
        <sz val="11"/>
        <color theme="1"/>
        <rFont val="Arial"/>
        <family val="2"/>
      </rPr>
      <t>The provider will also be required to provide same service to the intranet including migration of information that is currently on the SharePoint.</t>
    </r>
  </si>
  <si>
    <r>
      <t>§</t>
    </r>
    <r>
      <rPr>
        <sz val="7"/>
        <color theme="1"/>
        <rFont val="Times New Roman"/>
        <family val="1"/>
      </rPr>
      <t xml:space="preserve">  </t>
    </r>
    <r>
      <rPr>
        <sz val="11"/>
        <color theme="1"/>
        <rFont val="Arial"/>
        <family val="2"/>
      </rPr>
      <t>Redesign logos in line with the website look and feel.</t>
    </r>
  </si>
  <si>
    <r>
      <t>§</t>
    </r>
    <r>
      <rPr>
        <sz val="7"/>
        <color theme="1"/>
        <rFont val="Times New Roman"/>
        <family val="1"/>
      </rPr>
      <t xml:space="preserve">  </t>
    </r>
    <r>
      <rPr>
        <sz val="11"/>
        <color theme="1"/>
        <rFont val="Arial"/>
        <family val="2"/>
      </rPr>
      <t>Design landing page banners, organogram, info graphics, skills metrics with an option for clickable links.</t>
    </r>
  </si>
  <si>
    <r>
      <t>·</t>
    </r>
    <r>
      <rPr>
        <sz val="7"/>
        <color theme="1"/>
        <rFont val="Times New Roman"/>
        <family val="1"/>
      </rPr>
      <t xml:space="preserve">         </t>
    </r>
    <r>
      <rPr>
        <sz val="11"/>
        <color theme="1"/>
        <rFont val="Arial"/>
        <family val="2"/>
      </rPr>
      <t>Design a count-up feature on the W&amp;RSETA’s key highlights</t>
    </r>
  </si>
  <si>
    <r>
      <t>·</t>
    </r>
    <r>
      <rPr>
        <sz val="7"/>
        <color theme="1"/>
        <rFont val="Times New Roman"/>
        <family val="1"/>
      </rPr>
      <t xml:space="preserve">         </t>
    </r>
    <r>
      <rPr>
        <sz val="11"/>
        <color theme="1"/>
        <rFont val="Arial"/>
        <family val="2"/>
      </rPr>
      <t>Website management and maintenance</t>
    </r>
  </si>
  <si>
    <r>
      <t>§</t>
    </r>
    <r>
      <rPr>
        <sz val="7"/>
        <color theme="1"/>
        <rFont val="Times New Roman"/>
        <family val="1"/>
      </rPr>
      <t xml:space="preserve">  </t>
    </r>
    <r>
      <rPr>
        <sz val="11"/>
        <color theme="1"/>
        <rFont val="Arial"/>
        <family val="2"/>
      </rPr>
      <t>Management of subscriptions</t>
    </r>
  </si>
  <si>
    <r>
      <t>§</t>
    </r>
    <r>
      <rPr>
        <sz val="7"/>
        <color theme="1"/>
        <rFont val="Times New Roman"/>
        <family val="1"/>
      </rPr>
      <t xml:space="preserve">  </t>
    </r>
    <r>
      <rPr>
        <sz val="11"/>
        <color theme="1"/>
        <rFont val="Arial"/>
        <family val="2"/>
      </rPr>
      <t>Ongoing management and updating of the website.</t>
    </r>
  </si>
  <si>
    <r>
      <t>§</t>
    </r>
    <r>
      <rPr>
        <sz val="7"/>
        <color theme="1"/>
        <rFont val="Times New Roman"/>
        <family val="1"/>
      </rPr>
      <t xml:space="preserve">  </t>
    </r>
    <r>
      <rPr>
        <sz val="11"/>
        <color theme="1"/>
        <rFont val="Arial"/>
        <family val="2"/>
      </rPr>
      <t>Configure all documents and images to ensure optimal performance.</t>
    </r>
  </si>
  <si>
    <r>
      <t>·</t>
    </r>
    <r>
      <rPr>
        <sz val="7"/>
        <color theme="1"/>
        <rFont val="Times New Roman"/>
        <family val="1"/>
      </rPr>
      <t xml:space="preserve">         </t>
    </r>
    <r>
      <rPr>
        <sz val="11"/>
        <color theme="1"/>
        <rFont val="Arial"/>
        <family val="2"/>
      </rPr>
      <t>Search Engine Optimisation</t>
    </r>
  </si>
  <si>
    <r>
      <t>§</t>
    </r>
    <r>
      <rPr>
        <sz val="7"/>
        <color theme="1"/>
        <rFont val="Times New Roman"/>
        <family val="1"/>
      </rPr>
      <t xml:space="preserve">  </t>
    </r>
    <r>
      <rPr>
        <sz val="11"/>
        <color theme="1"/>
        <rFont val="Arial"/>
        <family val="2"/>
      </rPr>
      <t>Develop, programme, optimise and fix errors on the website for SEO effectiveness as per results indicated from https://seositecheckup.com/seo-audit/www.wrseta.org.za</t>
    </r>
  </si>
  <si>
    <r>
      <t>·</t>
    </r>
    <r>
      <rPr>
        <sz val="7"/>
        <color theme="1"/>
        <rFont val="Times New Roman"/>
        <family val="1"/>
      </rPr>
      <t xml:space="preserve">         </t>
    </r>
    <r>
      <rPr>
        <sz val="11"/>
        <color theme="1"/>
        <rFont val="Arial"/>
        <family val="2"/>
      </rPr>
      <t>Mass mailing and campaign management</t>
    </r>
  </si>
  <si>
    <r>
      <t>§</t>
    </r>
    <r>
      <rPr>
        <sz val="7"/>
        <color theme="1"/>
        <rFont val="Times New Roman"/>
        <family val="1"/>
      </rPr>
      <t xml:space="preserve">  </t>
    </r>
    <r>
      <rPr>
        <sz val="11"/>
        <color theme="1"/>
        <rFont val="Arial"/>
        <family val="2"/>
      </rPr>
      <t>Link HTML version of mailers to the website and enable real time editing of mailers that are distributed to internal and external stakeholders.</t>
    </r>
  </si>
  <si>
    <t>Year 1</t>
  </si>
  <si>
    <t>Year 2</t>
  </si>
  <si>
    <t>Comment</t>
  </si>
  <si>
    <t>Monthly Cost</t>
  </si>
  <si>
    <t>Once of Cost</t>
  </si>
  <si>
    <t>Fixed Pricing</t>
  </si>
  <si>
    <t>Online Career Guidance system</t>
  </si>
  <si>
    <t>Website Modernisation</t>
  </si>
  <si>
    <t>Subtotal (monthly)</t>
  </si>
  <si>
    <t>Subtotal (once off)</t>
  </si>
  <si>
    <t>Yearly Cost</t>
  </si>
  <si>
    <t>Total Cost for 2 years</t>
  </si>
  <si>
    <t>This pricing schedule is a reflection of the fixed pricing for each of the initiatives based on the specifications contained in the TOR.</t>
  </si>
  <si>
    <t>Increases/Decreases in pricing year on year must worked into the schedule</t>
  </si>
  <si>
    <t xml:space="preserve">Additional pricing can be included in the pricing schedule. </t>
  </si>
  <si>
    <t>Pricing schedules used for determining the Fixed pricing must be attached to this schedule.</t>
  </si>
  <si>
    <t>Line Item</t>
  </si>
  <si>
    <t>Description</t>
  </si>
  <si>
    <t>Unit</t>
  </si>
  <si>
    <t>No of Units</t>
  </si>
  <si>
    <t>Unit Price</t>
  </si>
  <si>
    <t>Billing Period</t>
  </si>
  <si>
    <t>Price</t>
  </si>
  <si>
    <t>Development</t>
  </si>
  <si>
    <t>Senior Developer</t>
  </si>
  <si>
    <t>Rate per hour</t>
  </si>
  <si>
    <t>monthly</t>
  </si>
  <si>
    <t>Multifunctional Print Devices</t>
  </si>
  <si>
    <t>Business Analyst</t>
  </si>
  <si>
    <t>Junior Developer</t>
  </si>
  <si>
    <t>The variable pricing schedule should include all possible rate cards of resources that can be used for additional Development work</t>
  </si>
  <si>
    <t>Definitions</t>
  </si>
  <si>
    <t>This refers to the Category in the Pricing schedule which is linked to the TOR and evaluation requirements</t>
  </si>
  <si>
    <t>Item shows the items for a specific category for example Hardware, Software, Services or licenses.</t>
  </si>
  <si>
    <t>A description of the item</t>
  </si>
  <si>
    <t>A field to provide comments</t>
  </si>
  <si>
    <t>The unit of measurement for a specific line item.</t>
  </si>
  <si>
    <t>No of units</t>
  </si>
  <si>
    <t>Refers to the number of units of the line item.</t>
  </si>
  <si>
    <t>Unit price</t>
  </si>
  <si>
    <t>The price per unit per period</t>
  </si>
  <si>
    <t>Period</t>
  </si>
  <si>
    <t>This indicates the period of measurement for billing eg. per month.</t>
  </si>
  <si>
    <t>The price per line item is calculated by (No of Units * Unit Price) = Price per period</t>
  </si>
  <si>
    <t>Month/Week</t>
  </si>
  <si>
    <t>Task Name</t>
  </si>
  <si>
    <t>Duration</t>
  </si>
  <si>
    <t>Work</t>
  </si>
  <si>
    <t>Start</t>
  </si>
  <si>
    <t>Finish</t>
  </si>
  <si>
    <t>Predecessors</t>
  </si>
  <si>
    <t>Resource Names</t>
  </si>
  <si>
    <r>
      <t>Project Initiation and Planning</t>
    </r>
    <r>
      <rPr>
        <sz val="10"/>
        <color rgb="FF000000"/>
        <rFont val="Arial"/>
        <family val="2"/>
      </rPr>
      <t xml:space="preserve"> </t>
    </r>
  </si>
  <si>
    <t xml:space="preserve"> </t>
  </si>
  <si>
    <t xml:space="preserve">                                    </t>
  </si>
  <si>
    <t xml:space="preserve">   Project Scoping Workshop  </t>
  </si>
  <si>
    <t xml:space="preserve">Project Scope Document (Sign off) </t>
  </si>
  <si>
    <t xml:space="preserve">  </t>
  </si>
  <si>
    <t>Business Process Analysis</t>
  </si>
  <si>
    <t>Workshops to map business process, roles and responsibilities</t>
  </si>
  <si>
    <t>Business Process (sign-off)</t>
  </si>
  <si>
    <t xml:space="preserve">   Functional Requirement Scoping Workshop </t>
  </si>
  <si>
    <t xml:space="preserve">Functional Requirement Specifications (Sign off) </t>
  </si>
  <si>
    <r>
      <t xml:space="preserve"> </t>
    </r>
    <r>
      <rPr>
        <vertAlign val="superscript"/>
        <sz val="10"/>
        <color rgb="FF000000"/>
        <rFont val="Arial"/>
        <family val="2"/>
      </rPr>
      <t xml:space="preserve">  </t>
    </r>
    <r>
      <rPr>
        <sz val="10"/>
        <color rgb="FF000000"/>
        <rFont val="Arial"/>
        <family val="2"/>
      </rPr>
      <t xml:space="preserve"> </t>
    </r>
  </si>
  <si>
    <t xml:space="preserve">Non-Functional Requirements Specifications (Sign off) </t>
  </si>
  <si>
    <t>Technical Requirement Specifications Workshop (Technology stack, CMS, Architecture, Security, Hosting, Database, Programming, etc)</t>
  </si>
  <si>
    <t>Establish Agile Team</t>
  </si>
  <si>
    <t>Definition of Sprints - as defined by priorities</t>
  </si>
  <si>
    <t>Sprint Cycles - for each sprint the below activities apply (each sprint not to exceed 1 month)</t>
  </si>
  <si>
    <r>
      <t xml:space="preserve">Design </t>
    </r>
    <r>
      <rPr>
        <sz val="10"/>
        <color rgb="FF000000"/>
        <rFont val="Arial"/>
        <family val="2"/>
      </rPr>
      <t xml:space="preserve"> </t>
    </r>
  </si>
  <si>
    <t xml:space="preserve">  Create site map &amp; wireframe </t>
  </si>
  <si>
    <t xml:space="preserve">Review and approve </t>
  </si>
  <si>
    <t xml:space="preserve">   Front-end design (graphic elements) &amp; User Interface  </t>
  </si>
  <si>
    <t xml:space="preserve">   Marketing Plan </t>
  </si>
  <si>
    <t>Sign off Plan</t>
  </si>
  <si>
    <r>
      <t xml:space="preserve"> </t>
    </r>
    <r>
      <rPr>
        <sz val="10"/>
        <color rgb="FF000000"/>
        <rFont val="Arial"/>
        <family val="2"/>
      </rPr>
      <t xml:space="preserve"> </t>
    </r>
  </si>
  <si>
    <t>Infrastruture Setup - Dev, UAT and Production</t>
  </si>
  <si>
    <t>Sign off provision</t>
  </si>
  <si>
    <r>
      <t xml:space="preserve">Development </t>
    </r>
    <r>
      <rPr>
        <sz val="10"/>
        <color rgb="FF000000"/>
        <rFont val="Arial"/>
        <family val="2"/>
      </rPr>
      <t xml:space="preserve"> </t>
    </r>
  </si>
  <si>
    <r>
      <t xml:space="preserve"> </t>
    </r>
    <r>
      <rPr>
        <sz val="10"/>
        <color rgb="FF000000"/>
        <rFont val="Arial"/>
        <family val="2"/>
      </rPr>
      <t xml:space="preserve">  Incorporate graphic elements  </t>
    </r>
  </si>
  <si>
    <t>Content Development</t>
  </si>
  <si>
    <r>
      <t xml:space="preserve">  </t>
    </r>
    <r>
      <rPr>
        <sz val="10"/>
        <color rgb="FF000000"/>
        <rFont val="Arial"/>
        <family val="2"/>
      </rPr>
      <t>Develop tools</t>
    </r>
  </si>
  <si>
    <r>
      <t xml:space="preserve">  </t>
    </r>
    <r>
      <rPr>
        <sz val="10"/>
        <color rgb="FF000000"/>
        <rFont val="Arial"/>
        <family val="2"/>
      </rPr>
      <t xml:space="preserve">Develop application programming interface (API)  </t>
    </r>
  </si>
  <si>
    <r>
      <t xml:space="preserve"> </t>
    </r>
    <r>
      <rPr>
        <sz val="10"/>
        <color rgb="FF000000"/>
        <rFont val="Arial"/>
        <family val="2"/>
      </rPr>
      <t xml:space="preserve">  Implement Frameworks test against approved design  </t>
    </r>
  </si>
  <si>
    <r>
      <t xml:space="preserve"> </t>
    </r>
    <r>
      <rPr>
        <sz val="10"/>
        <color rgb="FF000000"/>
        <rFont val="Arial"/>
        <family val="2"/>
      </rPr>
      <t xml:space="preserve">  SEO Optimisation of website elements i.e. title description key word  </t>
    </r>
  </si>
  <si>
    <r>
      <t xml:space="preserve">  </t>
    </r>
    <r>
      <rPr>
        <sz val="10"/>
        <color rgb="FF000000"/>
        <rFont val="Arial"/>
        <family val="2"/>
      </rPr>
      <t xml:space="preserve">Develop and sign off test plan </t>
    </r>
  </si>
  <si>
    <t xml:space="preserve">Sign off development </t>
  </si>
  <si>
    <t>Data Population and Integration</t>
  </si>
  <si>
    <r>
      <t xml:space="preserve"> </t>
    </r>
    <r>
      <rPr>
        <sz val="10"/>
        <color rgb="FF000000"/>
        <rFont val="Arial"/>
        <family val="2"/>
      </rPr>
      <t xml:space="preserve">  Data population of content  </t>
    </r>
  </si>
  <si>
    <t>Testing and Review</t>
  </si>
  <si>
    <t xml:space="preserve">Functionality testing  </t>
  </si>
  <si>
    <t>Useability, Interface, database, compatibility, performance and security testing.</t>
  </si>
  <si>
    <r>
      <t>Training and Handover</t>
    </r>
    <r>
      <rPr>
        <sz val="10"/>
        <color rgb="FF000000"/>
        <rFont val="Arial"/>
        <family val="2"/>
      </rPr>
      <t xml:space="preserve"> </t>
    </r>
  </si>
  <si>
    <t xml:space="preserve">   Training  </t>
  </si>
  <si>
    <t xml:space="preserve">   Handover </t>
  </si>
  <si>
    <t>Sign off on deliverable</t>
  </si>
  <si>
    <t>Implementation</t>
  </si>
  <si>
    <t>Implement Sprint</t>
  </si>
  <si>
    <t>Post implementation support and maintenance</t>
  </si>
  <si>
    <t>Sprint Cycle Repeats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</si>
</sst>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44" formatCode="_-&quot;R&quot;* #,##0.00_-;\-&quot;R&quot;* #,##0.00_-;_-&quot;R&quot;* &quot;-&quot;??_-;_-@_-"/>
    <numFmt numFmtId="164" formatCode="_ * #,##0.00_ ;_ * \-#,##0.00_ ;_ * \-??_ ;_ @_ "/>
    <numFmt numFmtId="165" formatCode="#,##0.00;[Red]\(#,##0.00\)"/>
    <numFmt numFmtId="166" formatCode="#,##0.000;[Red]\(#,##0.000\)"/>
    <numFmt numFmtId="167" formatCode="#,##0.0000;[Red]\(#,##0.0000\)"/>
    <numFmt numFmtId="168" formatCode="mmmm\-yy"/>
    <numFmt numFmtId="169" formatCode="#,##0.0000_);\(#,##0.0000\)"/>
    <numFmt numFmtId="170" formatCode="0.0000%"/>
    <numFmt numFmtId="171" formatCode="#,##0&quot; F&quot;;[Red]\-#,##0&quot; F&quot;"/>
    <numFmt numFmtId="172" formatCode="#,##0.00&quot; F&quot;;\-#,##0.00&quot; F&quot;"/>
    <numFmt numFmtId="173" formatCode="m/d"/>
    <numFmt numFmtId="174" formatCode="#,##0\£_);\(#,##0&quot;£)&quot;"/>
    <numFmt numFmtId="175" formatCode="_-[$R-1C09]* #,##0.00_-;\-[$R-1C09]* #,##0.00_-;_-[$R-1C09]* &quot;-&quot;??_-;_-@_-"/>
  </numFmts>
  <fonts count="5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10"/>
      <color indexed="8"/>
      <name val="Arial"/>
      <family val="2"/>
    </font>
    <font>
      <sz val="10"/>
      <name val="Mangal"/>
      <family val="2"/>
    </font>
    <font>
      <sz val="8"/>
      <name val="Arial"/>
      <family val="2"/>
    </font>
    <font>
      <b/>
      <sz val="12"/>
      <name val="Arial"/>
      <family val="2"/>
    </font>
    <font>
      <sz val="8"/>
      <color indexed="10"/>
      <name val="Arial Narrow"/>
      <family val="2"/>
    </font>
    <font>
      <sz val="10"/>
      <color theme="1"/>
      <name val="Arial"/>
      <family val="2"/>
    </font>
    <font>
      <b/>
      <sz val="10"/>
      <color theme="1"/>
      <name val="Arial"/>
      <family val="2"/>
    </font>
    <font>
      <b/>
      <sz val="11"/>
      <name val="Calibri"/>
      <family val="2"/>
      <scheme val="minor"/>
    </font>
    <font>
      <sz val="11"/>
      <color theme="1"/>
      <name val="Arial"/>
      <family val="2"/>
    </font>
    <font>
      <b/>
      <sz val="11"/>
      <color theme="1"/>
      <name val="Arial"/>
      <family val="2"/>
    </font>
    <font>
      <b/>
      <sz val="11"/>
      <color rgb="FF000000"/>
      <name val="Arial"/>
      <family val="2"/>
    </font>
    <font>
      <sz val="11"/>
      <color rgb="FF000000"/>
      <name val="Arial"/>
      <family val="2"/>
    </font>
    <font>
      <b/>
      <u/>
      <sz val="11"/>
      <color theme="1"/>
      <name val="Arial"/>
      <family val="2"/>
    </font>
    <font>
      <b/>
      <sz val="11"/>
      <name val="Arial"/>
      <family val="2"/>
    </font>
    <font>
      <sz val="11"/>
      <name val="Arial"/>
      <family val="2"/>
    </font>
    <font>
      <sz val="10"/>
      <color rgb="FF000000"/>
      <name val="Arial"/>
      <family val="2"/>
    </font>
    <font>
      <sz val="11"/>
      <color indexed="8"/>
      <name val="Arial"/>
      <family val="2"/>
    </font>
    <font>
      <b/>
      <sz val="9"/>
      <color indexed="81"/>
      <name val="Tahoma"/>
      <family val="2"/>
    </font>
    <font>
      <sz val="8"/>
      <name val="Calibri"/>
      <family val="2"/>
      <scheme val="minor"/>
    </font>
    <font>
      <b/>
      <sz val="10"/>
      <color rgb="FF000000"/>
      <name val="Arial"/>
      <family val="2"/>
    </font>
    <font>
      <sz val="10"/>
      <color rgb="FFFF0000"/>
      <name val="Arial"/>
      <family val="2"/>
    </font>
    <font>
      <vertAlign val="superscript"/>
      <sz val="10"/>
      <color rgb="FF000000"/>
      <name val="Arial"/>
      <family val="2"/>
    </font>
    <font>
      <sz val="10"/>
      <color rgb="FFFFC000"/>
      <name val="Arial"/>
      <family val="2"/>
    </font>
    <font>
      <b/>
      <sz val="7"/>
      <color theme="1"/>
      <name val="Times New Roman"/>
      <family val="1"/>
    </font>
    <font>
      <b/>
      <sz val="12"/>
      <color theme="1"/>
      <name val="Arial"/>
      <family val="2"/>
    </font>
    <font>
      <sz val="11"/>
      <color theme="1"/>
      <name val="Symbol"/>
      <family val="1"/>
      <charset val="2"/>
    </font>
    <font>
      <sz val="7"/>
      <color theme="1"/>
      <name val="Times New Roman"/>
      <family val="1"/>
    </font>
    <font>
      <sz val="7"/>
      <color rgb="FF000000"/>
      <name val="Times New Roman"/>
      <family val="1"/>
    </font>
    <font>
      <vertAlign val="superscript"/>
      <sz val="11"/>
      <color theme="1"/>
      <name val="Arial"/>
      <family val="2"/>
    </font>
    <font>
      <sz val="11"/>
      <color theme="1"/>
      <name val="Wingdings"/>
      <charset val="2"/>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44"/>
      </patternFill>
    </fill>
    <fill>
      <patternFill patternType="solid">
        <fgColor indexed="26"/>
        <bgColor indexed="9"/>
      </patternFill>
    </fill>
    <fill>
      <patternFill patternType="solid">
        <fgColor rgb="FFFFFFFF"/>
        <bgColor indexed="64"/>
      </patternFill>
    </fill>
    <fill>
      <patternFill patternType="solid">
        <fgColor rgb="FF92D050"/>
        <bgColor indexed="64"/>
      </patternFill>
    </fill>
    <fill>
      <patternFill patternType="solid">
        <fgColor rgb="FFF2F2F2"/>
        <bgColor indexed="64"/>
      </patternFill>
    </fill>
    <fill>
      <patternFill patternType="solid">
        <fgColor rgb="FFD9D9D9"/>
        <bgColor indexed="64"/>
      </patternFill>
    </fill>
    <fill>
      <patternFill patternType="solid">
        <fgColor theme="1"/>
        <bgColor indexed="64"/>
      </patternFill>
    </fill>
    <fill>
      <patternFill patternType="solid">
        <fgColor rgb="FFFFFF00"/>
        <bgColor indexed="64"/>
      </patternFill>
    </fill>
    <fill>
      <patternFill patternType="solid">
        <fgColor rgb="FFFF5C29"/>
        <bgColor indexed="64"/>
      </patternFill>
    </fill>
    <fill>
      <patternFill patternType="solid">
        <fgColor rgb="FF4472C4"/>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rgb="FFFFFFFF"/>
        <bgColor rgb="FF000000"/>
      </patternFill>
    </fill>
  </fills>
  <borders count="8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medium">
        <color indexed="8"/>
      </top>
      <bottom style="medium">
        <color indexed="8"/>
      </bottom>
      <diagonal/>
    </border>
    <border>
      <left/>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indexed="64"/>
      </top>
      <bottom style="medium">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s>
  <cellStyleXfs count="9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164" fontId="18" fillId="0" borderId="0" applyFill="0" applyBorder="0" applyAlignment="0"/>
    <xf numFmtId="165" fontId="18" fillId="0" borderId="0" applyFill="0" applyBorder="0" applyAlignment="0"/>
    <xf numFmtId="166" fontId="18" fillId="0" borderId="0" applyFill="0" applyBorder="0" applyAlignment="0"/>
    <xf numFmtId="167" fontId="18" fillId="0" borderId="0" applyFill="0" applyBorder="0" applyAlignment="0"/>
    <xf numFmtId="168"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170" fontId="18" fillId="0" borderId="0"/>
    <xf numFmtId="170" fontId="18" fillId="0" borderId="0"/>
    <xf numFmtId="170" fontId="18" fillId="0" borderId="0"/>
    <xf numFmtId="170" fontId="18" fillId="0" borderId="0"/>
    <xf numFmtId="170" fontId="18" fillId="0" borderId="0"/>
    <xf numFmtId="170" fontId="18" fillId="0" borderId="0"/>
    <xf numFmtId="170" fontId="18" fillId="0" borderId="0"/>
    <xf numFmtId="170" fontId="18" fillId="0" borderId="0"/>
    <xf numFmtId="164" fontId="21" fillId="0" borderId="0" applyFill="0" applyBorder="0" applyAlignment="0" applyProtection="0"/>
    <xf numFmtId="165" fontId="21" fillId="0" borderId="0" applyFill="0" applyBorder="0" applyAlignment="0" applyProtection="0"/>
    <xf numFmtId="14" fontId="20" fillId="0" borderId="0" applyFill="0" applyBorder="0" applyAlignment="0"/>
    <xf numFmtId="164" fontId="18" fillId="0" borderId="0" applyFill="0" applyBorder="0" applyAlignment="0"/>
    <xf numFmtId="165"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0" fontId="22" fillId="33" borderId="0" applyNumberFormat="0" applyBorder="0" applyAlignment="0" applyProtection="0"/>
    <xf numFmtId="0" fontId="23" fillId="0" borderId="11" applyNumberFormat="0" applyAlignment="0" applyProtection="0"/>
    <xf numFmtId="0" fontId="23" fillId="0" borderId="12">
      <alignment horizontal="left" vertical="center"/>
    </xf>
    <xf numFmtId="0" fontId="22" fillId="34" borderId="0" applyNumberFormat="0" applyBorder="0" applyAlignment="0" applyProtection="0"/>
    <xf numFmtId="164" fontId="18" fillId="0" borderId="0" applyFill="0" applyBorder="0" applyAlignment="0"/>
    <xf numFmtId="165"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171" fontId="18" fillId="0" borderId="0"/>
    <xf numFmtId="0" fontId="18" fillId="0" borderId="0"/>
    <xf numFmtId="168" fontId="21" fillId="0" borderId="0" applyFill="0" applyBorder="0" applyAlignment="0" applyProtection="0"/>
    <xf numFmtId="172" fontId="21" fillId="0" borderId="0" applyFill="0" applyBorder="0" applyAlignment="0" applyProtection="0"/>
    <xf numFmtId="10" fontId="21" fillId="0" borderId="0" applyFill="0" applyBorder="0" applyAlignment="0" applyProtection="0"/>
    <xf numFmtId="164" fontId="18" fillId="0" borderId="0" applyFill="0" applyBorder="0" applyAlignment="0"/>
    <xf numFmtId="165" fontId="18" fillId="0" borderId="0" applyFill="0" applyBorder="0" applyAlignment="0"/>
    <xf numFmtId="164" fontId="18" fillId="0" borderId="0" applyFill="0" applyBorder="0" applyAlignment="0"/>
    <xf numFmtId="169" fontId="18" fillId="0" borderId="0" applyFill="0" applyBorder="0" applyAlignment="0"/>
    <xf numFmtId="165" fontId="18" fillId="0" borderId="0" applyFill="0" applyBorder="0" applyAlignment="0"/>
    <xf numFmtId="0" fontId="22" fillId="0" borderId="0"/>
    <xf numFmtId="0" fontId="22" fillId="0" borderId="0"/>
    <xf numFmtId="0" fontId="22" fillId="0" borderId="0"/>
    <xf numFmtId="0" fontId="22" fillId="0" borderId="0"/>
    <xf numFmtId="0" fontId="22" fillId="0" borderId="0"/>
    <xf numFmtId="49" fontId="20" fillId="0" borderId="0" applyFill="0" applyBorder="0" applyAlignment="0"/>
    <xf numFmtId="173" fontId="18" fillId="0" borderId="0" applyFill="0" applyBorder="0" applyAlignment="0"/>
    <xf numFmtId="174" fontId="18" fillId="0" borderId="0" applyFill="0" applyBorder="0" applyAlignment="0"/>
    <xf numFmtId="0" fontId="24" fillId="0" borderId="0">
      <alignment vertical="top"/>
    </xf>
    <xf numFmtId="9" fontId="1" fillId="0" borderId="0" applyFont="0" applyFill="0" applyBorder="0" applyAlignment="0" applyProtection="0"/>
    <xf numFmtId="0" fontId="18" fillId="0" borderId="0"/>
  </cellStyleXfs>
  <cellXfs count="319">
    <xf numFmtId="0" fontId="0" fillId="0" borderId="0" xfId="0"/>
    <xf numFmtId="0" fontId="19" fillId="0" borderId="10" xfId="42" applyFont="1" applyBorder="1" applyAlignment="1" applyProtection="1">
      <alignment horizontal="center" vertical="center" wrapText="1"/>
      <protection locked="0"/>
    </xf>
    <xf numFmtId="0" fontId="25" fillId="0" borderId="0" xfId="0" applyFont="1"/>
    <xf numFmtId="0" fontId="29" fillId="0" borderId="0" xfId="0" applyFont="1" applyAlignment="1">
      <alignment horizontal="justify" vertical="center"/>
    </xf>
    <xf numFmtId="0" fontId="28" fillId="0" borderId="0" xfId="0" applyFont="1"/>
    <xf numFmtId="0" fontId="28" fillId="0" borderId="0" xfId="0" applyFont="1" applyAlignment="1">
      <alignment horizontal="center" vertical="center"/>
    </xf>
    <xf numFmtId="0" fontId="30" fillId="37" borderId="15" xfId="0" applyFont="1" applyFill="1" applyBorder="1" applyAlignment="1">
      <alignment horizontal="center" vertical="center"/>
    </xf>
    <xf numFmtId="0" fontId="28" fillId="0" borderId="0" xfId="0" applyFont="1" applyAlignment="1">
      <alignment wrapText="1"/>
    </xf>
    <xf numFmtId="2" fontId="27" fillId="0" borderId="0" xfId="18" applyNumberFormat="1" applyFont="1" applyFill="1" applyBorder="1" applyAlignment="1">
      <alignment horizontal="center" vertical="center"/>
    </xf>
    <xf numFmtId="0" fontId="28" fillId="0" borderId="10" xfId="0" applyFont="1" applyBorder="1"/>
    <xf numFmtId="0" fontId="28" fillId="0" borderId="0" xfId="0" applyFont="1" applyAlignment="1" applyProtection="1">
      <alignment horizontal="center" vertical="top"/>
      <protection locked="0"/>
    </xf>
    <xf numFmtId="49" fontId="28" fillId="0" borderId="0" xfId="0" applyNumberFormat="1" applyFont="1" applyAlignment="1">
      <alignment vertical="top" wrapText="1"/>
    </xf>
    <xf numFmtId="49" fontId="34" fillId="0" borderId="0" xfId="0" applyNumberFormat="1" applyFont="1" applyAlignment="1">
      <alignment vertical="center"/>
    </xf>
    <xf numFmtId="0" fontId="25" fillId="0" borderId="0" xfId="0" applyFont="1" applyAlignment="1" applyProtection="1">
      <alignment vertical="center"/>
      <protection hidden="1"/>
    </xf>
    <xf numFmtId="0" fontId="35" fillId="0" borderId="10" xfId="0" applyFont="1" applyBorder="1" applyAlignment="1">
      <alignment vertical="center"/>
    </xf>
    <xf numFmtId="0" fontId="0" fillId="0" borderId="0" xfId="0" applyFont="1" applyAlignment="1">
      <alignment horizontal="center"/>
    </xf>
    <xf numFmtId="9" fontId="28" fillId="0" borderId="0" xfId="96" applyFont="1" applyAlignment="1"/>
    <xf numFmtId="2" fontId="33" fillId="36" borderId="10" xfId="18" applyNumberFormat="1" applyFont="1" applyFill="1" applyBorder="1" applyAlignment="1">
      <alignment horizontal="left" vertical="center"/>
    </xf>
    <xf numFmtId="0" fontId="29" fillId="0" borderId="0" xfId="0" applyFont="1"/>
    <xf numFmtId="2" fontId="33" fillId="36" borderId="10" xfId="18" applyNumberFormat="1" applyFont="1" applyFill="1" applyBorder="1" applyAlignment="1">
      <alignment horizontal="center" vertical="center"/>
    </xf>
    <xf numFmtId="0" fontId="36" fillId="0" borderId="10" xfId="78" applyFont="1" applyBorder="1" applyAlignment="1" applyProtection="1">
      <alignment horizontal="left" vertical="top"/>
      <protection locked="0"/>
    </xf>
    <xf numFmtId="49" fontId="29" fillId="0" borderId="0" xfId="0" applyNumberFormat="1" applyFont="1" applyAlignment="1">
      <alignment vertical="top"/>
    </xf>
    <xf numFmtId="0" fontId="28" fillId="0" borderId="0" xfId="0" applyFont="1" applyAlignment="1">
      <alignment horizontal="center"/>
    </xf>
    <xf numFmtId="9" fontId="28" fillId="0" borderId="26" xfId="96" applyFont="1" applyBorder="1" applyAlignment="1"/>
    <xf numFmtId="0" fontId="30" fillId="0" borderId="0" xfId="0" applyFont="1" applyFill="1" applyBorder="1" applyAlignment="1">
      <alignment vertical="center"/>
    </xf>
    <xf numFmtId="9" fontId="28" fillId="0" borderId="0" xfId="96" applyFont="1" applyFill="1" applyBorder="1" applyAlignment="1" applyProtection="1">
      <protection locked="0" hidden="1"/>
    </xf>
    <xf numFmtId="0" fontId="28" fillId="0" borderId="0" xfId="0" applyFont="1" applyFill="1" applyBorder="1"/>
    <xf numFmtId="9" fontId="28" fillId="36" borderId="24" xfId="96" applyFont="1" applyFill="1" applyBorder="1" applyAlignment="1" applyProtection="1">
      <protection locked="0" hidden="1"/>
    </xf>
    <xf numFmtId="10" fontId="28" fillId="0" borderId="26" xfId="96" applyNumberFormat="1" applyFont="1" applyBorder="1" applyAlignment="1"/>
    <xf numFmtId="0" fontId="28" fillId="0" borderId="0" xfId="0" applyFont="1" applyAlignment="1">
      <alignment horizontal="left" vertical="center" wrapText="1"/>
    </xf>
    <xf numFmtId="9" fontId="30" fillId="37" borderId="15" xfId="96" applyFont="1" applyFill="1" applyBorder="1" applyAlignment="1">
      <alignment horizontal="center" vertical="center" wrapText="1"/>
    </xf>
    <xf numFmtId="0" fontId="28" fillId="0" borderId="0" xfId="0" applyFont="1" applyFill="1"/>
    <xf numFmtId="0" fontId="30" fillId="36" borderId="33" xfId="0" applyFont="1" applyFill="1" applyBorder="1" applyAlignment="1">
      <alignment vertical="center"/>
    </xf>
    <xf numFmtId="0" fontId="30" fillId="35" borderId="26" xfId="0" applyFont="1" applyFill="1" applyBorder="1" applyAlignment="1">
      <alignment vertical="center"/>
    </xf>
    <xf numFmtId="2" fontId="33" fillId="0" borderId="10" xfId="18" applyNumberFormat="1" applyFont="1" applyFill="1" applyBorder="1" applyAlignment="1">
      <alignment horizontal="left" vertical="center"/>
    </xf>
    <xf numFmtId="2" fontId="33" fillId="0" borderId="10" xfId="18" applyNumberFormat="1" applyFont="1" applyFill="1" applyBorder="1" applyAlignment="1">
      <alignment vertical="center"/>
    </xf>
    <xf numFmtId="0" fontId="29" fillId="36" borderId="10" xfId="0" applyFont="1" applyFill="1" applyBorder="1" applyAlignment="1">
      <alignment vertical="center"/>
    </xf>
    <xf numFmtId="0" fontId="28" fillId="0" borderId="0" xfId="0" applyFont="1" applyFill="1" applyBorder="1" applyAlignment="1"/>
    <xf numFmtId="0" fontId="29" fillId="0" borderId="0" xfId="0" applyFont="1" applyAlignment="1"/>
    <xf numFmtId="0" fontId="29" fillId="0" borderId="0" xfId="0" applyFont="1" applyAlignment="1">
      <alignment horizontal="right"/>
    </xf>
    <xf numFmtId="0" fontId="29" fillId="0" borderId="0" xfId="0" applyFont="1" applyBorder="1" applyAlignment="1"/>
    <xf numFmtId="175" fontId="0" fillId="0" borderId="0" xfId="0" applyNumberFormat="1" applyFont="1" applyFill="1" applyBorder="1" applyAlignment="1" applyProtection="1">
      <alignment horizontal="center" vertical="center"/>
      <protection locked="0"/>
    </xf>
    <xf numFmtId="0" fontId="28" fillId="0" borderId="0" xfId="0" applyFont="1" applyBorder="1" applyAlignment="1"/>
    <xf numFmtId="0" fontId="28" fillId="0" borderId="0" xfId="0" applyFont="1" applyAlignment="1"/>
    <xf numFmtId="0" fontId="0" fillId="0" borderId="0" xfId="0" applyFont="1" applyFill="1" applyAlignment="1">
      <alignment horizontal="center"/>
    </xf>
    <xf numFmtId="0" fontId="29" fillId="35" borderId="10" xfId="0" applyFont="1" applyFill="1" applyBorder="1" applyAlignment="1">
      <alignment vertical="center"/>
    </xf>
    <xf numFmtId="0" fontId="28" fillId="0" borderId="10" xfId="0" applyFont="1" applyFill="1" applyBorder="1"/>
    <xf numFmtId="2" fontId="33" fillId="40" borderId="10" xfId="18" applyNumberFormat="1" applyFont="1" applyFill="1" applyBorder="1" applyAlignment="1">
      <alignment horizontal="left" vertical="center"/>
    </xf>
    <xf numFmtId="2" fontId="33" fillId="40" borderId="10" xfId="18" applyNumberFormat="1" applyFont="1" applyFill="1" applyBorder="1" applyAlignment="1">
      <alignment vertical="center"/>
    </xf>
    <xf numFmtId="0" fontId="28" fillId="40" borderId="10" xfId="0" applyFont="1" applyFill="1" applyBorder="1"/>
    <xf numFmtId="44" fontId="28" fillId="40" borderId="10" xfId="0" applyNumberFormat="1" applyFont="1" applyFill="1" applyBorder="1"/>
    <xf numFmtId="44" fontId="28" fillId="0" borderId="10" xfId="0" applyNumberFormat="1" applyFont="1" applyFill="1" applyBorder="1"/>
    <xf numFmtId="1" fontId="26" fillId="0" borderId="17" xfId="96" applyNumberFormat="1" applyFont="1" applyFill="1" applyBorder="1" applyAlignment="1" applyProtection="1">
      <alignment horizontal="center" vertical="center" wrapText="1"/>
      <protection hidden="1"/>
    </xf>
    <xf numFmtId="1" fontId="26" fillId="0" borderId="18" xfId="96" applyNumberFormat="1" applyFont="1" applyFill="1" applyBorder="1" applyAlignment="1" applyProtection="1">
      <alignment horizontal="center" vertical="center" wrapText="1"/>
      <protection hidden="1"/>
    </xf>
    <xf numFmtId="10" fontId="19" fillId="0" borderId="21" xfId="96" applyNumberFormat="1" applyFont="1" applyBorder="1" applyAlignment="1" applyProtection="1">
      <alignment horizontal="center" vertical="center"/>
      <protection hidden="1"/>
    </xf>
    <xf numFmtId="49" fontId="28" fillId="0" borderId="0" xfId="0" applyNumberFormat="1" applyFont="1" applyAlignment="1">
      <alignment horizontal="left" vertical="top" wrapText="1"/>
    </xf>
    <xf numFmtId="49" fontId="28" fillId="0" borderId="0" xfId="0" applyNumberFormat="1" applyFont="1" applyAlignment="1">
      <alignment vertical="top"/>
    </xf>
    <xf numFmtId="0" fontId="28" fillId="0" borderId="10" xfId="0" applyFont="1" applyBorder="1" applyAlignment="1">
      <alignment horizontal="justify" vertical="center" wrapText="1"/>
    </xf>
    <xf numFmtId="0" fontId="0" fillId="0" borderId="0" xfId="0" applyAlignment="1"/>
    <xf numFmtId="0" fontId="30" fillId="36" borderId="30" xfId="0" applyFont="1" applyFill="1" applyBorder="1" applyAlignment="1">
      <alignment horizontal="left" vertical="center"/>
    </xf>
    <xf numFmtId="0" fontId="30" fillId="36" borderId="31" xfId="0" applyFont="1" applyFill="1" applyBorder="1" applyAlignment="1">
      <alignment horizontal="left" vertical="center"/>
    </xf>
    <xf numFmtId="0" fontId="30" fillId="36" borderId="32" xfId="0" applyFont="1" applyFill="1" applyBorder="1" applyAlignment="1">
      <alignment horizontal="left" vertical="center"/>
    </xf>
    <xf numFmtId="0" fontId="29" fillId="0" borderId="0" xfId="0" applyFont="1" applyAlignment="1">
      <alignment horizontal="left" vertical="center"/>
    </xf>
    <xf numFmtId="0" fontId="29" fillId="37" borderId="15" xfId="0" applyFont="1" applyFill="1" applyBorder="1" applyAlignment="1">
      <alignment horizontal="left" vertical="center"/>
    </xf>
    <xf numFmtId="0" fontId="30" fillId="0" borderId="0" xfId="0" applyFont="1" applyFill="1" applyBorder="1" applyAlignment="1">
      <alignment horizontal="left" vertical="center"/>
    </xf>
    <xf numFmtId="0" fontId="32" fillId="0" borderId="0" xfId="0" applyFont="1" applyAlignment="1">
      <alignment horizontal="left" vertical="center"/>
    </xf>
    <xf numFmtId="0" fontId="29" fillId="0" borderId="10" xfId="0" applyFont="1" applyBorder="1"/>
    <xf numFmtId="0" fontId="29" fillId="35" borderId="34" xfId="0" applyFont="1" applyFill="1" applyBorder="1" applyAlignment="1">
      <alignment vertical="center"/>
    </xf>
    <xf numFmtId="0" fontId="29" fillId="35" borderId="26" xfId="0" applyFont="1" applyFill="1" applyBorder="1" applyAlignment="1">
      <alignment vertical="center"/>
    </xf>
    <xf numFmtId="0" fontId="29" fillId="0" borderId="0" xfId="0" applyFont="1" applyAlignment="1">
      <alignment wrapText="1"/>
    </xf>
    <xf numFmtId="0" fontId="29" fillId="36" borderId="10" xfId="0" applyFont="1" applyFill="1" applyBorder="1" applyAlignment="1">
      <alignment horizontal="center" vertical="center" wrapText="1"/>
    </xf>
    <xf numFmtId="0" fontId="29" fillId="36" borderId="10" xfId="0" applyFont="1" applyFill="1" applyBorder="1" applyAlignment="1">
      <alignment horizontal="center" vertical="center"/>
    </xf>
    <xf numFmtId="0" fontId="29" fillId="36" borderId="10" xfId="0" applyFont="1" applyFill="1" applyBorder="1" applyAlignment="1" applyProtection="1">
      <alignment horizontal="center" vertical="center" wrapText="1"/>
      <protection hidden="1"/>
    </xf>
    <xf numFmtId="0" fontId="33" fillId="0" borderId="10" xfId="42" applyFont="1" applyBorder="1" applyAlignment="1" applyProtection="1">
      <alignment horizontal="center" vertical="center" wrapText="1"/>
      <protection locked="0"/>
    </xf>
    <xf numFmtId="0" fontId="33" fillId="0" borderId="10" xfId="42" applyFont="1" applyFill="1" applyBorder="1" applyAlignment="1" applyProtection="1">
      <alignment horizontal="center" vertical="center" wrapText="1"/>
      <protection locked="0"/>
    </xf>
    <xf numFmtId="1" fontId="33" fillId="0" borderId="10" xfId="42" applyNumberFormat="1" applyFont="1" applyBorder="1" applyAlignment="1" applyProtection="1">
      <alignment horizontal="center" vertical="center"/>
      <protection locked="0"/>
    </xf>
    <xf numFmtId="1" fontId="29" fillId="0" borderId="10" xfId="42" applyNumberFormat="1" applyFont="1" applyFill="1" applyBorder="1" applyAlignment="1" applyProtection="1">
      <alignment horizontal="center" vertical="center"/>
      <protection hidden="1"/>
    </xf>
    <xf numFmtId="49" fontId="28" fillId="0" borderId="10" xfId="0" applyNumberFormat="1" applyFont="1" applyBorder="1" applyAlignment="1">
      <alignment vertical="top"/>
    </xf>
    <xf numFmtId="0" fontId="29" fillId="0" borderId="10" xfId="0" applyFont="1" applyFill="1" applyBorder="1" applyAlignment="1" applyProtection="1">
      <alignment horizontal="center" vertical="center" wrapText="1"/>
      <protection locked="0"/>
    </xf>
    <xf numFmtId="0" fontId="28" fillId="0" borderId="0" xfId="0" applyFont="1" applyAlignment="1" applyProtection="1">
      <alignment vertical="center"/>
      <protection hidden="1"/>
    </xf>
    <xf numFmtId="0" fontId="29" fillId="0" borderId="0" xfId="0" applyFont="1" applyAlignment="1">
      <alignment horizontal="center" vertical="top"/>
    </xf>
    <xf numFmtId="0" fontId="28" fillId="0" borderId="0" xfId="0" applyFont="1" applyAlignment="1">
      <alignment vertical="center"/>
    </xf>
    <xf numFmtId="49" fontId="34" fillId="0" borderId="0" xfId="0" applyNumberFormat="1" applyFont="1" applyFill="1" applyAlignment="1">
      <alignment horizontal="center" vertical="center" wrapText="1"/>
    </xf>
    <xf numFmtId="49" fontId="28" fillId="0" borderId="0" xfId="0" applyNumberFormat="1" applyFont="1" applyAlignment="1">
      <alignment vertical="center"/>
    </xf>
    <xf numFmtId="0" fontId="34" fillId="0" borderId="0" xfId="0" applyFont="1" applyAlignment="1" applyProtection="1">
      <alignment horizontal="center"/>
      <protection hidden="1"/>
    </xf>
    <xf numFmtId="10" fontId="29" fillId="0" borderId="0" xfId="96" applyNumberFormat="1" applyFont="1" applyBorder="1" applyAlignment="1">
      <alignment vertical="center"/>
    </xf>
    <xf numFmtId="10" fontId="33" fillId="0" borderId="0" xfId="96" applyNumberFormat="1" applyFont="1" applyBorder="1" applyAlignment="1" applyProtection="1">
      <alignment horizontal="center" vertical="center"/>
      <protection hidden="1"/>
    </xf>
    <xf numFmtId="0" fontId="35" fillId="0" borderId="25" xfId="0" applyFont="1" applyBorder="1" applyAlignment="1">
      <alignment horizontal="left" vertical="center"/>
    </xf>
    <xf numFmtId="0" fontId="35" fillId="0" borderId="26" xfId="0" applyFont="1" applyBorder="1" applyAlignment="1">
      <alignment horizontal="left" vertical="center"/>
    </xf>
    <xf numFmtId="0" fontId="35" fillId="41" borderId="10" xfId="0" applyFont="1" applyFill="1" applyBorder="1" applyAlignment="1">
      <alignment horizontal="left" vertical="center"/>
    </xf>
    <xf numFmtId="0" fontId="39" fillId="38" borderId="22" xfId="0" applyFont="1" applyFill="1" applyBorder="1" applyAlignment="1">
      <alignment horizontal="left" vertical="center"/>
    </xf>
    <xf numFmtId="0" fontId="35" fillId="38" borderId="23" xfId="0" applyFont="1" applyFill="1" applyBorder="1" applyAlignment="1">
      <alignment horizontal="left" vertical="center"/>
    </xf>
    <xf numFmtId="0" fontId="35" fillId="0" borderId="37" xfId="0" applyFont="1" applyBorder="1" applyAlignment="1">
      <alignment horizontal="left" vertical="center"/>
    </xf>
    <xf numFmtId="0" fontId="35" fillId="43" borderId="10" xfId="0" applyFont="1" applyFill="1" applyBorder="1" applyAlignment="1">
      <alignment horizontal="left" vertical="center"/>
    </xf>
    <xf numFmtId="0" fontId="35" fillId="0" borderId="27" xfId="0" applyFont="1" applyBorder="1" applyAlignment="1">
      <alignment horizontal="left" vertical="center"/>
    </xf>
    <xf numFmtId="0" fontId="39" fillId="43" borderId="10" xfId="0" applyFont="1" applyFill="1" applyBorder="1" applyAlignment="1">
      <alignment horizontal="left" vertical="center"/>
    </xf>
    <xf numFmtId="0" fontId="39" fillId="0" borderId="10" xfId="0" applyFont="1" applyBorder="1" applyAlignment="1">
      <alignment horizontal="left" vertical="center"/>
    </xf>
    <xf numFmtId="0" fontId="35" fillId="0" borderId="10" xfId="0" applyFont="1" applyFill="1" applyBorder="1" applyAlignment="1">
      <alignment horizontal="left" vertical="center"/>
    </xf>
    <xf numFmtId="0" fontId="35" fillId="44" borderId="10" xfId="0" applyFont="1" applyFill="1" applyBorder="1" applyAlignment="1">
      <alignment horizontal="left" vertical="center"/>
    </xf>
    <xf numFmtId="0" fontId="39" fillId="0" borderId="13" xfId="0" applyFont="1" applyBorder="1" applyAlignment="1">
      <alignment horizontal="left" vertical="center"/>
    </xf>
    <xf numFmtId="0" fontId="42" fillId="44" borderId="10" xfId="0" applyFont="1" applyFill="1" applyBorder="1" applyAlignment="1">
      <alignment horizontal="left" vertical="center"/>
    </xf>
    <xf numFmtId="0" fontId="42" fillId="0" borderId="10" xfId="0" applyFont="1" applyFill="1" applyBorder="1" applyAlignment="1">
      <alignment horizontal="left" vertical="center"/>
    </xf>
    <xf numFmtId="0" fontId="39" fillId="36" borderId="22" xfId="0" applyFont="1" applyFill="1" applyBorder="1" applyAlignment="1">
      <alignment horizontal="left" vertical="center"/>
    </xf>
    <xf numFmtId="0" fontId="35" fillId="38" borderId="35" xfId="0" applyFont="1" applyFill="1" applyBorder="1" applyAlignment="1">
      <alignment horizontal="left" vertical="center"/>
    </xf>
    <xf numFmtId="0" fontId="31" fillId="35" borderId="10" xfId="0" applyFont="1" applyFill="1" applyBorder="1" applyAlignment="1">
      <alignment horizontal="justify" vertical="top"/>
    </xf>
    <xf numFmtId="0" fontId="29" fillId="36" borderId="10" xfId="0" applyFont="1" applyFill="1" applyBorder="1" applyAlignment="1">
      <alignment vertical="top"/>
    </xf>
    <xf numFmtId="49" fontId="29" fillId="0" borderId="0" xfId="0" applyNumberFormat="1" applyFont="1" applyBorder="1" applyAlignment="1" applyProtection="1">
      <alignment vertical="top" wrapText="1"/>
      <protection hidden="1"/>
    </xf>
    <xf numFmtId="0" fontId="29" fillId="0" borderId="0" xfId="0" applyFont="1" applyAlignment="1">
      <alignment vertical="top"/>
    </xf>
    <xf numFmtId="0" fontId="29" fillId="0" borderId="0" xfId="0" applyFont="1" applyAlignment="1">
      <alignment vertical="top" wrapText="1"/>
    </xf>
    <xf numFmtId="0" fontId="29" fillId="0" borderId="0" xfId="0" applyFont="1" applyFill="1" applyAlignment="1">
      <alignment horizontal="center" vertical="top"/>
    </xf>
    <xf numFmtId="49" fontId="34" fillId="0" borderId="0" xfId="0" applyNumberFormat="1" applyFont="1" applyFill="1" applyAlignment="1">
      <alignment vertical="top"/>
    </xf>
    <xf numFmtId="0" fontId="34" fillId="36" borderId="47" xfId="0" applyFont="1" applyFill="1" applyBorder="1" applyAlignment="1">
      <alignment vertical="top"/>
    </xf>
    <xf numFmtId="49" fontId="34" fillId="0" borderId="48" xfId="0" applyNumberFormat="1" applyFont="1" applyFill="1" applyBorder="1" applyAlignment="1">
      <alignment vertical="top"/>
    </xf>
    <xf numFmtId="0" fontId="36" fillId="0" borderId="34" xfId="78" applyFont="1" applyBorder="1" applyAlignment="1" applyProtection="1">
      <alignment horizontal="left" vertical="top"/>
      <protection locked="0"/>
    </xf>
    <xf numFmtId="0" fontId="28" fillId="35" borderId="26" xfId="0" applyFont="1" applyFill="1" applyBorder="1" applyAlignment="1">
      <alignment vertical="center"/>
    </xf>
    <xf numFmtId="0" fontId="28" fillId="0" borderId="26" xfId="0" applyFont="1" applyBorder="1"/>
    <xf numFmtId="0" fontId="0" fillId="0" borderId="0" xfId="0" applyAlignment="1">
      <alignment vertical="center"/>
    </xf>
    <xf numFmtId="0" fontId="28" fillId="0" borderId="0" xfId="0" applyFont="1" applyAlignment="1">
      <alignment horizontal="justify" vertical="center" wrapText="1"/>
    </xf>
    <xf numFmtId="0" fontId="44" fillId="0" borderId="0" xfId="0" applyFont="1" applyAlignment="1">
      <alignment horizontal="justify" vertical="center" wrapText="1"/>
    </xf>
    <xf numFmtId="0" fontId="29" fillId="0" borderId="0" xfId="0" applyFont="1" applyAlignment="1">
      <alignment horizontal="justify" vertical="center" wrapText="1"/>
    </xf>
    <xf numFmtId="0" fontId="45" fillId="0" borderId="0" xfId="0" applyFont="1" applyAlignment="1">
      <alignment horizontal="left" vertical="center" wrapText="1"/>
    </xf>
    <xf numFmtId="0" fontId="31" fillId="0" borderId="0" xfId="0" applyFont="1" applyAlignment="1">
      <alignment horizontal="justify" vertical="center" wrapText="1"/>
    </xf>
    <xf numFmtId="0" fontId="0" fillId="0" borderId="0" xfId="0" applyAlignment="1">
      <alignment wrapText="1"/>
    </xf>
    <xf numFmtId="0" fontId="28" fillId="0" borderId="0" xfId="0" applyFont="1" applyFill="1" applyAlignment="1">
      <alignment vertical="center"/>
    </xf>
    <xf numFmtId="49" fontId="28" fillId="0" borderId="0" xfId="0" applyNumberFormat="1" applyFont="1" applyFill="1" applyAlignment="1">
      <alignment vertical="center"/>
    </xf>
    <xf numFmtId="0" fontId="34" fillId="0" borderId="0" xfId="0" applyFont="1" applyFill="1" applyAlignment="1" applyProtection="1">
      <alignment horizontal="center"/>
      <protection hidden="1"/>
    </xf>
    <xf numFmtId="0" fontId="33" fillId="36" borderId="10" xfId="0" applyFont="1" applyFill="1" applyBorder="1" applyAlignment="1">
      <alignment vertical="top" wrapText="1"/>
    </xf>
    <xf numFmtId="0" fontId="29" fillId="0" borderId="10" xfId="0" applyFont="1" applyBorder="1" applyAlignment="1">
      <alignment vertical="top"/>
    </xf>
    <xf numFmtId="49" fontId="28" fillId="0" borderId="10" xfId="0" applyNumberFormat="1" applyFont="1" applyBorder="1" applyAlignment="1">
      <alignment vertical="top" wrapText="1"/>
    </xf>
    <xf numFmtId="49" fontId="29" fillId="0" borderId="0" xfId="0" applyNumberFormat="1" applyFont="1" applyBorder="1" applyAlignment="1" applyProtection="1">
      <alignment horizontal="right" vertical="top"/>
      <protection hidden="1"/>
    </xf>
    <xf numFmtId="0" fontId="31" fillId="35" borderId="10" xfId="0" applyFont="1" applyFill="1" applyBorder="1" applyAlignment="1">
      <alignment vertical="top" wrapText="1"/>
    </xf>
    <xf numFmtId="0" fontId="28" fillId="0" borderId="10" xfId="0" applyFont="1" applyBorder="1" applyAlignment="1">
      <alignment horizontal="left" vertical="center"/>
    </xf>
    <xf numFmtId="0" fontId="28" fillId="0" borderId="10" xfId="0" applyFont="1" applyBorder="1" applyAlignment="1">
      <alignment horizontal="justify" vertical="center"/>
    </xf>
    <xf numFmtId="0" fontId="0" fillId="0" borderId="10" xfId="0" applyBorder="1" applyAlignment="1"/>
    <xf numFmtId="0" fontId="45" fillId="0" borderId="10" xfId="0" applyFont="1" applyBorder="1" applyAlignment="1">
      <alignment horizontal="left" vertical="center" wrapText="1"/>
    </xf>
    <xf numFmtId="0" fontId="28" fillId="0" borderId="10" xfId="0" applyFont="1" applyBorder="1" applyAlignment="1">
      <alignment horizontal="left" vertical="center" wrapText="1"/>
    </xf>
    <xf numFmtId="0" fontId="29" fillId="0" borderId="15" xfId="0" applyFont="1" applyBorder="1" applyAlignment="1">
      <alignment vertical="top"/>
    </xf>
    <xf numFmtId="0" fontId="29" fillId="0" borderId="36" xfId="0" applyFont="1" applyBorder="1" applyAlignment="1">
      <alignment vertical="top"/>
    </xf>
    <xf numFmtId="49" fontId="29" fillId="0" borderId="10" xfId="0" applyNumberFormat="1" applyFont="1" applyBorder="1" applyAlignment="1" applyProtection="1">
      <alignment horizontal="right" vertical="top" wrapText="1"/>
      <protection hidden="1"/>
    </xf>
    <xf numFmtId="49" fontId="29" fillId="0" borderId="10" xfId="0" applyNumberFormat="1" applyFont="1" applyBorder="1" applyAlignment="1" applyProtection="1">
      <alignment vertical="top" wrapText="1"/>
      <protection hidden="1"/>
    </xf>
    <xf numFmtId="0" fontId="29" fillId="0" borderId="10" xfId="0" applyFont="1" applyFill="1" applyBorder="1" applyAlignment="1">
      <alignment horizontal="center" vertical="top"/>
    </xf>
    <xf numFmtId="0" fontId="26" fillId="36" borderId="10" xfId="0" applyFont="1" applyFill="1" applyBorder="1" applyAlignment="1">
      <alignment vertical="top"/>
    </xf>
    <xf numFmtId="0" fontId="0" fillId="0" borderId="0" xfId="0" applyAlignment="1">
      <alignment horizontal="center"/>
    </xf>
    <xf numFmtId="49" fontId="28" fillId="0" borderId="10" xfId="0" applyNumberFormat="1" applyFont="1" applyBorder="1" applyAlignment="1">
      <alignment vertical="center"/>
    </xf>
    <xf numFmtId="1" fontId="30" fillId="0" borderId="0" xfId="96" applyNumberFormat="1" applyFont="1" applyFill="1" applyBorder="1" applyAlignment="1">
      <alignment horizontal="center" vertical="center"/>
    </xf>
    <xf numFmtId="0" fontId="28" fillId="0" borderId="10" xfId="0" applyFont="1" applyBorder="1" applyAlignment="1">
      <alignment horizontal="left" vertical="top" wrapText="1"/>
    </xf>
    <xf numFmtId="0" fontId="29" fillId="0" borderId="10" xfId="0" applyFont="1" applyBorder="1" applyAlignment="1">
      <alignment horizontal="center" vertical="top"/>
    </xf>
    <xf numFmtId="0" fontId="35" fillId="0" borderId="10" xfId="0" applyFont="1" applyBorder="1" applyAlignment="1">
      <alignment horizontal="left" vertical="center"/>
    </xf>
    <xf numFmtId="0" fontId="35" fillId="42" borderId="10" xfId="0" applyFont="1" applyFill="1" applyBorder="1" applyAlignment="1">
      <alignment horizontal="left" vertical="center"/>
    </xf>
    <xf numFmtId="49" fontId="28" fillId="0" borderId="0" xfId="0" applyNumberFormat="1" applyFont="1" applyFill="1" applyBorder="1" applyAlignment="1">
      <alignment vertical="top"/>
    </xf>
    <xf numFmtId="0" fontId="28" fillId="0" borderId="0" xfId="0" applyFont="1" applyFill="1" applyBorder="1" applyAlignment="1">
      <alignment horizontal="left" vertical="center"/>
    </xf>
    <xf numFmtId="0" fontId="31" fillId="35" borderId="39" xfId="0" applyFont="1" applyFill="1" applyBorder="1" applyAlignment="1">
      <alignment vertical="center"/>
    </xf>
    <xf numFmtId="0" fontId="31" fillId="35" borderId="14" xfId="0" applyFont="1" applyFill="1" applyBorder="1" applyAlignment="1">
      <alignment vertical="center"/>
    </xf>
    <xf numFmtId="1" fontId="28" fillId="0" borderId="0" xfId="96" applyNumberFormat="1" applyFont="1" applyFill="1" applyBorder="1" applyAlignment="1">
      <alignment horizontal="center" vertical="center"/>
    </xf>
    <xf numFmtId="10" fontId="28" fillId="0" borderId="0" xfId="96" applyNumberFormat="1" applyFont="1" applyFill="1" applyBorder="1" applyAlignment="1"/>
    <xf numFmtId="9" fontId="28" fillId="0" borderId="0" xfId="96" applyFont="1" applyFill="1" applyBorder="1" applyAlignment="1"/>
    <xf numFmtId="0" fontId="29" fillId="0" borderId="20" xfId="0" applyFont="1" applyBorder="1"/>
    <xf numFmtId="0" fontId="31" fillId="35" borderId="21" xfId="0" applyFont="1" applyFill="1" applyBorder="1" applyAlignment="1">
      <alignment vertical="center"/>
    </xf>
    <xf numFmtId="0" fontId="28" fillId="0" borderId="10" xfId="0" applyFont="1" applyFill="1" applyBorder="1" applyAlignment="1">
      <alignment horizontal="justify" vertical="center" wrapText="1"/>
    </xf>
    <xf numFmtId="0" fontId="30" fillId="36" borderId="22" xfId="0" applyFont="1" applyFill="1" applyBorder="1" applyAlignment="1">
      <alignment horizontal="right" vertical="center"/>
    </xf>
    <xf numFmtId="49" fontId="34" fillId="0" borderId="10" xfId="0" applyNumberFormat="1" applyFont="1" applyFill="1" applyBorder="1" applyAlignment="1">
      <alignment horizontal="center" vertical="center" wrapText="1"/>
    </xf>
    <xf numFmtId="49" fontId="36" fillId="0" borderId="10" xfId="78" applyNumberFormat="1" applyFont="1" applyBorder="1" applyAlignment="1">
      <alignment horizontal="left" vertical="center" wrapText="1"/>
    </xf>
    <xf numFmtId="49" fontId="28" fillId="0" borderId="10" xfId="78" applyNumberFormat="1" applyFont="1" applyBorder="1" applyAlignment="1">
      <alignment horizontal="left" vertical="center" wrapText="1"/>
    </xf>
    <xf numFmtId="49" fontId="28" fillId="0" borderId="10" xfId="97" applyNumberFormat="1" applyFont="1" applyBorder="1" applyAlignment="1">
      <alignment horizontal="left" vertical="center" wrapText="1"/>
    </xf>
    <xf numFmtId="49" fontId="34" fillId="0" borderId="10" xfId="78" applyNumberFormat="1" applyFont="1" applyBorder="1" applyAlignment="1">
      <alignment horizontal="left" vertical="center" wrapText="1"/>
    </xf>
    <xf numFmtId="0" fontId="28" fillId="0" borderId="10" xfId="0" applyFont="1" applyBorder="1" applyAlignment="1">
      <alignment vertical="center" wrapText="1"/>
    </xf>
    <xf numFmtId="0" fontId="29" fillId="0" borderId="10" xfId="0" applyFont="1" applyFill="1" applyBorder="1" applyAlignment="1">
      <alignment vertical="top" wrapText="1"/>
    </xf>
    <xf numFmtId="0" fontId="29" fillId="0" borderId="10" xfId="0" applyFont="1" applyBorder="1" applyAlignment="1">
      <alignment vertical="top" wrapText="1"/>
    </xf>
    <xf numFmtId="0" fontId="29" fillId="36" borderId="10" xfId="0" applyFont="1" applyFill="1" applyBorder="1" applyAlignment="1">
      <alignment horizontal="left" vertical="top"/>
    </xf>
    <xf numFmtId="0" fontId="29" fillId="36" borderId="10" xfId="0" applyFont="1" applyFill="1" applyBorder="1" applyAlignment="1">
      <alignment horizontal="center" vertical="top"/>
    </xf>
    <xf numFmtId="0" fontId="33" fillId="36" borderId="28" xfId="0" applyFont="1" applyFill="1" applyBorder="1" applyAlignment="1">
      <alignment vertical="top" wrapText="1"/>
    </xf>
    <xf numFmtId="0" fontId="33" fillId="36" borderId="29" xfId="0" applyFont="1" applyFill="1" applyBorder="1" applyAlignment="1">
      <alignment vertical="top" wrapText="1"/>
    </xf>
    <xf numFmtId="0" fontId="28" fillId="0" borderId="10" xfId="0" applyFont="1" applyBorder="1" applyAlignment="1">
      <alignment horizontal="center" vertical="center" wrapText="1"/>
    </xf>
    <xf numFmtId="0" fontId="28" fillId="0" borderId="10" xfId="0" applyFont="1" applyFill="1" applyBorder="1" applyAlignment="1">
      <alignment horizontal="center" vertical="center" wrapText="1"/>
    </xf>
    <xf numFmtId="49" fontId="28" fillId="0" borderId="10" xfId="0" applyNumberFormat="1" applyFont="1" applyBorder="1" applyAlignment="1">
      <alignment horizontal="center" vertical="top" wrapText="1"/>
    </xf>
    <xf numFmtId="0" fontId="28" fillId="0" borderId="10" xfId="0" applyFont="1" applyBorder="1" applyAlignment="1">
      <alignment horizontal="center" wrapText="1"/>
    </xf>
    <xf numFmtId="0" fontId="0" fillId="0" borderId="0" xfId="0" applyAlignment="1">
      <alignment vertical="top"/>
    </xf>
    <xf numFmtId="0" fontId="28" fillId="0" borderId="10" xfId="0" applyFont="1" applyBorder="1" applyAlignment="1">
      <alignment horizontal="left" vertical="top"/>
    </xf>
    <xf numFmtId="0" fontId="26" fillId="36" borderId="10" xfId="0" applyFont="1" applyFill="1" applyBorder="1" applyAlignment="1">
      <alignment vertical="top" wrapText="1"/>
    </xf>
    <xf numFmtId="49" fontId="28" fillId="0" borderId="28" xfId="0" applyNumberFormat="1" applyFont="1" applyBorder="1" applyAlignment="1">
      <alignment horizontal="center" vertical="top" wrapText="1"/>
    </xf>
    <xf numFmtId="10" fontId="28" fillId="0" borderId="26" xfId="96" applyNumberFormat="1" applyFont="1" applyBorder="1" applyAlignment="1">
      <alignment horizontal="center" vertical="center"/>
    </xf>
    <xf numFmtId="10" fontId="28" fillId="0" borderId="10" xfId="96" applyNumberFormat="1" applyFont="1" applyBorder="1" applyAlignment="1">
      <alignment horizontal="center" vertical="center"/>
    </xf>
    <xf numFmtId="9" fontId="30" fillId="36" borderId="23" xfId="96" applyFont="1" applyFill="1" applyBorder="1" applyAlignment="1">
      <alignment horizontal="center" vertical="center"/>
    </xf>
    <xf numFmtId="9" fontId="28" fillId="0" borderId="10" xfId="96" applyFont="1" applyBorder="1" applyAlignment="1">
      <alignment horizontal="center" vertical="center"/>
    </xf>
    <xf numFmtId="10" fontId="30" fillId="36" borderId="23" xfId="96" applyNumberFormat="1" applyFont="1" applyFill="1" applyBorder="1" applyAlignment="1">
      <alignment horizontal="center" vertical="center"/>
    </xf>
    <xf numFmtId="1" fontId="30" fillId="0" borderId="0" xfId="96" applyNumberFormat="1" applyFont="1" applyFill="1" applyBorder="1" applyAlignment="1">
      <alignment vertical="center"/>
    </xf>
    <xf numFmtId="0" fontId="30" fillId="0" borderId="28" xfId="0" applyFont="1" applyFill="1" applyBorder="1" applyAlignment="1">
      <alignment vertical="center"/>
    </xf>
    <xf numFmtId="0" fontId="30" fillId="36" borderId="50" xfId="0" applyFont="1" applyFill="1" applyBorder="1" applyAlignment="1">
      <alignment vertical="center"/>
    </xf>
    <xf numFmtId="0" fontId="34" fillId="0" borderId="47" xfId="0" applyFont="1" applyBorder="1" applyAlignment="1">
      <alignment horizontal="left"/>
    </xf>
    <xf numFmtId="0" fontId="34" fillId="0" borderId="47" xfId="0" applyFont="1" applyBorder="1" applyAlignment="1">
      <alignment vertical="top"/>
    </xf>
    <xf numFmtId="0" fontId="30" fillId="0" borderId="0" xfId="0" applyFont="1" applyFill="1" applyBorder="1" applyAlignment="1">
      <alignment horizontal="right" vertical="center"/>
    </xf>
    <xf numFmtId="10" fontId="30" fillId="0" borderId="0" xfId="96" applyNumberFormat="1" applyFont="1" applyFill="1" applyBorder="1" applyAlignment="1">
      <alignment horizontal="center" vertical="center"/>
    </xf>
    <xf numFmtId="9" fontId="44" fillId="36" borderId="24" xfId="96" applyFont="1" applyFill="1" applyBorder="1" applyAlignment="1" applyProtection="1">
      <protection locked="0" hidden="1"/>
    </xf>
    <xf numFmtId="0" fontId="26" fillId="36" borderId="38" xfId="0" applyFont="1" applyFill="1" applyBorder="1" applyAlignment="1">
      <alignment vertical="top"/>
    </xf>
    <xf numFmtId="0" fontId="29" fillId="36" borderId="10" xfId="0" applyFont="1" applyFill="1" applyBorder="1" applyAlignment="1">
      <alignment horizontal="left" vertical="center" wrapText="1"/>
    </xf>
    <xf numFmtId="0" fontId="29" fillId="36" borderId="10" xfId="0" applyFont="1" applyFill="1" applyBorder="1" applyAlignment="1">
      <alignment horizontal="left" vertical="top" wrapText="1"/>
    </xf>
    <xf numFmtId="0" fontId="26" fillId="36" borderId="38" xfId="0" applyFont="1" applyFill="1" applyBorder="1" applyAlignment="1">
      <alignment vertical="top" wrapText="1"/>
    </xf>
    <xf numFmtId="0" fontId="29" fillId="0" borderId="26" xfId="0" applyFont="1" applyBorder="1" applyAlignment="1">
      <alignment vertical="top"/>
    </xf>
    <xf numFmtId="49" fontId="29" fillId="0" borderId="19" xfId="0" applyNumberFormat="1" applyFont="1" applyBorder="1" applyAlignment="1" applyProtection="1">
      <alignment vertical="top" wrapText="1"/>
      <protection hidden="1"/>
    </xf>
    <xf numFmtId="0" fontId="28" fillId="0" borderId="28" xfId="0" applyFont="1" applyBorder="1" applyAlignment="1">
      <alignment horizontal="center" vertical="center" wrapText="1"/>
    </xf>
    <xf numFmtId="0" fontId="29" fillId="36" borderId="28" xfId="0" applyFont="1" applyFill="1" applyBorder="1" applyAlignment="1">
      <alignment horizontal="center" vertical="top"/>
    </xf>
    <xf numFmtId="0" fontId="28" fillId="0" borderId="28" xfId="0" applyFont="1" applyFill="1" applyBorder="1" applyAlignment="1">
      <alignment horizontal="center" vertical="center" wrapText="1"/>
    </xf>
    <xf numFmtId="49" fontId="28" fillId="0" borderId="0" xfId="0" applyNumberFormat="1" applyFont="1" applyFill="1" applyBorder="1" applyAlignment="1">
      <alignment horizontal="left" vertical="top"/>
    </xf>
    <xf numFmtId="0" fontId="31" fillId="0" borderId="0" xfId="0" applyFont="1" applyFill="1" applyBorder="1" applyAlignment="1">
      <alignment horizontal="left" vertical="center"/>
    </xf>
    <xf numFmtId="0" fontId="30" fillId="36" borderId="22" xfId="0" applyFont="1" applyFill="1" applyBorder="1" applyAlignment="1">
      <alignment vertical="center"/>
    </xf>
    <xf numFmtId="49" fontId="29" fillId="0" borderId="52" xfId="0" applyNumberFormat="1" applyFont="1" applyBorder="1" applyAlignment="1" applyProtection="1">
      <alignment vertical="top" wrapText="1"/>
      <protection hidden="1"/>
    </xf>
    <xf numFmtId="49" fontId="29" fillId="0" borderId="53" xfId="0" applyNumberFormat="1" applyFont="1" applyBorder="1" applyAlignment="1" applyProtection="1">
      <alignment vertical="top" wrapText="1"/>
      <protection hidden="1"/>
    </xf>
    <xf numFmtId="49" fontId="29" fillId="0" borderId="28" xfId="0" applyNumberFormat="1" applyFont="1" applyBorder="1" applyAlignment="1" applyProtection="1">
      <alignment vertical="top" wrapText="1"/>
      <protection hidden="1"/>
    </xf>
    <xf numFmtId="0" fontId="33" fillId="0" borderId="15" xfId="42" applyFont="1" applyBorder="1" applyAlignment="1" applyProtection="1">
      <alignment horizontal="center" vertical="center" wrapText="1"/>
      <protection locked="0"/>
    </xf>
    <xf numFmtId="1" fontId="33" fillId="0" borderId="15" xfId="42" applyNumberFormat="1" applyFont="1" applyBorder="1" applyAlignment="1" applyProtection="1">
      <alignment horizontal="center" vertical="center"/>
      <protection locked="0"/>
    </xf>
    <xf numFmtId="1" fontId="29" fillId="0" borderId="15" xfId="42" applyNumberFormat="1" applyFont="1" applyFill="1" applyBorder="1" applyAlignment="1" applyProtection="1">
      <alignment horizontal="center" vertical="center"/>
      <protection hidden="1"/>
    </xf>
    <xf numFmtId="49" fontId="29" fillId="0" borderId="40" xfId="0" applyNumberFormat="1" applyFont="1" applyBorder="1" applyAlignment="1" applyProtection="1">
      <alignment vertical="top" wrapText="1"/>
      <protection hidden="1"/>
    </xf>
    <xf numFmtId="10" fontId="33" fillId="0" borderId="55" xfId="96" applyNumberFormat="1" applyFont="1" applyBorder="1" applyAlignment="1" applyProtection="1">
      <alignment horizontal="center" vertical="center"/>
      <protection hidden="1"/>
    </xf>
    <xf numFmtId="1" fontId="29" fillId="0" borderId="22" xfId="96" applyNumberFormat="1" applyFont="1" applyFill="1" applyBorder="1" applyAlignment="1" applyProtection="1">
      <alignment horizontal="center" vertical="center" wrapText="1"/>
      <protection hidden="1"/>
    </xf>
    <xf numFmtId="1" fontId="29" fillId="0" borderId="23" xfId="96" applyNumberFormat="1" applyFont="1" applyFill="1" applyBorder="1" applyAlignment="1" applyProtection="1">
      <alignment horizontal="center" vertical="center" wrapText="1"/>
      <protection hidden="1"/>
    </xf>
    <xf numFmtId="1" fontId="29" fillId="0" borderId="24" xfId="96" applyNumberFormat="1" applyFont="1" applyFill="1" applyBorder="1" applyAlignment="1" applyProtection="1">
      <alignment horizontal="center" vertical="center" wrapText="1"/>
      <protection hidden="1"/>
    </xf>
    <xf numFmtId="0" fontId="49" fillId="0" borderId="10" xfId="0" applyFont="1" applyBorder="1" applyAlignment="1">
      <alignment horizontal="left" vertical="center" wrapText="1"/>
    </xf>
    <xf numFmtId="0" fontId="0" fillId="0" borderId="0" xfId="0" applyAlignment="1">
      <alignment vertical="top" wrapText="1"/>
    </xf>
    <xf numFmtId="0" fontId="35" fillId="42" borderId="10" xfId="0" applyFont="1" applyFill="1" applyBorder="1" applyAlignment="1">
      <alignment vertical="center"/>
    </xf>
    <xf numFmtId="0" fontId="39" fillId="36" borderId="10" xfId="0" applyFont="1" applyFill="1" applyBorder="1" applyAlignment="1">
      <alignment vertical="center"/>
    </xf>
    <xf numFmtId="0" fontId="35" fillId="36" borderId="10" xfId="0" applyFont="1" applyFill="1" applyBorder="1" applyAlignment="1">
      <alignment horizontal="justify" vertical="center"/>
    </xf>
    <xf numFmtId="0" fontId="35" fillId="36" borderId="10" xfId="0" applyFont="1" applyFill="1" applyBorder="1" applyAlignment="1">
      <alignment horizontal="left" vertical="center"/>
    </xf>
    <xf numFmtId="0" fontId="39" fillId="36" borderId="10" xfId="0" applyFont="1" applyFill="1" applyBorder="1" applyAlignment="1">
      <alignment horizontal="left" vertical="center"/>
    </xf>
    <xf numFmtId="0" fontId="35" fillId="38" borderId="10" xfId="0" applyFont="1" applyFill="1" applyBorder="1" applyAlignment="1">
      <alignment vertical="center"/>
    </xf>
    <xf numFmtId="0" fontId="35" fillId="39" borderId="10" xfId="0" applyFont="1" applyFill="1" applyBorder="1" applyAlignment="1">
      <alignment vertical="center"/>
    </xf>
    <xf numFmtId="0" fontId="35" fillId="45" borderId="10" xfId="0" applyFont="1" applyFill="1" applyBorder="1" applyAlignment="1">
      <alignment horizontal="left" vertical="center"/>
    </xf>
    <xf numFmtId="0" fontId="39" fillId="36" borderId="27" xfId="0" applyFont="1" applyFill="1" applyBorder="1" applyAlignment="1">
      <alignment vertical="center"/>
    </xf>
    <xf numFmtId="0" fontId="35" fillId="36" borderId="27" xfId="0" applyFont="1" applyFill="1" applyBorder="1" applyAlignment="1">
      <alignment horizontal="justify" vertical="center"/>
    </xf>
    <xf numFmtId="0" fontId="39" fillId="36" borderId="27" xfId="0" applyFont="1" applyFill="1" applyBorder="1" applyAlignment="1">
      <alignment horizontal="left" vertical="center"/>
    </xf>
    <xf numFmtId="0" fontId="35" fillId="41" borderId="27" xfId="0" applyFont="1" applyFill="1" applyBorder="1" applyAlignment="1">
      <alignment horizontal="left" vertical="center"/>
    </xf>
    <xf numFmtId="0" fontId="40" fillId="0" borderId="27" xfId="0" applyFont="1" applyBorder="1" applyAlignment="1">
      <alignment horizontal="left" vertical="center"/>
    </xf>
    <xf numFmtId="0" fontId="35" fillId="0" borderId="27" xfId="0" applyFont="1" applyBorder="1" applyAlignment="1">
      <alignment vertical="center"/>
    </xf>
    <xf numFmtId="0" fontId="35" fillId="38" borderId="27" xfId="0" applyFont="1" applyFill="1" applyBorder="1" applyAlignment="1">
      <alignment vertical="center"/>
    </xf>
    <xf numFmtId="0" fontId="28" fillId="0" borderId="46" xfId="0" applyFont="1" applyBorder="1" applyAlignment="1"/>
    <xf numFmtId="0" fontId="39" fillId="36" borderId="49" xfId="0" applyFont="1" applyFill="1" applyBorder="1" applyAlignment="1">
      <alignment horizontal="left" vertical="center"/>
    </xf>
    <xf numFmtId="0" fontId="39" fillId="0" borderId="47" xfId="0" applyFont="1" applyBorder="1" applyAlignment="1">
      <alignment horizontal="left" vertical="center"/>
    </xf>
    <xf numFmtId="0" fontId="39" fillId="0" borderId="40" xfId="0" applyFont="1" applyFill="1" applyBorder="1" applyAlignment="1">
      <alignment vertical="center"/>
    </xf>
    <xf numFmtId="0" fontId="39" fillId="0" borderId="43" xfId="0" applyFont="1" applyFill="1" applyBorder="1" applyAlignment="1">
      <alignment vertical="center"/>
    </xf>
    <xf numFmtId="0" fontId="28" fillId="0" borderId="0" xfId="0" applyFont="1" applyFill="1" applyAlignment="1"/>
    <xf numFmtId="0" fontId="39" fillId="0" borderId="41" xfId="0" applyFont="1" applyFill="1" applyBorder="1" applyAlignment="1">
      <alignment vertical="center"/>
    </xf>
    <xf numFmtId="0" fontId="39" fillId="0" borderId="42" xfId="0" applyFont="1" applyFill="1" applyBorder="1" applyAlignment="1">
      <alignment vertical="center"/>
    </xf>
    <xf numFmtId="0" fontId="39" fillId="0" borderId="44" xfId="0" applyFont="1" applyFill="1" applyBorder="1" applyAlignment="1">
      <alignment horizontal="center" vertical="center"/>
    </xf>
    <xf numFmtId="0" fontId="28" fillId="0" borderId="44" xfId="0" applyFont="1" applyFill="1" applyBorder="1" applyAlignment="1"/>
    <xf numFmtId="0" fontId="28" fillId="0" borderId="45" xfId="0" applyFont="1" applyFill="1" applyBorder="1" applyAlignment="1"/>
    <xf numFmtId="0" fontId="39" fillId="38" borderId="49" xfId="0" applyFont="1" applyFill="1" applyBorder="1" applyAlignment="1">
      <alignment horizontal="left" vertical="center"/>
    </xf>
    <xf numFmtId="0" fontId="35" fillId="0" borderId="56" xfId="0" applyFont="1" applyBorder="1" applyAlignment="1">
      <alignment horizontal="left" vertical="center"/>
    </xf>
    <xf numFmtId="0" fontId="29" fillId="0" borderId="0" xfId="0" applyFont="1" applyBorder="1" applyAlignment="1">
      <alignment horizontal="center" vertical="top"/>
    </xf>
    <xf numFmtId="0" fontId="33" fillId="0" borderId="28" xfId="42" applyFont="1" applyBorder="1" applyAlignment="1" applyProtection="1">
      <alignment horizontal="center" vertical="center" wrapText="1"/>
      <protection locked="0"/>
    </xf>
    <xf numFmtId="0" fontId="29" fillId="36" borderId="28" xfId="0" applyFont="1" applyFill="1" applyBorder="1" applyAlignment="1">
      <alignment horizontal="left" vertical="top"/>
    </xf>
    <xf numFmtId="49" fontId="29" fillId="0" borderId="0" xfId="0" applyNumberFormat="1" applyFont="1" applyBorder="1" applyAlignment="1" applyProtection="1">
      <alignment horizontal="right" vertical="top" wrapText="1"/>
      <protection hidden="1"/>
    </xf>
    <xf numFmtId="0" fontId="31" fillId="0" borderId="0" xfId="0" applyFont="1" applyFill="1" applyBorder="1" applyAlignment="1"/>
    <xf numFmtId="0" fontId="30" fillId="0" borderId="0" xfId="0" applyFont="1" applyFill="1" applyBorder="1" applyAlignment="1"/>
    <xf numFmtId="175" fontId="0" fillId="0" borderId="57" xfId="0" applyNumberFormat="1" applyFont="1" applyFill="1" applyBorder="1" applyAlignment="1" applyProtection="1">
      <alignment horizontal="center" vertical="center"/>
      <protection locked="0"/>
    </xf>
    <xf numFmtId="0" fontId="29" fillId="0" borderId="59" xfId="0" applyFont="1" applyBorder="1" applyAlignment="1" applyProtection="1">
      <alignment horizontal="justify" vertical="center"/>
    </xf>
    <xf numFmtId="175" fontId="0" fillId="0" borderId="60" xfId="0" applyNumberFormat="1" applyFont="1" applyFill="1" applyBorder="1" applyAlignment="1" applyProtection="1">
      <alignment horizontal="center" vertical="center"/>
      <protection locked="0"/>
    </xf>
    <xf numFmtId="0" fontId="29" fillId="0" borderId="59" xfId="0" applyFont="1" applyBorder="1" applyAlignment="1" applyProtection="1">
      <alignment vertical="center"/>
    </xf>
    <xf numFmtId="0" fontId="31" fillId="0" borderId="61" xfId="0" applyFont="1" applyFill="1" applyBorder="1" applyAlignment="1"/>
    <xf numFmtId="0" fontId="31" fillId="46" borderId="61" xfId="0" applyFont="1" applyFill="1" applyBorder="1" applyAlignment="1"/>
    <xf numFmtId="0" fontId="29" fillId="35" borderId="61" xfId="0" applyFont="1" applyFill="1" applyBorder="1" applyAlignment="1">
      <alignment vertical="center"/>
    </xf>
    <xf numFmtId="0" fontId="29" fillId="35" borderId="37" xfId="0" applyFont="1" applyFill="1" applyBorder="1" applyAlignment="1">
      <alignment vertical="center"/>
    </xf>
    <xf numFmtId="0" fontId="29" fillId="35" borderId="28" xfId="0" applyFont="1" applyFill="1" applyBorder="1" applyAlignment="1">
      <alignment vertical="center"/>
    </xf>
    <xf numFmtId="0" fontId="29" fillId="36" borderId="62" xfId="0" applyFont="1" applyFill="1" applyBorder="1" applyAlignment="1">
      <alignment vertical="center"/>
    </xf>
    <xf numFmtId="175" fontId="0" fillId="0" borderId="61" xfId="0" applyNumberFormat="1" applyFont="1" applyFill="1" applyBorder="1" applyAlignment="1" applyProtection="1">
      <alignment horizontal="center" vertical="center"/>
      <protection locked="0"/>
    </xf>
    <xf numFmtId="0" fontId="29" fillId="36" borderId="57" xfId="0" applyFont="1" applyFill="1" applyBorder="1" applyAlignment="1">
      <alignment vertical="center"/>
    </xf>
    <xf numFmtId="175" fontId="0" fillId="39" borderId="57" xfId="0" applyNumberFormat="1" applyFont="1" applyFill="1" applyBorder="1" applyAlignment="1" applyProtection="1">
      <alignment vertical="center"/>
      <protection locked="0"/>
    </xf>
    <xf numFmtId="0" fontId="29" fillId="36" borderId="59" xfId="0" applyFont="1" applyFill="1" applyBorder="1" applyAlignment="1">
      <alignment vertical="center"/>
    </xf>
    <xf numFmtId="0" fontId="29" fillId="36" borderId="60" xfId="0" applyFont="1" applyFill="1" applyBorder="1" applyAlignment="1">
      <alignment vertical="center"/>
    </xf>
    <xf numFmtId="0" fontId="29" fillId="0" borderId="59" xfId="0" applyFont="1" applyBorder="1" applyAlignment="1">
      <alignment horizontal="right"/>
    </xf>
    <xf numFmtId="0" fontId="29" fillId="0" borderId="66" xfId="0" applyFont="1" applyBorder="1" applyAlignment="1">
      <alignment horizontal="right"/>
    </xf>
    <xf numFmtId="0" fontId="28" fillId="0" borderId="59" xfId="0" applyFont="1" applyBorder="1" applyAlignment="1"/>
    <xf numFmtId="175" fontId="0" fillId="0" borderId="60" xfId="0" applyNumberFormat="1" applyFont="1" applyFill="1" applyBorder="1" applyAlignment="1" applyProtection="1">
      <alignment vertical="center"/>
      <protection locked="0"/>
    </xf>
    <xf numFmtId="0" fontId="28" fillId="0" borderId="66" xfId="0" applyFont="1" applyBorder="1" applyAlignment="1"/>
    <xf numFmtId="0" fontId="29" fillId="36" borderId="58" xfId="0" applyFont="1" applyFill="1" applyBorder="1" applyAlignment="1">
      <alignment vertical="center"/>
    </xf>
    <xf numFmtId="0" fontId="29" fillId="36" borderId="69" xfId="0" applyFont="1" applyFill="1" applyBorder="1" applyAlignment="1">
      <alignment vertical="center"/>
    </xf>
    <xf numFmtId="0" fontId="29" fillId="36" borderId="66" xfId="0" applyFont="1" applyFill="1" applyBorder="1" applyAlignment="1">
      <alignment vertical="center"/>
    </xf>
    <xf numFmtId="0" fontId="29" fillId="36" borderId="67" xfId="0" applyFont="1" applyFill="1" applyBorder="1" applyAlignment="1">
      <alignment vertical="center"/>
    </xf>
    <xf numFmtId="0" fontId="29" fillId="36" borderId="68" xfId="0" applyFont="1" applyFill="1" applyBorder="1" applyAlignment="1">
      <alignment vertical="center"/>
    </xf>
    <xf numFmtId="0" fontId="31" fillId="0" borderId="70" xfId="0" applyFont="1" applyFill="1" applyBorder="1" applyAlignment="1"/>
    <xf numFmtId="0" fontId="29" fillId="0" borderId="71" xfId="0" applyFont="1" applyBorder="1" applyAlignment="1" applyProtection="1">
      <alignment horizontal="justify" vertical="center"/>
    </xf>
    <xf numFmtId="175" fontId="0" fillId="0" borderId="72" xfId="0" applyNumberFormat="1" applyFont="1" applyFill="1" applyBorder="1" applyAlignment="1" applyProtection="1">
      <alignment horizontal="center" vertical="center"/>
      <protection locked="0"/>
    </xf>
    <xf numFmtId="175" fontId="0" fillId="0" borderId="73" xfId="0" applyNumberFormat="1" applyFont="1" applyFill="1" applyBorder="1" applyAlignment="1" applyProtection="1">
      <alignment horizontal="center" vertical="center"/>
      <protection locked="0"/>
    </xf>
    <xf numFmtId="0" fontId="28" fillId="0" borderId="63" xfId="0" applyFont="1" applyBorder="1" applyAlignment="1"/>
    <xf numFmtId="175" fontId="0" fillId="0" borderId="64" xfId="0" applyNumberFormat="1" applyFont="1" applyFill="1" applyBorder="1" applyAlignment="1" applyProtection="1">
      <alignment vertical="center"/>
      <protection locked="0"/>
    </xf>
    <xf numFmtId="175" fontId="0" fillId="39" borderId="65" xfId="0" applyNumberFormat="1" applyFont="1" applyFill="1" applyBorder="1" applyAlignment="1" applyProtection="1">
      <alignment vertical="center"/>
      <protection locked="0"/>
    </xf>
    <xf numFmtId="0" fontId="29" fillId="0" borderId="74" xfId="0" applyFont="1" applyBorder="1" applyAlignment="1" applyProtection="1">
      <alignment vertical="center"/>
    </xf>
    <xf numFmtId="175" fontId="0" fillId="0" borderId="75" xfId="0" applyNumberFormat="1" applyFont="1" applyFill="1" applyBorder="1" applyAlignment="1" applyProtection="1">
      <alignment horizontal="center" vertical="center"/>
      <protection locked="0"/>
    </xf>
    <xf numFmtId="175" fontId="0" fillId="0" borderId="76" xfId="0" applyNumberFormat="1" applyFont="1" applyFill="1" applyBorder="1" applyAlignment="1" applyProtection="1">
      <alignment horizontal="center" vertical="center"/>
      <protection locked="0"/>
    </xf>
    <xf numFmtId="0" fontId="29" fillId="0" borderId="63" xfId="0" applyFont="1" applyBorder="1" applyAlignment="1">
      <alignment horizontal="right"/>
    </xf>
    <xf numFmtId="0" fontId="29" fillId="36" borderId="61" xfId="0" applyFont="1" applyFill="1" applyBorder="1" applyAlignment="1">
      <alignment vertical="center"/>
    </xf>
    <xf numFmtId="0" fontId="29" fillId="36" borderId="78" xfId="0" applyFont="1" applyFill="1" applyBorder="1" applyAlignment="1">
      <alignment vertical="center"/>
    </xf>
    <xf numFmtId="175" fontId="0" fillId="0" borderId="70" xfId="0" applyNumberFormat="1" applyFont="1" applyFill="1" applyBorder="1" applyAlignment="1" applyProtection="1">
      <alignment horizontal="center" vertical="center"/>
      <protection locked="0"/>
    </xf>
    <xf numFmtId="175" fontId="0" fillId="0" borderId="79" xfId="0" applyNumberFormat="1" applyFont="1" applyFill="1" applyBorder="1" applyAlignment="1" applyProtection="1">
      <alignment horizontal="center" vertical="center"/>
      <protection locked="0"/>
    </xf>
    <xf numFmtId="175" fontId="0" fillId="39" borderId="77" xfId="0" applyNumberFormat="1" applyFont="1" applyFill="1" applyBorder="1" applyAlignment="1" applyProtection="1">
      <alignment vertical="center"/>
      <protection locked="0"/>
    </xf>
    <xf numFmtId="175" fontId="0" fillId="0" borderId="61" xfId="0" applyNumberFormat="1" applyFont="1" applyFill="1" applyBorder="1" applyAlignment="1" applyProtection="1">
      <alignment vertical="center"/>
      <protection locked="0"/>
    </xf>
    <xf numFmtId="49" fontId="26" fillId="0" borderId="16" xfId="0" applyNumberFormat="1" applyFont="1" applyBorder="1" applyAlignment="1" applyProtection="1">
      <alignment horizontal="right" vertical="top" wrapText="1"/>
      <protection hidden="1"/>
    </xf>
    <xf numFmtId="49" fontId="26" fillId="0" borderId="17" xfId="0" applyNumberFormat="1" applyFont="1" applyBorder="1" applyAlignment="1" applyProtection="1">
      <alignment horizontal="right" vertical="top" wrapText="1"/>
      <protection hidden="1"/>
    </xf>
    <xf numFmtId="49" fontId="26" fillId="0" borderId="51" xfId="0" applyNumberFormat="1" applyFont="1" applyBorder="1" applyAlignment="1" applyProtection="1">
      <alignment horizontal="right" vertical="top" wrapText="1"/>
      <protection hidden="1"/>
    </xf>
    <xf numFmtId="49" fontId="26" fillId="0" borderId="53" xfId="0" applyNumberFormat="1" applyFont="1" applyBorder="1" applyAlignment="1" applyProtection="1">
      <alignment horizontal="right" vertical="top" wrapText="1"/>
      <protection hidden="1"/>
    </xf>
    <xf numFmtId="49" fontId="26" fillId="0" borderId="54" xfId="0" applyNumberFormat="1" applyFont="1" applyBorder="1" applyAlignment="1" applyProtection="1">
      <alignment horizontal="right" vertical="top" wrapText="1"/>
      <protection hidden="1"/>
    </xf>
    <xf numFmtId="0" fontId="29" fillId="36" borderId="28" xfId="0" applyFont="1" applyFill="1" applyBorder="1" applyAlignment="1">
      <alignment horizontal="left" vertical="top"/>
    </xf>
    <xf numFmtId="0" fontId="29" fillId="36" borderId="29" xfId="0" applyFont="1" applyFill="1" applyBorder="1" applyAlignment="1">
      <alignment horizontal="left" vertical="top"/>
    </xf>
    <xf numFmtId="0" fontId="29" fillId="36" borderId="27" xfId="0" applyFont="1" applyFill="1" applyBorder="1" applyAlignment="1">
      <alignment horizontal="left" vertical="top"/>
    </xf>
    <xf numFmtId="49" fontId="29" fillId="0" borderId="0" xfId="0" applyNumberFormat="1" applyFont="1" applyBorder="1" applyAlignment="1" applyProtection="1">
      <alignment horizontal="right" vertical="top" wrapText="1"/>
      <protection hidden="1"/>
    </xf>
    <xf numFmtId="49" fontId="29" fillId="0" borderId="46" xfId="0" applyNumberFormat="1" applyFont="1" applyBorder="1" applyAlignment="1" applyProtection="1">
      <alignment horizontal="right" vertical="top" wrapText="1"/>
      <protection hidden="1"/>
    </xf>
    <xf numFmtId="0" fontId="26" fillId="36" borderId="29" xfId="0" applyFont="1" applyFill="1" applyBorder="1" applyAlignment="1">
      <alignment horizontal="left" vertical="top" wrapText="1"/>
    </xf>
    <xf numFmtId="0" fontId="26" fillId="36" borderId="29" xfId="0" applyFont="1" applyFill="1" applyBorder="1" applyAlignment="1">
      <alignment horizontal="center" vertical="top"/>
    </xf>
    <xf numFmtId="0" fontId="29" fillId="36" borderId="63" xfId="0" applyFont="1" applyFill="1" applyBorder="1" applyAlignment="1">
      <alignment horizontal="center" vertical="center"/>
    </xf>
    <xf numFmtId="0" fontId="29" fillId="36" borderId="64" xfId="0" applyFont="1" applyFill="1" applyBorder="1" applyAlignment="1">
      <alignment horizontal="center" vertical="center"/>
    </xf>
    <xf numFmtId="0" fontId="29" fillId="36" borderId="77" xfId="0" applyFont="1" applyFill="1" applyBorder="1" applyAlignment="1">
      <alignment horizontal="center" vertical="center"/>
    </xf>
    <xf numFmtId="175" fontId="0" fillId="0" borderId="57" xfId="0" applyNumberFormat="1" applyFont="1" applyFill="1" applyBorder="1" applyAlignment="1" applyProtection="1">
      <alignment horizontal="left" vertical="center"/>
      <protection locked="0"/>
    </xf>
    <xf numFmtId="175" fontId="0" fillId="0" borderId="67" xfId="0" applyNumberFormat="1" applyFont="1" applyFill="1" applyBorder="1" applyAlignment="1" applyProtection="1">
      <alignment horizontal="center" vertical="center"/>
      <protection locked="0"/>
    </xf>
    <xf numFmtId="175" fontId="0" fillId="0" borderId="78" xfId="0" applyNumberFormat="1" applyFont="1" applyFill="1" applyBorder="1" applyAlignment="1" applyProtection="1">
      <alignment horizontal="center" vertical="center"/>
      <protection locked="0"/>
    </xf>
    <xf numFmtId="175" fontId="0" fillId="0" borderId="68" xfId="0" applyNumberFormat="1" applyFont="1" applyFill="1" applyBorder="1" applyAlignment="1" applyProtection="1">
      <alignment horizontal="center" vertical="center"/>
      <protection locked="0"/>
    </xf>
    <xf numFmtId="0" fontId="29" fillId="36" borderId="80" xfId="0" applyFont="1" applyFill="1" applyBorder="1" applyAlignment="1">
      <alignment horizontal="center" vertical="center"/>
    </xf>
    <xf numFmtId="0" fontId="29" fillId="36" borderId="81" xfId="0" applyFont="1" applyFill="1" applyBorder="1" applyAlignment="1">
      <alignment horizontal="center" vertical="center"/>
    </xf>
    <xf numFmtId="0" fontId="29" fillId="36" borderId="82" xfId="0" applyFont="1" applyFill="1" applyBorder="1" applyAlignment="1">
      <alignment horizontal="center" vertical="center"/>
    </xf>
    <xf numFmtId="0" fontId="39" fillId="45" borderId="30" xfId="0" applyFont="1" applyFill="1" applyBorder="1" applyAlignment="1">
      <alignment horizontal="center" vertical="center"/>
    </xf>
    <xf numFmtId="0" fontId="39" fillId="45" borderId="31" xfId="0" applyFont="1" applyFill="1" applyBorder="1" applyAlignment="1">
      <alignment horizontal="center" vertical="center"/>
    </xf>
    <xf numFmtId="0" fontId="39" fillId="45" borderId="32" xfId="0" applyFont="1" applyFill="1" applyBorder="1" applyAlignment="1">
      <alignment horizontal="center" vertical="center"/>
    </xf>
  </cellXfs>
  <cellStyles count="9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 Currency (0)" xfId="44" xr:uid="{00000000-0005-0000-0000-000019000000}"/>
    <cellStyle name="Calc Currency (2)" xfId="45" xr:uid="{00000000-0005-0000-0000-00001A000000}"/>
    <cellStyle name="Calc Percent (0)" xfId="46" xr:uid="{00000000-0005-0000-0000-00001B000000}"/>
    <cellStyle name="Calc Percent (1)" xfId="47" xr:uid="{00000000-0005-0000-0000-00001C000000}"/>
    <cellStyle name="Calc Percent (2)" xfId="48" xr:uid="{00000000-0005-0000-0000-00001D000000}"/>
    <cellStyle name="Calc Units (0)" xfId="49" xr:uid="{00000000-0005-0000-0000-00001E000000}"/>
    <cellStyle name="Calc Units (1)" xfId="50" xr:uid="{00000000-0005-0000-0000-00001F000000}"/>
    <cellStyle name="Calc Units (2)" xfId="51" xr:uid="{00000000-0005-0000-0000-000020000000}"/>
    <cellStyle name="Calculation" xfId="11" builtinId="22" customBuiltin="1"/>
    <cellStyle name="Check Cell" xfId="13" builtinId="23" customBuiltin="1"/>
    <cellStyle name="Comma  - Style1" xfId="52" xr:uid="{00000000-0005-0000-0000-000023000000}"/>
    <cellStyle name="Comma  - Style2" xfId="53" xr:uid="{00000000-0005-0000-0000-000024000000}"/>
    <cellStyle name="Comma  - Style3" xfId="54" xr:uid="{00000000-0005-0000-0000-000025000000}"/>
    <cellStyle name="Comma  - Style4" xfId="55" xr:uid="{00000000-0005-0000-0000-000026000000}"/>
    <cellStyle name="Comma  - Style5" xfId="56" xr:uid="{00000000-0005-0000-0000-000027000000}"/>
    <cellStyle name="Comma  - Style6" xfId="57" xr:uid="{00000000-0005-0000-0000-000028000000}"/>
    <cellStyle name="Comma  - Style7" xfId="58" xr:uid="{00000000-0005-0000-0000-000029000000}"/>
    <cellStyle name="Comma  - Style8" xfId="59" xr:uid="{00000000-0005-0000-0000-00002A000000}"/>
    <cellStyle name="Comma [00]" xfId="60" xr:uid="{00000000-0005-0000-0000-00002B000000}"/>
    <cellStyle name="Currency [00]" xfId="61" xr:uid="{00000000-0005-0000-0000-00002C000000}"/>
    <cellStyle name="Date Short" xfId="62" xr:uid="{00000000-0005-0000-0000-00002D000000}"/>
    <cellStyle name="Enter Currency (0)" xfId="63" xr:uid="{00000000-0005-0000-0000-00002E000000}"/>
    <cellStyle name="Enter Currency (2)" xfId="64" xr:uid="{00000000-0005-0000-0000-00002F000000}"/>
    <cellStyle name="Enter Units (0)" xfId="65" xr:uid="{00000000-0005-0000-0000-000030000000}"/>
    <cellStyle name="Enter Units (1)" xfId="66" xr:uid="{00000000-0005-0000-0000-000031000000}"/>
    <cellStyle name="Enter Units (2)" xfId="67" xr:uid="{00000000-0005-0000-0000-000032000000}"/>
    <cellStyle name="Explanatory Text" xfId="16" builtinId="53" customBuiltin="1"/>
    <cellStyle name="Good" xfId="6" builtinId="26" customBuiltin="1"/>
    <cellStyle name="Grey" xfId="68" xr:uid="{00000000-0005-0000-0000-000035000000}"/>
    <cellStyle name="Header1" xfId="69" xr:uid="{00000000-0005-0000-0000-000036000000}"/>
    <cellStyle name="Header2" xfId="70" xr:uid="{00000000-0005-0000-0000-000037000000}"/>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Input [yellow]" xfId="71" xr:uid="{00000000-0005-0000-0000-00003D000000}"/>
    <cellStyle name="Link Currency (0)" xfId="72" xr:uid="{00000000-0005-0000-0000-00003E000000}"/>
    <cellStyle name="Link Currency (2)" xfId="73" xr:uid="{00000000-0005-0000-0000-00003F000000}"/>
    <cellStyle name="Link Units (0)" xfId="74" xr:uid="{00000000-0005-0000-0000-000040000000}"/>
    <cellStyle name="Link Units (1)" xfId="75" xr:uid="{00000000-0005-0000-0000-000041000000}"/>
    <cellStyle name="Link Units (2)" xfId="76" xr:uid="{00000000-0005-0000-0000-000042000000}"/>
    <cellStyle name="Linked Cell" xfId="12" builtinId="24" customBuiltin="1"/>
    <cellStyle name="Neutral" xfId="8" builtinId="28" customBuiltin="1"/>
    <cellStyle name="Normal" xfId="0" builtinId="0"/>
    <cellStyle name="Normal - Style1" xfId="77" xr:uid="{00000000-0005-0000-0000-000046000000}"/>
    <cellStyle name="Normal 2" xfId="43" xr:uid="{00000000-0005-0000-0000-000047000000}"/>
    <cellStyle name="Normal_Price Evaluation Tender OAG 05-2005" xfId="97" xr:uid="{A1F05C7E-B3A0-4A12-AD3D-257C25D02754}"/>
    <cellStyle name="Normal_RT50_1" xfId="78" xr:uid="{00000000-0005-0000-0000-000049000000}"/>
    <cellStyle name="Normal_Specs SITA Tender" xfId="42" xr:uid="{00000000-0005-0000-0000-00004A000000}"/>
    <cellStyle name="Note" xfId="15" builtinId="10" customBuiltin="1"/>
    <cellStyle name="Output" xfId="10" builtinId="21" customBuiltin="1"/>
    <cellStyle name="Percent" xfId="96" builtinId="5"/>
    <cellStyle name="Percent [0]" xfId="79" xr:uid="{00000000-0005-0000-0000-00004E000000}"/>
    <cellStyle name="Percent [00]" xfId="80" xr:uid="{00000000-0005-0000-0000-00004F000000}"/>
    <cellStyle name="Percent [2]" xfId="81" xr:uid="{00000000-0005-0000-0000-000050000000}"/>
    <cellStyle name="PrePop Currency (0)" xfId="82" xr:uid="{00000000-0005-0000-0000-000051000000}"/>
    <cellStyle name="PrePop Currency (2)" xfId="83" xr:uid="{00000000-0005-0000-0000-000052000000}"/>
    <cellStyle name="PrePop Units (0)" xfId="84" xr:uid="{00000000-0005-0000-0000-000053000000}"/>
    <cellStyle name="PrePop Units (1)" xfId="85" xr:uid="{00000000-0005-0000-0000-000054000000}"/>
    <cellStyle name="PrePop Units (2)" xfId="86" xr:uid="{00000000-0005-0000-0000-000055000000}"/>
    <cellStyle name="STYL1 - Style1" xfId="87" xr:uid="{00000000-0005-0000-0000-000056000000}"/>
    <cellStyle name="STYL2 - Style2" xfId="88" xr:uid="{00000000-0005-0000-0000-000057000000}"/>
    <cellStyle name="STYL3 - Style3" xfId="89" xr:uid="{00000000-0005-0000-0000-000058000000}"/>
    <cellStyle name="STYL4 - Style4" xfId="90" xr:uid="{00000000-0005-0000-0000-000059000000}"/>
    <cellStyle name="STYL5 - Style5" xfId="91" xr:uid="{00000000-0005-0000-0000-00005A000000}"/>
    <cellStyle name="Text Indent A" xfId="92" xr:uid="{00000000-0005-0000-0000-00005B000000}"/>
    <cellStyle name="Text Indent B" xfId="93" xr:uid="{00000000-0005-0000-0000-00005C000000}"/>
    <cellStyle name="Text Indent C" xfId="94" xr:uid="{00000000-0005-0000-0000-00005D000000}"/>
    <cellStyle name="Title" xfId="1" builtinId="15" customBuiltin="1"/>
    <cellStyle name="Total" xfId="17" builtinId="25" customBuiltin="1"/>
    <cellStyle name="Update" xfId="95" xr:uid="{00000000-0005-0000-0000-000060000000}"/>
    <cellStyle name="Warning Text" xfId="14" builtinId="11" customBuiltin="1"/>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XFA47"/>
  <sheetViews>
    <sheetView tabSelected="1" zoomScaleNormal="100" workbookViewId="0">
      <selection activeCell="B8" sqref="B8"/>
    </sheetView>
  </sheetViews>
  <sheetFormatPr defaultColWidth="1.7265625" defaultRowHeight="14" x14ac:dyDescent="0.3"/>
  <cols>
    <col min="1" max="1" width="4.54296875" style="18" customWidth="1"/>
    <col min="2" max="2" width="112.54296875" style="4" bestFit="1" customWidth="1"/>
    <col min="3" max="3" width="9.1796875" style="5" bestFit="1" customWidth="1"/>
    <col min="4" max="4" width="9.453125" style="16" bestFit="1" customWidth="1"/>
    <col min="5" max="5" width="13.7265625" style="16" customWidth="1"/>
    <col min="6" max="6" width="2.7265625" style="4" customWidth="1"/>
    <col min="7" max="28" width="1.7265625" style="4"/>
    <col min="29" max="29" width="3.26953125" style="4" bestFit="1" customWidth="1"/>
    <col min="30" max="16384" width="1.7265625" style="4"/>
  </cols>
  <sheetData>
    <row r="1" spans="1:5" ht="14.5" thickBot="1" x14ac:dyDescent="0.35">
      <c r="A1" s="62" t="s">
        <v>0</v>
      </c>
    </row>
    <row r="2" spans="1:5" ht="14.5" thickBot="1" x14ac:dyDescent="0.35">
      <c r="A2" s="59" t="s">
        <v>1</v>
      </c>
      <c r="B2" s="61"/>
      <c r="C2" s="64"/>
      <c r="D2" s="64"/>
      <c r="E2" s="64"/>
    </row>
    <row r="3" spans="1:5" x14ac:dyDescent="0.3">
      <c r="A3" s="33">
        <v>1</v>
      </c>
      <c r="B3" s="151" t="s">
        <v>2</v>
      </c>
      <c r="C3" s="153"/>
      <c r="D3" s="154"/>
      <c r="E3" s="155"/>
    </row>
    <row r="4" spans="1:5" x14ac:dyDescent="0.3">
      <c r="A4" s="66">
        <v>2</v>
      </c>
      <c r="B4" s="152" t="s">
        <v>3</v>
      </c>
      <c r="C4" s="153"/>
      <c r="D4" s="154"/>
      <c r="E4" s="155"/>
    </row>
    <row r="5" spans="1:5" x14ac:dyDescent="0.3">
      <c r="A5" s="66">
        <v>3</v>
      </c>
      <c r="B5" s="152" t="s">
        <v>4</v>
      </c>
      <c r="C5" s="153"/>
      <c r="D5" s="154"/>
      <c r="E5" s="155"/>
    </row>
    <row r="6" spans="1:5" ht="14.5" thickBot="1" x14ac:dyDescent="0.35">
      <c r="A6" s="156">
        <v>4</v>
      </c>
      <c r="B6" s="157" t="s">
        <v>5</v>
      </c>
      <c r="C6" s="153"/>
      <c r="D6" s="154"/>
      <c r="E6" s="155"/>
    </row>
    <row r="7" spans="1:5" x14ac:dyDescent="0.3">
      <c r="A7" s="3"/>
    </row>
    <row r="8" spans="1:5" s="5" customFormat="1" ht="28.5" thickBot="1" x14ac:dyDescent="0.4">
      <c r="A8" s="63" t="s">
        <v>6</v>
      </c>
      <c r="B8" s="6"/>
      <c r="C8" s="6" t="s">
        <v>7</v>
      </c>
      <c r="D8" s="30" t="s">
        <v>8</v>
      </c>
      <c r="E8" s="30" t="s">
        <v>9</v>
      </c>
    </row>
    <row r="9" spans="1:5" ht="14.5" thickBot="1" x14ac:dyDescent="0.35">
      <c r="A9" s="59" t="s">
        <v>10</v>
      </c>
      <c r="B9" s="60"/>
      <c r="C9" s="60"/>
      <c r="D9" s="60"/>
      <c r="E9" s="61"/>
    </row>
    <row r="10" spans="1:5" x14ac:dyDescent="0.3">
      <c r="A10" s="67">
        <v>1</v>
      </c>
      <c r="B10" s="57" t="s">
        <v>11</v>
      </c>
      <c r="C10" s="180">
        <v>0.2</v>
      </c>
      <c r="D10" s="28">
        <v>1</v>
      </c>
      <c r="E10" s="23">
        <f>D10*C10</f>
        <v>0.2</v>
      </c>
    </row>
    <row r="11" spans="1:5" x14ac:dyDescent="0.3">
      <c r="A11" s="68">
        <v>2</v>
      </c>
      <c r="B11" s="57" t="s">
        <v>12</v>
      </c>
      <c r="C11" s="181">
        <v>0.2</v>
      </c>
      <c r="D11" s="28">
        <v>1</v>
      </c>
      <c r="E11" s="23">
        <f t="shared" ref="E11:E14" si="0">D11*C11</f>
        <v>0.2</v>
      </c>
    </row>
    <row r="12" spans="1:5" x14ac:dyDescent="0.3">
      <c r="A12" s="45">
        <v>3</v>
      </c>
      <c r="B12" s="57" t="s">
        <v>13</v>
      </c>
      <c r="C12" s="181">
        <v>0.2</v>
      </c>
      <c r="D12" s="28">
        <v>1</v>
      </c>
      <c r="E12" s="23">
        <f t="shared" si="0"/>
        <v>0.2</v>
      </c>
    </row>
    <row r="13" spans="1:5" x14ac:dyDescent="0.3">
      <c r="A13" s="45">
        <v>4</v>
      </c>
      <c r="B13" s="57" t="s">
        <v>14</v>
      </c>
      <c r="C13" s="181">
        <v>0.2</v>
      </c>
      <c r="D13" s="28">
        <v>1</v>
      </c>
      <c r="E13" s="23">
        <f t="shared" si="0"/>
        <v>0.2</v>
      </c>
    </row>
    <row r="14" spans="1:5" ht="14.5" thickBot="1" x14ac:dyDescent="0.35">
      <c r="A14" s="68">
        <v>5</v>
      </c>
      <c r="B14" s="57" t="s">
        <v>15</v>
      </c>
      <c r="C14" s="181">
        <v>0.2</v>
      </c>
      <c r="D14" s="28">
        <v>1</v>
      </c>
      <c r="E14" s="23">
        <f t="shared" si="0"/>
        <v>0.2</v>
      </c>
    </row>
    <row r="15" spans="1:5" ht="14.5" thickBot="1" x14ac:dyDescent="0.35">
      <c r="A15" s="204"/>
      <c r="B15" s="159" t="s">
        <v>16</v>
      </c>
      <c r="C15" s="182">
        <f>SUM(C2:C14)</f>
        <v>1</v>
      </c>
      <c r="D15" s="27"/>
      <c r="E15" s="27">
        <f>SUM(E2:E14)</f>
        <v>1</v>
      </c>
    </row>
    <row r="16" spans="1:5" s="26" customFormat="1" ht="14.5" thickBot="1" x14ac:dyDescent="0.35">
      <c r="A16" s="24"/>
      <c r="B16" s="24"/>
      <c r="C16" s="144"/>
      <c r="D16" s="25"/>
      <c r="E16" s="25"/>
    </row>
    <row r="17" spans="1:1021 1025:2046 2050:3071 3075:4096 4100:6141 6145:7166 7170:8191 8195:9216 9220:11261 11265:12286 12290:13311 13315:14336 14340:16381" ht="14.5" thickBot="1" x14ac:dyDescent="0.35">
      <c r="A17" s="59" t="s">
        <v>17</v>
      </c>
      <c r="B17" s="60"/>
      <c r="C17" s="60"/>
      <c r="D17" s="60"/>
      <c r="E17" s="61"/>
    </row>
    <row r="18" spans="1:1021 1025:2046 2050:3071 3075:4096 4100:6141 6145:7166 7170:8191 8195:9216 9220:11261 11265:12286 12290:13311 13315:14336 14340:16381" x14ac:dyDescent="0.3">
      <c r="A18" s="45">
        <v>1</v>
      </c>
      <c r="B18" s="57" t="s">
        <v>18</v>
      </c>
      <c r="C18" s="183">
        <v>0.09</v>
      </c>
      <c r="D18" s="28">
        <v>1</v>
      </c>
      <c r="E18" s="23">
        <f t="shared" ref="E18:E25" si="1">D18*C18</f>
        <v>0.09</v>
      </c>
    </row>
    <row r="19" spans="1:1021 1025:2046 2050:3071 3075:4096 4100:6141 6145:7166 7170:8191 8195:9216 9220:11261 11265:12286 12290:13311 13315:14336 14340:16381" x14ac:dyDescent="0.3">
      <c r="A19" s="45">
        <v>2</v>
      </c>
      <c r="B19" s="132" t="s">
        <v>19</v>
      </c>
      <c r="C19" s="183">
        <v>0.13</v>
      </c>
      <c r="D19" s="28">
        <v>1</v>
      </c>
      <c r="E19" s="23">
        <f t="shared" si="1"/>
        <v>0.13</v>
      </c>
    </row>
    <row r="20" spans="1:1021 1025:2046 2050:3071 3075:4096 4100:6141 6145:7166 7170:8191 8195:9216 9220:11261 11265:12286 12290:13311 13315:14336 14340:16381" x14ac:dyDescent="0.3">
      <c r="A20" s="45">
        <v>3</v>
      </c>
      <c r="B20" s="132" t="s">
        <v>20</v>
      </c>
      <c r="C20" s="183">
        <v>0.13</v>
      </c>
      <c r="D20" s="28">
        <v>1</v>
      </c>
      <c r="E20" s="23">
        <f t="shared" si="1"/>
        <v>0.13</v>
      </c>
    </row>
    <row r="21" spans="1:1021 1025:2046 2050:3071 3075:4096 4100:6141 6145:7166 7170:8191 8195:9216 9220:11261 11265:12286 12290:13311 13315:14336 14340:16381" x14ac:dyDescent="0.3">
      <c r="A21" s="45">
        <v>4</v>
      </c>
      <c r="B21" s="132" t="s">
        <v>21</v>
      </c>
      <c r="C21" s="183">
        <v>0.13</v>
      </c>
      <c r="D21" s="28">
        <v>1</v>
      </c>
      <c r="E21" s="23">
        <f t="shared" si="1"/>
        <v>0.13</v>
      </c>
      <c r="AC21" s="4">
        <f>100/8</f>
        <v>12.5</v>
      </c>
    </row>
    <row r="22" spans="1:1021 1025:2046 2050:3071 3075:4096 4100:6141 6145:7166 7170:8191 8195:9216 9220:11261 11265:12286 12290:13311 13315:14336 14340:16381" x14ac:dyDescent="0.3">
      <c r="A22" s="45">
        <v>5</v>
      </c>
      <c r="B22" s="132" t="s">
        <v>22</v>
      </c>
      <c r="C22" s="183">
        <v>0.13</v>
      </c>
      <c r="D22" s="28">
        <v>1</v>
      </c>
      <c r="E22" s="23">
        <f t="shared" si="1"/>
        <v>0.13</v>
      </c>
    </row>
    <row r="23" spans="1:1021 1025:2046 2050:3071 3075:4096 4100:6141 6145:7166 7170:8191 8195:9216 9220:11261 11265:12286 12290:13311 13315:14336 14340:16381" x14ac:dyDescent="0.3">
      <c r="A23" s="45">
        <v>6</v>
      </c>
      <c r="B23" s="131" t="s">
        <v>23</v>
      </c>
      <c r="C23" s="183">
        <v>0.13</v>
      </c>
      <c r="D23" s="28">
        <v>1</v>
      </c>
      <c r="E23" s="23">
        <f t="shared" si="1"/>
        <v>0.13</v>
      </c>
    </row>
    <row r="24" spans="1:1021 1025:2046 2050:3071 3075:4096 4100:6141 6145:7166 7170:8191 8195:9216 9220:11261 11265:12286 12290:13311 13315:14336 14340:16381" x14ac:dyDescent="0.3">
      <c r="A24" s="45">
        <v>7</v>
      </c>
      <c r="B24" s="158" t="s">
        <v>24</v>
      </c>
      <c r="C24" s="183">
        <v>0.13</v>
      </c>
      <c r="D24" s="28">
        <v>1</v>
      </c>
      <c r="E24" s="23">
        <f>D24*C24</f>
        <v>0.13</v>
      </c>
    </row>
    <row r="25" spans="1:1021 1025:2046 2050:3071 3075:4096 4100:6141 6145:7166 7170:8191 8195:9216 9220:11261 11265:12286 12290:13311 13315:14336 14340:16381" ht="14.5" thickBot="1" x14ac:dyDescent="0.35">
      <c r="A25" s="45">
        <v>8</v>
      </c>
      <c r="B25" s="158" t="s">
        <v>25</v>
      </c>
      <c r="C25" s="183">
        <v>0.13</v>
      </c>
      <c r="D25" s="28">
        <v>1</v>
      </c>
      <c r="E25" s="23">
        <f t="shared" si="1"/>
        <v>0.13</v>
      </c>
    </row>
    <row r="26" spans="1:1021 1025:2046 2050:3071 3075:4096 4100:6141 6145:7166 7170:8191 8195:9216 9220:11261 11265:12286 12290:13311 13315:14336 14340:16381" ht="14.5" thickBot="1" x14ac:dyDescent="0.35">
      <c r="A26" s="204"/>
      <c r="B26" s="159" t="s">
        <v>16</v>
      </c>
      <c r="C26" s="182">
        <f>SUM(C18:C25)</f>
        <v>1</v>
      </c>
      <c r="D26" s="27"/>
      <c r="E26" s="27">
        <f>SUM(E18:E25)</f>
        <v>1</v>
      </c>
    </row>
    <row r="27" spans="1:1021 1025:2046 2050:3071 3075:4096 4100:6141 6145:7166 7170:8191 8195:9216 9220:11261 11265:12286 12290:13311 13315:14336 14340:16381" s="26" customFormat="1" x14ac:dyDescent="0.3">
      <c r="A27" s="24"/>
      <c r="B27" s="190"/>
      <c r="C27" s="191"/>
      <c r="D27" s="25"/>
      <c r="E27" s="25">
        <f>(E26+E15)/2</f>
        <v>1</v>
      </c>
    </row>
    <row r="28" spans="1:1021 1025:2046 2050:3071 3075:4096 4100:6141 6145:7166 7170:8191 8195:9216 9220:11261 11265:12286 12290:13311 13315:14336 14340:16381" s="26" customFormat="1" x14ac:dyDescent="0.3">
      <c r="A28" s="24"/>
      <c r="B28" s="64" t="s">
        <v>26</v>
      </c>
      <c r="C28" s="191"/>
      <c r="D28" s="25"/>
      <c r="E28" s="25"/>
    </row>
    <row r="29" spans="1:1021 1025:2046 2050:3071 3075:4096 4100:6141 6145:7166 7170:8191 8195:9216 9220:11261 11265:12286 12290:13311 13315:14336 14340:16381" s="26" customFormat="1" x14ac:dyDescent="0.3">
      <c r="A29" s="24"/>
      <c r="B29" s="203" t="s">
        <v>27</v>
      </c>
      <c r="C29" s="191"/>
      <c r="D29" s="25"/>
      <c r="E29" s="25"/>
    </row>
    <row r="30" spans="1:1021 1025:2046 2050:3071 3075:4096 4100:6141 6145:7166 7170:8191 8195:9216 9220:11261 11265:12286 12290:13311 13315:14336 14340:16381" s="26" customFormat="1" ht="14.5" thickBot="1" x14ac:dyDescent="0.35">
      <c r="A30" s="24"/>
      <c r="B30" s="24"/>
      <c r="C30" s="144"/>
      <c r="D30" s="25"/>
      <c r="E30" s="25"/>
    </row>
    <row r="31" spans="1:1021 1025:2046 2050:3071 3075:4096 4100:6141 6145:7166 7170:8191 8195:9216 9220:11261 11265:12286 12290:13311 13315:14336 14340:16381" s="60" customFormat="1" ht="14.5" thickBot="1" x14ac:dyDescent="0.4">
      <c r="A31" s="59" t="s">
        <v>28</v>
      </c>
      <c r="E31" s="61"/>
      <c r="F31" s="59"/>
      <c r="J31" s="61"/>
      <c r="K31" s="59"/>
      <c r="O31" s="61"/>
      <c r="P31" s="59"/>
      <c r="T31" s="61"/>
      <c r="U31" s="59"/>
      <c r="Y31" s="61"/>
      <c r="Z31" s="59"/>
      <c r="AD31" s="61"/>
      <c r="AE31" s="59"/>
      <c r="AI31" s="61"/>
      <c r="AJ31" s="59"/>
      <c r="AN31" s="61"/>
      <c r="AO31" s="59"/>
      <c r="AS31" s="61"/>
      <c r="AT31" s="59"/>
      <c r="AX31" s="61"/>
      <c r="AY31" s="59"/>
      <c r="BC31" s="61"/>
      <c r="BD31" s="59"/>
      <c r="BH31" s="61"/>
      <c r="BI31" s="59"/>
      <c r="BM31" s="61"/>
      <c r="BN31" s="59"/>
      <c r="BR31" s="61"/>
      <c r="BS31" s="59"/>
      <c r="BW31" s="61"/>
      <c r="BX31" s="59"/>
      <c r="CB31" s="61"/>
      <c r="CC31" s="59"/>
      <c r="CG31" s="61"/>
      <c r="CH31" s="59"/>
      <c r="CL31" s="61"/>
      <c r="CM31" s="59"/>
      <c r="CQ31" s="61"/>
      <c r="CR31" s="59"/>
      <c r="CV31" s="61"/>
      <c r="CW31" s="59"/>
      <c r="DA31" s="61"/>
      <c r="DB31" s="59"/>
      <c r="DF31" s="61"/>
      <c r="DG31" s="59"/>
      <c r="DK31" s="61"/>
      <c r="DL31" s="59"/>
      <c r="DP31" s="61"/>
      <c r="DQ31" s="59"/>
      <c r="DU31" s="61"/>
      <c r="DV31" s="59"/>
      <c r="DZ31" s="61"/>
      <c r="EA31" s="59"/>
      <c r="EE31" s="61"/>
      <c r="EF31" s="59"/>
      <c r="EJ31" s="61"/>
      <c r="EK31" s="59"/>
      <c r="EO31" s="61"/>
      <c r="EP31" s="59"/>
      <c r="ET31" s="61"/>
      <c r="EU31" s="59"/>
      <c r="EY31" s="61"/>
      <c r="EZ31" s="59"/>
      <c r="FD31" s="61"/>
      <c r="FE31" s="59"/>
      <c r="FI31" s="61"/>
      <c r="FJ31" s="59"/>
      <c r="FN31" s="61"/>
      <c r="FO31" s="59"/>
      <c r="FS31" s="61"/>
      <c r="FT31" s="59"/>
      <c r="FX31" s="61"/>
      <c r="FY31" s="59"/>
      <c r="GC31" s="61"/>
      <c r="GD31" s="59"/>
      <c r="GH31" s="61"/>
      <c r="GI31" s="59"/>
      <c r="GM31" s="61"/>
      <c r="GN31" s="59"/>
      <c r="GR31" s="61"/>
      <c r="GS31" s="59"/>
      <c r="GW31" s="61"/>
      <c r="GX31" s="59"/>
      <c r="HB31" s="61"/>
      <c r="HC31" s="59"/>
      <c r="HG31" s="61"/>
      <c r="HH31" s="59"/>
      <c r="HL31" s="61"/>
      <c r="HM31" s="59"/>
      <c r="HQ31" s="61"/>
      <c r="HR31" s="59"/>
      <c r="HV31" s="61"/>
      <c r="HW31" s="59"/>
      <c r="IA31" s="61"/>
      <c r="IB31" s="59"/>
      <c r="IF31" s="61"/>
      <c r="IG31" s="59"/>
      <c r="IK31" s="61"/>
      <c r="IL31" s="59"/>
      <c r="IP31" s="61"/>
      <c r="IQ31" s="59"/>
      <c r="IU31" s="61"/>
      <c r="IV31" s="59"/>
      <c r="IZ31" s="61"/>
      <c r="JA31" s="59"/>
      <c r="JE31" s="61"/>
      <c r="JF31" s="59"/>
      <c r="JJ31" s="61"/>
      <c r="JK31" s="59"/>
      <c r="JO31" s="61"/>
      <c r="JP31" s="59"/>
      <c r="JT31" s="61"/>
      <c r="JU31" s="59"/>
      <c r="JY31" s="61"/>
      <c r="JZ31" s="59"/>
      <c r="KD31" s="61"/>
      <c r="KE31" s="59"/>
      <c r="KI31" s="61"/>
      <c r="KJ31" s="59"/>
      <c r="KN31" s="61"/>
      <c r="KO31" s="59"/>
      <c r="KS31" s="61"/>
      <c r="KT31" s="59"/>
      <c r="KX31" s="61"/>
      <c r="KY31" s="59"/>
      <c r="LC31" s="61"/>
      <c r="LD31" s="59"/>
      <c r="LH31" s="61"/>
      <c r="LI31" s="59"/>
      <c r="LM31" s="61"/>
      <c r="LN31" s="59"/>
      <c r="LR31" s="61"/>
      <c r="LS31" s="59"/>
      <c r="LW31" s="61"/>
      <c r="LX31" s="59"/>
      <c r="MB31" s="61"/>
      <c r="MC31" s="59"/>
      <c r="MG31" s="61"/>
      <c r="MH31" s="59"/>
      <c r="ML31" s="61"/>
      <c r="MM31" s="59"/>
      <c r="MQ31" s="61"/>
      <c r="MR31" s="59"/>
      <c r="MV31" s="61"/>
      <c r="MW31" s="59"/>
      <c r="NA31" s="61"/>
      <c r="NB31" s="59"/>
      <c r="NF31" s="61"/>
      <c r="NG31" s="59"/>
      <c r="NK31" s="61"/>
      <c r="NL31" s="59"/>
      <c r="NP31" s="61"/>
      <c r="NQ31" s="59"/>
      <c r="NU31" s="61"/>
      <c r="NV31" s="59"/>
      <c r="NZ31" s="61"/>
      <c r="OA31" s="59"/>
      <c r="OE31" s="61"/>
      <c r="OF31" s="59"/>
      <c r="OJ31" s="61"/>
      <c r="OK31" s="59"/>
      <c r="OO31" s="61"/>
      <c r="OP31" s="59"/>
      <c r="OT31" s="61"/>
      <c r="OU31" s="59"/>
      <c r="OY31" s="61"/>
      <c r="OZ31" s="59"/>
      <c r="PD31" s="61"/>
      <c r="PE31" s="59"/>
      <c r="PI31" s="61"/>
      <c r="PJ31" s="59"/>
      <c r="PN31" s="61"/>
      <c r="PO31" s="59"/>
      <c r="PS31" s="61"/>
      <c r="PT31" s="59"/>
      <c r="PX31" s="61"/>
      <c r="PY31" s="59"/>
      <c r="QC31" s="61"/>
      <c r="QD31" s="59"/>
      <c r="QH31" s="61"/>
      <c r="QI31" s="59"/>
      <c r="QM31" s="61"/>
      <c r="QN31" s="59"/>
      <c r="QR31" s="61"/>
      <c r="QS31" s="59"/>
      <c r="QW31" s="61"/>
      <c r="QX31" s="59"/>
      <c r="RB31" s="61"/>
      <c r="RC31" s="59"/>
      <c r="RG31" s="61"/>
      <c r="RH31" s="59"/>
      <c r="RL31" s="61"/>
      <c r="RM31" s="59"/>
      <c r="RQ31" s="61"/>
      <c r="RR31" s="59"/>
      <c r="RV31" s="61"/>
      <c r="RW31" s="59"/>
      <c r="SA31" s="61"/>
      <c r="SB31" s="59"/>
      <c r="SF31" s="61"/>
      <c r="SG31" s="59"/>
      <c r="SK31" s="61"/>
      <c r="SL31" s="59"/>
      <c r="SP31" s="61"/>
      <c r="SQ31" s="59"/>
      <c r="SU31" s="61"/>
      <c r="SV31" s="59"/>
      <c r="SZ31" s="61"/>
      <c r="TA31" s="59"/>
      <c r="TE31" s="61"/>
      <c r="TF31" s="59"/>
      <c r="TJ31" s="61"/>
      <c r="TK31" s="59"/>
      <c r="TO31" s="61"/>
      <c r="TP31" s="59"/>
      <c r="TT31" s="61"/>
      <c r="TU31" s="59"/>
      <c r="TY31" s="61"/>
      <c r="TZ31" s="59"/>
      <c r="UD31" s="61"/>
      <c r="UE31" s="59"/>
      <c r="UI31" s="61"/>
      <c r="UJ31" s="59"/>
      <c r="UN31" s="61"/>
      <c r="UO31" s="59"/>
      <c r="US31" s="61"/>
      <c r="UT31" s="59"/>
      <c r="UX31" s="61"/>
      <c r="UY31" s="59"/>
      <c r="VC31" s="61"/>
      <c r="VD31" s="59"/>
      <c r="VH31" s="61"/>
      <c r="VI31" s="59"/>
      <c r="VM31" s="61"/>
      <c r="VN31" s="59"/>
      <c r="VR31" s="61"/>
      <c r="VS31" s="59"/>
      <c r="VW31" s="61"/>
      <c r="VX31" s="59"/>
      <c r="WB31" s="61"/>
      <c r="WC31" s="59"/>
      <c r="WG31" s="61"/>
      <c r="WH31" s="59"/>
      <c r="WL31" s="61"/>
      <c r="WM31" s="59"/>
      <c r="WQ31" s="61"/>
      <c r="WR31" s="59"/>
      <c r="WV31" s="61"/>
      <c r="WW31" s="59"/>
      <c r="XA31" s="61"/>
      <c r="XB31" s="59"/>
      <c r="XF31" s="61"/>
      <c r="XG31" s="59"/>
      <c r="XK31" s="61"/>
      <c r="XL31" s="59"/>
      <c r="XP31" s="61"/>
      <c r="XQ31" s="59"/>
      <c r="XU31" s="61"/>
      <c r="XV31" s="59"/>
      <c r="XZ31" s="61"/>
      <c r="YA31" s="59"/>
      <c r="YE31" s="61"/>
      <c r="YF31" s="59"/>
      <c r="YJ31" s="61"/>
      <c r="YK31" s="59"/>
      <c r="YO31" s="61"/>
      <c r="YP31" s="59"/>
      <c r="YT31" s="61"/>
      <c r="YU31" s="59"/>
      <c r="YY31" s="61"/>
      <c r="YZ31" s="59"/>
      <c r="ZD31" s="61"/>
      <c r="ZE31" s="59"/>
      <c r="ZI31" s="61"/>
      <c r="ZJ31" s="59"/>
      <c r="ZN31" s="61"/>
      <c r="ZO31" s="59"/>
      <c r="ZS31" s="61"/>
      <c r="ZT31" s="59"/>
      <c r="ZX31" s="61"/>
      <c r="ZY31" s="59"/>
      <c r="AAC31" s="61"/>
      <c r="AAD31" s="59"/>
      <c r="AAH31" s="61"/>
      <c r="AAI31" s="59"/>
      <c r="AAM31" s="61"/>
      <c r="AAN31" s="59"/>
      <c r="AAR31" s="61"/>
      <c r="AAS31" s="59"/>
      <c r="AAW31" s="61"/>
      <c r="AAX31" s="59"/>
      <c r="ABB31" s="61"/>
      <c r="ABC31" s="59"/>
      <c r="ABG31" s="61"/>
      <c r="ABH31" s="59"/>
      <c r="ABL31" s="61"/>
      <c r="ABM31" s="59"/>
      <c r="ABQ31" s="61"/>
      <c r="ABR31" s="59"/>
      <c r="ABV31" s="61"/>
      <c r="ABW31" s="59"/>
      <c r="ACA31" s="61"/>
      <c r="ACB31" s="59"/>
      <c r="ACF31" s="61"/>
      <c r="ACG31" s="59"/>
      <c r="ACK31" s="61"/>
      <c r="ACL31" s="59"/>
      <c r="ACP31" s="61"/>
      <c r="ACQ31" s="59"/>
      <c r="ACU31" s="61"/>
      <c r="ACV31" s="59"/>
      <c r="ACZ31" s="61"/>
      <c r="ADA31" s="59"/>
      <c r="ADE31" s="61"/>
      <c r="ADF31" s="59"/>
      <c r="ADJ31" s="61"/>
      <c r="ADK31" s="59"/>
      <c r="ADO31" s="61"/>
      <c r="ADP31" s="59"/>
      <c r="ADT31" s="61"/>
      <c r="ADU31" s="59"/>
      <c r="ADY31" s="61"/>
      <c r="ADZ31" s="59"/>
      <c r="AED31" s="61"/>
      <c r="AEE31" s="59"/>
      <c r="AEI31" s="61"/>
      <c r="AEJ31" s="59"/>
      <c r="AEN31" s="61"/>
      <c r="AEO31" s="59"/>
      <c r="AES31" s="61"/>
      <c r="AET31" s="59"/>
      <c r="AEX31" s="61"/>
      <c r="AEY31" s="59"/>
      <c r="AFC31" s="61"/>
      <c r="AFD31" s="59"/>
      <c r="AFH31" s="61"/>
      <c r="AFI31" s="59"/>
      <c r="AFM31" s="61"/>
      <c r="AFN31" s="59"/>
      <c r="AFR31" s="61"/>
      <c r="AFS31" s="59"/>
      <c r="AFW31" s="61"/>
      <c r="AFX31" s="59"/>
      <c r="AGB31" s="61"/>
      <c r="AGC31" s="59"/>
      <c r="AGG31" s="61"/>
      <c r="AGH31" s="59"/>
      <c r="AGL31" s="61"/>
      <c r="AGM31" s="59"/>
      <c r="AGQ31" s="61"/>
      <c r="AGR31" s="59"/>
      <c r="AGV31" s="61"/>
      <c r="AGW31" s="59"/>
      <c r="AHA31" s="61"/>
      <c r="AHB31" s="59"/>
      <c r="AHF31" s="61"/>
      <c r="AHG31" s="59"/>
      <c r="AHK31" s="61"/>
      <c r="AHL31" s="59"/>
      <c r="AHP31" s="61"/>
      <c r="AHQ31" s="59"/>
      <c r="AHU31" s="61"/>
      <c r="AHV31" s="59"/>
      <c r="AHZ31" s="61"/>
      <c r="AIA31" s="59"/>
      <c r="AIE31" s="61"/>
      <c r="AIF31" s="59"/>
      <c r="AIJ31" s="61"/>
      <c r="AIK31" s="59"/>
      <c r="AIO31" s="61"/>
      <c r="AIP31" s="59"/>
      <c r="AIT31" s="61"/>
      <c r="AIU31" s="59"/>
      <c r="AIY31" s="61"/>
      <c r="AIZ31" s="59"/>
      <c r="AJD31" s="61"/>
      <c r="AJE31" s="59"/>
      <c r="AJI31" s="61"/>
      <c r="AJJ31" s="59"/>
      <c r="AJN31" s="61"/>
      <c r="AJO31" s="59"/>
      <c r="AJS31" s="61"/>
      <c r="AJT31" s="59"/>
      <c r="AJX31" s="61"/>
      <c r="AJY31" s="59"/>
      <c r="AKC31" s="61"/>
      <c r="AKD31" s="59"/>
      <c r="AKH31" s="61"/>
      <c r="AKI31" s="59"/>
      <c r="AKM31" s="61"/>
      <c r="AKN31" s="59"/>
      <c r="AKR31" s="61"/>
      <c r="AKS31" s="59"/>
      <c r="AKW31" s="61"/>
      <c r="AKX31" s="59"/>
      <c r="ALB31" s="61"/>
      <c r="ALC31" s="59"/>
      <c r="ALG31" s="61"/>
      <c r="ALH31" s="59"/>
      <c r="ALL31" s="61"/>
      <c r="ALM31" s="59"/>
      <c r="ALQ31" s="61"/>
      <c r="ALR31" s="59"/>
      <c r="ALV31" s="61"/>
      <c r="ALW31" s="59"/>
      <c r="AMA31" s="61"/>
      <c r="AMB31" s="59"/>
      <c r="AMF31" s="61"/>
      <c r="AMG31" s="59"/>
      <c r="AMK31" s="61"/>
      <c r="AML31" s="59"/>
      <c r="AMP31" s="61"/>
      <c r="AMQ31" s="59"/>
      <c r="AMU31" s="61"/>
      <c r="AMV31" s="59"/>
      <c r="AMZ31" s="61"/>
      <c r="ANA31" s="59"/>
      <c r="ANE31" s="61"/>
      <c r="ANF31" s="59"/>
      <c r="ANJ31" s="61"/>
      <c r="ANK31" s="59"/>
      <c r="ANO31" s="61"/>
      <c r="ANP31" s="59"/>
      <c r="ANT31" s="61"/>
      <c r="ANU31" s="59"/>
      <c r="ANY31" s="61"/>
      <c r="ANZ31" s="59"/>
      <c r="AOD31" s="61"/>
      <c r="AOE31" s="59"/>
      <c r="AOI31" s="61"/>
      <c r="AOJ31" s="59"/>
      <c r="AON31" s="61"/>
      <c r="AOO31" s="59"/>
      <c r="AOS31" s="61"/>
      <c r="AOT31" s="59"/>
      <c r="AOX31" s="61"/>
      <c r="AOY31" s="59"/>
      <c r="APC31" s="61"/>
      <c r="APD31" s="59"/>
      <c r="APH31" s="61"/>
      <c r="API31" s="59"/>
      <c r="APM31" s="61"/>
      <c r="APN31" s="59"/>
      <c r="APR31" s="61"/>
      <c r="APS31" s="59"/>
      <c r="APW31" s="61"/>
      <c r="APX31" s="59"/>
      <c r="AQB31" s="61"/>
      <c r="AQC31" s="59"/>
      <c r="AQG31" s="61"/>
      <c r="AQH31" s="59"/>
      <c r="AQL31" s="61"/>
      <c r="AQM31" s="59"/>
      <c r="AQQ31" s="61"/>
      <c r="AQR31" s="59"/>
      <c r="AQV31" s="61"/>
      <c r="AQW31" s="59"/>
      <c r="ARA31" s="61"/>
      <c r="ARB31" s="59"/>
      <c r="ARF31" s="61"/>
      <c r="ARG31" s="59"/>
      <c r="ARK31" s="61"/>
      <c r="ARL31" s="59"/>
      <c r="ARP31" s="61"/>
      <c r="ARQ31" s="59"/>
      <c r="ARU31" s="61"/>
      <c r="ARV31" s="59"/>
      <c r="ARZ31" s="61"/>
      <c r="ASA31" s="59"/>
      <c r="ASE31" s="61"/>
      <c r="ASF31" s="59"/>
      <c r="ASJ31" s="61"/>
      <c r="ASK31" s="59"/>
      <c r="ASO31" s="61"/>
      <c r="ASP31" s="59"/>
      <c r="AST31" s="61"/>
      <c r="ASU31" s="59"/>
      <c r="ASY31" s="61"/>
      <c r="ASZ31" s="59"/>
      <c r="ATD31" s="61"/>
      <c r="ATE31" s="59"/>
      <c r="ATI31" s="61"/>
      <c r="ATJ31" s="59"/>
      <c r="ATN31" s="61"/>
      <c r="ATO31" s="59"/>
      <c r="ATS31" s="61"/>
      <c r="ATT31" s="59"/>
      <c r="ATX31" s="61"/>
      <c r="ATY31" s="59"/>
      <c r="AUC31" s="61"/>
      <c r="AUD31" s="59"/>
      <c r="AUH31" s="61"/>
      <c r="AUI31" s="59"/>
      <c r="AUM31" s="61"/>
      <c r="AUN31" s="59"/>
      <c r="AUR31" s="61"/>
      <c r="AUS31" s="59"/>
      <c r="AUW31" s="61"/>
      <c r="AUX31" s="59"/>
      <c r="AVB31" s="61"/>
      <c r="AVC31" s="59"/>
      <c r="AVG31" s="61"/>
      <c r="AVH31" s="59"/>
      <c r="AVL31" s="61"/>
      <c r="AVM31" s="59"/>
      <c r="AVQ31" s="61"/>
      <c r="AVR31" s="59"/>
      <c r="AVV31" s="61"/>
      <c r="AVW31" s="59"/>
      <c r="AWA31" s="61"/>
      <c r="AWB31" s="59"/>
      <c r="AWF31" s="61"/>
      <c r="AWG31" s="59"/>
      <c r="AWK31" s="61"/>
      <c r="AWL31" s="59"/>
      <c r="AWP31" s="61"/>
      <c r="AWQ31" s="59"/>
      <c r="AWU31" s="61"/>
      <c r="AWV31" s="59"/>
      <c r="AWZ31" s="61"/>
      <c r="AXA31" s="59"/>
      <c r="AXE31" s="61"/>
      <c r="AXF31" s="59"/>
      <c r="AXJ31" s="61"/>
      <c r="AXK31" s="59"/>
      <c r="AXO31" s="61"/>
      <c r="AXP31" s="59"/>
      <c r="AXT31" s="61"/>
      <c r="AXU31" s="59"/>
      <c r="AXY31" s="61"/>
      <c r="AXZ31" s="59"/>
      <c r="AYD31" s="61"/>
      <c r="AYE31" s="59"/>
      <c r="AYI31" s="61"/>
      <c r="AYJ31" s="59"/>
      <c r="AYN31" s="61"/>
      <c r="AYO31" s="59"/>
      <c r="AYS31" s="61"/>
      <c r="AYT31" s="59"/>
      <c r="AYX31" s="61"/>
      <c r="AYY31" s="59"/>
      <c r="AZC31" s="61"/>
      <c r="AZD31" s="59"/>
      <c r="AZH31" s="61"/>
      <c r="AZI31" s="59"/>
      <c r="AZM31" s="61"/>
      <c r="AZN31" s="59"/>
      <c r="AZR31" s="61"/>
      <c r="AZS31" s="59"/>
      <c r="AZW31" s="61"/>
      <c r="AZX31" s="59"/>
      <c r="BAB31" s="61"/>
      <c r="BAC31" s="59"/>
      <c r="BAG31" s="61"/>
      <c r="BAH31" s="59"/>
      <c r="BAL31" s="61"/>
      <c r="BAM31" s="59"/>
      <c r="BAQ31" s="61"/>
      <c r="BAR31" s="59"/>
      <c r="BAV31" s="61"/>
      <c r="BAW31" s="59"/>
      <c r="BBA31" s="61"/>
      <c r="BBB31" s="59"/>
      <c r="BBF31" s="61"/>
      <c r="BBG31" s="59"/>
      <c r="BBK31" s="61"/>
      <c r="BBL31" s="59"/>
      <c r="BBP31" s="61"/>
      <c r="BBQ31" s="59"/>
      <c r="BBU31" s="61"/>
      <c r="BBV31" s="59"/>
      <c r="BBZ31" s="61"/>
      <c r="BCA31" s="59"/>
      <c r="BCE31" s="61"/>
      <c r="BCF31" s="59"/>
      <c r="BCJ31" s="61"/>
      <c r="BCK31" s="59"/>
      <c r="BCO31" s="61"/>
      <c r="BCP31" s="59"/>
      <c r="BCT31" s="61"/>
      <c r="BCU31" s="59"/>
      <c r="BCY31" s="61"/>
      <c r="BCZ31" s="59"/>
      <c r="BDD31" s="61"/>
      <c r="BDE31" s="59"/>
      <c r="BDI31" s="61"/>
      <c r="BDJ31" s="59"/>
      <c r="BDN31" s="61"/>
      <c r="BDO31" s="59"/>
      <c r="BDS31" s="61"/>
      <c r="BDT31" s="59"/>
      <c r="BDX31" s="61"/>
      <c r="BDY31" s="59"/>
      <c r="BEC31" s="61"/>
      <c r="BED31" s="59"/>
      <c r="BEH31" s="61"/>
      <c r="BEI31" s="59"/>
      <c r="BEM31" s="61"/>
      <c r="BEN31" s="59"/>
      <c r="BER31" s="61"/>
      <c r="BES31" s="59"/>
      <c r="BEW31" s="61"/>
      <c r="BEX31" s="59"/>
      <c r="BFB31" s="61"/>
      <c r="BFC31" s="59"/>
      <c r="BFG31" s="61"/>
      <c r="BFH31" s="59"/>
      <c r="BFL31" s="61"/>
      <c r="BFM31" s="59"/>
      <c r="BFQ31" s="61"/>
      <c r="BFR31" s="59"/>
      <c r="BFV31" s="61"/>
      <c r="BFW31" s="59"/>
      <c r="BGA31" s="61"/>
      <c r="BGB31" s="59"/>
      <c r="BGF31" s="61"/>
      <c r="BGG31" s="59"/>
      <c r="BGK31" s="61"/>
      <c r="BGL31" s="59"/>
      <c r="BGP31" s="61"/>
      <c r="BGQ31" s="59"/>
      <c r="BGU31" s="61"/>
      <c r="BGV31" s="59"/>
      <c r="BGZ31" s="61"/>
      <c r="BHA31" s="59"/>
      <c r="BHE31" s="61"/>
      <c r="BHF31" s="59"/>
      <c r="BHJ31" s="61"/>
      <c r="BHK31" s="59"/>
      <c r="BHO31" s="61"/>
      <c r="BHP31" s="59"/>
      <c r="BHT31" s="61"/>
      <c r="BHU31" s="59"/>
      <c r="BHY31" s="61"/>
      <c r="BHZ31" s="59"/>
      <c r="BID31" s="61"/>
      <c r="BIE31" s="59"/>
      <c r="BII31" s="61"/>
      <c r="BIJ31" s="59"/>
      <c r="BIN31" s="61"/>
      <c r="BIO31" s="59"/>
      <c r="BIS31" s="61"/>
      <c r="BIT31" s="59"/>
      <c r="BIX31" s="61"/>
      <c r="BIY31" s="59"/>
      <c r="BJC31" s="61"/>
      <c r="BJD31" s="59"/>
      <c r="BJH31" s="61"/>
      <c r="BJI31" s="59"/>
      <c r="BJM31" s="61"/>
      <c r="BJN31" s="59"/>
      <c r="BJR31" s="61"/>
      <c r="BJS31" s="59"/>
      <c r="BJW31" s="61"/>
      <c r="BJX31" s="59"/>
      <c r="BKB31" s="61"/>
      <c r="BKC31" s="59"/>
      <c r="BKG31" s="61"/>
      <c r="BKH31" s="59"/>
      <c r="BKL31" s="61"/>
      <c r="BKM31" s="59"/>
      <c r="BKQ31" s="61"/>
      <c r="BKR31" s="59"/>
      <c r="BKV31" s="61"/>
      <c r="BKW31" s="59"/>
      <c r="BLA31" s="61"/>
      <c r="BLB31" s="59"/>
      <c r="BLF31" s="61"/>
      <c r="BLG31" s="59"/>
      <c r="BLK31" s="61"/>
      <c r="BLL31" s="59"/>
      <c r="BLP31" s="61"/>
      <c r="BLQ31" s="59"/>
      <c r="BLU31" s="61"/>
      <c r="BLV31" s="59"/>
      <c r="BLZ31" s="61"/>
      <c r="BMA31" s="59"/>
      <c r="BME31" s="61"/>
      <c r="BMF31" s="59"/>
      <c r="BMJ31" s="61"/>
      <c r="BMK31" s="59"/>
      <c r="BMO31" s="61"/>
      <c r="BMP31" s="59"/>
      <c r="BMT31" s="61"/>
      <c r="BMU31" s="59"/>
      <c r="BMY31" s="61"/>
      <c r="BMZ31" s="59"/>
      <c r="BND31" s="61"/>
      <c r="BNE31" s="59"/>
      <c r="BNI31" s="61"/>
      <c r="BNJ31" s="59"/>
      <c r="BNN31" s="61"/>
      <c r="BNO31" s="59"/>
      <c r="BNS31" s="61"/>
      <c r="BNT31" s="59"/>
      <c r="BNX31" s="61"/>
      <c r="BNY31" s="59"/>
      <c r="BOC31" s="61"/>
      <c r="BOD31" s="59"/>
      <c r="BOH31" s="61"/>
      <c r="BOI31" s="59"/>
      <c r="BOM31" s="61"/>
      <c r="BON31" s="59"/>
      <c r="BOR31" s="61"/>
      <c r="BOS31" s="59"/>
      <c r="BOW31" s="61"/>
      <c r="BOX31" s="59"/>
      <c r="BPB31" s="61"/>
      <c r="BPC31" s="59"/>
      <c r="BPG31" s="61"/>
      <c r="BPH31" s="59"/>
      <c r="BPL31" s="61"/>
      <c r="BPM31" s="59"/>
      <c r="BPQ31" s="61"/>
      <c r="BPR31" s="59"/>
      <c r="BPV31" s="61"/>
      <c r="BPW31" s="59"/>
      <c r="BQA31" s="61"/>
      <c r="BQB31" s="59"/>
      <c r="BQF31" s="61"/>
      <c r="BQG31" s="59"/>
      <c r="BQK31" s="61"/>
      <c r="BQL31" s="59"/>
      <c r="BQP31" s="61"/>
      <c r="BQQ31" s="59"/>
      <c r="BQU31" s="61"/>
      <c r="BQV31" s="59"/>
      <c r="BQZ31" s="61"/>
      <c r="BRA31" s="59"/>
      <c r="BRE31" s="61"/>
      <c r="BRF31" s="59"/>
      <c r="BRJ31" s="61"/>
      <c r="BRK31" s="59"/>
      <c r="BRO31" s="61"/>
      <c r="BRP31" s="59"/>
      <c r="BRT31" s="61"/>
      <c r="BRU31" s="59"/>
      <c r="BRY31" s="61"/>
      <c r="BRZ31" s="59"/>
      <c r="BSD31" s="61"/>
      <c r="BSE31" s="59"/>
      <c r="BSI31" s="61"/>
      <c r="BSJ31" s="59"/>
      <c r="BSN31" s="61"/>
      <c r="BSO31" s="59"/>
      <c r="BSS31" s="61"/>
      <c r="BST31" s="59"/>
      <c r="BSX31" s="61"/>
      <c r="BSY31" s="59"/>
      <c r="BTC31" s="61"/>
      <c r="BTD31" s="59"/>
      <c r="BTH31" s="61"/>
      <c r="BTI31" s="59"/>
      <c r="BTM31" s="61"/>
      <c r="BTN31" s="59"/>
      <c r="BTR31" s="61"/>
      <c r="BTS31" s="59"/>
      <c r="BTW31" s="61"/>
      <c r="BTX31" s="59"/>
      <c r="BUB31" s="61"/>
      <c r="BUC31" s="59"/>
      <c r="BUG31" s="61"/>
      <c r="BUH31" s="59"/>
      <c r="BUL31" s="61"/>
      <c r="BUM31" s="59"/>
      <c r="BUQ31" s="61"/>
      <c r="BUR31" s="59"/>
      <c r="BUV31" s="61"/>
      <c r="BUW31" s="59"/>
      <c r="BVA31" s="61"/>
      <c r="BVB31" s="59"/>
      <c r="BVF31" s="61"/>
      <c r="BVG31" s="59"/>
      <c r="BVK31" s="61"/>
      <c r="BVL31" s="59"/>
      <c r="BVP31" s="61"/>
      <c r="BVQ31" s="59"/>
      <c r="BVU31" s="61"/>
      <c r="BVV31" s="59"/>
      <c r="BVZ31" s="61"/>
      <c r="BWA31" s="59"/>
      <c r="BWE31" s="61"/>
      <c r="BWF31" s="59"/>
      <c r="BWJ31" s="61"/>
      <c r="BWK31" s="59"/>
      <c r="BWO31" s="61"/>
      <c r="BWP31" s="59"/>
      <c r="BWT31" s="61"/>
      <c r="BWU31" s="59"/>
      <c r="BWY31" s="61"/>
      <c r="BWZ31" s="59"/>
      <c r="BXD31" s="61"/>
      <c r="BXE31" s="59"/>
      <c r="BXI31" s="61"/>
      <c r="BXJ31" s="59"/>
      <c r="BXN31" s="61"/>
      <c r="BXO31" s="59"/>
      <c r="BXS31" s="61"/>
      <c r="BXT31" s="59"/>
      <c r="BXX31" s="61"/>
      <c r="BXY31" s="59"/>
      <c r="BYC31" s="61"/>
      <c r="BYD31" s="59"/>
      <c r="BYH31" s="61"/>
      <c r="BYI31" s="59"/>
      <c r="BYM31" s="61"/>
      <c r="BYN31" s="59"/>
      <c r="BYR31" s="61"/>
      <c r="BYS31" s="59"/>
      <c r="BYW31" s="61"/>
      <c r="BYX31" s="59"/>
      <c r="BZB31" s="61"/>
      <c r="BZC31" s="59"/>
      <c r="BZG31" s="61"/>
      <c r="BZH31" s="59"/>
      <c r="BZL31" s="61"/>
      <c r="BZM31" s="59"/>
      <c r="BZQ31" s="61"/>
      <c r="BZR31" s="59"/>
      <c r="BZV31" s="61"/>
      <c r="BZW31" s="59"/>
      <c r="CAA31" s="61"/>
      <c r="CAB31" s="59"/>
      <c r="CAF31" s="61"/>
      <c r="CAG31" s="59"/>
      <c r="CAK31" s="61"/>
      <c r="CAL31" s="59"/>
      <c r="CAP31" s="61"/>
      <c r="CAQ31" s="59"/>
      <c r="CAU31" s="61"/>
      <c r="CAV31" s="59"/>
      <c r="CAZ31" s="61"/>
      <c r="CBA31" s="59"/>
      <c r="CBE31" s="61"/>
      <c r="CBF31" s="59"/>
      <c r="CBJ31" s="61"/>
      <c r="CBK31" s="59"/>
      <c r="CBO31" s="61"/>
      <c r="CBP31" s="59"/>
      <c r="CBT31" s="61"/>
      <c r="CBU31" s="59"/>
      <c r="CBY31" s="61"/>
      <c r="CBZ31" s="59"/>
      <c r="CCD31" s="61"/>
      <c r="CCE31" s="59"/>
      <c r="CCI31" s="61"/>
      <c r="CCJ31" s="59"/>
      <c r="CCN31" s="61"/>
      <c r="CCO31" s="59"/>
      <c r="CCS31" s="61"/>
      <c r="CCT31" s="59"/>
      <c r="CCX31" s="61"/>
      <c r="CCY31" s="59"/>
      <c r="CDC31" s="61"/>
      <c r="CDD31" s="59"/>
      <c r="CDH31" s="61"/>
      <c r="CDI31" s="59"/>
      <c r="CDM31" s="61"/>
      <c r="CDN31" s="59"/>
      <c r="CDR31" s="61"/>
      <c r="CDS31" s="59"/>
      <c r="CDW31" s="61"/>
      <c r="CDX31" s="59"/>
      <c r="CEB31" s="61"/>
      <c r="CEC31" s="59"/>
      <c r="CEG31" s="61"/>
      <c r="CEH31" s="59"/>
      <c r="CEL31" s="61"/>
      <c r="CEM31" s="59"/>
      <c r="CEQ31" s="61"/>
      <c r="CER31" s="59"/>
      <c r="CEV31" s="61"/>
      <c r="CEW31" s="59"/>
      <c r="CFA31" s="61"/>
      <c r="CFB31" s="59"/>
      <c r="CFF31" s="61"/>
      <c r="CFG31" s="59"/>
      <c r="CFK31" s="61"/>
      <c r="CFL31" s="59"/>
      <c r="CFP31" s="61"/>
      <c r="CFQ31" s="59"/>
      <c r="CFU31" s="61"/>
      <c r="CFV31" s="59"/>
      <c r="CFZ31" s="61"/>
      <c r="CGA31" s="59"/>
      <c r="CGE31" s="61"/>
      <c r="CGF31" s="59"/>
      <c r="CGJ31" s="61"/>
      <c r="CGK31" s="59"/>
      <c r="CGO31" s="61"/>
      <c r="CGP31" s="59"/>
      <c r="CGT31" s="61"/>
      <c r="CGU31" s="59"/>
      <c r="CGY31" s="61"/>
      <c r="CGZ31" s="59"/>
      <c r="CHD31" s="61"/>
      <c r="CHE31" s="59"/>
      <c r="CHI31" s="61"/>
      <c r="CHJ31" s="59"/>
      <c r="CHN31" s="61"/>
      <c r="CHO31" s="59"/>
      <c r="CHS31" s="61"/>
      <c r="CHT31" s="59"/>
      <c r="CHX31" s="61"/>
      <c r="CHY31" s="59"/>
      <c r="CIC31" s="61"/>
      <c r="CID31" s="59"/>
      <c r="CIH31" s="61"/>
      <c r="CII31" s="59"/>
      <c r="CIM31" s="61"/>
      <c r="CIN31" s="59"/>
      <c r="CIR31" s="61"/>
      <c r="CIS31" s="59"/>
      <c r="CIW31" s="61"/>
      <c r="CIX31" s="59"/>
      <c r="CJB31" s="61"/>
      <c r="CJC31" s="59"/>
      <c r="CJG31" s="61"/>
      <c r="CJH31" s="59"/>
      <c r="CJL31" s="61"/>
      <c r="CJM31" s="59"/>
      <c r="CJQ31" s="61"/>
      <c r="CJR31" s="59"/>
      <c r="CJV31" s="61"/>
      <c r="CJW31" s="59"/>
      <c r="CKA31" s="61"/>
      <c r="CKB31" s="59"/>
      <c r="CKF31" s="61"/>
      <c r="CKG31" s="59"/>
      <c r="CKK31" s="61"/>
      <c r="CKL31" s="59"/>
      <c r="CKP31" s="61"/>
      <c r="CKQ31" s="59"/>
      <c r="CKU31" s="61"/>
      <c r="CKV31" s="59"/>
      <c r="CKZ31" s="61"/>
      <c r="CLA31" s="59"/>
      <c r="CLE31" s="61"/>
      <c r="CLF31" s="59"/>
      <c r="CLJ31" s="61"/>
      <c r="CLK31" s="59"/>
      <c r="CLO31" s="61"/>
      <c r="CLP31" s="59"/>
      <c r="CLT31" s="61"/>
      <c r="CLU31" s="59"/>
      <c r="CLY31" s="61"/>
      <c r="CLZ31" s="59"/>
      <c r="CMD31" s="61"/>
      <c r="CME31" s="59"/>
      <c r="CMI31" s="61"/>
      <c r="CMJ31" s="59"/>
      <c r="CMN31" s="61"/>
      <c r="CMO31" s="59"/>
      <c r="CMS31" s="61"/>
      <c r="CMT31" s="59"/>
      <c r="CMX31" s="61"/>
      <c r="CMY31" s="59"/>
      <c r="CNC31" s="61"/>
      <c r="CND31" s="59"/>
      <c r="CNH31" s="61"/>
      <c r="CNI31" s="59"/>
      <c r="CNM31" s="61"/>
      <c r="CNN31" s="59"/>
      <c r="CNR31" s="61"/>
      <c r="CNS31" s="59"/>
      <c r="CNW31" s="61"/>
      <c r="CNX31" s="59"/>
      <c r="COB31" s="61"/>
      <c r="COC31" s="59"/>
      <c r="COG31" s="61"/>
      <c r="COH31" s="59"/>
      <c r="COL31" s="61"/>
      <c r="COM31" s="59"/>
      <c r="COQ31" s="61"/>
      <c r="COR31" s="59"/>
      <c r="COV31" s="61"/>
      <c r="COW31" s="59"/>
      <c r="CPA31" s="61"/>
      <c r="CPB31" s="59"/>
      <c r="CPF31" s="61"/>
      <c r="CPG31" s="59"/>
      <c r="CPK31" s="61"/>
      <c r="CPL31" s="59"/>
      <c r="CPP31" s="61"/>
      <c r="CPQ31" s="59"/>
      <c r="CPU31" s="61"/>
      <c r="CPV31" s="59"/>
      <c r="CPZ31" s="61"/>
      <c r="CQA31" s="59"/>
      <c r="CQE31" s="61"/>
      <c r="CQF31" s="59"/>
      <c r="CQJ31" s="61"/>
      <c r="CQK31" s="59"/>
      <c r="CQO31" s="61"/>
      <c r="CQP31" s="59"/>
      <c r="CQT31" s="61"/>
      <c r="CQU31" s="59"/>
      <c r="CQY31" s="61"/>
      <c r="CQZ31" s="59"/>
      <c r="CRD31" s="61"/>
      <c r="CRE31" s="59"/>
      <c r="CRI31" s="61"/>
      <c r="CRJ31" s="59"/>
      <c r="CRN31" s="61"/>
      <c r="CRO31" s="59"/>
      <c r="CRS31" s="61"/>
      <c r="CRT31" s="59"/>
      <c r="CRX31" s="61"/>
      <c r="CRY31" s="59"/>
      <c r="CSC31" s="61"/>
      <c r="CSD31" s="59"/>
      <c r="CSH31" s="61"/>
      <c r="CSI31" s="59"/>
      <c r="CSM31" s="61"/>
      <c r="CSN31" s="59"/>
      <c r="CSR31" s="61"/>
      <c r="CSS31" s="59"/>
      <c r="CSW31" s="61"/>
      <c r="CSX31" s="59"/>
      <c r="CTB31" s="61"/>
      <c r="CTC31" s="59"/>
      <c r="CTG31" s="61"/>
      <c r="CTH31" s="59"/>
      <c r="CTL31" s="61"/>
      <c r="CTM31" s="59"/>
      <c r="CTQ31" s="61"/>
      <c r="CTR31" s="59"/>
      <c r="CTV31" s="61"/>
      <c r="CTW31" s="59"/>
      <c r="CUA31" s="61"/>
      <c r="CUB31" s="59"/>
      <c r="CUF31" s="61"/>
      <c r="CUG31" s="59"/>
      <c r="CUK31" s="61"/>
      <c r="CUL31" s="59"/>
      <c r="CUP31" s="61"/>
      <c r="CUQ31" s="59"/>
      <c r="CUU31" s="61"/>
      <c r="CUV31" s="59"/>
      <c r="CUZ31" s="61"/>
      <c r="CVA31" s="59"/>
      <c r="CVE31" s="61"/>
      <c r="CVF31" s="59"/>
      <c r="CVJ31" s="61"/>
      <c r="CVK31" s="59"/>
      <c r="CVO31" s="61"/>
      <c r="CVP31" s="59"/>
      <c r="CVT31" s="61"/>
      <c r="CVU31" s="59"/>
      <c r="CVY31" s="61"/>
      <c r="CVZ31" s="59"/>
      <c r="CWD31" s="61"/>
      <c r="CWE31" s="59"/>
      <c r="CWI31" s="61"/>
      <c r="CWJ31" s="59"/>
      <c r="CWN31" s="61"/>
      <c r="CWO31" s="59"/>
      <c r="CWS31" s="61"/>
      <c r="CWT31" s="59"/>
      <c r="CWX31" s="61"/>
      <c r="CWY31" s="59"/>
      <c r="CXC31" s="61"/>
      <c r="CXD31" s="59"/>
      <c r="CXH31" s="61"/>
      <c r="CXI31" s="59"/>
      <c r="CXM31" s="61"/>
      <c r="CXN31" s="59"/>
      <c r="CXR31" s="61"/>
      <c r="CXS31" s="59"/>
      <c r="CXW31" s="61"/>
      <c r="CXX31" s="59"/>
      <c r="CYB31" s="61"/>
      <c r="CYC31" s="59"/>
      <c r="CYG31" s="61"/>
      <c r="CYH31" s="59"/>
      <c r="CYL31" s="61"/>
      <c r="CYM31" s="59"/>
      <c r="CYQ31" s="61"/>
      <c r="CYR31" s="59"/>
      <c r="CYV31" s="61"/>
      <c r="CYW31" s="59"/>
      <c r="CZA31" s="61"/>
      <c r="CZB31" s="59"/>
      <c r="CZF31" s="61"/>
      <c r="CZG31" s="59"/>
      <c r="CZK31" s="61"/>
      <c r="CZL31" s="59"/>
      <c r="CZP31" s="61"/>
      <c r="CZQ31" s="59"/>
      <c r="CZU31" s="61"/>
      <c r="CZV31" s="59"/>
      <c r="CZZ31" s="61"/>
      <c r="DAA31" s="59"/>
      <c r="DAE31" s="61"/>
      <c r="DAF31" s="59"/>
      <c r="DAJ31" s="61"/>
      <c r="DAK31" s="59"/>
      <c r="DAO31" s="61"/>
      <c r="DAP31" s="59"/>
      <c r="DAT31" s="61"/>
      <c r="DAU31" s="59"/>
      <c r="DAY31" s="61"/>
      <c r="DAZ31" s="59"/>
      <c r="DBD31" s="61"/>
      <c r="DBE31" s="59"/>
      <c r="DBI31" s="61"/>
      <c r="DBJ31" s="59"/>
      <c r="DBN31" s="61"/>
      <c r="DBO31" s="59"/>
      <c r="DBS31" s="61"/>
      <c r="DBT31" s="59"/>
      <c r="DBX31" s="61"/>
      <c r="DBY31" s="59"/>
      <c r="DCC31" s="61"/>
      <c r="DCD31" s="59"/>
      <c r="DCH31" s="61"/>
      <c r="DCI31" s="59"/>
      <c r="DCM31" s="61"/>
      <c r="DCN31" s="59"/>
      <c r="DCR31" s="61"/>
      <c r="DCS31" s="59"/>
      <c r="DCW31" s="61"/>
      <c r="DCX31" s="59"/>
      <c r="DDB31" s="61"/>
      <c r="DDC31" s="59"/>
      <c r="DDG31" s="61"/>
      <c r="DDH31" s="59"/>
      <c r="DDL31" s="61"/>
      <c r="DDM31" s="59"/>
      <c r="DDQ31" s="61"/>
      <c r="DDR31" s="59"/>
      <c r="DDV31" s="61"/>
      <c r="DDW31" s="59"/>
      <c r="DEA31" s="61"/>
      <c r="DEB31" s="59"/>
      <c r="DEF31" s="61"/>
      <c r="DEG31" s="59"/>
      <c r="DEK31" s="61"/>
      <c r="DEL31" s="59"/>
      <c r="DEP31" s="61"/>
      <c r="DEQ31" s="59"/>
      <c r="DEU31" s="61"/>
      <c r="DEV31" s="59"/>
      <c r="DEZ31" s="61"/>
      <c r="DFA31" s="59"/>
      <c r="DFE31" s="61"/>
      <c r="DFF31" s="59"/>
      <c r="DFJ31" s="61"/>
      <c r="DFK31" s="59"/>
      <c r="DFO31" s="61"/>
      <c r="DFP31" s="59"/>
      <c r="DFT31" s="61"/>
      <c r="DFU31" s="59"/>
      <c r="DFY31" s="61"/>
      <c r="DFZ31" s="59"/>
      <c r="DGD31" s="61"/>
      <c r="DGE31" s="59"/>
      <c r="DGI31" s="61"/>
      <c r="DGJ31" s="59"/>
      <c r="DGN31" s="61"/>
      <c r="DGO31" s="59"/>
      <c r="DGS31" s="61"/>
      <c r="DGT31" s="59"/>
      <c r="DGX31" s="61"/>
      <c r="DGY31" s="59"/>
      <c r="DHC31" s="61"/>
      <c r="DHD31" s="59"/>
      <c r="DHH31" s="61"/>
      <c r="DHI31" s="59"/>
      <c r="DHM31" s="61"/>
      <c r="DHN31" s="59"/>
      <c r="DHR31" s="61"/>
      <c r="DHS31" s="59"/>
      <c r="DHW31" s="61"/>
      <c r="DHX31" s="59"/>
      <c r="DIB31" s="61"/>
      <c r="DIC31" s="59"/>
      <c r="DIG31" s="61"/>
      <c r="DIH31" s="59"/>
      <c r="DIL31" s="61"/>
      <c r="DIM31" s="59"/>
      <c r="DIQ31" s="61"/>
      <c r="DIR31" s="59"/>
      <c r="DIV31" s="61"/>
      <c r="DIW31" s="59"/>
      <c r="DJA31" s="61"/>
      <c r="DJB31" s="59"/>
      <c r="DJF31" s="61"/>
      <c r="DJG31" s="59"/>
      <c r="DJK31" s="61"/>
      <c r="DJL31" s="59"/>
      <c r="DJP31" s="61"/>
      <c r="DJQ31" s="59"/>
      <c r="DJU31" s="61"/>
      <c r="DJV31" s="59"/>
      <c r="DJZ31" s="61"/>
      <c r="DKA31" s="59"/>
      <c r="DKE31" s="61"/>
      <c r="DKF31" s="59"/>
      <c r="DKJ31" s="61"/>
      <c r="DKK31" s="59"/>
      <c r="DKO31" s="61"/>
      <c r="DKP31" s="59"/>
      <c r="DKT31" s="61"/>
      <c r="DKU31" s="59"/>
      <c r="DKY31" s="61"/>
      <c r="DKZ31" s="59"/>
      <c r="DLD31" s="61"/>
      <c r="DLE31" s="59"/>
      <c r="DLI31" s="61"/>
      <c r="DLJ31" s="59"/>
      <c r="DLN31" s="61"/>
      <c r="DLO31" s="59"/>
      <c r="DLS31" s="61"/>
      <c r="DLT31" s="59"/>
      <c r="DLX31" s="61"/>
      <c r="DLY31" s="59"/>
      <c r="DMC31" s="61"/>
      <c r="DMD31" s="59"/>
      <c r="DMH31" s="61"/>
      <c r="DMI31" s="59"/>
      <c r="DMM31" s="61"/>
      <c r="DMN31" s="59"/>
      <c r="DMR31" s="61"/>
      <c r="DMS31" s="59"/>
      <c r="DMW31" s="61"/>
      <c r="DMX31" s="59"/>
      <c r="DNB31" s="61"/>
      <c r="DNC31" s="59"/>
      <c r="DNG31" s="61"/>
      <c r="DNH31" s="59"/>
      <c r="DNL31" s="61"/>
      <c r="DNM31" s="59"/>
      <c r="DNQ31" s="61"/>
      <c r="DNR31" s="59"/>
      <c r="DNV31" s="61"/>
      <c r="DNW31" s="59"/>
      <c r="DOA31" s="61"/>
      <c r="DOB31" s="59"/>
      <c r="DOF31" s="61"/>
      <c r="DOG31" s="59"/>
      <c r="DOK31" s="61"/>
      <c r="DOL31" s="59"/>
      <c r="DOP31" s="61"/>
      <c r="DOQ31" s="59"/>
      <c r="DOU31" s="61"/>
      <c r="DOV31" s="59"/>
      <c r="DOZ31" s="61"/>
      <c r="DPA31" s="59"/>
      <c r="DPE31" s="61"/>
      <c r="DPF31" s="59"/>
      <c r="DPJ31" s="61"/>
      <c r="DPK31" s="59"/>
      <c r="DPO31" s="61"/>
      <c r="DPP31" s="59"/>
      <c r="DPT31" s="61"/>
      <c r="DPU31" s="59"/>
      <c r="DPY31" s="61"/>
      <c r="DPZ31" s="59"/>
      <c r="DQD31" s="61"/>
      <c r="DQE31" s="59"/>
      <c r="DQI31" s="61"/>
      <c r="DQJ31" s="59"/>
      <c r="DQN31" s="61"/>
      <c r="DQO31" s="59"/>
      <c r="DQS31" s="61"/>
      <c r="DQT31" s="59"/>
      <c r="DQX31" s="61"/>
      <c r="DQY31" s="59"/>
      <c r="DRC31" s="61"/>
      <c r="DRD31" s="59"/>
      <c r="DRH31" s="61"/>
      <c r="DRI31" s="59"/>
      <c r="DRM31" s="61"/>
      <c r="DRN31" s="59"/>
      <c r="DRR31" s="61"/>
      <c r="DRS31" s="59"/>
      <c r="DRW31" s="61"/>
      <c r="DRX31" s="59"/>
      <c r="DSB31" s="61"/>
      <c r="DSC31" s="59"/>
      <c r="DSG31" s="61"/>
      <c r="DSH31" s="59"/>
      <c r="DSL31" s="61"/>
      <c r="DSM31" s="59"/>
      <c r="DSQ31" s="61"/>
      <c r="DSR31" s="59"/>
      <c r="DSV31" s="61"/>
      <c r="DSW31" s="59"/>
      <c r="DTA31" s="61"/>
      <c r="DTB31" s="59"/>
      <c r="DTF31" s="61"/>
      <c r="DTG31" s="59"/>
      <c r="DTK31" s="61"/>
      <c r="DTL31" s="59"/>
      <c r="DTP31" s="61"/>
      <c r="DTQ31" s="59"/>
      <c r="DTU31" s="61"/>
      <c r="DTV31" s="59"/>
      <c r="DTZ31" s="61"/>
      <c r="DUA31" s="59"/>
      <c r="DUE31" s="61"/>
      <c r="DUF31" s="59"/>
      <c r="DUJ31" s="61"/>
      <c r="DUK31" s="59"/>
      <c r="DUO31" s="61"/>
      <c r="DUP31" s="59"/>
      <c r="DUT31" s="61"/>
      <c r="DUU31" s="59"/>
      <c r="DUY31" s="61"/>
      <c r="DUZ31" s="59"/>
      <c r="DVD31" s="61"/>
      <c r="DVE31" s="59"/>
      <c r="DVI31" s="61"/>
      <c r="DVJ31" s="59"/>
      <c r="DVN31" s="61"/>
      <c r="DVO31" s="59"/>
      <c r="DVS31" s="61"/>
      <c r="DVT31" s="59"/>
      <c r="DVX31" s="61"/>
      <c r="DVY31" s="59"/>
      <c r="DWC31" s="61"/>
      <c r="DWD31" s="59"/>
      <c r="DWH31" s="61"/>
      <c r="DWI31" s="59"/>
      <c r="DWM31" s="61"/>
      <c r="DWN31" s="59"/>
      <c r="DWR31" s="61"/>
      <c r="DWS31" s="59"/>
      <c r="DWW31" s="61"/>
      <c r="DWX31" s="59"/>
      <c r="DXB31" s="61"/>
      <c r="DXC31" s="59"/>
      <c r="DXG31" s="61"/>
      <c r="DXH31" s="59"/>
      <c r="DXL31" s="61"/>
      <c r="DXM31" s="59"/>
      <c r="DXQ31" s="61"/>
      <c r="DXR31" s="59"/>
      <c r="DXV31" s="61"/>
      <c r="DXW31" s="59"/>
      <c r="DYA31" s="61"/>
      <c r="DYB31" s="59"/>
      <c r="DYF31" s="61"/>
      <c r="DYG31" s="59"/>
      <c r="DYK31" s="61"/>
      <c r="DYL31" s="59"/>
      <c r="DYP31" s="61"/>
      <c r="DYQ31" s="59"/>
      <c r="DYU31" s="61"/>
      <c r="DYV31" s="59"/>
      <c r="DYZ31" s="61"/>
      <c r="DZA31" s="59"/>
      <c r="DZE31" s="61"/>
      <c r="DZF31" s="59"/>
      <c r="DZJ31" s="61"/>
      <c r="DZK31" s="59"/>
      <c r="DZO31" s="61"/>
      <c r="DZP31" s="59"/>
      <c r="DZT31" s="61"/>
      <c r="DZU31" s="59"/>
      <c r="DZY31" s="61"/>
      <c r="DZZ31" s="59"/>
      <c r="EAD31" s="61"/>
      <c r="EAE31" s="59"/>
      <c r="EAI31" s="61"/>
      <c r="EAJ31" s="59"/>
      <c r="EAN31" s="61"/>
      <c r="EAO31" s="59"/>
      <c r="EAS31" s="61"/>
      <c r="EAT31" s="59"/>
      <c r="EAX31" s="61"/>
      <c r="EAY31" s="59"/>
      <c r="EBC31" s="61"/>
      <c r="EBD31" s="59"/>
      <c r="EBH31" s="61"/>
      <c r="EBI31" s="59"/>
      <c r="EBM31" s="61"/>
      <c r="EBN31" s="59"/>
      <c r="EBR31" s="61"/>
      <c r="EBS31" s="59"/>
      <c r="EBW31" s="61"/>
      <c r="EBX31" s="59"/>
      <c r="ECB31" s="61"/>
      <c r="ECC31" s="59"/>
      <c r="ECG31" s="61"/>
      <c r="ECH31" s="59"/>
      <c r="ECL31" s="61"/>
      <c r="ECM31" s="59"/>
      <c r="ECQ31" s="61"/>
      <c r="ECR31" s="59"/>
      <c r="ECV31" s="61"/>
      <c r="ECW31" s="59"/>
      <c r="EDA31" s="61"/>
      <c r="EDB31" s="59"/>
      <c r="EDF31" s="61"/>
      <c r="EDG31" s="59"/>
      <c r="EDK31" s="61"/>
      <c r="EDL31" s="59"/>
      <c r="EDP31" s="61"/>
      <c r="EDQ31" s="59"/>
      <c r="EDU31" s="61"/>
      <c r="EDV31" s="59"/>
      <c r="EDZ31" s="61"/>
      <c r="EEA31" s="59"/>
      <c r="EEE31" s="61"/>
      <c r="EEF31" s="59"/>
      <c r="EEJ31" s="61"/>
      <c r="EEK31" s="59"/>
      <c r="EEO31" s="61"/>
      <c r="EEP31" s="59"/>
      <c r="EET31" s="61"/>
      <c r="EEU31" s="59"/>
      <c r="EEY31" s="61"/>
      <c r="EEZ31" s="59"/>
      <c r="EFD31" s="61"/>
      <c r="EFE31" s="59"/>
      <c r="EFI31" s="61"/>
      <c r="EFJ31" s="59"/>
      <c r="EFN31" s="61"/>
      <c r="EFO31" s="59"/>
      <c r="EFS31" s="61"/>
      <c r="EFT31" s="59"/>
      <c r="EFX31" s="61"/>
      <c r="EFY31" s="59"/>
      <c r="EGC31" s="61"/>
      <c r="EGD31" s="59"/>
      <c r="EGH31" s="61"/>
      <c r="EGI31" s="59"/>
      <c r="EGM31" s="61"/>
      <c r="EGN31" s="59"/>
      <c r="EGR31" s="61"/>
      <c r="EGS31" s="59"/>
      <c r="EGW31" s="61"/>
      <c r="EGX31" s="59"/>
      <c r="EHB31" s="61"/>
      <c r="EHC31" s="59"/>
      <c r="EHG31" s="61"/>
      <c r="EHH31" s="59"/>
      <c r="EHL31" s="61"/>
      <c r="EHM31" s="59"/>
      <c r="EHQ31" s="61"/>
      <c r="EHR31" s="59"/>
      <c r="EHV31" s="61"/>
      <c r="EHW31" s="59"/>
      <c r="EIA31" s="61"/>
      <c r="EIB31" s="59"/>
      <c r="EIF31" s="61"/>
      <c r="EIG31" s="59"/>
      <c r="EIK31" s="61"/>
      <c r="EIL31" s="59"/>
      <c r="EIP31" s="61"/>
      <c r="EIQ31" s="59"/>
      <c r="EIU31" s="61"/>
      <c r="EIV31" s="59"/>
      <c r="EIZ31" s="61"/>
      <c r="EJA31" s="59"/>
      <c r="EJE31" s="61"/>
      <c r="EJF31" s="59"/>
      <c r="EJJ31" s="61"/>
      <c r="EJK31" s="59"/>
      <c r="EJO31" s="61"/>
      <c r="EJP31" s="59"/>
      <c r="EJT31" s="61"/>
      <c r="EJU31" s="59"/>
      <c r="EJY31" s="61"/>
      <c r="EJZ31" s="59"/>
      <c r="EKD31" s="61"/>
      <c r="EKE31" s="59"/>
      <c r="EKI31" s="61"/>
      <c r="EKJ31" s="59"/>
      <c r="EKN31" s="61"/>
      <c r="EKO31" s="59"/>
      <c r="EKS31" s="61"/>
      <c r="EKT31" s="59"/>
      <c r="EKX31" s="61"/>
      <c r="EKY31" s="59"/>
      <c r="ELC31" s="61"/>
      <c r="ELD31" s="59"/>
      <c r="ELH31" s="61"/>
      <c r="ELI31" s="59"/>
      <c r="ELM31" s="61"/>
      <c r="ELN31" s="59"/>
      <c r="ELR31" s="61"/>
      <c r="ELS31" s="59"/>
      <c r="ELW31" s="61"/>
      <c r="ELX31" s="59"/>
      <c r="EMB31" s="61"/>
      <c r="EMC31" s="59"/>
      <c r="EMG31" s="61"/>
      <c r="EMH31" s="59"/>
      <c r="EML31" s="61"/>
      <c r="EMM31" s="59"/>
      <c r="EMQ31" s="61"/>
      <c r="EMR31" s="59"/>
      <c r="EMV31" s="61"/>
      <c r="EMW31" s="59"/>
      <c r="ENA31" s="61"/>
      <c r="ENB31" s="59"/>
      <c r="ENF31" s="61"/>
      <c r="ENG31" s="59"/>
      <c r="ENK31" s="61"/>
      <c r="ENL31" s="59"/>
      <c r="ENP31" s="61"/>
      <c r="ENQ31" s="59"/>
      <c r="ENU31" s="61"/>
      <c r="ENV31" s="59"/>
      <c r="ENZ31" s="61"/>
      <c r="EOA31" s="59"/>
      <c r="EOE31" s="61"/>
      <c r="EOF31" s="59"/>
      <c r="EOJ31" s="61"/>
      <c r="EOK31" s="59"/>
      <c r="EOO31" s="61"/>
      <c r="EOP31" s="59"/>
      <c r="EOT31" s="61"/>
      <c r="EOU31" s="59"/>
      <c r="EOY31" s="61"/>
      <c r="EOZ31" s="59"/>
      <c r="EPD31" s="61"/>
      <c r="EPE31" s="59"/>
      <c r="EPI31" s="61"/>
      <c r="EPJ31" s="59"/>
      <c r="EPN31" s="61"/>
      <c r="EPO31" s="59"/>
      <c r="EPS31" s="61"/>
      <c r="EPT31" s="59"/>
      <c r="EPX31" s="61"/>
      <c r="EPY31" s="59"/>
      <c r="EQC31" s="61"/>
      <c r="EQD31" s="59"/>
      <c r="EQH31" s="61"/>
      <c r="EQI31" s="59"/>
      <c r="EQM31" s="61"/>
      <c r="EQN31" s="59"/>
      <c r="EQR31" s="61"/>
      <c r="EQS31" s="59"/>
      <c r="EQW31" s="61"/>
      <c r="EQX31" s="59"/>
      <c r="ERB31" s="61"/>
      <c r="ERC31" s="59"/>
      <c r="ERG31" s="61"/>
      <c r="ERH31" s="59"/>
      <c r="ERL31" s="61"/>
      <c r="ERM31" s="59"/>
      <c r="ERQ31" s="61"/>
      <c r="ERR31" s="59"/>
      <c r="ERV31" s="61"/>
      <c r="ERW31" s="59"/>
      <c r="ESA31" s="61"/>
      <c r="ESB31" s="59"/>
      <c r="ESF31" s="61"/>
      <c r="ESG31" s="59"/>
      <c r="ESK31" s="61"/>
      <c r="ESL31" s="59"/>
      <c r="ESP31" s="61"/>
      <c r="ESQ31" s="59"/>
      <c r="ESU31" s="61"/>
      <c r="ESV31" s="59"/>
      <c r="ESZ31" s="61"/>
      <c r="ETA31" s="59"/>
      <c r="ETE31" s="61"/>
      <c r="ETF31" s="59"/>
      <c r="ETJ31" s="61"/>
      <c r="ETK31" s="59"/>
      <c r="ETO31" s="61"/>
      <c r="ETP31" s="59"/>
      <c r="ETT31" s="61"/>
      <c r="ETU31" s="59"/>
      <c r="ETY31" s="61"/>
      <c r="ETZ31" s="59"/>
      <c r="EUD31" s="61"/>
      <c r="EUE31" s="59"/>
      <c r="EUI31" s="61"/>
      <c r="EUJ31" s="59"/>
      <c r="EUN31" s="61"/>
      <c r="EUO31" s="59"/>
      <c r="EUS31" s="61"/>
      <c r="EUT31" s="59"/>
      <c r="EUX31" s="61"/>
      <c r="EUY31" s="59"/>
      <c r="EVC31" s="61"/>
      <c r="EVD31" s="59"/>
      <c r="EVH31" s="61"/>
      <c r="EVI31" s="59"/>
      <c r="EVM31" s="61"/>
      <c r="EVN31" s="59"/>
      <c r="EVR31" s="61"/>
      <c r="EVS31" s="59"/>
      <c r="EVW31" s="61"/>
      <c r="EVX31" s="59"/>
      <c r="EWB31" s="61"/>
      <c r="EWC31" s="59"/>
      <c r="EWG31" s="61"/>
      <c r="EWH31" s="59"/>
      <c r="EWL31" s="61"/>
      <c r="EWM31" s="59"/>
      <c r="EWQ31" s="61"/>
      <c r="EWR31" s="59"/>
      <c r="EWV31" s="61"/>
      <c r="EWW31" s="59"/>
      <c r="EXA31" s="61"/>
      <c r="EXB31" s="59"/>
      <c r="EXF31" s="61"/>
      <c r="EXG31" s="59"/>
      <c r="EXK31" s="61"/>
      <c r="EXL31" s="59"/>
      <c r="EXP31" s="61"/>
      <c r="EXQ31" s="59"/>
      <c r="EXU31" s="61"/>
      <c r="EXV31" s="59"/>
      <c r="EXZ31" s="61"/>
      <c r="EYA31" s="59"/>
      <c r="EYE31" s="61"/>
      <c r="EYF31" s="59"/>
      <c r="EYJ31" s="61"/>
      <c r="EYK31" s="59"/>
      <c r="EYO31" s="61"/>
      <c r="EYP31" s="59"/>
      <c r="EYT31" s="61"/>
      <c r="EYU31" s="59"/>
      <c r="EYY31" s="61"/>
      <c r="EYZ31" s="59"/>
      <c r="EZD31" s="61"/>
      <c r="EZE31" s="59"/>
      <c r="EZI31" s="61"/>
      <c r="EZJ31" s="59"/>
      <c r="EZN31" s="61"/>
      <c r="EZO31" s="59"/>
      <c r="EZS31" s="61"/>
      <c r="EZT31" s="59"/>
      <c r="EZX31" s="61"/>
      <c r="EZY31" s="59"/>
      <c r="FAC31" s="61"/>
      <c r="FAD31" s="59"/>
      <c r="FAH31" s="61"/>
      <c r="FAI31" s="59"/>
      <c r="FAM31" s="61"/>
      <c r="FAN31" s="59"/>
      <c r="FAR31" s="61"/>
      <c r="FAS31" s="59"/>
      <c r="FAW31" s="61"/>
      <c r="FAX31" s="59"/>
      <c r="FBB31" s="61"/>
      <c r="FBC31" s="59"/>
      <c r="FBG31" s="61"/>
      <c r="FBH31" s="59"/>
      <c r="FBL31" s="61"/>
      <c r="FBM31" s="59"/>
      <c r="FBQ31" s="61"/>
      <c r="FBR31" s="59"/>
      <c r="FBV31" s="61"/>
      <c r="FBW31" s="59"/>
      <c r="FCA31" s="61"/>
      <c r="FCB31" s="59"/>
      <c r="FCF31" s="61"/>
      <c r="FCG31" s="59"/>
      <c r="FCK31" s="61"/>
      <c r="FCL31" s="59"/>
      <c r="FCP31" s="61"/>
      <c r="FCQ31" s="59"/>
      <c r="FCU31" s="61"/>
      <c r="FCV31" s="59"/>
      <c r="FCZ31" s="61"/>
      <c r="FDA31" s="59"/>
      <c r="FDE31" s="61"/>
      <c r="FDF31" s="59"/>
      <c r="FDJ31" s="61"/>
      <c r="FDK31" s="59"/>
      <c r="FDO31" s="61"/>
      <c r="FDP31" s="59"/>
      <c r="FDT31" s="61"/>
      <c r="FDU31" s="59"/>
      <c r="FDY31" s="61"/>
      <c r="FDZ31" s="59"/>
      <c r="FED31" s="61"/>
      <c r="FEE31" s="59"/>
      <c r="FEI31" s="61"/>
      <c r="FEJ31" s="59"/>
      <c r="FEN31" s="61"/>
      <c r="FEO31" s="59"/>
      <c r="FES31" s="61"/>
      <c r="FET31" s="59"/>
      <c r="FEX31" s="61"/>
      <c r="FEY31" s="59"/>
      <c r="FFC31" s="61"/>
      <c r="FFD31" s="59"/>
      <c r="FFH31" s="61"/>
      <c r="FFI31" s="59"/>
      <c r="FFM31" s="61"/>
      <c r="FFN31" s="59"/>
      <c r="FFR31" s="61"/>
      <c r="FFS31" s="59"/>
      <c r="FFW31" s="61"/>
      <c r="FFX31" s="59"/>
      <c r="FGB31" s="61"/>
      <c r="FGC31" s="59"/>
      <c r="FGG31" s="61"/>
      <c r="FGH31" s="59"/>
      <c r="FGL31" s="61"/>
      <c r="FGM31" s="59"/>
      <c r="FGQ31" s="61"/>
      <c r="FGR31" s="59"/>
      <c r="FGV31" s="61"/>
      <c r="FGW31" s="59"/>
      <c r="FHA31" s="61"/>
      <c r="FHB31" s="59"/>
      <c r="FHF31" s="61"/>
      <c r="FHG31" s="59"/>
      <c r="FHK31" s="61"/>
      <c r="FHL31" s="59"/>
      <c r="FHP31" s="61"/>
      <c r="FHQ31" s="59"/>
      <c r="FHU31" s="61"/>
      <c r="FHV31" s="59"/>
      <c r="FHZ31" s="61"/>
      <c r="FIA31" s="59"/>
      <c r="FIE31" s="61"/>
      <c r="FIF31" s="59"/>
      <c r="FIJ31" s="61"/>
      <c r="FIK31" s="59"/>
      <c r="FIO31" s="61"/>
      <c r="FIP31" s="59"/>
      <c r="FIT31" s="61"/>
      <c r="FIU31" s="59"/>
      <c r="FIY31" s="61"/>
      <c r="FIZ31" s="59"/>
      <c r="FJD31" s="61"/>
      <c r="FJE31" s="59"/>
      <c r="FJI31" s="61"/>
      <c r="FJJ31" s="59"/>
      <c r="FJN31" s="61"/>
      <c r="FJO31" s="59"/>
      <c r="FJS31" s="61"/>
      <c r="FJT31" s="59"/>
      <c r="FJX31" s="61"/>
      <c r="FJY31" s="59"/>
      <c r="FKC31" s="61"/>
      <c r="FKD31" s="59"/>
      <c r="FKH31" s="61"/>
      <c r="FKI31" s="59"/>
      <c r="FKM31" s="61"/>
      <c r="FKN31" s="59"/>
      <c r="FKR31" s="61"/>
      <c r="FKS31" s="59"/>
      <c r="FKW31" s="61"/>
      <c r="FKX31" s="59"/>
      <c r="FLB31" s="61"/>
      <c r="FLC31" s="59"/>
      <c r="FLG31" s="61"/>
      <c r="FLH31" s="59"/>
      <c r="FLL31" s="61"/>
      <c r="FLM31" s="59"/>
      <c r="FLQ31" s="61"/>
      <c r="FLR31" s="59"/>
      <c r="FLV31" s="61"/>
      <c r="FLW31" s="59"/>
      <c r="FMA31" s="61"/>
      <c r="FMB31" s="59"/>
      <c r="FMF31" s="61"/>
      <c r="FMG31" s="59"/>
      <c r="FMK31" s="61"/>
      <c r="FML31" s="59"/>
      <c r="FMP31" s="61"/>
      <c r="FMQ31" s="59"/>
      <c r="FMU31" s="61"/>
      <c r="FMV31" s="59"/>
      <c r="FMZ31" s="61"/>
      <c r="FNA31" s="59"/>
      <c r="FNE31" s="61"/>
      <c r="FNF31" s="59"/>
      <c r="FNJ31" s="61"/>
      <c r="FNK31" s="59"/>
      <c r="FNO31" s="61"/>
      <c r="FNP31" s="59"/>
      <c r="FNT31" s="61"/>
      <c r="FNU31" s="59"/>
      <c r="FNY31" s="61"/>
      <c r="FNZ31" s="59"/>
      <c r="FOD31" s="61"/>
      <c r="FOE31" s="59"/>
      <c r="FOI31" s="61"/>
      <c r="FOJ31" s="59"/>
      <c r="FON31" s="61"/>
      <c r="FOO31" s="59"/>
      <c r="FOS31" s="61"/>
      <c r="FOT31" s="59"/>
      <c r="FOX31" s="61"/>
      <c r="FOY31" s="59"/>
      <c r="FPC31" s="61"/>
      <c r="FPD31" s="59"/>
      <c r="FPH31" s="61"/>
      <c r="FPI31" s="59"/>
      <c r="FPM31" s="61"/>
      <c r="FPN31" s="59"/>
      <c r="FPR31" s="61"/>
      <c r="FPS31" s="59"/>
      <c r="FPW31" s="61"/>
      <c r="FPX31" s="59"/>
      <c r="FQB31" s="61"/>
      <c r="FQC31" s="59"/>
      <c r="FQG31" s="61"/>
      <c r="FQH31" s="59"/>
      <c r="FQL31" s="61"/>
      <c r="FQM31" s="59"/>
      <c r="FQQ31" s="61"/>
      <c r="FQR31" s="59"/>
      <c r="FQV31" s="61"/>
      <c r="FQW31" s="59"/>
      <c r="FRA31" s="61"/>
      <c r="FRB31" s="59"/>
      <c r="FRF31" s="61"/>
      <c r="FRG31" s="59"/>
      <c r="FRK31" s="61"/>
      <c r="FRL31" s="59"/>
      <c r="FRP31" s="61"/>
      <c r="FRQ31" s="59"/>
      <c r="FRU31" s="61"/>
      <c r="FRV31" s="59"/>
      <c r="FRZ31" s="61"/>
      <c r="FSA31" s="59"/>
      <c r="FSE31" s="61"/>
      <c r="FSF31" s="59"/>
      <c r="FSJ31" s="61"/>
      <c r="FSK31" s="59"/>
      <c r="FSO31" s="61"/>
      <c r="FSP31" s="59"/>
      <c r="FST31" s="61"/>
      <c r="FSU31" s="59"/>
      <c r="FSY31" s="61"/>
      <c r="FSZ31" s="59"/>
      <c r="FTD31" s="61"/>
      <c r="FTE31" s="59"/>
      <c r="FTI31" s="61"/>
      <c r="FTJ31" s="59"/>
      <c r="FTN31" s="61"/>
      <c r="FTO31" s="59"/>
      <c r="FTS31" s="61"/>
      <c r="FTT31" s="59"/>
      <c r="FTX31" s="61"/>
      <c r="FTY31" s="59"/>
      <c r="FUC31" s="61"/>
      <c r="FUD31" s="59"/>
      <c r="FUH31" s="61"/>
      <c r="FUI31" s="59"/>
      <c r="FUM31" s="61"/>
      <c r="FUN31" s="59"/>
      <c r="FUR31" s="61"/>
      <c r="FUS31" s="59"/>
      <c r="FUW31" s="61"/>
      <c r="FUX31" s="59"/>
      <c r="FVB31" s="61"/>
      <c r="FVC31" s="59"/>
      <c r="FVG31" s="61"/>
      <c r="FVH31" s="59"/>
      <c r="FVL31" s="61"/>
      <c r="FVM31" s="59"/>
      <c r="FVQ31" s="61"/>
      <c r="FVR31" s="59"/>
      <c r="FVV31" s="61"/>
      <c r="FVW31" s="59"/>
      <c r="FWA31" s="61"/>
      <c r="FWB31" s="59"/>
      <c r="FWF31" s="61"/>
      <c r="FWG31" s="59"/>
      <c r="FWK31" s="61"/>
      <c r="FWL31" s="59"/>
      <c r="FWP31" s="61"/>
      <c r="FWQ31" s="59"/>
      <c r="FWU31" s="61"/>
      <c r="FWV31" s="59"/>
      <c r="FWZ31" s="61"/>
      <c r="FXA31" s="59"/>
      <c r="FXE31" s="61"/>
      <c r="FXF31" s="59"/>
      <c r="FXJ31" s="61"/>
      <c r="FXK31" s="59"/>
      <c r="FXO31" s="61"/>
      <c r="FXP31" s="59"/>
      <c r="FXT31" s="61"/>
      <c r="FXU31" s="59"/>
      <c r="FXY31" s="61"/>
      <c r="FXZ31" s="59"/>
      <c r="FYD31" s="61"/>
      <c r="FYE31" s="59"/>
      <c r="FYI31" s="61"/>
      <c r="FYJ31" s="59"/>
      <c r="FYN31" s="61"/>
      <c r="FYO31" s="59"/>
      <c r="FYS31" s="61"/>
      <c r="FYT31" s="59"/>
      <c r="FYX31" s="61"/>
      <c r="FYY31" s="59"/>
      <c r="FZC31" s="61"/>
      <c r="FZD31" s="59"/>
      <c r="FZH31" s="61"/>
      <c r="FZI31" s="59"/>
      <c r="FZM31" s="61"/>
      <c r="FZN31" s="59"/>
      <c r="FZR31" s="61"/>
      <c r="FZS31" s="59"/>
      <c r="FZW31" s="61"/>
      <c r="FZX31" s="59"/>
      <c r="GAB31" s="61"/>
      <c r="GAC31" s="59"/>
      <c r="GAG31" s="61"/>
      <c r="GAH31" s="59"/>
      <c r="GAL31" s="61"/>
      <c r="GAM31" s="59"/>
      <c r="GAQ31" s="61"/>
      <c r="GAR31" s="59"/>
      <c r="GAV31" s="61"/>
      <c r="GAW31" s="59"/>
      <c r="GBA31" s="61"/>
      <c r="GBB31" s="59"/>
      <c r="GBF31" s="61"/>
      <c r="GBG31" s="59"/>
      <c r="GBK31" s="61"/>
      <c r="GBL31" s="59"/>
      <c r="GBP31" s="61"/>
      <c r="GBQ31" s="59"/>
      <c r="GBU31" s="61"/>
      <c r="GBV31" s="59"/>
      <c r="GBZ31" s="61"/>
      <c r="GCA31" s="59"/>
      <c r="GCE31" s="61"/>
      <c r="GCF31" s="59"/>
      <c r="GCJ31" s="61"/>
      <c r="GCK31" s="59"/>
      <c r="GCO31" s="61"/>
      <c r="GCP31" s="59"/>
      <c r="GCT31" s="61"/>
      <c r="GCU31" s="59"/>
      <c r="GCY31" s="61"/>
      <c r="GCZ31" s="59"/>
      <c r="GDD31" s="61"/>
      <c r="GDE31" s="59"/>
      <c r="GDI31" s="61"/>
      <c r="GDJ31" s="59"/>
      <c r="GDN31" s="61"/>
      <c r="GDO31" s="59"/>
      <c r="GDS31" s="61"/>
      <c r="GDT31" s="59"/>
      <c r="GDX31" s="61"/>
      <c r="GDY31" s="59"/>
      <c r="GEC31" s="61"/>
      <c r="GED31" s="59"/>
      <c r="GEH31" s="61"/>
      <c r="GEI31" s="59"/>
      <c r="GEM31" s="61"/>
      <c r="GEN31" s="59"/>
      <c r="GER31" s="61"/>
      <c r="GES31" s="59"/>
      <c r="GEW31" s="61"/>
      <c r="GEX31" s="59"/>
      <c r="GFB31" s="61"/>
      <c r="GFC31" s="59"/>
      <c r="GFG31" s="61"/>
      <c r="GFH31" s="59"/>
      <c r="GFL31" s="61"/>
      <c r="GFM31" s="59"/>
      <c r="GFQ31" s="61"/>
      <c r="GFR31" s="59"/>
      <c r="GFV31" s="61"/>
      <c r="GFW31" s="59"/>
      <c r="GGA31" s="61"/>
      <c r="GGB31" s="59"/>
      <c r="GGF31" s="61"/>
      <c r="GGG31" s="59"/>
      <c r="GGK31" s="61"/>
      <c r="GGL31" s="59"/>
      <c r="GGP31" s="61"/>
      <c r="GGQ31" s="59"/>
      <c r="GGU31" s="61"/>
      <c r="GGV31" s="59"/>
      <c r="GGZ31" s="61"/>
      <c r="GHA31" s="59"/>
      <c r="GHE31" s="61"/>
      <c r="GHF31" s="59"/>
      <c r="GHJ31" s="61"/>
      <c r="GHK31" s="59"/>
      <c r="GHO31" s="61"/>
      <c r="GHP31" s="59"/>
      <c r="GHT31" s="61"/>
      <c r="GHU31" s="59"/>
      <c r="GHY31" s="61"/>
      <c r="GHZ31" s="59"/>
      <c r="GID31" s="61"/>
      <c r="GIE31" s="59"/>
      <c r="GII31" s="61"/>
      <c r="GIJ31" s="59"/>
      <c r="GIN31" s="61"/>
      <c r="GIO31" s="59"/>
      <c r="GIS31" s="61"/>
      <c r="GIT31" s="59"/>
      <c r="GIX31" s="61"/>
      <c r="GIY31" s="59"/>
      <c r="GJC31" s="61"/>
      <c r="GJD31" s="59"/>
      <c r="GJH31" s="61"/>
      <c r="GJI31" s="59"/>
      <c r="GJM31" s="61"/>
      <c r="GJN31" s="59"/>
      <c r="GJR31" s="61"/>
      <c r="GJS31" s="59"/>
      <c r="GJW31" s="61"/>
      <c r="GJX31" s="59"/>
      <c r="GKB31" s="61"/>
      <c r="GKC31" s="59"/>
      <c r="GKG31" s="61"/>
      <c r="GKH31" s="59"/>
      <c r="GKL31" s="61"/>
      <c r="GKM31" s="59"/>
      <c r="GKQ31" s="61"/>
      <c r="GKR31" s="59"/>
      <c r="GKV31" s="61"/>
      <c r="GKW31" s="59"/>
      <c r="GLA31" s="61"/>
      <c r="GLB31" s="59"/>
      <c r="GLF31" s="61"/>
      <c r="GLG31" s="59"/>
      <c r="GLK31" s="61"/>
      <c r="GLL31" s="59"/>
      <c r="GLP31" s="61"/>
      <c r="GLQ31" s="59"/>
      <c r="GLU31" s="61"/>
      <c r="GLV31" s="59"/>
      <c r="GLZ31" s="61"/>
      <c r="GMA31" s="59"/>
      <c r="GME31" s="61"/>
      <c r="GMF31" s="59"/>
      <c r="GMJ31" s="61"/>
      <c r="GMK31" s="59"/>
      <c r="GMO31" s="61"/>
      <c r="GMP31" s="59"/>
      <c r="GMT31" s="61"/>
      <c r="GMU31" s="59"/>
      <c r="GMY31" s="61"/>
      <c r="GMZ31" s="59"/>
      <c r="GND31" s="61"/>
      <c r="GNE31" s="59"/>
      <c r="GNI31" s="61"/>
      <c r="GNJ31" s="59"/>
      <c r="GNN31" s="61"/>
      <c r="GNO31" s="59"/>
      <c r="GNS31" s="61"/>
      <c r="GNT31" s="59"/>
      <c r="GNX31" s="61"/>
      <c r="GNY31" s="59"/>
      <c r="GOC31" s="61"/>
      <c r="GOD31" s="59"/>
      <c r="GOH31" s="61"/>
      <c r="GOI31" s="59"/>
      <c r="GOM31" s="61"/>
      <c r="GON31" s="59"/>
      <c r="GOR31" s="61"/>
      <c r="GOS31" s="59"/>
      <c r="GOW31" s="61"/>
      <c r="GOX31" s="59"/>
      <c r="GPB31" s="61"/>
      <c r="GPC31" s="59"/>
      <c r="GPG31" s="61"/>
      <c r="GPH31" s="59"/>
      <c r="GPL31" s="61"/>
      <c r="GPM31" s="59"/>
      <c r="GPQ31" s="61"/>
      <c r="GPR31" s="59"/>
      <c r="GPV31" s="61"/>
      <c r="GPW31" s="59"/>
      <c r="GQA31" s="61"/>
      <c r="GQB31" s="59"/>
      <c r="GQF31" s="61"/>
      <c r="GQG31" s="59"/>
      <c r="GQK31" s="61"/>
      <c r="GQL31" s="59"/>
      <c r="GQP31" s="61"/>
      <c r="GQQ31" s="59"/>
      <c r="GQU31" s="61"/>
      <c r="GQV31" s="59"/>
      <c r="GQZ31" s="61"/>
      <c r="GRA31" s="59"/>
      <c r="GRE31" s="61"/>
      <c r="GRF31" s="59"/>
      <c r="GRJ31" s="61"/>
      <c r="GRK31" s="59"/>
      <c r="GRO31" s="61"/>
      <c r="GRP31" s="59"/>
      <c r="GRT31" s="61"/>
      <c r="GRU31" s="59"/>
      <c r="GRY31" s="61"/>
      <c r="GRZ31" s="59"/>
      <c r="GSD31" s="61"/>
      <c r="GSE31" s="59"/>
      <c r="GSI31" s="61"/>
      <c r="GSJ31" s="59"/>
      <c r="GSN31" s="61"/>
      <c r="GSO31" s="59"/>
      <c r="GSS31" s="61"/>
      <c r="GST31" s="59"/>
      <c r="GSX31" s="61"/>
      <c r="GSY31" s="59"/>
      <c r="GTC31" s="61"/>
      <c r="GTD31" s="59"/>
      <c r="GTH31" s="61"/>
      <c r="GTI31" s="59"/>
      <c r="GTM31" s="61"/>
      <c r="GTN31" s="59"/>
      <c r="GTR31" s="61"/>
      <c r="GTS31" s="59"/>
      <c r="GTW31" s="61"/>
      <c r="GTX31" s="59"/>
      <c r="GUB31" s="61"/>
      <c r="GUC31" s="59"/>
      <c r="GUG31" s="61"/>
      <c r="GUH31" s="59"/>
      <c r="GUL31" s="61"/>
      <c r="GUM31" s="59"/>
      <c r="GUQ31" s="61"/>
      <c r="GUR31" s="59"/>
      <c r="GUV31" s="61"/>
      <c r="GUW31" s="59"/>
      <c r="GVA31" s="61"/>
      <c r="GVB31" s="59"/>
      <c r="GVF31" s="61"/>
      <c r="GVG31" s="59"/>
      <c r="GVK31" s="61"/>
      <c r="GVL31" s="59"/>
      <c r="GVP31" s="61"/>
      <c r="GVQ31" s="59"/>
      <c r="GVU31" s="61"/>
      <c r="GVV31" s="59"/>
      <c r="GVZ31" s="61"/>
      <c r="GWA31" s="59"/>
      <c r="GWE31" s="61"/>
      <c r="GWF31" s="59"/>
      <c r="GWJ31" s="61"/>
      <c r="GWK31" s="59"/>
      <c r="GWO31" s="61"/>
      <c r="GWP31" s="59"/>
      <c r="GWT31" s="61"/>
      <c r="GWU31" s="59"/>
      <c r="GWY31" s="61"/>
      <c r="GWZ31" s="59"/>
      <c r="GXD31" s="61"/>
      <c r="GXE31" s="59"/>
      <c r="GXI31" s="61"/>
      <c r="GXJ31" s="59"/>
      <c r="GXN31" s="61"/>
      <c r="GXO31" s="59"/>
      <c r="GXS31" s="61"/>
      <c r="GXT31" s="59"/>
      <c r="GXX31" s="61"/>
      <c r="GXY31" s="59"/>
      <c r="GYC31" s="61"/>
      <c r="GYD31" s="59"/>
      <c r="GYH31" s="61"/>
      <c r="GYI31" s="59"/>
      <c r="GYM31" s="61"/>
      <c r="GYN31" s="59"/>
      <c r="GYR31" s="61"/>
      <c r="GYS31" s="59"/>
      <c r="GYW31" s="61"/>
      <c r="GYX31" s="59"/>
      <c r="GZB31" s="61"/>
      <c r="GZC31" s="59"/>
      <c r="GZG31" s="61"/>
      <c r="GZH31" s="59"/>
      <c r="GZL31" s="61"/>
      <c r="GZM31" s="59"/>
      <c r="GZQ31" s="61"/>
      <c r="GZR31" s="59"/>
      <c r="GZV31" s="61"/>
      <c r="GZW31" s="59"/>
      <c r="HAA31" s="61"/>
      <c r="HAB31" s="59"/>
      <c r="HAF31" s="61"/>
      <c r="HAG31" s="59"/>
      <c r="HAK31" s="61"/>
      <c r="HAL31" s="59"/>
      <c r="HAP31" s="61"/>
      <c r="HAQ31" s="59"/>
      <c r="HAU31" s="61"/>
      <c r="HAV31" s="59"/>
      <c r="HAZ31" s="61"/>
      <c r="HBA31" s="59"/>
      <c r="HBE31" s="61"/>
      <c r="HBF31" s="59"/>
      <c r="HBJ31" s="61"/>
      <c r="HBK31" s="59"/>
      <c r="HBO31" s="61"/>
      <c r="HBP31" s="59"/>
      <c r="HBT31" s="61"/>
      <c r="HBU31" s="59"/>
      <c r="HBY31" s="61"/>
      <c r="HBZ31" s="59"/>
      <c r="HCD31" s="61"/>
      <c r="HCE31" s="59"/>
      <c r="HCI31" s="61"/>
      <c r="HCJ31" s="59"/>
      <c r="HCN31" s="61"/>
      <c r="HCO31" s="59"/>
      <c r="HCS31" s="61"/>
      <c r="HCT31" s="59"/>
      <c r="HCX31" s="61"/>
      <c r="HCY31" s="59"/>
      <c r="HDC31" s="61"/>
      <c r="HDD31" s="59"/>
      <c r="HDH31" s="61"/>
      <c r="HDI31" s="59"/>
      <c r="HDM31" s="61"/>
      <c r="HDN31" s="59"/>
      <c r="HDR31" s="61"/>
      <c r="HDS31" s="59"/>
      <c r="HDW31" s="61"/>
      <c r="HDX31" s="59"/>
      <c r="HEB31" s="61"/>
      <c r="HEC31" s="59"/>
      <c r="HEG31" s="61"/>
      <c r="HEH31" s="59"/>
      <c r="HEL31" s="61"/>
      <c r="HEM31" s="59"/>
      <c r="HEQ31" s="61"/>
      <c r="HER31" s="59"/>
      <c r="HEV31" s="61"/>
      <c r="HEW31" s="59"/>
      <c r="HFA31" s="61"/>
      <c r="HFB31" s="59"/>
      <c r="HFF31" s="61"/>
      <c r="HFG31" s="59"/>
      <c r="HFK31" s="61"/>
      <c r="HFL31" s="59"/>
      <c r="HFP31" s="61"/>
      <c r="HFQ31" s="59"/>
      <c r="HFU31" s="61"/>
      <c r="HFV31" s="59"/>
      <c r="HFZ31" s="61"/>
      <c r="HGA31" s="59"/>
      <c r="HGE31" s="61"/>
      <c r="HGF31" s="59"/>
      <c r="HGJ31" s="61"/>
      <c r="HGK31" s="59"/>
      <c r="HGO31" s="61"/>
      <c r="HGP31" s="59"/>
      <c r="HGT31" s="61"/>
      <c r="HGU31" s="59"/>
      <c r="HGY31" s="61"/>
      <c r="HGZ31" s="59"/>
      <c r="HHD31" s="61"/>
      <c r="HHE31" s="59"/>
      <c r="HHI31" s="61"/>
      <c r="HHJ31" s="59"/>
      <c r="HHN31" s="61"/>
      <c r="HHO31" s="59"/>
      <c r="HHS31" s="61"/>
      <c r="HHT31" s="59"/>
      <c r="HHX31" s="61"/>
      <c r="HHY31" s="59"/>
      <c r="HIC31" s="61"/>
      <c r="HID31" s="59"/>
      <c r="HIH31" s="61"/>
      <c r="HII31" s="59"/>
      <c r="HIM31" s="61"/>
      <c r="HIN31" s="59"/>
      <c r="HIR31" s="61"/>
      <c r="HIS31" s="59"/>
      <c r="HIW31" s="61"/>
      <c r="HIX31" s="59"/>
      <c r="HJB31" s="61"/>
      <c r="HJC31" s="59"/>
      <c r="HJG31" s="61"/>
      <c r="HJH31" s="59"/>
      <c r="HJL31" s="61"/>
      <c r="HJM31" s="59"/>
      <c r="HJQ31" s="61"/>
      <c r="HJR31" s="59"/>
      <c r="HJV31" s="61"/>
      <c r="HJW31" s="59"/>
      <c r="HKA31" s="61"/>
      <c r="HKB31" s="59"/>
      <c r="HKF31" s="61"/>
      <c r="HKG31" s="59"/>
      <c r="HKK31" s="61"/>
      <c r="HKL31" s="59"/>
      <c r="HKP31" s="61"/>
      <c r="HKQ31" s="59"/>
      <c r="HKU31" s="61"/>
      <c r="HKV31" s="59"/>
      <c r="HKZ31" s="61"/>
      <c r="HLA31" s="59"/>
      <c r="HLE31" s="61"/>
      <c r="HLF31" s="59"/>
      <c r="HLJ31" s="61"/>
      <c r="HLK31" s="59"/>
      <c r="HLO31" s="61"/>
      <c r="HLP31" s="59"/>
      <c r="HLT31" s="61"/>
      <c r="HLU31" s="59"/>
      <c r="HLY31" s="61"/>
      <c r="HLZ31" s="59"/>
      <c r="HMD31" s="61"/>
      <c r="HME31" s="59"/>
      <c r="HMI31" s="61"/>
      <c r="HMJ31" s="59"/>
      <c r="HMN31" s="61"/>
      <c r="HMO31" s="59"/>
      <c r="HMS31" s="61"/>
      <c r="HMT31" s="59"/>
      <c r="HMX31" s="61"/>
      <c r="HMY31" s="59"/>
      <c r="HNC31" s="61"/>
      <c r="HND31" s="59"/>
      <c r="HNH31" s="61"/>
      <c r="HNI31" s="59"/>
      <c r="HNM31" s="61"/>
      <c r="HNN31" s="59"/>
      <c r="HNR31" s="61"/>
      <c r="HNS31" s="59"/>
      <c r="HNW31" s="61"/>
      <c r="HNX31" s="59"/>
      <c r="HOB31" s="61"/>
      <c r="HOC31" s="59"/>
      <c r="HOG31" s="61"/>
      <c r="HOH31" s="59"/>
      <c r="HOL31" s="61"/>
      <c r="HOM31" s="59"/>
      <c r="HOQ31" s="61"/>
      <c r="HOR31" s="59"/>
      <c r="HOV31" s="61"/>
      <c r="HOW31" s="59"/>
      <c r="HPA31" s="61"/>
      <c r="HPB31" s="59"/>
      <c r="HPF31" s="61"/>
      <c r="HPG31" s="59"/>
      <c r="HPK31" s="61"/>
      <c r="HPL31" s="59"/>
      <c r="HPP31" s="61"/>
      <c r="HPQ31" s="59"/>
      <c r="HPU31" s="61"/>
      <c r="HPV31" s="59"/>
      <c r="HPZ31" s="61"/>
      <c r="HQA31" s="59"/>
      <c r="HQE31" s="61"/>
      <c r="HQF31" s="59"/>
      <c r="HQJ31" s="61"/>
      <c r="HQK31" s="59"/>
      <c r="HQO31" s="61"/>
      <c r="HQP31" s="59"/>
      <c r="HQT31" s="61"/>
      <c r="HQU31" s="59"/>
      <c r="HQY31" s="61"/>
      <c r="HQZ31" s="59"/>
      <c r="HRD31" s="61"/>
      <c r="HRE31" s="59"/>
      <c r="HRI31" s="61"/>
      <c r="HRJ31" s="59"/>
      <c r="HRN31" s="61"/>
      <c r="HRO31" s="59"/>
      <c r="HRS31" s="61"/>
      <c r="HRT31" s="59"/>
      <c r="HRX31" s="61"/>
      <c r="HRY31" s="59"/>
      <c r="HSC31" s="61"/>
      <c r="HSD31" s="59"/>
      <c r="HSH31" s="61"/>
      <c r="HSI31" s="59"/>
      <c r="HSM31" s="61"/>
      <c r="HSN31" s="59"/>
      <c r="HSR31" s="61"/>
      <c r="HSS31" s="59"/>
      <c r="HSW31" s="61"/>
      <c r="HSX31" s="59"/>
      <c r="HTB31" s="61"/>
      <c r="HTC31" s="59"/>
      <c r="HTG31" s="61"/>
      <c r="HTH31" s="59"/>
      <c r="HTL31" s="61"/>
      <c r="HTM31" s="59"/>
      <c r="HTQ31" s="61"/>
      <c r="HTR31" s="59"/>
      <c r="HTV31" s="61"/>
      <c r="HTW31" s="59"/>
      <c r="HUA31" s="61"/>
      <c r="HUB31" s="59"/>
      <c r="HUF31" s="61"/>
      <c r="HUG31" s="59"/>
      <c r="HUK31" s="61"/>
      <c r="HUL31" s="59"/>
      <c r="HUP31" s="61"/>
      <c r="HUQ31" s="59"/>
      <c r="HUU31" s="61"/>
      <c r="HUV31" s="59"/>
      <c r="HUZ31" s="61"/>
      <c r="HVA31" s="59"/>
      <c r="HVE31" s="61"/>
      <c r="HVF31" s="59"/>
      <c r="HVJ31" s="61"/>
      <c r="HVK31" s="59"/>
      <c r="HVO31" s="61"/>
      <c r="HVP31" s="59"/>
      <c r="HVT31" s="61"/>
      <c r="HVU31" s="59"/>
      <c r="HVY31" s="61"/>
      <c r="HVZ31" s="59"/>
      <c r="HWD31" s="61"/>
      <c r="HWE31" s="59"/>
      <c r="HWI31" s="61"/>
      <c r="HWJ31" s="59"/>
      <c r="HWN31" s="61"/>
      <c r="HWO31" s="59"/>
      <c r="HWS31" s="61"/>
      <c r="HWT31" s="59"/>
      <c r="HWX31" s="61"/>
      <c r="HWY31" s="59"/>
      <c r="HXC31" s="61"/>
      <c r="HXD31" s="59"/>
      <c r="HXH31" s="61"/>
      <c r="HXI31" s="59"/>
      <c r="HXM31" s="61"/>
      <c r="HXN31" s="59"/>
      <c r="HXR31" s="61"/>
      <c r="HXS31" s="59"/>
      <c r="HXW31" s="61"/>
      <c r="HXX31" s="59"/>
      <c r="HYB31" s="61"/>
      <c r="HYC31" s="59"/>
      <c r="HYG31" s="61"/>
      <c r="HYH31" s="59"/>
      <c r="HYL31" s="61"/>
      <c r="HYM31" s="59"/>
      <c r="HYQ31" s="61"/>
      <c r="HYR31" s="59"/>
      <c r="HYV31" s="61"/>
      <c r="HYW31" s="59"/>
      <c r="HZA31" s="61"/>
      <c r="HZB31" s="59"/>
      <c r="HZF31" s="61"/>
      <c r="HZG31" s="59"/>
      <c r="HZK31" s="61"/>
      <c r="HZL31" s="59"/>
      <c r="HZP31" s="61"/>
      <c r="HZQ31" s="59"/>
      <c r="HZU31" s="61"/>
      <c r="HZV31" s="59"/>
      <c r="HZZ31" s="61"/>
      <c r="IAA31" s="59"/>
      <c r="IAE31" s="61"/>
      <c r="IAF31" s="59"/>
      <c r="IAJ31" s="61"/>
      <c r="IAK31" s="59"/>
      <c r="IAO31" s="61"/>
      <c r="IAP31" s="59"/>
      <c r="IAT31" s="61"/>
      <c r="IAU31" s="59"/>
      <c r="IAY31" s="61"/>
      <c r="IAZ31" s="59"/>
      <c r="IBD31" s="61"/>
      <c r="IBE31" s="59"/>
      <c r="IBI31" s="61"/>
      <c r="IBJ31" s="59"/>
      <c r="IBN31" s="61"/>
      <c r="IBO31" s="59"/>
      <c r="IBS31" s="61"/>
      <c r="IBT31" s="59"/>
      <c r="IBX31" s="61"/>
      <c r="IBY31" s="59"/>
      <c r="ICC31" s="61"/>
      <c r="ICD31" s="59"/>
      <c r="ICH31" s="61"/>
      <c r="ICI31" s="59"/>
      <c r="ICM31" s="61"/>
      <c r="ICN31" s="59"/>
      <c r="ICR31" s="61"/>
      <c r="ICS31" s="59"/>
      <c r="ICW31" s="61"/>
      <c r="ICX31" s="59"/>
      <c r="IDB31" s="61"/>
      <c r="IDC31" s="59"/>
      <c r="IDG31" s="61"/>
      <c r="IDH31" s="59"/>
      <c r="IDL31" s="61"/>
      <c r="IDM31" s="59"/>
      <c r="IDQ31" s="61"/>
      <c r="IDR31" s="59"/>
      <c r="IDV31" s="61"/>
      <c r="IDW31" s="59"/>
      <c r="IEA31" s="61"/>
      <c r="IEB31" s="59"/>
      <c r="IEF31" s="61"/>
      <c r="IEG31" s="59"/>
      <c r="IEK31" s="61"/>
      <c r="IEL31" s="59"/>
      <c r="IEP31" s="61"/>
      <c r="IEQ31" s="59"/>
      <c r="IEU31" s="61"/>
      <c r="IEV31" s="59"/>
      <c r="IEZ31" s="61"/>
      <c r="IFA31" s="59"/>
      <c r="IFE31" s="61"/>
      <c r="IFF31" s="59"/>
      <c r="IFJ31" s="61"/>
      <c r="IFK31" s="59"/>
      <c r="IFO31" s="61"/>
      <c r="IFP31" s="59"/>
      <c r="IFT31" s="61"/>
      <c r="IFU31" s="59"/>
      <c r="IFY31" s="61"/>
      <c r="IFZ31" s="59"/>
      <c r="IGD31" s="61"/>
      <c r="IGE31" s="59"/>
      <c r="IGI31" s="61"/>
      <c r="IGJ31" s="59"/>
      <c r="IGN31" s="61"/>
      <c r="IGO31" s="59"/>
      <c r="IGS31" s="61"/>
      <c r="IGT31" s="59"/>
      <c r="IGX31" s="61"/>
      <c r="IGY31" s="59"/>
      <c r="IHC31" s="61"/>
      <c r="IHD31" s="59"/>
      <c r="IHH31" s="61"/>
      <c r="IHI31" s="59"/>
      <c r="IHM31" s="61"/>
      <c r="IHN31" s="59"/>
      <c r="IHR31" s="61"/>
      <c r="IHS31" s="59"/>
      <c r="IHW31" s="61"/>
      <c r="IHX31" s="59"/>
      <c r="IIB31" s="61"/>
      <c r="IIC31" s="59"/>
      <c r="IIG31" s="61"/>
      <c r="IIH31" s="59"/>
      <c r="IIL31" s="61"/>
      <c r="IIM31" s="59"/>
      <c r="IIQ31" s="61"/>
      <c r="IIR31" s="59"/>
      <c r="IIV31" s="61"/>
      <c r="IIW31" s="59"/>
      <c r="IJA31" s="61"/>
      <c r="IJB31" s="59"/>
      <c r="IJF31" s="61"/>
      <c r="IJG31" s="59"/>
      <c r="IJK31" s="61"/>
      <c r="IJL31" s="59"/>
      <c r="IJP31" s="61"/>
      <c r="IJQ31" s="59"/>
      <c r="IJU31" s="61"/>
      <c r="IJV31" s="59"/>
      <c r="IJZ31" s="61"/>
      <c r="IKA31" s="59"/>
      <c r="IKE31" s="61"/>
      <c r="IKF31" s="59"/>
      <c r="IKJ31" s="61"/>
      <c r="IKK31" s="59"/>
      <c r="IKO31" s="61"/>
      <c r="IKP31" s="59"/>
      <c r="IKT31" s="61"/>
      <c r="IKU31" s="59"/>
      <c r="IKY31" s="61"/>
      <c r="IKZ31" s="59"/>
      <c r="ILD31" s="61"/>
      <c r="ILE31" s="59"/>
      <c r="ILI31" s="61"/>
      <c r="ILJ31" s="59"/>
      <c r="ILN31" s="61"/>
      <c r="ILO31" s="59"/>
      <c r="ILS31" s="61"/>
      <c r="ILT31" s="59"/>
      <c r="ILX31" s="61"/>
      <c r="ILY31" s="59"/>
      <c r="IMC31" s="61"/>
      <c r="IMD31" s="59"/>
      <c r="IMH31" s="61"/>
      <c r="IMI31" s="59"/>
      <c r="IMM31" s="61"/>
      <c r="IMN31" s="59"/>
      <c r="IMR31" s="61"/>
      <c r="IMS31" s="59"/>
      <c r="IMW31" s="61"/>
      <c r="IMX31" s="59"/>
      <c r="INB31" s="61"/>
      <c r="INC31" s="59"/>
      <c r="ING31" s="61"/>
      <c r="INH31" s="59"/>
      <c r="INL31" s="61"/>
      <c r="INM31" s="59"/>
      <c r="INQ31" s="61"/>
      <c r="INR31" s="59"/>
      <c r="INV31" s="61"/>
      <c r="INW31" s="59"/>
      <c r="IOA31" s="61"/>
      <c r="IOB31" s="59"/>
      <c r="IOF31" s="61"/>
      <c r="IOG31" s="59"/>
      <c r="IOK31" s="61"/>
      <c r="IOL31" s="59"/>
      <c r="IOP31" s="61"/>
      <c r="IOQ31" s="59"/>
      <c r="IOU31" s="61"/>
      <c r="IOV31" s="59"/>
      <c r="IOZ31" s="61"/>
      <c r="IPA31" s="59"/>
      <c r="IPE31" s="61"/>
      <c r="IPF31" s="59"/>
      <c r="IPJ31" s="61"/>
      <c r="IPK31" s="59"/>
      <c r="IPO31" s="61"/>
      <c r="IPP31" s="59"/>
      <c r="IPT31" s="61"/>
      <c r="IPU31" s="59"/>
      <c r="IPY31" s="61"/>
      <c r="IPZ31" s="59"/>
      <c r="IQD31" s="61"/>
      <c r="IQE31" s="59"/>
      <c r="IQI31" s="61"/>
      <c r="IQJ31" s="59"/>
      <c r="IQN31" s="61"/>
      <c r="IQO31" s="59"/>
      <c r="IQS31" s="61"/>
      <c r="IQT31" s="59"/>
      <c r="IQX31" s="61"/>
      <c r="IQY31" s="59"/>
      <c r="IRC31" s="61"/>
      <c r="IRD31" s="59"/>
      <c r="IRH31" s="61"/>
      <c r="IRI31" s="59"/>
      <c r="IRM31" s="61"/>
      <c r="IRN31" s="59"/>
      <c r="IRR31" s="61"/>
      <c r="IRS31" s="59"/>
      <c r="IRW31" s="61"/>
      <c r="IRX31" s="59"/>
      <c r="ISB31" s="61"/>
      <c r="ISC31" s="59"/>
      <c r="ISG31" s="61"/>
      <c r="ISH31" s="59"/>
      <c r="ISL31" s="61"/>
      <c r="ISM31" s="59"/>
      <c r="ISQ31" s="61"/>
      <c r="ISR31" s="59"/>
      <c r="ISV31" s="61"/>
      <c r="ISW31" s="59"/>
      <c r="ITA31" s="61"/>
      <c r="ITB31" s="59"/>
      <c r="ITF31" s="61"/>
      <c r="ITG31" s="59"/>
      <c r="ITK31" s="61"/>
      <c r="ITL31" s="59"/>
      <c r="ITP31" s="61"/>
      <c r="ITQ31" s="59"/>
      <c r="ITU31" s="61"/>
      <c r="ITV31" s="59"/>
      <c r="ITZ31" s="61"/>
      <c r="IUA31" s="59"/>
      <c r="IUE31" s="61"/>
      <c r="IUF31" s="59"/>
      <c r="IUJ31" s="61"/>
      <c r="IUK31" s="59"/>
      <c r="IUO31" s="61"/>
      <c r="IUP31" s="59"/>
      <c r="IUT31" s="61"/>
      <c r="IUU31" s="59"/>
      <c r="IUY31" s="61"/>
      <c r="IUZ31" s="59"/>
      <c r="IVD31" s="61"/>
      <c r="IVE31" s="59"/>
      <c r="IVI31" s="61"/>
      <c r="IVJ31" s="59"/>
      <c r="IVN31" s="61"/>
      <c r="IVO31" s="59"/>
      <c r="IVS31" s="61"/>
      <c r="IVT31" s="59"/>
      <c r="IVX31" s="61"/>
      <c r="IVY31" s="59"/>
      <c r="IWC31" s="61"/>
      <c r="IWD31" s="59"/>
      <c r="IWH31" s="61"/>
      <c r="IWI31" s="59"/>
      <c r="IWM31" s="61"/>
      <c r="IWN31" s="59"/>
      <c r="IWR31" s="61"/>
      <c r="IWS31" s="59"/>
      <c r="IWW31" s="61"/>
      <c r="IWX31" s="59"/>
      <c r="IXB31" s="61"/>
      <c r="IXC31" s="59"/>
      <c r="IXG31" s="61"/>
      <c r="IXH31" s="59"/>
      <c r="IXL31" s="61"/>
      <c r="IXM31" s="59"/>
      <c r="IXQ31" s="61"/>
      <c r="IXR31" s="59"/>
      <c r="IXV31" s="61"/>
      <c r="IXW31" s="59"/>
      <c r="IYA31" s="61"/>
      <c r="IYB31" s="59"/>
      <c r="IYF31" s="61"/>
      <c r="IYG31" s="59"/>
      <c r="IYK31" s="61"/>
      <c r="IYL31" s="59"/>
      <c r="IYP31" s="61"/>
      <c r="IYQ31" s="59"/>
      <c r="IYU31" s="61"/>
      <c r="IYV31" s="59"/>
      <c r="IYZ31" s="61"/>
      <c r="IZA31" s="59"/>
      <c r="IZE31" s="61"/>
      <c r="IZF31" s="59"/>
      <c r="IZJ31" s="61"/>
      <c r="IZK31" s="59"/>
      <c r="IZO31" s="61"/>
      <c r="IZP31" s="59"/>
      <c r="IZT31" s="61"/>
      <c r="IZU31" s="59"/>
      <c r="IZY31" s="61"/>
      <c r="IZZ31" s="59"/>
      <c r="JAD31" s="61"/>
      <c r="JAE31" s="59"/>
      <c r="JAI31" s="61"/>
      <c r="JAJ31" s="59"/>
      <c r="JAN31" s="61"/>
      <c r="JAO31" s="59"/>
      <c r="JAS31" s="61"/>
      <c r="JAT31" s="59"/>
      <c r="JAX31" s="61"/>
      <c r="JAY31" s="59"/>
      <c r="JBC31" s="61"/>
      <c r="JBD31" s="59"/>
      <c r="JBH31" s="61"/>
      <c r="JBI31" s="59"/>
      <c r="JBM31" s="61"/>
      <c r="JBN31" s="59"/>
      <c r="JBR31" s="61"/>
      <c r="JBS31" s="59"/>
      <c r="JBW31" s="61"/>
      <c r="JBX31" s="59"/>
      <c r="JCB31" s="61"/>
      <c r="JCC31" s="59"/>
      <c r="JCG31" s="61"/>
      <c r="JCH31" s="59"/>
      <c r="JCL31" s="61"/>
      <c r="JCM31" s="59"/>
      <c r="JCQ31" s="61"/>
      <c r="JCR31" s="59"/>
      <c r="JCV31" s="61"/>
      <c r="JCW31" s="59"/>
      <c r="JDA31" s="61"/>
      <c r="JDB31" s="59"/>
      <c r="JDF31" s="61"/>
      <c r="JDG31" s="59"/>
      <c r="JDK31" s="61"/>
      <c r="JDL31" s="59"/>
      <c r="JDP31" s="61"/>
      <c r="JDQ31" s="59"/>
      <c r="JDU31" s="61"/>
      <c r="JDV31" s="59"/>
      <c r="JDZ31" s="61"/>
      <c r="JEA31" s="59"/>
      <c r="JEE31" s="61"/>
      <c r="JEF31" s="59"/>
      <c r="JEJ31" s="61"/>
      <c r="JEK31" s="59"/>
      <c r="JEO31" s="61"/>
      <c r="JEP31" s="59"/>
      <c r="JET31" s="61"/>
      <c r="JEU31" s="59"/>
      <c r="JEY31" s="61"/>
      <c r="JEZ31" s="59"/>
      <c r="JFD31" s="61"/>
      <c r="JFE31" s="59"/>
      <c r="JFI31" s="61"/>
      <c r="JFJ31" s="59"/>
      <c r="JFN31" s="61"/>
      <c r="JFO31" s="59"/>
      <c r="JFS31" s="61"/>
      <c r="JFT31" s="59"/>
      <c r="JFX31" s="61"/>
      <c r="JFY31" s="59"/>
      <c r="JGC31" s="61"/>
      <c r="JGD31" s="59"/>
      <c r="JGH31" s="61"/>
      <c r="JGI31" s="59"/>
      <c r="JGM31" s="61"/>
      <c r="JGN31" s="59"/>
      <c r="JGR31" s="61"/>
      <c r="JGS31" s="59"/>
      <c r="JGW31" s="61"/>
      <c r="JGX31" s="59"/>
      <c r="JHB31" s="61"/>
      <c r="JHC31" s="59"/>
      <c r="JHG31" s="61"/>
      <c r="JHH31" s="59"/>
      <c r="JHL31" s="61"/>
      <c r="JHM31" s="59"/>
      <c r="JHQ31" s="61"/>
      <c r="JHR31" s="59"/>
      <c r="JHV31" s="61"/>
      <c r="JHW31" s="59"/>
      <c r="JIA31" s="61"/>
      <c r="JIB31" s="59"/>
      <c r="JIF31" s="61"/>
      <c r="JIG31" s="59"/>
      <c r="JIK31" s="61"/>
      <c r="JIL31" s="59"/>
      <c r="JIP31" s="61"/>
      <c r="JIQ31" s="59"/>
      <c r="JIU31" s="61"/>
      <c r="JIV31" s="59"/>
      <c r="JIZ31" s="61"/>
      <c r="JJA31" s="59"/>
      <c r="JJE31" s="61"/>
      <c r="JJF31" s="59"/>
      <c r="JJJ31" s="61"/>
      <c r="JJK31" s="59"/>
      <c r="JJO31" s="61"/>
      <c r="JJP31" s="59"/>
      <c r="JJT31" s="61"/>
      <c r="JJU31" s="59"/>
      <c r="JJY31" s="61"/>
      <c r="JJZ31" s="59"/>
      <c r="JKD31" s="61"/>
      <c r="JKE31" s="59"/>
      <c r="JKI31" s="61"/>
      <c r="JKJ31" s="59"/>
      <c r="JKN31" s="61"/>
      <c r="JKO31" s="59"/>
      <c r="JKS31" s="61"/>
      <c r="JKT31" s="59"/>
      <c r="JKX31" s="61"/>
      <c r="JKY31" s="59"/>
      <c r="JLC31" s="61"/>
      <c r="JLD31" s="59"/>
      <c r="JLH31" s="61"/>
      <c r="JLI31" s="59"/>
      <c r="JLM31" s="61"/>
      <c r="JLN31" s="59"/>
      <c r="JLR31" s="61"/>
      <c r="JLS31" s="59"/>
      <c r="JLW31" s="61"/>
      <c r="JLX31" s="59"/>
      <c r="JMB31" s="61"/>
      <c r="JMC31" s="59"/>
      <c r="JMG31" s="61"/>
      <c r="JMH31" s="59"/>
      <c r="JML31" s="61"/>
      <c r="JMM31" s="59"/>
      <c r="JMQ31" s="61"/>
      <c r="JMR31" s="59"/>
      <c r="JMV31" s="61"/>
      <c r="JMW31" s="59"/>
      <c r="JNA31" s="61"/>
      <c r="JNB31" s="59"/>
      <c r="JNF31" s="61"/>
      <c r="JNG31" s="59"/>
      <c r="JNK31" s="61"/>
      <c r="JNL31" s="59"/>
      <c r="JNP31" s="61"/>
      <c r="JNQ31" s="59"/>
      <c r="JNU31" s="61"/>
      <c r="JNV31" s="59"/>
      <c r="JNZ31" s="61"/>
      <c r="JOA31" s="59"/>
      <c r="JOE31" s="61"/>
      <c r="JOF31" s="59"/>
      <c r="JOJ31" s="61"/>
      <c r="JOK31" s="59"/>
      <c r="JOO31" s="61"/>
      <c r="JOP31" s="59"/>
      <c r="JOT31" s="61"/>
      <c r="JOU31" s="59"/>
      <c r="JOY31" s="61"/>
      <c r="JOZ31" s="59"/>
      <c r="JPD31" s="61"/>
      <c r="JPE31" s="59"/>
      <c r="JPI31" s="61"/>
      <c r="JPJ31" s="59"/>
      <c r="JPN31" s="61"/>
      <c r="JPO31" s="59"/>
      <c r="JPS31" s="61"/>
      <c r="JPT31" s="59"/>
      <c r="JPX31" s="61"/>
      <c r="JPY31" s="59"/>
      <c r="JQC31" s="61"/>
      <c r="JQD31" s="59"/>
      <c r="JQH31" s="61"/>
      <c r="JQI31" s="59"/>
      <c r="JQM31" s="61"/>
      <c r="JQN31" s="59"/>
      <c r="JQR31" s="61"/>
      <c r="JQS31" s="59"/>
      <c r="JQW31" s="61"/>
      <c r="JQX31" s="59"/>
      <c r="JRB31" s="61"/>
      <c r="JRC31" s="59"/>
      <c r="JRG31" s="61"/>
      <c r="JRH31" s="59"/>
      <c r="JRL31" s="61"/>
      <c r="JRM31" s="59"/>
      <c r="JRQ31" s="61"/>
      <c r="JRR31" s="59"/>
      <c r="JRV31" s="61"/>
      <c r="JRW31" s="59"/>
      <c r="JSA31" s="61"/>
      <c r="JSB31" s="59"/>
      <c r="JSF31" s="61"/>
      <c r="JSG31" s="59"/>
      <c r="JSK31" s="61"/>
      <c r="JSL31" s="59"/>
      <c r="JSP31" s="61"/>
      <c r="JSQ31" s="59"/>
      <c r="JSU31" s="61"/>
      <c r="JSV31" s="59"/>
      <c r="JSZ31" s="61"/>
      <c r="JTA31" s="59"/>
      <c r="JTE31" s="61"/>
      <c r="JTF31" s="59"/>
      <c r="JTJ31" s="61"/>
      <c r="JTK31" s="59"/>
      <c r="JTO31" s="61"/>
      <c r="JTP31" s="59"/>
      <c r="JTT31" s="61"/>
      <c r="JTU31" s="59"/>
      <c r="JTY31" s="61"/>
      <c r="JTZ31" s="59"/>
      <c r="JUD31" s="61"/>
      <c r="JUE31" s="59"/>
      <c r="JUI31" s="61"/>
      <c r="JUJ31" s="59"/>
      <c r="JUN31" s="61"/>
      <c r="JUO31" s="59"/>
      <c r="JUS31" s="61"/>
      <c r="JUT31" s="59"/>
      <c r="JUX31" s="61"/>
      <c r="JUY31" s="59"/>
      <c r="JVC31" s="61"/>
      <c r="JVD31" s="59"/>
      <c r="JVH31" s="61"/>
      <c r="JVI31" s="59"/>
      <c r="JVM31" s="61"/>
      <c r="JVN31" s="59"/>
      <c r="JVR31" s="61"/>
      <c r="JVS31" s="59"/>
      <c r="JVW31" s="61"/>
      <c r="JVX31" s="59"/>
      <c r="JWB31" s="61"/>
      <c r="JWC31" s="59"/>
      <c r="JWG31" s="61"/>
      <c r="JWH31" s="59"/>
      <c r="JWL31" s="61"/>
      <c r="JWM31" s="59"/>
      <c r="JWQ31" s="61"/>
      <c r="JWR31" s="59"/>
      <c r="JWV31" s="61"/>
      <c r="JWW31" s="59"/>
      <c r="JXA31" s="61"/>
      <c r="JXB31" s="59"/>
      <c r="JXF31" s="61"/>
      <c r="JXG31" s="59"/>
      <c r="JXK31" s="61"/>
      <c r="JXL31" s="59"/>
      <c r="JXP31" s="61"/>
      <c r="JXQ31" s="59"/>
      <c r="JXU31" s="61"/>
      <c r="JXV31" s="59"/>
      <c r="JXZ31" s="61"/>
      <c r="JYA31" s="59"/>
      <c r="JYE31" s="61"/>
      <c r="JYF31" s="59"/>
      <c r="JYJ31" s="61"/>
      <c r="JYK31" s="59"/>
      <c r="JYO31" s="61"/>
      <c r="JYP31" s="59"/>
      <c r="JYT31" s="61"/>
      <c r="JYU31" s="59"/>
      <c r="JYY31" s="61"/>
      <c r="JYZ31" s="59"/>
      <c r="JZD31" s="61"/>
      <c r="JZE31" s="59"/>
      <c r="JZI31" s="61"/>
      <c r="JZJ31" s="59"/>
      <c r="JZN31" s="61"/>
      <c r="JZO31" s="59"/>
      <c r="JZS31" s="61"/>
      <c r="JZT31" s="59"/>
      <c r="JZX31" s="61"/>
      <c r="JZY31" s="59"/>
      <c r="KAC31" s="61"/>
      <c r="KAD31" s="59"/>
      <c r="KAH31" s="61"/>
      <c r="KAI31" s="59"/>
      <c r="KAM31" s="61"/>
      <c r="KAN31" s="59"/>
      <c r="KAR31" s="61"/>
      <c r="KAS31" s="59"/>
      <c r="KAW31" s="61"/>
      <c r="KAX31" s="59"/>
      <c r="KBB31" s="61"/>
      <c r="KBC31" s="59"/>
      <c r="KBG31" s="61"/>
      <c r="KBH31" s="59"/>
      <c r="KBL31" s="61"/>
      <c r="KBM31" s="59"/>
      <c r="KBQ31" s="61"/>
      <c r="KBR31" s="59"/>
      <c r="KBV31" s="61"/>
      <c r="KBW31" s="59"/>
      <c r="KCA31" s="61"/>
      <c r="KCB31" s="59"/>
      <c r="KCF31" s="61"/>
      <c r="KCG31" s="59"/>
      <c r="KCK31" s="61"/>
      <c r="KCL31" s="59"/>
      <c r="KCP31" s="61"/>
      <c r="KCQ31" s="59"/>
      <c r="KCU31" s="61"/>
      <c r="KCV31" s="59"/>
      <c r="KCZ31" s="61"/>
      <c r="KDA31" s="59"/>
      <c r="KDE31" s="61"/>
      <c r="KDF31" s="59"/>
      <c r="KDJ31" s="61"/>
      <c r="KDK31" s="59"/>
      <c r="KDO31" s="61"/>
      <c r="KDP31" s="59"/>
      <c r="KDT31" s="61"/>
      <c r="KDU31" s="59"/>
      <c r="KDY31" s="61"/>
      <c r="KDZ31" s="59"/>
      <c r="KED31" s="61"/>
      <c r="KEE31" s="59"/>
      <c r="KEI31" s="61"/>
      <c r="KEJ31" s="59"/>
      <c r="KEN31" s="61"/>
      <c r="KEO31" s="59"/>
      <c r="KES31" s="61"/>
      <c r="KET31" s="59"/>
      <c r="KEX31" s="61"/>
      <c r="KEY31" s="59"/>
      <c r="KFC31" s="61"/>
      <c r="KFD31" s="59"/>
      <c r="KFH31" s="61"/>
      <c r="KFI31" s="59"/>
      <c r="KFM31" s="61"/>
      <c r="KFN31" s="59"/>
      <c r="KFR31" s="61"/>
      <c r="KFS31" s="59"/>
      <c r="KFW31" s="61"/>
      <c r="KFX31" s="59"/>
      <c r="KGB31" s="61"/>
      <c r="KGC31" s="59"/>
      <c r="KGG31" s="61"/>
      <c r="KGH31" s="59"/>
      <c r="KGL31" s="61"/>
      <c r="KGM31" s="59"/>
      <c r="KGQ31" s="61"/>
      <c r="KGR31" s="59"/>
      <c r="KGV31" s="61"/>
      <c r="KGW31" s="59"/>
      <c r="KHA31" s="61"/>
      <c r="KHB31" s="59"/>
      <c r="KHF31" s="61"/>
      <c r="KHG31" s="59"/>
      <c r="KHK31" s="61"/>
      <c r="KHL31" s="59"/>
      <c r="KHP31" s="61"/>
      <c r="KHQ31" s="59"/>
      <c r="KHU31" s="61"/>
      <c r="KHV31" s="59"/>
      <c r="KHZ31" s="61"/>
      <c r="KIA31" s="59"/>
      <c r="KIE31" s="61"/>
      <c r="KIF31" s="59"/>
      <c r="KIJ31" s="61"/>
      <c r="KIK31" s="59"/>
      <c r="KIO31" s="61"/>
      <c r="KIP31" s="59"/>
      <c r="KIT31" s="61"/>
      <c r="KIU31" s="59"/>
      <c r="KIY31" s="61"/>
      <c r="KIZ31" s="59"/>
      <c r="KJD31" s="61"/>
      <c r="KJE31" s="59"/>
      <c r="KJI31" s="61"/>
      <c r="KJJ31" s="59"/>
      <c r="KJN31" s="61"/>
      <c r="KJO31" s="59"/>
      <c r="KJS31" s="61"/>
      <c r="KJT31" s="59"/>
      <c r="KJX31" s="61"/>
      <c r="KJY31" s="59"/>
      <c r="KKC31" s="61"/>
      <c r="KKD31" s="59"/>
      <c r="KKH31" s="61"/>
      <c r="KKI31" s="59"/>
      <c r="KKM31" s="61"/>
      <c r="KKN31" s="59"/>
      <c r="KKR31" s="61"/>
      <c r="KKS31" s="59"/>
      <c r="KKW31" s="61"/>
      <c r="KKX31" s="59"/>
      <c r="KLB31" s="61"/>
      <c r="KLC31" s="59"/>
      <c r="KLG31" s="61"/>
      <c r="KLH31" s="59"/>
      <c r="KLL31" s="61"/>
      <c r="KLM31" s="59"/>
      <c r="KLQ31" s="61"/>
      <c r="KLR31" s="59"/>
      <c r="KLV31" s="61"/>
      <c r="KLW31" s="59"/>
      <c r="KMA31" s="61"/>
      <c r="KMB31" s="59"/>
      <c r="KMF31" s="61"/>
      <c r="KMG31" s="59"/>
      <c r="KMK31" s="61"/>
      <c r="KML31" s="59"/>
      <c r="KMP31" s="61"/>
      <c r="KMQ31" s="59"/>
      <c r="KMU31" s="61"/>
      <c r="KMV31" s="59"/>
      <c r="KMZ31" s="61"/>
      <c r="KNA31" s="59"/>
      <c r="KNE31" s="61"/>
      <c r="KNF31" s="59"/>
      <c r="KNJ31" s="61"/>
      <c r="KNK31" s="59"/>
      <c r="KNO31" s="61"/>
      <c r="KNP31" s="59"/>
      <c r="KNT31" s="61"/>
      <c r="KNU31" s="59"/>
      <c r="KNY31" s="61"/>
      <c r="KNZ31" s="59"/>
      <c r="KOD31" s="61"/>
      <c r="KOE31" s="59"/>
      <c r="KOI31" s="61"/>
      <c r="KOJ31" s="59"/>
      <c r="KON31" s="61"/>
      <c r="KOO31" s="59"/>
      <c r="KOS31" s="61"/>
      <c r="KOT31" s="59"/>
      <c r="KOX31" s="61"/>
      <c r="KOY31" s="59"/>
      <c r="KPC31" s="61"/>
      <c r="KPD31" s="59"/>
      <c r="KPH31" s="61"/>
      <c r="KPI31" s="59"/>
      <c r="KPM31" s="61"/>
      <c r="KPN31" s="59"/>
      <c r="KPR31" s="61"/>
      <c r="KPS31" s="59"/>
      <c r="KPW31" s="61"/>
      <c r="KPX31" s="59"/>
      <c r="KQB31" s="61"/>
      <c r="KQC31" s="59"/>
      <c r="KQG31" s="61"/>
      <c r="KQH31" s="59"/>
      <c r="KQL31" s="61"/>
      <c r="KQM31" s="59"/>
      <c r="KQQ31" s="61"/>
      <c r="KQR31" s="59"/>
      <c r="KQV31" s="61"/>
      <c r="KQW31" s="59"/>
      <c r="KRA31" s="61"/>
      <c r="KRB31" s="59"/>
      <c r="KRF31" s="61"/>
      <c r="KRG31" s="59"/>
      <c r="KRK31" s="61"/>
      <c r="KRL31" s="59"/>
      <c r="KRP31" s="61"/>
      <c r="KRQ31" s="59"/>
      <c r="KRU31" s="61"/>
      <c r="KRV31" s="59"/>
      <c r="KRZ31" s="61"/>
      <c r="KSA31" s="59"/>
      <c r="KSE31" s="61"/>
      <c r="KSF31" s="59"/>
      <c r="KSJ31" s="61"/>
      <c r="KSK31" s="59"/>
      <c r="KSO31" s="61"/>
      <c r="KSP31" s="59"/>
      <c r="KST31" s="61"/>
      <c r="KSU31" s="59"/>
      <c r="KSY31" s="61"/>
      <c r="KSZ31" s="59"/>
      <c r="KTD31" s="61"/>
      <c r="KTE31" s="59"/>
      <c r="KTI31" s="61"/>
      <c r="KTJ31" s="59"/>
      <c r="KTN31" s="61"/>
      <c r="KTO31" s="59"/>
      <c r="KTS31" s="61"/>
      <c r="KTT31" s="59"/>
      <c r="KTX31" s="61"/>
      <c r="KTY31" s="59"/>
      <c r="KUC31" s="61"/>
      <c r="KUD31" s="59"/>
      <c r="KUH31" s="61"/>
      <c r="KUI31" s="59"/>
      <c r="KUM31" s="61"/>
      <c r="KUN31" s="59"/>
      <c r="KUR31" s="61"/>
      <c r="KUS31" s="59"/>
      <c r="KUW31" s="61"/>
      <c r="KUX31" s="59"/>
      <c r="KVB31" s="61"/>
      <c r="KVC31" s="59"/>
      <c r="KVG31" s="61"/>
      <c r="KVH31" s="59"/>
      <c r="KVL31" s="61"/>
      <c r="KVM31" s="59"/>
      <c r="KVQ31" s="61"/>
      <c r="KVR31" s="59"/>
      <c r="KVV31" s="61"/>
      <c r="KVW31" s="59"/>
      <c r="KWA31" s="61"/>
      <c r="KWB31" s="59"/>
      <c r="KWF31" s="61"/>
      <c r="KWG31" s="59"/>
      <c r="KWK31" s="61"/>
      <c r="KWL31" s="59"/>
      <c r="KWP31" s="61"/>
      <c r="KWQ31" s="59"/>
      <c r="KWU31" s="61"/>
      <c r="KWV31" s="59"/>
      <c r="KWZ31" s="61"/>
      <c r="KXA31" s="59"/>
      <c r="KXE31" s="61"/>
      <c r="KXF31" s="59"/>
      <c r="KXJ31" s="61"/>
      <c r="KXK31" s="59"/>
      <c r="KXO31" s="61"/>
      <c r="KXP31" s="59"/>
      <c r="KXT31" s="61"/>
      <c r="KXU31" s="59"/>
      <c r="KXY31" s="61"/>
      <c r="KXZ31" s="59"/>
      <c r="KYD31" s="61"/>
      <c r="KYE31" s="59"/>
      <c r="KYI31" s="61"/>
      <c r="KYJ31" s="59"/>
      <c r="KYN31" s="61"/>
      <c r="KYO31" s="59"/>
      <c r="KYS31" s="61"/>
      <c r="KYT31" s="59"/>
      <c r="KYX31" s="61"/>
      <c r="KYY31" s="59"/>
      <c r="KZC31" s="61"/>
      <c r="KZD31" s="59"/>
      <c r="KZH31" s="61"/>
      <c r="KZI31" s="59"/>
      <c r="KZM31" s="61"/>
      <c r="KZN31" s="59"/>
      <c r="KZR31" s="61"/>
      <c r="KZS31" s="59"/>
      <c r="KZW31" s="61"/>
      <c r="KZX31" s="59"/>
      <c r="LAB31" s="61"/>
      <c r="LAC31" s="59"/>
      <c r="LAG31" s="61"/>
      <c r="LAH31" s="59"/>
      <c r="LAL31" s="61"/>
      <c r="LAM31" s="59"/>
      <c r="LAQ31" s="61"/>
      <c r="LAR31" s="59"/>
      <c r="LAV31" s="61"/>
      <c r="LAW31" s="59"/>
      <c r="LBA31" s="61"/>
      <c r="LBB31" s="59"/>
      <c r="LBF31" s="61"/>
      <c r="LBG31" s="59"/>
      <c r="LBK31" s="61"/>
      <c r="LBL31" s="59"/>
      <c r="LBP31" s="61"/>
      <c r="LBQ31" s="59"/>
      <c r="LBU31" s="61"/>
      <c r="LBV31" s="59"/>
      <c r="LBZ31" s="61"/>
      <c r="LCA31" s="59"/>
      <c r="LCE31" s="61"/>
      <c r="LCF31" s="59"/>
      <c r="LCJ31" s="61"/>
      <c r="LCK31" s="59"/>
      <c r="LCO31" s="61"/>
      <c r="LCP31" s="59"/>
      <c r="LCT31" s="61"/>
      <c r="LCU31" s="59"/>
      <c r="LCY31" s="61"/>
      <c r="LCZ31" s="59"/>
      <c r="LDD31" s="61"/>
      <c r="LDE31" s="59"/>
      <c r="LDI31" s="61"/>
      <c r="LDJ31" s="59"/>
      <c r="LDN31" s="61"/>
      <c r="LDO31" s="59"/>
      <c r="LDS31" s="61"/>
      <c r="LDT31" s="59"/>
      <c r="LDX31" s="61"/>
      <c r="LDY31" s="59"/>
      <c r="LEC31" s="61"/>
      <c r="LED31" s="59"/>
      <c r="LEH31" s="61"/>
      <c r="LEI31" s="59"/>
      <c r="LEM31" s="61"/>
      <c r="LEN31" s="59"/>
      <c r="LER31" s="61"/>
      <c r="LES31" s="59"/>
      <c r="LEW31" s="61"/>
      <c r="LEX31" s="59"/>
      <c r="LFB31" s="61"/>
      <c r="LFC31" s="59"/>
      <c r="LFG31" s="61"/>
      <c r="LFH31" s="59"/>
      <c r="LFL31" s="61"/>
      <c r="LFM31" s="59"/>
      <c r="LFQ31" s="61"/>
      <c r="LFR31" s="59"/>
      <c r="LFV31" s="61"/>
      <c r="LFW31" s="59"/>
      <c r="LGA31" s="61"/>
      <c r="LGB31" s="59"/>
      <c r="LGF31" s="61"/>
      <c r="LGG31" s="59"/>
      <c r="LGK31" s="61"/>
      <c r="LGL31" s="59"/>
      <c r="LGP31" s="61"/>
      <c r="LGQ31" s="59"/>
      <c r="LGU31" s="61"/>
      <c r="LGV31" s="59"/>
      <c r="LGZ31" s="61"/>
      <c r="LHA31" s="59"/>
      <c r="LHE31" s="61"/>
      <c r="LHF31" s="59"/>
      <c r="LHJ31" s="61"/>
      <c r="LHK31" s="59"/>
      <c r="LHO31" s="61"/>
      <c r="LHP31" s="59"/>
      <c r="LHT31" s="61"/>
      <c r="LHU31" s="59"/>
      <c r="LHY31" s="61"/>
      <c r="LHZ31" s="59"/>
      <c r="LID31" s="61"/>
      <c r="LIE31" s="59"/>
      <c r="LII31" s="61"/>
      <c r="LIJ31" s="59"/>
      <c r="LIN31" s="61"/>
      <c r="LIO31" s="59"/>
      <c r="LIS31" s="61"/>
      <c r="LIT31" s="59"/>
      <c r="LIX31" s="61"/>
      <c r="LIY31" s="59"/>
      <c r="LJC31" s="61"/>
      <c r="LJD31" s="59"/>
      <c r="LJH31" s="61"/>
      <c r="LJI31" s="59"/>
      <c r="LJM31" s="61"/>
      <c r="LJN31" s="59"/>
      <c r="LJR31" s="61"/>
      <c r="LJS31" s="59"/>
      <c r="LJW31" s="61"/>
      <c r="LJX31" s="59"/>
      <c r="LKB31" s="61"/>
      <c r="LKC31" s="59"/>
      <c r="LKG31" s="61"/>
      <c r="LKH31" s="59"/>
      <c r="LKL31" s="61"/>
      <c r="LKM31" s="59"/>
      <c r="LKQ31" s="61"/>
      <c r="LKR31" s="59"/>
      <c r="LKV31" s="61"/>
      <c r="LKW31" s="59"/>
      <c r="LLA31" s="61"/>
      <c r="LLB31" s="59"/>
      <c r="LLF31" s="61"/>
      <c r="LLG31" s="59"/>
      <c r="LLK31" s="61"/>
      <c r="LLL31" s="59"/>
      <c r="LLP31" s="61"/>
      <c r="LLQ31" s="59"/>
      <c r="LLU31" s="61"/>
      <c r="LLV31" s="59"/>
      <c r="LLZ31" s="61"/>
      <c r="LMA31" s="59"/>
      <c r="LME31" s="61"/>
      <c r="LMF31" s="59"/>
      <c r="LMJ31" s="61"/>
      <c r="LMK31" s="59"/>
      <c r="LMO31" s="61"/>
      <c r="LMP31" s="59"/>
      <c r="LMT31" s="61"/>
      <c r="LMU31" s="59"/>
      <c r="LMY31" s="61"/>
      <c r="LMZ31" s="59"/>
      <c r="LND31" s="61"/>
      <c r="LNE31" s="59"/>
      <c r="LNI31" s="61"/>
      <c r="LNJ31" s="59"/>
      <c r="LNN31" s="61"/>
      <c r="LNO31" s="59"/>
      <c r="LNS31" s="61"/>
      <c r="LNT31" s="59"/>
      <c r="LNX31" s="61"/>
      <c r="LNY31" s="59"/>
      <c r="LOC31" s="61"/>
      <c r="LOD31" s="59"/>
      <c r="LOH31" s="61"/>
      <c r="LOI31" s="59"/>
      <c r="LOM31" s="61"/>
      <c r="LON31" s="59"/>
      <c r="LOR31" s="61"/>
      <c r="LOS31" s="59"/>
      <c r="LOW31" s="61"/>
      <c r="LOX31" s="59"/>
      <c r="LPB31" s="61"/>
      <c r="LPC31" s="59"/>
      <c r="LPG31" s="61"/>
      <c r="LPH31" s="59"/>
      <c r="LPL31" s="61"/>
      <c r="LPM31" s="59"/>
      <c r="LPQ31" s="61"/>
      <c r="LPR31" s="59"/>
      <c r="LPV31" s="61"/>
      <c r="LPW31" s="59"/>
      <c r="LQA31" s="61"/>
      <c r="LQB31" s="59"/>
      <c r="LQF31" s="61"/>
      <c r="LQG31" s="59"/>
      <c r="LQK31" s="61"/>
      <c r="LQL31" s="59"/>
      <c r="LQP31" s="61"/>
      <c r="LQQ31" s="59"/>
      <c r="LQU31" s="61"/>
      <c r="LQV31" s="59"/>
      <c r="LQZ31" s="61"/>
      <c r="LRA31" s="59"/>
      <c r="LRE31" s="61"/>
      <c r="LRF31" s="59"/>
      <c r="LRJ31" s="61"/>
      <c r="LRK31" s="59"/>
      <c r="LRO31" s="61"/>
      <c r="LRP31" s="59"/>
      <c r="LRT31" s="61"/>
      <c r="LRU31" s="59"/>
      <c r="LRY31" s="61"/>
      <c r="LRZ31" s="59"/>
      <c r="LSD31" s="61"/>
      <c r="LSE31" s="59"/>
      <c r="LSI31" s="61"/>
      <c r="LSJ31" s="59"/>
      <c r="LSN31" s="61"/>
      <c r="LSO31" s="59"/>
      <c r="LSS31" s="61"/>
      <c r="LST31" s="59"/>
      <c r="LSX31" s="61"/>
      <c r="LSY31" s="59"/>
      <c r="LTC31" s="61"/>
      <c r="LTD31" s="59"/>
      <c r="LTH31" s="61"/>
      <c r="LTI31" s="59"/>
      <c r="LTM31" s="61"/>
      <c r="LTN31" s="59"/>
      <c r="LTR31" s="61"/>
      <c r="LTS31" s="59"/>
      <c r="LTW31" s="61"/>
      <c r="LTX31" s="59"/>
      <c r="LUB31" s="61"/>
      <c r="LUC31" s="59"/>
      <c r="LUG31" s="61"/>
      <c r="LUH31" s="59"/>
      <c r="LUL31" s="61"/>
      <c r="LUM31" s="59"/>
      <c r="LUQ31" s="61"/>
      <c r="LUR31" s="59"/>
      <c r="LUV31" s="61"/>
      <c r="LUW31" s="59"/>
      <c r="LVA31" s="61"/>
      <c r="LVB31" s="59"/>
      <c r="LVF31" s="61"/>
      <c r="LVG31" s="59"/>
      <c r="LVK31" s="61"/>
      <c r="LVL31" s="59"/>
      <c r="LVP31" s="61"/>
      <c r="LVQ31" s="59"/>
      <c r="LVU31" s="61"/>
      <c r="LVV31" s="59"/>
      <c r="LVZ31" s="61"/>
      <c r="LWA31" s="59"/>
      <c r="LWE31" s="61"/>
      <c r="LWF31" s="59"/>
      <c r="LWJ31" s="61"/>
      <c r="LWK31" s="59"/>
      <c r="LWO31" s="61"/>
      <c r="LWP31" s="59"/>
      <c r="LWT31" s="61"/>
      <c r="LWU31" s="59"/>
      <c r="LWY31" s="61"/>
      <c r="LWZ31" s="59"/>
      <c r="LXD31" s="61"/>
      <c r="LXE31" s="59"/>
      <c r="LXI31" s="61"/>
      <c r="LXJ31" s="59"/>
      <c r="LXN31" s="61"/>
      <c r="LXO31" s="59"/>
      <c r="LXS31" s="61"/>
      <c r="LXT31" s="59"/>
      <c r="LXX31" s="61"/>
      <c r="LXY31" s="59"/>
      <c r="LYC31" s="61"/>
      <c r="LYD31" s="59"/>
      <c r="LYH31" s="61"/>
      <c r="LYI31" s="59"/>
      <c r="LYM31" s="61"/>
      <c r="LYN31" s="59"/>
      <c r="LYR31" s="61"/>
      <c r="LYS31" s="59"/>
      <c r="LYW31" s="61"/>
      <c r="LYX31" s="59"/>
      <c r="LZB31" s="61"/>
      <c r="LZC31" s="59"/>
      <c r="LZG31" s="61"/>
      <c r="LZH31" s="59"/>
      <c r="LZL31" s="61"/>
      <c r="LZM31" s="59"/>
      <c r="LZQ31" s="61"/>
      <c r="LZR31" s="59"/>
      <c r="LZV31" s="61"/>
      <c r="LZW31" s="59"/>
      <c r="MAA31" s="61"/>
      <c r="MAB31" s="59"/>
      <c r="MAF31" s="61"/>
      <c r="MAG31" s="59"/>
      <c r="MAK31" s="61"/>
      <c r="MAL31" s="59"/>
      <c r="MAP31" s="61"/>
      <c r="MAQ31" s="59"/>
      <c r="MAU31" s="61"/>
      <c r="MAV31" s="59"/>
      <c r="MAZ31" s="61"/>
      <c r="MBA31" s="59"/>
      <c r="MBE31" s="61"/>
      <c r="MBF31" s="59"/>
      <c r="MBJ31" s="61"/>
      <c r="MBK31" s="59"/>
      <c r="MBO31" s="61"/>
      <c r="MBP31" s="59"/>
      <c r="MBT31" s="61"/>
      <c r="MBU31" s="59"/>
      <c r="MBY31" s="61"/>
      <c r="MBZ31" s="59"/>
      <c r="MCD31" s="61"/>
      <c r="MCE31" s="59"/>
      <c r="MCI31" s="61"/>
      <c r="MCJ31" s="59"/>
      <c r="MCN31" s="61"/>
      <c r="MCO31" s="59"/>
      <c r="MCS31" s="61"/>
      <c r="MCT31" s="59"/>
      <c r="MCX31" s="61"/>
      <c r="MCY31" s="59"/>
      <c r="MDC31" s="61"/>
      <c r="MDD31" s="59"/>
      <c r="MDH31" s="61"/>
      <c r="MDI31" s="59"/>
      <c r="MDM31" s="61"/>
      <c r="MDN31" s="59"/>
      <c r="MDR31" s="61"/>
      <c r="MDS31" s="59"/>
      <c r="MDW31" s="61"/>
      <c r="MDX31" s="59"/>
      <c r="MEB31" s="61"/>
      <c r="MEC31" s="59"/>
      <c r="MEG31" s="61"/>
      <c r="MEH31" s="59"/>
      <c r="MEL31" s="61"/>
      <c r="MEM31" s="59"/>
      <c r="MEQ31" s="61"/>
      <c r="MER31" s="59"/>
      <c r="MEV31" s="61"/>
      <c r="MEW31" s="59"/>
      <c r="MFA31" s="61"/>
      <c r="MFB31" s="59"/>
      <c r="MFF31" s="61"/>
      <c r="MFG31" s="59"/>
      <c r="MFK31" s="61"/>
      <c r="MFL31" s="59"/>
      <c r="MFP31" s="61"/>
      <c r="MFQ31" s="59"/>
      <c r="MFU31" s="61"/>
      <c r="MFV31" s="59"/>
      <c r="MFZ31" s="61"/>
      <c r="MGA31" s="59"/>
      <c r="MGE31" s="61"/>
      <c r="MGF31" s="59"/>
      <c r="MGJ31" s="61"/>
      <c r="MGK31" s="59"/>
      <c r="MGO31" s="61"/>
      <c r="MGP31" s="59"/>
      <c r="MGT31" s="61"/>
      <c r="MGU31" s="59"/>
      <c r="MGY31" s="61"/>
      <c r="MGZ31" s="59"/>
      <c r="MHD31" s="61"/>
      <c r="MHE31" s="59"/>
      <c r="MHI31" s="61"/>
      <c r="MHJ31" s="59"/>
      <c r="MHN31" s="61"/>
      <c r="MHO31" s="59"/>
      <c r="MHS31" s="61"/>
      <c r="MHT31" s="59"/>
      <c r="MHX31" s="61"/>
      <c r="MHY31" s="59"/>
      <c r="MIC31" s="61"/>
      <c r="MID31" s="59"/>
      <c r="MIH31" s="61"/>
      <c r="MII31" s="59"/>
      <c r="MIM31" s="61"/>
      <c r="MIN31" s="59"/>
      <c r="MIR31" s="61"/>
      <c r="MIS31" s="59"/>
      <c r="MIW31" s="61"/>
      <c r="MIX31" s="59"/>
      <c r="MJB31" s="61"/>
      <c r="MJC31" s="59"/>
      <c r="MJG31" s="61"/>
      <c r="MJH31" s="59"/>
      <c r="MJL31" s="61"/>
      <c r="MJM31" s="59"/>
      <c r="MJQ31" s="61"/>
      <c r="MJR31" s="59"/>
      <c r="MJV31" s="61"/>
      <c r="MJW31" s="59"/>
      <c r="MKA31" s="61"/>
      <c r="MKB31" s="59"/>
      <c r="MKF31" s="61"/>
      <c r="MKG31" s="59"/>
      <c r="MKK31" s="61"/>
      <c r="MKL31" s="59"/>
      <c r="MKP31" s="61"/>
      <c r="MKQ31" s="59"/>
      <c r="MKU31" s="61"/>
      <c r="MKV31" s="59"/>
      <c r="MKZ31" s="61"/>
      <c r="MLA31" s="59"/>
      <c r="MLE31" s="61"/>
      <c r="MLF31" s="59"/>
      <c r="MLJ31" s="61"/>
      <c r="MLK31" s="59"/>
      <c r="MLO31" s="61"/>
      <c r="MLP31" s="59"/>
      <c r="MLT31" s="61"/>
      <c r="MLU31" s="59"/>
      <c r="MLY31" s="61"/>
      <c r="MLZ31" s="59"/>
      <c r="MMD31" s="61"/>
      <c r="MME31" s="59"/>
      <c r="MMI31" s="61"/>
      <c r="MMJ31" s="59"/>
      <c r="MMN31" s="61"/>
      <c r="MMO31" s="59"/>
      <c r="MMS31" s="61"/>
      <c r="MMT31" s="59"/>
      <c r="MMX31" s="61"/>
      <c r="MMY31" s="59"/>
      <c r="MNC31" s="61"/>
      <c r="MND31" s="59"/>
      <c r="MNH31" s="61"/>
      <c r="MNI31" s="59"/>
      <c r="MNM31" s="61"/>
      <c r="MNN31" s="59"/>
      <c r="MNR31" s="61"/>
      <c r="MNS31" s="59"/>
      <c r="MNW31" s="61"/>
      <c r="MNX31" s="59"/>
      <c r="MOB31" s="61"/>
      <c r="MOC31" s="59"/>
      <c r="MOG31" s="61"/>
      <c r="MOH31" s="59"/>
      <c r="MOL31" s="61"/>
      <c r="MOM31" s="59"/>
      <c r="MOQ31" s="61"/>
      <c r="MOR31" s="59"/>
      <c r="MOV31" s="61"/>
      <c r="MOW31" s="59"/>
      <c r="MPA31" s="61"/>
      <c r="MPB31" s="59"/>
      <c r="MPF31" s="61"/>
      <c r="MPG31" s="59"/>
      <c r="MPK31" s="61"/>
      <c r="MPL31" s="59"/>
      <c r="MPP31" s="61"/>
      <c r="MPQ31" s="59"/>
      <c r="MPU31" s="61"/>
      <c r="MPV31" s="59"/>
      <c r="MPZ31" s="61"/>
      <c r="MQA31" s="59"/>
      <c r="MQE31" s="61"/>
      <c r="MQF31" s="59"/>
      <c r="MQJ31" s="61"/>
      <c r="MQK31" s="59"/>
      <c r="MQO31" s="61"/>
      <c r="MQP31" s="59"/>
      <c r="MQT31" s="61"/>
      <c r="MQU31" s="59"/>
      <c r="MQY31" s="61"/>
      <c r="MQZ31" s="59"/>
      <c r="MRD31" s="61"/>
      <c r="MRE31" s="59"/>
      <c r="MRI31" s="61"/>
      <c r="MRJ31" s="59"/>
      <c r="MRN31" s="61"/>
      <c r="MRO31" s="59"/>
      <c r="MRS31" s="61"/>
      <c r="MRT31" s="59"/>
      <c r="MRX31" s="61"/>
      <c r="MRY31" s="59"/>
      <c r="MSC31" s="61"/>
      <c r="MSD31" s="59"/>
      <c r="MSH31" s="61"/>
      <c r="MSI31" s="59"/>
      <c r="MSM31" s="61"/>
      <c r="MSN31" s="59"/>
      <c r="MSR31" s="61"/>
      <c r="MSS31" s="59"/>
      <c r="MSW31" s="61"/>
      <c r="MSX31" s="59"/>
      <c r="MTB31" s="61"/>
      <c r="MTC31" s="59"/>
      <c r="MTG31" s="61"/>
      <c r="MTH31" s="59"/>
      <c r="MTL31" s="61"/>
      <c r="MTM31" s="59"/>
      <c r="MTQ31" s="61"/>
      <c r="MTR31" s="59"/>
      <c r="MTV31" s="61"/>
      <c r="MTW31" s="59"/>
      <c r="MUA31" s="61"/>
      <c r="MUB31" s="59"/>
      <c r="MUF31" s="61"/>
      <c r="MUG31" s="59"/>
      <c r="MUK31" s="61"/>
      <c r="MUL31" s="59"/>
      <c r="MUP31" s="61"/>
      <c r="MUQ31" s="59"/>
      <c r="MUU31" s="61"/>
      <c r="MUV31" s="59"/>
      <c r="MUZ31" s="61"/>
      <c r="MVA31" s="59"/>
      <c r="MVE31" s="61"/>
      <c r="MVF31" s="59"/>
      <c r="MVJ31" s="61"/>
      <c r="MVK31" s="59"/>
      <c r="MVO31" s="61"/>
      <c r="MVP31" s="59"/>
      <c r="MVT31" s="61"/>
      <c r="MVU31" s="59"/>
      <c r="MVY31" s="61"/>
      <c r="MVZ31" s="59"/>
      <c r="MWD31" s="61"/>
      <c r="MWE31" s="59"/>
      <c r="MWI31" s="61"/>
      <c r="MWJ31" s="59"/>
      <c r="MWN31" s="61"/>
      <c r="MWO31" s="59"/>
      <c r="MWS31" s="61"/>
      <c r="MWT31" s="59"/>
      <c r="MWX31" s="61"/>
      <c r="MWY31" s="59"/>
      <c r="MXC31" s="61"/>
      <c r="MXD31" s="59"/>
      <c r="MXH31" s="61"/>
      <c r="MXI31" s="59"/>
      <c r="MXM31" s="61"/>
      <c r="MXN31" s="59"/>
      <c r="MXR31" s="61"/>
      <c r="MXS31" s="59"/>
      <c r="MXW31" s="61"/>
      <c r="MXX31" s="59"/>
      <c r="MYB31" s="61"/>
      <c r="MYC31" s="59"/>
      <c r="MYG31" s="61"/>
      <c r="MYH31" s="59"/>
      <c r="MYL31" s="61"/>
      <c r="MYM31" s="59"/>
      <c r="MYQ31" s="61"/>
      <c r="MYR31" s="59"/>
      <c r="MYV31" s="61"/>
      <c r="MYW31" s="59"/>
      <c r="MZA31" s="61"/>
      <c r="MZB31" s="59"/>
      <c r="MZF31" s="61"/>
      <c r="MZG31" s="59"/>
      <c r="MZK31" s="61"/>
      <c r="MZL31" s="59"/>
      <c r="MZP31" s="61"/>
      <c r="MZQ31" s="59"/>
      <c r="MZU31" s="61"/>
      <c r="MZV31" s="59"/>
      <c r="MZZ31" s="61"/>
      <c r="NAA31" s="59"/>
      <c r="NAE31" s="61"/>
      <c r="NAF31" s="59"/>
      <c r="NAJ31" s="61"/>
      <c r="NAK31" s="59"/>
      <c r="NAO31" s="61"/>
      <c r="NAP31" s="59"/>
      <c r="NAT31" s="61"/>
      <c r="NAU31" s="59"/>
      <c r="NAY31" s="61"/>
      <c r="NAZ31" s="59"/>
      <c r="NBD31" s="61"/>
      <c r="NBE31" s="59"/>
      <c r="NBI31" s="61"/>
      <c r="NBJ31" s="59"/>
      <c r="NBN31" s="61"/>
      <c r="NBO31" s="59"/>
      <c r="NBS31" s="61"/>
      <c r="NBT31" s="59"/>
      <c r="NBX31" s="61"/>
      <c r="NBY31" s="59"/>
      <c r="NCC31" s="61"/>
      <c r="NCD31" s="59"/>
      <c r="NCH31" s="61"/>
      <c r="NCI31" s="59"/>
      <c r="NCM31" s="61"/>
      <c r="NCN31" s="59"/>
      <c r="NCR31" s="61"/>
      <c r="NCS31" s="59"/>
      <c r="NCW31" s="61"/>
      <c r="NCX31" s="59"/>
      <c r="NDB31" s="61"/>
      <c r="NDC31" s="59"/>
      <c r="NDG31" s="61"/>
      <c r="NDH31" s="59"/>
      <c r="NDL31" s="61"/>
      <c r="NDM31" s="59"/>
      <c r="NDQ31" s="61"/>
      <c r="NDR31" s="59"/>
      <c r="NDV31" s="61"/>
      <c r="NDW31" s="59"/>
      <c r="NEA31" s="61"/>
      <c r="NEB31" s="59"/>
      <c r="NEF31" s="61"/>
      <c r="NEG31" s="59"/>
      <c r="NEK31" s="61"/>
      <c r="NEL31" s="59"/>
      <c r="NEP31" s="61"/>
      <c r="NEQ31" s="59"/>
      <c r="NEU31" s="61"/>
      <c r="NEV31" s="59"/>
      <c r="NEZ31" s="61"/>
      <c r="NFA31" s="59"/>
      <c r="NFE31" s="61"/>
      <c r="NFF31" s="59"/>
      <c r="NFJ31" s="61"/>
      <c r="NFK31" s="59"/>
      <c r="NFO31" s="61"/>
      <c r="NFP31" s="59"/>
      <c r="NFT31" s="61"/>
      <c r="NFU31" s="59"/>
      <c r="NFY31" s="61"/>
      <c r="NFZ31" s="59"/>
      <c r="NGD31" s="61"/>
      <c r="NGE31" s="59"/>
      <c r="NGI31" s="61"/>
      <c r="NGJ31" s="59"/>
      <c r="NGN31" s="61"/>
      <c r="NGO31" s="59"/>
      <c r="NGS31" s="61"/>
      <c r="NGT31" s="59"/>
      <c r="NGX31" s="61"/>
      <c r="NGY31" s="59"/>
      <c r="NHC31" s="61"/>
      <c r="NHD31" s="59"/>
      <c r="NHH31" s="61"/>
      <c r="NHI31" s="59"/>
      <c r="NHM31" s="61"/>
      <c r="NHN31" s="59"/>
      <c r="NHR31" s="61"/>
      <c r="NHS31" s="59"/>
      <c r="NHW31" s="61"/>
      <c r="NHX31" s="59"/>
      <c r="NIB31" s="61"/>
      <c r="NIC31" s="59"/>
      <c r="NIG31" s="61"/>
      <c r="NIH31" s="59"/>
      <c r="NIL31" s="61"/>
      <c r="NIM31" s="59"/>
      <c r="NIQ31" s="61"/>
      <c r="NIR31" s="59"/>
      <c r="NIV31" s="61"/>
      <c r="NIW31" s="59"/>
      <c r="NJA31" s="61"/>
      <c r="NJB31" s="59"/>
      <c r="NJF31" s="61"/>
      <c r="NJG31" s="59"/>
      <c r="NJK31" s="61"/>
      <c r="NJL31" s="59"/>
      <c r="NJP31" s="61"/>
      <c r="NJQ31" s="59"/>
      <c r="NJU31" s="61"/>
      <c r="NJV31" s="59"/>
      <c r="NJZ31" s="61"/>
      <c r="NKA31" s="59"/>
      <c r="NKE31" s="61"/>
      <c r="NKF31" s="59"/>
      <c r="NKJ31" s="61"/>
      <c r="NKK31" s="59"/>
      <c r="NKO31" s="61"/>
      <c r="NKP31" s="59"/>
      <c r="NKT31" s="61"/>
      <c r="NKU31" s="59"/>
      <c r="NKY31" s="61"/>
      <c r="NKZ31" s="59"/>
      <c r="NLD31" s="61"/>
      <c r="NLE31" s="59"/>
      <c r="NLI31" s="61"/>
      <c r="NLJ31" s="59"/>
      <c r="NLN31" s="61"/>
      <c r="NLO31" s="59"/>
      <c r="NLS31" s="61"/>
      <c r="NLT31" s="59"/>
      <c r="NLX31" s="61"/>
      <c r="NLY31" s="59"/>
      <c r="NMC31" s="61"/>
      <c r="NMD31" s="59"/>
      <c r="NMH31" s="61"/>
      <c r="NMI31" s="59"/>
      <c r="NMM31" s="61"/>
      <c r="NMN31" s="59"/>
      <c r="NMR31" s="61"/>
      <c r="NMS31" s="59"/>
      <c r="NMW31" s="61"/>
      <c r="NMX31" s="59"/>
      <c r="NNB31" s="61"/>
      <c r="NNC31" s="59"/>
      <c r="NNG31" s="61"/>
      <c r="NNH31" s="59"/>
      <c r="NNL31" s="61"/>
      <c r="NNM31" s="59"/>
      <c r="NNQ31" s="61"/>
      <c r="NNR31" s="59"/>
      <c r="NNV31" s="61"/>
      <c r="NNW31" s="59"/>
      <c r="NOA31" s="61"/>
      <c r="NOB31" s="59"/>
      <c r="NOF31" s="61"/>
      <c r="NOG31" s="59"/>
      <c r="NOK31" s="61"/>
      <c r="NOL31" s="59"/>
      <c r="NOP31" s="61"/>
      <c r="NOQ31" s="59"/>
      <c r="NOU31" s="61"/>
      <c r="NOV31" s="59"/>
      <c r="NOZ31" s="61"/>
      <c r="NPA31" s="59"/>
      <c r="NPE31" s="61"/>
      <c r="NPF31" s="59"/>
      <c r="NPJ31" s="61"/>
      <c r="NPK31" s="59"/>
      <c r="NPO31" s="61"/>
      <c r="NPP31" s="59"/>
      <c r="NPT31" s="61"/>
      <c r="NPU31" s="59"/>
      <c r="NPY31" s="61"/>
      <c r="NPZ31" s="59"/>
      <c r="NQD31" s="61"/>
      <c r="NQE31" s="59"/>
      <c r="NQI31" s="61"/>
      <c r="NQJ31" s="59"/>
      <c r="NQN31" s="61"/>
      <c r="NQO31" s="59"/>
      <c r="NQS31" s="61"/>
      <c r="NQT31" s="59"/>
      <c r="NQX31" s="61"/>
      <c r="NQY31" s="59"/>
      <c r="NRC31" s="61"/>
      <c r="NRD31" s="59"/>
      <c r="NRH31" s="61"/>
      <c r="NRI31" s="59"/>
      <c r="NRM31" s="61"/>
      <c r="NRN31" s="59"/>
      <c r="NRR31" s="61"/>
      <c r="NRS31" s="59"/>
      <c r="NRW31" s="61"/>
      <c r="NRX31" s="59"/>
      <c r="NSB31" s="61"/>
      <c r="NSC31" s="59"/>
      <c r="NSG31" s="61"/>
      <c r="NSH31" s="59"/>
      <c r="NSL31" s="61"/>
      <c r="NSM31" s="59"/>
      <c r="NSQ31" s="61"/>
      <c r="NSR31" s="59"/>
      <c r="NSV31" s="61"/>
      <c r="NSW31" s="59"/>
      <c r="NTA31" s="61"/>
      <c r="NTB31" s="59"/>
      <c r="NTF31" s="61"/>
      <c r="NTG31" s="59"/>
      <c r="NTK31" s="61"/>
      <c r="NTL31" s="59"/>
      <c r="NTP31" s="61"/>
      <c r="NTQ31" s="59"/>
      <c r="NTU31" s="61"/>
      <c r="NTV31" s="59"/>
      <c r="NTZ31" s="61"/>
      <c r="NUA31" s="59"/>
      <c r="NUE31" s="61"/>
      <c r="NUF31" s="59"/>
      <c r="NUJ31" s="61"/>
      <c r="NUK31" s="59"/>
      <c r="NUO31" s="61"/>
      <c r="NUP31" s="59"/>
      <c r="NUT31" s="61"/>
      <c r="NUU31" s="59"/>
      <c r="NUY31" s="61"/>
      <c r="NUZ31" s="59"/>
      <c r="NVD31" s="61"/>
      <c r="NVE31" s="59"/>
      <c r="NVI31" s="61"/>
      <c r="NVJ31" s="59"/>
      <c r="NVN31" s="61"/>
      <c r="NVO31" s="59"/>
      <c r="NVS31" s="61"/>
      <c r="NVT31" s="59"/>
      <c r="NVX31" s="61"/>
      <c r="NVY31" s="59"/>
      <c r="NWC31" s="61"/>
      <c r="NWD31" s="59"/>
      <c r="NWH31" s="61"/>
      <c r="NWI31" s="59"/>
      <c r="NWM31" s="61"/>
      <c r="NWN31" s="59"/>
      <c r="NWR31" s="61"/>
      <c r="NWS31" s="59"/>
      <c r="NWW31" s="61"/>
      <c r="NWX31" s="59"/>
      <c r="NXB31" s="61"/>
      <c r="NXC31" s="59"/>
      <c r="NXG31" s="61"/>
      <c r="NXH31" s="59"/>
      <c r="NXL31" s="61"/>
      <c r="NXM31" s="59"/>
      <c r="NXQ31" s="61"/>
      <c r="NXR31" s="59"/>
      <c r="NXV31" s="61"/>
      <c r="NXW31" s="59"/>
      <c r="NYA31" s="61"/>
      <c r="NYB31" s="59"/>
      <c r="NYF31" s="61"/>
      <c r="NYG31" s="59"/>
      <c r="NYK31" s="61"/>
      <c r="NYL31" s="59"/>
      <c r="NYP31" s="61"/>
      <c r="NYQ31" s="59"/>
      <c r="NYU31" s="61"/>
      <c r="NYV31" s="59"/>
      <c r="NYZ31" s="61"/>
      <c r="NZA31" s="59"/>
      <c r="NZE31" s="61"/>
      <c r="NZF31" s="59"/>
      <c r="NZJ31" s="61"/>
      <c r="NZK31" s="59"/>
      <c r="NZO31" s="61"/>
      <c r="NZP31" s="59"/>
      <c r="NZT31" s="61"/>
      <c r="NZU31" s="59"/>
      <c r="NZY31" s="61"/>
      <c r="NZZ31" s="59"/>
      <c r="OAD31" s="61"/>
      <c r="OAE31" s="59"/>
      <c r="OAI31" s="61"/>
      <c r="OAJ31" s="59"/>
      <c r="OAN31" s="61"/>
      <c r="OAO31" s="59"/>
      <c r="OAS31" s="61"/>
      <c r="OAT31" s="59"/>
      <c r="OAX31" s="61"/>
      <c r="OAY31" s="59"/>
      <c r="OBC31" s="61"/>
      <c r="OBD31" s="59"/>
      <c r="OBH31" s="61"/>
      <c r="OBI31" s="59"/>
      <c r="OBM31" s="61"/>
      <c r="OBN31" s="59"/>
      <c r="OBR31" s="61"/>
      <c r="OBS31" s="59"/>
      <c r="OBW31" s="61"/>
      <c r="OBX31" s="59"/>
      <c r="OCB31" s="61"/>
      <c r="OCC31" s="59"/>
      <c r="OCG31" s="61"/>
      <c r="OCH31" s="59"/>
      <c r="OCL31" s="61"/>
      <c r="OCM31" s="59"/>
      <c r="OCQ31" s="61"/>
      <c r="OCR31" s="59"/>
      <c r="OCV31" s="61"/>
      <c r="OCW31" s="59"/>
      <c r="ODA31" s="61"/>
      <c r="ODB31" s="59"/>
      <c r="ODF31" s="61"/>
      <c r="ODG31" s="59"/>
      <c r="ODK31" s="61"/>
      <c r="ODL31" s="59"/>
      <c r="ODP31" s="61"/>
      <c r="ODQ31" s="59"/>
      <c r="ODU31" s="61"/>
      <c r="ODV31" s="59"/>
      <c r="ODZ31" s="61"/>
      <c r="OEA31" s="59"/>
      <c r="OEE31" s="61"/>
      <c r="OEF31" s="59"/>
      <c r="OEJ31" s="61"/>
      <c r="OEK31" s="59"/>
      <c r="OEO31" s="61"/>
      <c r="OEP31" s="59"/>
      <c r="OET31" s="61"/>
      <c r="OEU31" s="59"/>
      <c r="OEY31" s="61"/>
      <c r="OEZ31" s="59"/>
      <c r="OFD31" s="61"/>
      <c r="OFE31" s="59"/>
      <c r="OFI31" s="61"/>
      <c r="OFJ31" s="59"/>
      <c r="OFN31" s="61"/>
      <c r="OFO31" s="59"/>
      <c r="OFS31" s="61"/>
      <c r="OFT31" s="59"/>
      <c r="OFX31" s="61"/>
      <c r="OFY31" s="59"/>
      <c r="OGC31" s="61"/>
      <c r="OGD31" s="59"/>
      <c r="OGH31" s="61"/>
      <c r="OGI31" s="59"/>
      <c r="OGM31" s="61"/>
      <c r="OGN31" s="59"/>
      <c r="OGR31" s="61"/>
      <c r="OGS31" s="59"/>
      <c r="OGW31" s="61"/>
      <c r="OGX31" s="59"/>
      <c r="OHB31" s="61"/>
      <c r="OHC31" s="59"/>
      <c r="OHG31" s="61"/>
      <c r="OHH31" s="59"/>
      <c r="OHL31" s="61"/>
      <c r="OHM31" s="59"/>
      <c r="OHQ31" s="61"/>
      <c r="OHR31" s="59"/>
      <c r="OHV31" s="61"/>
      <c r="OHW31" s="59"/>
      <c r="OIA31" s="61"/>
      <c r="OIB31" s="59"/>
      <c r="OIF31" s="61"/>
      <c r="OIG31" s="59"/>
      <c r="OIK31" s="61"/>
      <c r="OIL31" s="59"/>
      <c r="OIP31" s="61"/>
      <c r="OIQ31" s="59"/>
      <c r="OIU31" s="61"/>
      <c r="OIV31" s="59"/>
      <c r="OIZ31" s="61"/>
      <c r="OJA31" s="59"/>
      <c r="OJE31" s="61"/>
      <c r="OJF31" s="59"/>
      <c r="OJJ31" s="61"/>
      <c r="OJK31" s="59"/>
      <c r="OJO31" s="61"/>
      <c r="OJP31" s="59"/>
      <c r="OJT31" s="61"/>
      <c r="OJU31" s="59"/>
      <c r="OJY31" s="61"/>
      <c r="OJZ31" s="59"/>
      <c r="OKD31" s="61"/>
      <c r="OKE31" s="59"/>
      <c r="OKI31" s="61"/>
      <c r="OKJ31" s="59"/>
      <c r="OKN31" s="61"/>
      <c r="OKO31" s="59"/>
      <c r="OKS31" s="61"/>
      <c r="OKT31" s="59"/>
      <c r="OKX31" s="61"/>
      <c r="OKY31" s="59"/>
      <c r="OLC31" s="61"/>
      <c r="OLD31" s="59"/>
      <c r="OLH31" s="61"/>
      <c r="OLI31" s="59"/>
      <c r="OLM31" s="61"/>
      <c r="OLN31" s="59"/>
      <c r="OLR31" s="61"/>
      <c r="OLS31" s="59"/>
      <c r="OLW31" s="61"/>
      <c r="OLX31" s="59"/>
      <c r="OMB31" s="61"/>
      <c r="OMC31" s="59"/>
      <c r="OMG31" s="61"/>
      <c r="OMH31" s="59"/>
      <c r="OML31" s="61"/>
      <c r="OMM31" s="59"/>
      <c r="OMQ31" s="61"/>
      <c r="OMR31" s="59"/>
      <c r="OMV31" s="61"/>
      <c r="OMW31" s="59"/>
      <c r="ONA31" s="61"/>
      <c r="ONB31" s="59"/>
      <c r="ONF31" s="61"/>
      <c r="ONG31" s="59"/>
      <c r="ONK31" s="61"/>
      <c r="ONL31" s="59"/>
      <c r="ONP31" s="61"/>
      <c r="ONQ31" s="59"/>
      <c r="ONU31" s="61"/>
      <c r="ONV31" s="59"/>
      <c r="ONZ31" s="61"/>
      <c r="OOA31" s="59"/>
      <c r="OOE31" s="61"/>
      <c r="OOF31" s="59"/>
      <c r="OOJ31" s="61"/>
      <c r="OOK31" s="59"/>
      <c r="OOO31" s="61"/>
      <c r="OOP31" s="59"/>
      <c r="OOT31" s="61"/>
      <c r="OOU31" s="59"/>
      <c r="OOY31" s="61"/>
      <c r="OOZ31" s="59"/>
      <c r="OPD31" s="61"/>
      <c r="OPE31" s="59"/>
      <c r="OPI31" s="61"/>
      <c r="OPJ31" s="59"/>
      <c r="OPN31" s="61"/>
      <c r="OPO31" s="59"/>
      <c r="OPS31" s="61"/>
      <c r="OPT31" s="59"/>
      <c r="OPX31" s="61"/>
      <c r="OPY31" s="59"/>
      <c r="OQC31" s="61"/>
      <c r="OQD31" s="59"/>
      <c r="OQH31" s="61"/>
      <c r="OQI31" s="59"/>
      <c r="OQM31" s="61"/>
      <c r="OQN31" s="59"/>
      <c r="OQR31" s="61"/>
      <c r="OQS31" s="59"/>
      <c r="OQW31" s="61"/>
      <c r="OQX31" s="59"/>
      <c r="ORB31" s="61"/>
      <c r="ORC31" s="59"/>
      <c r="ORG31" s="61"/>
      <c r="ORH31" s="59"/>
      <c r="ORL31" s="61"/>
      <c r="ORM31" s="59"/>
      <c r="ORQ31" s="61"/>
      <c r="ORR31" s="59"/>
      <c r="ORV31" s="61"/>
      <c r="ORW31" s="59"/>
      <c r="OSA31" s="61"/>
      <c r="OSB31" s="59"/>
      <c r="OSF31" s="61"/>
      <c r="OSG31" s="59"/>
      <c r="OSK31" s="61"/>
      <c r="OSL31" s="59"/>
      <c r="OSP31" s="61"/>
      <c r="OSQ31" s="59"/>
      <c r="OSU31" s="61"/>
      <c r="OSV31" s="59"/>
      <c r="OSZ31" s="61"/>
      <c r="OTA31" s="59"/>
      <c r="OTE31" s="61"/>
      <c r="OTF31" s="59"/>
      <c r="OTJ31" s="61"/>
      <c r="OTK31" s="59"/>
      <c r="OTO31" s="61"/>
      <c r="OTP31" s="59"/>
      <c r="OTT31" s="61"/>
      <c r="OTU31" s="59"/>
      <c r="OTY31" s="61"/>
      <c r="OTZ31" s="59"/>
      <c r="OUD31" s="61"/>
      <c r="OUE31" s="59"/>
      <c r="OUI31" s="61"/>
      <c r="OUJ31" s="59"/>
      <c r="OUN31" s="61"/>
      <c r="OUO31" s="59"/>
      <c r="OUS31" s="61"/>
      <c r="OUT31" s="59"/>
      <c r="OUX31" s="61"/>
      <c r="OUY31" s="59"/>
      <c r="OVC31" s="61"/>
      <c r="OVD31" s="59"/>
      <c r="OVH31" s="61"/>
      <c r="OVI31" s="59"/>
      <c r="OVM31" s="61"/>
      <c r="OVN31" s="59"/>
      <c r="OVR31" s="61"/>
      <c r="OVS31" s="59"/>
      <c r="OVW31" s="61"/>
      <c r="OVX31" s="59"/>
      <c r="OWB31" s="61"/>
      <c r="OWC31" s="59"/>
      <c r="OWG31" s="61"/>
      <c r="OWH31" s="59"/>
      <c r="OWL31" s="61"/>
      <c r="OWM31" s="59"/>
      <c r="OWQ31" s="61"/>
      <c r="OWR31" s="59"/>
      <c r="OWV31" s="61"/>
      <c r="OWW31" s="59"/>
      <c r="OXA31" s="61"/>
      <c r="OXB31" s="59"/>
      <c r="OXF31" s="61"/>
      <c r="OXG31" s="59"/>
      <c r="OXK31" s="61"/>
      <c r="OXL31" s="59"/>
      <c r="OXP31" s="61"/>
      <c r="OXQ31" s="59"/>
      <c r="OXU31" s="61"/>
      <c r="OXV31" s="59"/>
      <c r="OXZ31" s="61"/>
      <c r="OYA31" s="59"/>
      <c r="OYE31" s="61"/>
      <c r="OYF31" s="59"/>
      <c r="OYJ31" s="61"/>
      <c r="OYK31" s="59"/>
      <c r="OYO31" s="61"/>
      <c r="OYP31" s="59"/>
      <c r="OYT31" s="61"/>
      <c r="OYU31" s="59"/>
      <c r="OYY31" s="61"/>
      <c r="OYZ31" s="59"/>
      <c r="OZD31" s="61"/>
      <c r="OZE31" s="59"/>
      <c r="OZI31" s="61"/>
      <c r="OZJ31" s="59"/>
      <c r="OZN31" s="61"/>
      <c r="OZO31" s="59"/>
      <c r="OZS31" s="61"/>
      <c r="OZT31" s="59"/>
      <c r="OZX31" s="61"/>
      <c r="OZY31" s="59"/>
      <c r="PAC31" s="61"/>
      <c r="PAD31" s="59"/>
      <c r="PAH31" s="61"/>
      <c r="PAI31" s="59"/>
      <c r="PAM31" s="61"/>
      <c r="PAN31" s="59"/>
      <c r="PAR31" s="61"/>
      <c r="PAS31" s="59"/>
      <c r="PAW31" s="61"/>
      <c r="PAX31" s="59"/>
      <c r="PBB31" s="61"/>
      <c r="PBC31" s="59"/>
      <c r="PBG31" s="61"/>
      <c r="PBH31" s="59"/>
      <c r="PBL31" s="61"/>
      <c r="PBM31" s="59"/>
      <c r="PBQ31" s="61"/>
      <c r="PBR31" s="59"/>
      <c r="PBV31" s="61"/>
      <c r="PBW31" s="59"/>
      <c r="PCA31" s="61"/>
      <c r="PCB31" s="59"/>
      <c r="PCF31" s="61"/>
      <c r="PCG31" s="59"/>
      <c r="PCK31" s="61"/>
      <c r="PCL31" s="59"/>
      <c r="PCP31" s="61"/>
      <c r="PCQ31" s="59"/>
      <c r="PCU31" s="61"/>
      <c r="PCV31" s="59"/>
      <c r="PCZ31" s="61"/>
      <c r="PDA31" s="59"/>
      <c r="PDE31" s="61"/>
      <c r="PDF31" s="59"/>
      <c r="PDJ31" s="61"/>
      <c r="PDK31" s="59"/>
      <c r="PDO31" s="61"/>
      <c r="PDP31" s="59"/>
      <c r="PDT31" s="61"/>
      <c r="PDU31" s="59"/>
      <c r="PDY31" s="61"/>
      <c r="PDZ31" s="59"/>
      <c r="PED31" s="61"/>
      <c r="PEE31" s="59"/>
      <c r="PEI31" s="61"/>
      <c r="PEJ31" s="59"/>
      <c r="PEN31" s="61"/>
      <c r="PEO31" s="59"/>
      <c r="PES31" s="61"/>
      <c r="PET31" s="59"/>
      <c r="PEX31" s="61"/>
      <c r="PEY31" s="59"/>
      <c r="PFC31" s="61"/>
      <c r="PFD31" s="59"/>
      <c r="PFH31" s="61"/>
      <c r="PFI31" s="59"/>
      <c r="PFM31" s="61"/>
      <c r="PFN31" s="59"/>
      <c r="PFR31" s="61"/>
      <c r="PFS31" s="59"/>
      <c r="PFW31" s="61"/>
      <c r="PFX31" s="59"/>
      <c r="PGB31" s="61"/>
      <c r="PGC31" s="59"/>
      <c r="PGG31" s="61"/>
      <c r="PGH31" s="59"/>
      <c r="PGL31" s="61"/>
      <c r="PGM31" s="59"/>
      <c r="PGQ31" s="61"/>
      <c r="PGR31" s="59"/>
      <c r="PGV31" s="61"/>
      <c r="PGW31" s="59"/>
      <c r="PHA31" s="61"/>
      <c r="PHB31" s="59"/>
      <c r="PHF31" s="61"/>
      <c r="PHG31" s="59"/>
      <c r="PHK31" s="61"/>
      <c r="PHL31" s="59"/>
      <c r="PHP31" s="61"/>
      <c r="PHQ31" s="59"/>
      <c r="PHU31" s="61"/>
      <c r="PHV31" s="59"/>
      <c r="PHZ31" s="61"/>
      <c r="PIA31" s="59"/>
      <c r="PIE31" s="61"/>
      <c r="PIF31" s="59"/>
      <c r="PIJ31" s="61"/>
      <c r="PIK31" s="59"/>
      <c r="PIO31" s="61"/>
      <c r="PIP31" s="59"/>
      <c r="PIT31" s="61"/>
      <c r="PIU31" s="59"/>
      <c r="PIY31" s="61"/>
      <c r="PIZ31" s="59"/>
      <c r="PJD31" s="61"/>
      <c r="PJE31" s="59"/>
      <c r="PJI31" s="61"/>
      <c r="PJJ31" s="59"/>
      <c r="PJN31" s="61"/>
      <c r="PJO31" s="59"/>
      <c r="PJS31" s="61"/>
      <c r="PJT31" s="59"/>
      <c r="PJX31" s="61"/>
      <c r="PJY31" s="59"/>
      <c r="PKC31" s="61"/>
      <c r="PKD31" s="59"/>
      <c r="PKH31" s="61"/>
      <c r="PKI31" s="59"/>
      <c r="PKM31" s="61"/>
      <c r="PKN31" s="59"/>
      <c r="PKR31" s="61"/>
      <c r="PKS31" s="59"/>
      <c r="PKW31" s="61"/>
      <c r="PKX31" s="59"/>
      <c r="PLB31" s="61"/>
      <c r="PLC31" s="59"/>
      <c r="PLG31" s="61"/>
      <c r="PLH31" s="59"/>
      <c r="PLL31" s="61"/>
      <c r="PLM31" s="59"/>
      <c r="PLQ31" s="61"/>
      <c r="PLR31" s="59"/>
      <c r="PLV31" s="61"/>
      <c r="PLW31" s="59"/>
      <c r="PMA31" s="61"/>
      <c r="PMB31" s="59"/>
      <c r="PMF31" s="61"/>
      <c r="PMG31" s="59"/>
      <c r="PMK31" s="61"/>
      <c r="PML31" s="59"/>
      <c r="PMP31" s="61"/>
      <c r="PMQ31" s="59"/>
      <c r="PMU31" s="61"/>
      <c r="PMV31" s="59"/>
      <c r="PMZ31" s="61"/>
      <c r="PNA31" s="59"/>
      <c r="PNE31" s="61"/>
      <c r="PNF31" s="59"/>
      <c r="PNJ31" s="61"/>
      <c r="PNK31" s="59"/>
      <c r="PNO31" s="61"/>
      <c r="PNP31" s="59"/>
      <c r="PNT31" s="61"/>
      <c r="PNU31" s="59"/>
      <c r="PNY31" s="61"/>
      <c r="PNZ31" s="59"/>
      <c r="POD31" s="61"/>
      <c r="POE31" s="59"/>
      <c r="POI31" s="61"/>
      <c r="POJ31" s="59"/>
      <c r="PON31" s="61"/>
      <c r="POO31" s="59"/>
      <c r="POS31" s="61"/>
      <c r="POT31" s="59"/>
      <c r="POX31" s="61"/>
      <c r="POY31" s="59"/>
      <c r="PPC31" s="61"/>
      <c r="PPD31" s="59"/>
      <c r="PPH31" s="61"/>
      <c r="PPI31" s="59"/>
      <c r="PPM31" s="61"/>
      <c r="PPN31" s="59"/>
      <c r="PPR31" s="61"/>
      <c r="PPS31" s="59"/>
      <c r="PPW31" s="61"/>
      <c r="PPX31" s="59"/>
      <c r="PQB31" s="61"/>
      <c r="PQC31" s="59"/>
      <c r="PQG31" s="61"/>
      <c r="PQH31" s="59"/>
      <c r="PQL31" s="61"/>
      <c r="PQM31" s="59"/>
      <c r="PQQ31" s="61"/>
      <c r="PQR31" s="59"/>
      <c r="PQV31" s="61"/>
      <c r="PQW31" s="59"/>
      <c r="PRA31" s="61"/>
      <c r="PRB31" s="59"/>
      <c r="PRF31" s="61"/>
      <c r="PRG31" s="59"/>
      <c r="PRK31" s="61"/>
      <c r="PRL31" s="59"/>
      <c r="PRP31" s="61"/>
      <c r="PRQ31" s="59"/>
      <c r="PRU31" s="61"/>
      <c r="PRV31" s="59"/>
      <c r="PRZ31" s="61"/>
      <c r="PSA31" s="59"/>
      <c r="PSE31" s="61"/>
      <c r="PSF31" s="59"/>
      <c r="PSJ31" s="61"/>
      <c r="PSK31" s="59"/>
      <c r="PSO31" s="61"/>
      <c r="PSP31" s="59"/>
      <c r="PST31" s="61"/>
      <c r="PSU31" s="59"/>
      <c r="PSY31" s="61"/>
      <c r="PSZ31" s="59"/>
      <c r="PTD31" s="61"/>
      <c r="PTE31" s="59"/>
      <c r="PTI31" s="61"/>
      <c r="PTJ31" s="59"/>
      <c r="PTN31" s="61"/>
      <c r="PTO31" s="59"/>
      <c r="PTS31" s="61"/>
      <c r="PTT31" s="59"/>
      <c r="PTX31" s="61"/>
      <c r="PTY31" s="59"/>
      <c r="PUC31" s="61"/>
      <c r="PUD31" s="59"/>
      <c r="PUH31" s="61"/>
      <c r="PUI31" s="59"/>
      <c r="PUM31" s="61"/>
      <c r="PUN31" s="59"/>
      <c r="PUR31" s="61"/>
      <c r="PUS31" s="59"/>
      <c r="PUW31" s="61"/>
      <c r="PUX31" s="59"/>
      <c r="PVB31" s="61"/>
      <c r="PVC31" s="59"/>
      <c r="PVG31" s="61"/>
      <c r="PVH31" s="59"/>
      <c r="PVL31" s="61"/>
      <c r="PVM31" s="59"/>
      <c r="PVQ31" s="61"/>
      <c r="PVR31" s="59"/>
      <c r="PVV31" s="61"/>
      <c r="PVW31" s="59"/>
      <c r="PWA31" s="61"/>
      <c r="PWB31" s="59"/>
      <c r="PWF31" s="61"/>
      <c r="PWG31" s="59"/>
      <c r="PWK31" s="61"/>
      <c r="PWL31" s="59"/>
      <c r="PWP31" s="61"/>
      <c r="PWQ31" s="59"/>
      <c r="PWU31" s="61"/>
      <c r="PWV31" s="59"/>
      <c r="PWZ31" s="61"/>
      <c r="PXA31" s="59"/>
      <c r="PXE31" s="61"/>
      <c r="PXF31" s="59"/>
      <c r="PXJ31" s="61"/>
      <c r="PXK31" s="59"/>
      <c r="PXO31" s="61"/>
      <c r="PXP31" s="59"/>
      <c r="PXT31" s="61"/>
      <c r="PXU31" s="59"/>
      <c r="PXY31" s="61"/>
      <c r="PXZ31" s="59"/>
      <c r="PYD31" s="61"/>
      <c r="PYE31" s="59"/>
      <c r="PYI31" s="61"/>
      <c r="PYJ31" s="59"/>
      <c r="PYN31" s="61"/>
      <c r="PYO31" s="59"/>
      <c r="PYS31" s="61"/>
      <c r="PYT31" s="59"/>
      <c r="PYX31" s="61"/>
      <c r="PYY31" s="59"/>
      <c r="PZC31" s="61"/>
      <c r="PZD31" s="59"/>
      <c r="PZH31" s="61"/>
      <c r="PZI31" s="59"/>
      <c r="PZM31" s="61"/>
      <c r="PZN31" s="59"/>
      <c r="PZR31" s="61"/>
      <c r="PZS31" s="59"/>
      <c r="PZW31" s="61"/>
      <c r="PZX31" s="59"/>
      <c r="QAB31" s="61"/>
      <c r="QAC31" s="59"/>
      <c r="QAG31" s="61"/>
      <c r="QAH31" s="59"/>
      <c r="QAL31" s="61"/>
      <c r="QAM31" s="59"/>
      <c r="QAQ31" s="61"/>
      <c r="QAR31" s="59"/>
      <c r="QAV31" s="61"/>
      <c r="QAW31" s="59"/>
      <c r="QBA31" s="61"/>
      <c r="QBB31" s="59"/>
      <c r="QBF31" s="61"/>
      <c r="QBG31" s="59"/>
      <c r="QBK31" s="61"/>
      <c r="QBL31" s="59"/>
      <c r="QBP31" s="61"/>
      <c r="QBQ31" s="59"/>
      <c r="QBU31" s="61"/>
      <c r="QBV31" s="59"/>
      <c r="QBZ31" s="61"/>
      <c r="QCA31" s="59"/>
      <c r="QCE31" s="61"/>
      <c r="QCF31" s="59"/>
      <c r="QCJ31" s="61"/>
      <c r="QCK31" s="59"/>
      <c r="QCO31" s="61"/>
      <c r="QCP31" s="59"/>
      <c r="QCT31" s="61"/>
      <c r="QCU31" s="59"/>
      <c r="QCY31" s="61"/>
      <c r="QCZ31" s="59"/>
      <c r="QDD31" s="61"/>
      <c r="QDE31" s="59"/>
      <c r="QDI31" s="61"/>
      <c r="QDJ31" s="59"/>
      <c r="QDN31" s="61"/>
      <c r="QDO31" s="59"/>
      <c r="QDS31" s="61"/>
      <c r="QDT31" s="59"/>
      <c r="QDX31" s="61"/>
      <c r="QDY31" s="59"/>
      <c r="QEC31" s="61"/>
      <c r="QED31" s="59"/>
      <c r="QEH31" s="61"/>
      <c r="QEI31" s="59"/>
      <c r="QEM31" s="61"/>
      <c r="QEN31" s="59"/>
      <c r="QER31" s="61"/>
      <c r="QES31" s="59"/>
      <c r="QEW31" s="61"/>
      <c r="QEX31" s="59"/>
      <c r="QFB31" s="61"/>
      <c r="QFC31" s="59"/>
      <c r="QFG31" s="61"/>
      <c r="QFH31" s="59"/>
      <c r="QFL31" s="61"/>
      <c r="QFM31" s="59"/>
      <c r="QFQ31" s="61"/>
      <c r="QFR31" s="59"/>
      <c r="QFV31" s="61"/>
      <c r="QFW31" s="59"/>
      <c r="QGA31" s="61"/>
      <c r="QGB31" s="59"/>
      <c r="QGF31" s="61"/>
      <c r="QGG31" s="59"/>
      <c r="QGK31" s="61"/>
      <c r="QGL31" s="59"/>
      <c r="QGP31" s="61"/>
      <c r="QGQ31" s="59"/>
      <c r="QGU31" s="61"/>
      <c r="QGV31" s="59"/>
      <c r="QGZ31" s="61"/>
      <c r="QHA31" s="59"/>
      <c r="QHE31" s="61"/>
      <c r="QHF31" s="59"/>
      <c r="QHJ31" s="61"/>
      <c r="QHK31" s="59"/>
      <c r="QHO31" s="61"/>
      <c r="QHP31" s="59"/>
      <c r="QHT31" s="61"/>
      <c r="QHU31" s="59"/>
      <c r="QHY31" s="61"/>
      <c r="QHZ31" s="59"/>
      <c r="QID31" s="61"/>
      <c r="QIE31" s="59"/>
      <c r="QII31" s="61"/>
      <c r="QIJ31" s="59"/>
      <c r="QIN31" s="61"/>
      <c r="QIO31" s="59"/>
      <c r="QIS31" s="61"/>
      <c r="QIT31" s="59"/>
      <c r="QIX31" s="61"/>
      <c r="QIY31" s="59"/>
      <c r="QJC31" s="61"/>
      <c r="QJD31" s="59"/>
      <c r="QJH31" s="61"/>
      <c r="QJI31" s="59"/>
      <c r="QJM31" s="61"/>
      <c r="QJN31" s="59"/>
      <c r="QJR31" s="61"/>
      <c r="QJS31" s="59"/>
      <c r="QJW31" s="61"/>
      <c r="QJX31" s="59"/>
      <c r="QKB31" s="61"/>
      <c r="QKC31" s="59"/>
      <c r="QKG31" s="61"/>
      <c r="QKH31" s="59"/>
      <c r="QKL31" s="61"/>
      <c r="QKM31" s="59"/>
      <c r="QKQ31" s="61"/>
      <c r="QKR31" s="59"/>
      <c r="QKV31" s="61"/>
      <c r="QKW31" s="59"/>
      <c r="QLA31" s="61"/>
      <c r="QLB31" s="59"/>
      <c r="QLF31" s="61"/>
      <c r="QLG31" s="59"/>
      <c r="QLK31" s="61"/>
      <c r="QLL31" s="59"/>
      <c r="QLP31" s="61"/>
      <c r="QLQ31" s="59"/>
      <c r="QLU31" s="61"/>
      <c r="QLV31" s="59"/>
      <c r="QLZ31" s="61"/>
      <c r="QMA31" s="59"/>
      <c r="QME31" s="61"/>
      <c r="QMF31" s="59"/>
      <c r="QMJ31" s="61"/>
      <c r="QMK31" s="59"/>
      <c r="QMO31" s="61"/>
      <c r="QMP31" s="59"/>
      <c r="QMT31" s="61"/>
      <c r="QMU31" s="59"/>
      <c r="QMY31" s="61"/>
      <c r="QMZ31" s="59"/>
      <c r="QND31" s="61"/>
      <c r="QNE31" s="59"/>
      <c r="QNI31" s="61"/>
      <c r="QNJ31" s="59"/>
      <c r="QNN31" s="61"/>
      <c r="QNO31" s="59"/>
      <c r="QNS31" s="61"/>
      <c r="QNT31" s="59"/>
      <c r="QNX31" s="61"/>
      <c r="QNY31" s="59"/>
      <c r="QOC31" s="61"/>
      <c r="QOD31" s="59"/>
      <c r="QOH31" s="61"/>
      <c r="QOI31" s="59"/>
      <c r="QOM31" s="61"/>
      <c r="QON31" s="59"/>
      <c r="QOR31" s="61"/>
      <c r="QOS31" s="59"/>
      <c r="QOW31" s="61"/>
      <c r="QOX31" s="59"/>
      <c r="QPB31" s="61"/>
      <c r="QPC31" s="59"/>
      <c r="QPG31" s="61"/>
      <c r="QPH31" s="59"/>
      <c r="QPL31" s="61"/>
      <c r="QPM31" s="59"/>
      <c r="QPQ31" s="61"/>
      <c r="QPR31" s="59"/>
      <c r="QPV31" s="61"/>
      <c r="QPW31" s="59"/>
      <c r="QQA31" s="61"/>
      <c r="QQB31" s="59"/>
      <c r="QQF31" s="61"/>
      <c r="QQG31" s="59"/>
      <c r="QQK31" s="61"/>
      <c r="QQL31" s="59"/>
      <c r="QQP31" s="61"/>
      <c r="QQQ31" s="59"/>
      <c r="QQU31" s="61"/>
      <c r="QQV31" s="59"/>
      <c r="QQZ31" s="61"/>
      <c r="QRA31" s="59"/>
      <c r="QRE31" s="61"/>
      <c r="QRF31" s="59"/>
      <c r="QRJ31" s="61"/>
      <c r="QRK31" s="59"/>
      <c r="QRO31" s="61"/>
      <c r="QRP31" s="59"/>
      <c r="QRT31" s="61"/>
      <c r="QRU31" s="59"/>
      <c r="QRY31" s="61"/>
      <c r="QRZ31" s="59"/>
      <c r="QSD31" s="61"/>
      <c r="QSE31" s="59"/>
      <c r="QSI31" s="61"/>
      <c r="QSJ31" s="59"/>
      <c r="QSN31" s="61"/>
      <c r="QSO31" s="59"/>
      <c r="QSS31" s="61"/>
      <c r="QST31" s="59"/>
      <c r="QSX31" s="61"/>
      <c r="QSY31" s="59"/>
      <c r="QTC31" s="61"/>
      <c r="QTD31" s="59"/>
      <c r="QTH31" s="61"/>
      <c r="QTI31" s="59"/>
      <c r="QTM31" s="61"/>
      <c r="QTN31" s="59"/>
      <c r="QTR31" s="61"/>
      <c r="QTS31" s="59"/>
      <c r="QTW31" s="61"/>
      <c r="QTX31" s="59"/>
      <c r="QUB31" s="61"/>
      <c r="QUC31" s="59"/>
      <c r="QUG31" s="61"/>
      <c r="QUH31" s="59"/>
      <c r="QUL31" s="61"/>
      <c r="QUM31" s="59"/>
      <c r="QUQ31" s="61"/>
      <c r="QUR31" s="59"/>
      <c r="QUV31" s="61"/>
      <c r="QUW31" s="59"/>
      <c r="QVA31" s="61"/>
      <c r="QVB31" s="59"/>
      <c r="QVF31" s="61"/>
      <c r="QVG31" s="59"/>
      <c r="QVK31" s="61"/>
      <c r="QVL31" s="59"/>
      <c r="QVP31" s="61"/>
      <c r="QVQ31" s="59"/>
      <c r="QVU31" s="61"/>
      <c r="QVV31" s="59"/>
      <c r="QVZ31" s="61"/>
      <c r="QWA31" s="59"/>
      <c r="QWE31" s="61"/>
      <c r="QWF31" s="59"/>
      <c r="QWJ31" s="61"/>
      <c r="QWK31" s="59"/>
      <c r="QWO31" s="61"/>
      <c r="QWP31" s="59"/>
      <c r="QWT31" s="61"/>
      <c r="QWU31" s="59"/>
      <c r="QWY31" s="61"/>
      <c r="QWZ31" s="59"/>
      <c r="QXD31" s="61"/>
      <c r="QXE31" s="59"/>
      <c r="QXI31" s="61"/>
      <c r="QXJ31" s="59"/>
      <c r="QXN31" s="61"/>
      <c r="QXO31" s="59"/>
      <c r="QXS31" s="61"/>
      <c r="QXT31" s="59"/>
      <c r="QXX31" s="61"/>
      <c r="QXY31" s="59"/>
      <c r="QYC31" s="61"/>
      <c r="QYD31" s="59"/>
      <c r="QYH31" s="61"/>
      <c r="QYI31" s="59"/>
      <c r="QYM31" s="61"/>
      <c r="QYN31" s="59"/>
      <c r="QYR31" s="61"/>
      <c r="QYS31" s="59"/>
      <c r="QYW31" s="61"/>
      <c r="QYX31" s="59"/>
      <c r="QZB31" s="61"/>
      <c r="QZC31" s="59"/>
      <c r="QZG31" s="61"/>
      <c r="QZH31" s="59"/>
      <c r="QZL31" s="61"/>
      <c r="QZM31" s="59"/>
      <c r="QZQ31" s="61"/>
      <c r="QZR31" s="59"/>
      <c r="QZV31" s="61"/>
      <c r="QZW31" s="59"/>
      <c r="RAA31" s="61"/>
      <c r="RAB31" s="59"/>
      <c r="RAF31" s="61"/>
      <c r="RAG31" s="59"/>
      <c r="RAK31" s="61"/>
      <c r="RAL31" s="59"/>
      <c r="RAP31" s="61"/>
      <c r="RAQ31" s="59"/>
      <c r="RAU31" s="61"/>
      <c r="RAV31" s="59"/>
      <c r="RAZ31" s="61"/>
      <c r="RBA31" s="59"/>
      <c r="RBE31" s="61"/>
      <c r="RBF31" s="59"/>
      <c r="RBJ31" s="61"/>
      <c r="RBK31" s="59"/>
      <c r="RBO31" s="61"/>
      <c r="RBP31" s="59"/>
      <c r="RBT31" s="61"/>
      <c r="RBU31" s="59"/>
      <c r="RBY31" s="61"/>
      <c r="RBZ31" s="59"/>
      <c r="RCD31" s="61"/>
      <c r="RCE31" s="59"/>
      <c r="RCI31" s="61"/>
      <c r="RCJ31" s="59"/>
      <c r="RCN31" s="61"/>
      <c r="RCO31" s="59"/>
      <c r="RCS31" s="61"/>
      <c r="RCT31" s="59"/>
      <c r="RCX31" s="61"/>
      <c r="RCY31" s="59"/>
      <c r="RDC31" s="61"/>
      <c r="RDD31" s="59"/>
      <c r="RDH31" s="61"/>
      <c r="RDI31" s="59"/>
      <c r="RDM31" s="61"/>
      <c r="RDN31" s="59"/>
      <c r="RDR31" s="61"/>
      <c r="RDS31" s="59"/>
      <c r="RDW31" s="61"/>
      <c r="RDX31" s="59"/>
      <c r="REB31" s="61"/>
      <c r="REC31" s="59"/>
      <c r="REG31" s="61"/>
      <c r="REH31" s="59"/>
      <c r="REL31" s="61"/>
      <c r="REM31" s="59"/>
      <c r="REQ31" s="61"/>
      <c r="RER31" s="59"/>
      <c r="REV31" s="61"/>
      <c r="REW31" s="59"/>
      <c r="RFA31" s="61"/>
      <c r="RFB31" s="59"/>
      <c r="RFF31" s="61"/>
      <c r="RFG31" s="59"/>
      <c r="RFK31" s="61"/>
      <c r="RFL31" s="59"/>
      <c r="RFP31" s="61"/>
      <c r="RFQ31" s="59"/>
      <c r="RFU31" s="61"/>
      <c r="RFV31" s="59"/>
      <c r="RFZ31" s="61"/>
      <c r="RGA31" s="59"/>
      <c r="RGE31" s="61"/>
      <c r="RGF31" s="59"/>
      <c r="RGJ31" s="61"/>
      <c r="RGK31" s="59"/>
      <c r="RGO31" s="61"/>
      <c r="RGP31" s="59"/>
      <c r="RGT31" s="61"/>
      <c r="RGU31" s="59"/>
      <c r="RGY31" s="61"/>
      <c r="RGZ31" s="59"/>
      <c r="RHD31" s="61"/>
      <c r="RHE31" s="59"/>
      <c r="RHI31" s="61"/>
      <c r="RHJ31" s="59"/>
      <c r="RHN31" s="61"/>
      <c r="RHO31" s="59"/>
      <c r="RHS31" s="61"/>
      <c r="RHT31" s="59"/>
      <c r="RHX31" s="61"/>
      <c r="RHY31" s="59"/>
      <c r="RIC31" s="61"/>
      <c r="RID31" s="59"/>
      <c r="RIH31" s="61"/>
      <c r="RII31" s="59"/>
      <c r="RIM31" s="61"/>
      <c r="RIN31" s="59"/>
      <c r="RIR31" s="61"/>
      <c r="RIS31" s="59"/>
      <c r="RIW31" s="61"/>
      <c r="RIX31" s="59"/>
      <c r="RJB31" s="61"/>
      <c r="RJC31" s="59"/>
      <c r="RJG31" s="61"/>
      <c r="RJH31" s="59"/>
      <c r="RJL31" s="61"/>
      <c r="RJM31" s="59"/>
      <c r="RJQ31" s="61"/>
      <c r="RJR31" s="59"/>
      <c r="RJV31" s="61"/>
      <c r="RJW31" s="59"/>
      <c r="RKA31" s="61"/>
      <c r="RKB31" s="59"/>
      <c r="RKF31" s="61"/>
      <c r="RKG31" s="59"/>
      <c r="RKK31" s="61"/>
      <c r="RKL31" s="59"/>
      <c r="RKP31" s="61"/>
      <c r="RKQ31" s="59"/>
      <c r="RKU31" s="61"/>
      <c r="RKV31" s="59"/>
      <c r="RKZ31" s="61"/>
      <c r="RLA31" s="59"/>
      <c r="RLE31" s="61"/>
      <c r="RLF31" s="59"/>
      <c r="RLJ31" s="61"/>
      <c r="RLK31" s="59"/>
      <c r="RLO31" s="61"/>
      <c r="RLP31" s="59"/>
      <c r="RLT31" s="61"/>
      <c r="RLU31" s="59"/>
      <c r="RLY31" s="61"/>
      <c r="RLZ31" s="59"/>
      <c r="RMD31" s="61"/>
      <c r="RME31" s="59"/>
      <c r="RMI31" s="61"/>
      <c r="RMJ31" s="59"/>
      <c r="RMN31" s="61"/>
      <c r="RMO31" s="59"/>
      <c r="RMS31" s="61"/>
      <c r="RMT31" s="59"/>
      <c r="RMX31" s="61"/>
      <c r="RMY31" s="59"/>
      <c r="RNC31" s="61"/>
      <c r="RND31" s="59"/>
      <c r="RNH31" s="61"/>
      <c r="RNI31" s="59"/>
      <c r="RNM31" s="61"/>
      <c r="RNN31" s="59"/>
      <c r="RNR31" s="61"/>
      <c r="RNS31" s="59"/>
      <c r="RNW31" s="61"/>
      <c r="RNX31" s="59"/>
      <c r="ROB31" s="61"/>
      <c r="ROC31" s="59"/>
      <c r="ROG31" s="61"/>
      <c r="ROH31" s="59"/>
      <c r="ROL31" s="61"/>
      <c r="ROM31" s="59"/>
      <c r="ROQ31" s="61"/>
      <c r="ROR31" s="59"/>
      <c r="ROV31" s="61"/>
      <c r="ROW31" s="59"/>
      <c r="RPA31" s="61"/>
      <c r="RPB31" s="59"/>
      <c r="RPF31" s="61"/>
      <c r="RPG31" s="59"/>
      <c r="RPK31" s="61"/>
      <c r="RPL31" s="59"/>
      <c r="RPP31" s="61"/>
      <c r="RPQ31" s="59"/>
      <c r="RPU31" s="61"/>
      <c r="RPV31" s="59"/>
      <c r="RPZ31" s="61"/>
      <c r="RQA31" s="59"/>
      <c r="RQE31" s="61"/>
      <c r="RQF31" s="59"/>
      <c r="RQJ31" s="61"/>
      <c r="RQK31" s="59"/>
      <c r="RQO31" s="61"/>
      <c r="RQP31" s="59"/>
      <c r="RQT31" s="61"/>
      <c r="RQU31" s="59"/>
      <c r="RQY31" s="61"/>
      <c r="RQZ31" s="59"/>
      <c r="RRD31" s="61"/>
      <c r="RRE31" s="59"/>
      <c r="RRI31" s="61"/>
      <c r="RRJ31" s="59"/>
      <c r="RRN31" s="61"/>
      <c r="RRO31" s="59"/>
      <c r="RRS31" s="61"/>
      <c r="RRT31" s="59"/>
      <c r="RRX31" s="61"/>
      <c r="RRY31" s="59"/>
      <c r="RSC31" s="61"/>
      <c r="RSD31" s="59"/>
      <c r="RSH31" s="61"/>
      <c r="RSI31" s="59"/>
      <c r="RSM31" s="61"/>
      <c r="RSN31" s="59"/>
      <c r="RSR31" s="61"/>
      <c r="RSS31" s="59"/>
      <c r="RSW31" s="61"/>
      <c r="RSX31" s="59"/>
      <c r="RTB31" s="61"/>
      <c r="RTC31" s="59"/>
      <c r="RTG31" s="61"/>
      <c r="RTH31" s="59"/>
      <c r="RTL31" s="61"/>
      <c r="RTM31" s="59"/>
      <c r="RTQ31" s="61"/>
      <c r="RTR31" s="59"/>
      <c r="RTV31" s="61"/>
      <c r="RTW31" s="59"/>
      <c r="RUA31" s="61"/>
      <c r="RUB31" s="59"/>
      <c r="RUF31" s="61"/>
      <c r="RUG31" s="59"/>
      <c r="RUK31" s="61"/>
      <c r="RUL31" s="59"/>
      <c r="RUP31" s="61"/>
      <c r="RUQ31" s="59"/>
      <c r="RUU31" s="61"/>
      <c r="RUV31" s="59"/>
      <c r="RUZ31" s="61"/>
      <c r="RVA31" s="59"/>
      <c r="RVE31" s="61"/>
      <c r="RVF31" s="59"/>
      <c r="RVJ31" s="61"/>
      <c r="RVK31" s="59"/>
      <c r="RVO31" s="61"/>
      <c r="RVP31" s="59"/>
      <c r="RVT31" s="61"/>
      <c r="RVU31" s="59"/>
      <c r="RVY31" s="61"/>
      <c r="RVZ31" s="59"/>
      <c r="RWD31" s="61"/>
      <c r="RWE31" s="59"/>
      <c r="RWI31" s="61"/>
      <c r="RWJ31" s="59"/>
      <c r="RWN31" s="61"/>
      <c r="RWO31" s="59"/>
      <c r="RWS31" s="61"/>
      <c r="RWT31" s="59"/>
      <c r="RWX31" s="61"/>
      <c r="RWY31" s="59"/>
      <c r="RXC31" s="61"/>
      <c r="RXD31" s="59"/>
      <c r="RXH31" s="61"/>
      <c r="RXI31" s="59"/>
      <c r="RXM31" s="61"/>
      <c r="RXN31" s="59"/>
      <c r="RXR31" s="61"/>
      <c r="RXS31" s="59"/>
      <c r="RXW31" s="61"/>
      <c r="RXX31" s="59"/>
      <c r="RYB31" s="61"/>
      <c r="RYC31" s="59"/>
      <c r="RYG31" s="61"/>
      <c r="RYH31" s="59"/>
      <c r="RYL31" s="61"/>
      <c r="RYM31" s="59"/>
      <c r="RYQ31" s="61"/>
      <c r="RYR31" s="59"/>
      <c r="RYV31" s="61"/>
      <c r="RYW31" s="59"/>
      <c r="RZA31" s="61"/>
      <c r="RZB31" s="59"/>
      <c r="RZF31" s="61"/>
      <c r="RZG31" s="59"/>
      <c r="RZK31" s="61"/>
      <c r="RZL31" s="59"/>
      <c r="RZP31" s="61"/>
      <c r="RZQ31" s="59"/>
      <c r="RZU31" s="61"/>
      <c r="RZV31" s="59"/>
      <c r="RZZ31" s="61"/>
      <c r="SAA31" s="59"/>
      <c r="SAE31" s="61"/>
      <c r="SAF31" s="59"/>
      <c r="SAJ31" s="61"/>
      <c r="SAK31" s="59"/>
      <c r="SAO31" s="61"/>
      <c r="SAP31" s="59"/>
      <c r="SAT31" s="61"/>
      <c r="SAU31" s="59"/>
      <c r="SAY31" s="61"/>
      <c r="SAZ31" s="59"/>
      <c r="SBD31" s="61"/>
      <c r="SBE31" s="59"/>
      <c r="SBI31" s="61"/>
      <c r="SBJ31" s="59"/>
      <c r="SBN31" s="61"/>
      <c r="SBO31" s="59"/>
      <c r="SBS31" s="61"/>
      <c r="SBT31" s="59"/>
      <c r="SBX31" s="61"/>
      <c r="SBY31" s="59"/>
      <c r="SCC31" s="61"/>
      <c r="SCD31" s="59"/>
      <c r="SCH31" s="61"/>
      <c r="SCI31" s="59"/>
      <c r="SCM31" s="61"/>
      <c r="SCN31" s="59"/>
      <c r="SCR31" s="61"/>
      <c r="SCS31" s="59"/>
      <c r="SCW31" s="61"/>
      <c r="SCX31" s="59"/>
      <c r="SDB31" s="61"/>
      <c r="SDC31" s="59"/>
      <c r="SDG31" s="61"/>
      <c r="SDH31" s="59"/>
      <c r="SDL31" s="61"/>
      <c r="SDM31" s="59"/>
      <c r="SDQ31" s="61"/>
      <c r="SDR31" s="59"/>
      <c r="SDV31" s="61"/>
      <c r="SDW31" s="59"/>
      <c r="SEA31" s="61"/>
      <c r="SEB31" s="59"/>
      <c r="SEF31" s="61"/>
      <c r="SEG31" s="59"/>
      <c r="SEK31" s="61"/>
      <c r="SEL31" s="59"/>
      <c r="SEP31" s="61"/>
      <c r="SEQ31" s="59"/>
      <c r="SEU31" s="61"/>
      <c r="SEV31" s="59"/>
      <c r="SEZ31" s="61"/>
      <c r="SFA31" s="59"/>
      <c r="SFE31" s="61"/>
      <c r="SFF31" s="59"/>
      <c r="SFJ31" s="61"/>
      <c r="SFK31" s="59"/>
      <c r="SFO31" s="61"/>
      <c r="SFP31" s="59"/>
      <c r="SFT31" s="61"/>
      <c r="SFU31" s="59"/>
      <c r="SFY31" s="61"/>
      <c r="SFZ31" s="59"/>
      <c r="SGD31" s="61"/>
      <c r="SGE31" s="59"/>
      <c r="SGI31" s="61"/>
      <c r="SGJ31" s="59"/>
      <c r="SGN31" s="61"/>
      <c r="SGO31" s="59"/>
      <c r="SGS31" s="61"/>
      <c r="SGT31" s="59"/>
      <c r="SGX31" s="61"/>
      <c r="SGY31" s="59"/>
      <c r="SHC31" s="61"/>
      <c r="SHD31" s="59"/>
      <c r="SHH31" s="61"/>
      <c r="SHI31" s="59"/>
      <c r="SHM31" s="61"/>
      <c r="SHN31" s="59"/>
      <c r="SHR31" s="61"/>
      <c r="SHS31" s="59"/>
      <c r="SHW31" s="61"/>
      <c r="SHX31" s="59"/>
      <c r="SIB31" s="61"/>
      <c r="SIC31" s="59"/>
      <c r="SIG31" s="61"/>
      <c r="SIH31" s="59"/>
      <c r="SIL31" s="61"/>
      <c r="SIM31" s="59"/>
      <c r="SIQ31" s="61"/>
      <c r="SIR31" s="59"/>
      <c r="SIV31" s="61"/>
      <c r="SIW31" s="59"/>
      <c r="SJA31" s="61"/>
      <c r="SJB31" s="59"/>
      <c r="SJF31" s="61"/>
      <c r="SJG31" s="59"/>
      <c r="SJK31" s="61"/>
      <c r="SJL31" s="59"/>
      <c r="SJP31" s="61"/>
      <c r="SJQ31" s="59"/>
      <c r="SJU31" s="61"/>
      <c r="SJV31" s="59"/>
      <c r="SJZ31" s="61"/>
      <c r="SKA31" s="59"/>
      <c r="SKE31" s="61"/>
      <c r="SKF31" s="59"/>
      <c r="SKJ31" s="61"/>
      <c r="SKK31" s="59"/>
      <c r="SKO31" s="61"/>
      <c r="SKP31" s="59"/>
      <c r="SKT31" s="61"/>
      <c r="SKU31" s="59"/>
      <c r="SKY31" s="61"/>
      <c r="SKZ31" s="59"/>
      <c r="SLD31" s="61"/>
      <c r="SLE31" s="59"/>
      <c r="SLI31" s="61"/>
      <c r="SLJ31" s="59"/>
      <c r="SLN31" s="61"/>
      <c r="SLO31" s="59"/>
      <c r="SLS31" s="61"/>
      <c r="SLT31" s="59"/>
      <c r="SLX31" s="61"/>
      <c r="SLY31" s="59"/>
      <c r="SMC31" s="61"/>
      <c r="SMD31" s="59"/>
      <c r="SMH31" s="61"/>
      <c r="SMI31" s="59"/>
      <c r="SMM31" s="61"/>
      <c r="SMN31" s="59"/>
      <c r="SMR31" s="61"/>
      <c r="SMS31" s="59"/>
      <c r="SMW31" s="61"/>
      <c r="SMX31" s="59"/>
      <c r="SNB31" s="61"/>
      <c r="SNC31" s="59"/>
      <c r="SNG31" s="61"/>
      <c r="SNH31" s="59"/>
      <c r="SNL31" s="61"/>
      <c r="SNM31" s="59"/>
      <c r="SNQ31" s="61"/>
      <c r="SNR31" s="59"/>
      <c r="SNV31" s="61"/>
      <c r="SNW31" s="59"/>
      <c r="SOA31" s="61"/>
      <c r="SOB31" s="59"/>
      <c r="SOF31" s="61"/>
      <c r="SOG31" s="59"/>
      <c r="SOK31" s="61"/>
      <c r="SOL31" s="59"/>
      <c r="SOP31" s="61"/>
      <c r="SOQ31" s="59"/>
      <c r="SOU31" s="61"/>
      <c r="SOV31" s="59"/>
      <c r="SOZ31" s="61"/>
      <c r="SPA31" s="59"/>
      <c r="SPE31" s="61"/>
      <c r="SPF31" s="59"/>
      <c r="SPJ31" s="61"/>
      <c r="SPK31" s="59"/>
      <c r="SPO31" s="61"/>
      <c r="SPP31" s="59"/>
      <c r="SPT31" s="61"/>
      <c r="SPU31" s="59"/>
      <c r="SPY31" s="61"/>
      <c r="SPZ31" s="59"/>
      <c r="SQD31" s="61"/>
      <c r="SQE31" s="59"/>
      <c r="SQI31" s="61"/>
      <c r="SQJ31" s="59"/>
      <c r="SQN31" s="61"/>
      <c r="SQO31" s="59"/>
      <c r="SQS31" s="61"/>
      <c r="SQT31" s="59"/>
      <c r="SQX31" s="61"/>
      <c r="SQY31" s="59"/>
      <c r="SRC31" s="61"/>
      <c r="SRD31" s="59"/>
      <c r="SRH31" s="61"/>
      <c r="SRI31" s="59"/>
      <c r="SRM31" s="61"/>
      <c r="SRN31" s="59"/>
      <c r="SRR31" s="61"/>
      <c r="SRS31" s="59"/>
      <c r="SRW31" s="61"/>
      <c r="SRX31" s="59"/>
      <c r="SSB31" s="61"/>
      <c r="SSC31" s="59"/>
      <c r="SSG31" s="61"/>
      <c r="SSH31" s="59"/>
      <c r="SSL31" s="61"/>
      <c r="SSM31" s="59"/>
      <c r="SSQ31" s="61"/>
      <c r="SSR31" s="59"/>
      <c r="SSV31" s="61"/>
      <c r="SSW31" s="59"/>
      <c r="STA31" s="61"/>
      <c r="STB31" s="59"/>
      <c r="STF31" s="61"/>
      <c r="STG31" s="59"/>
      <c r="STK31" s="61"/>
      <c r="STL31" s="59"/>
      <c r="STP31" s="61"/>
      <c r="STQ31" s="59"/>
      <c r="STU31" s="61"/>
      <c r="STV31" s="59"/>
      <c r="STZ31" s="61"/>
      <c r="SUA31" s="59"/>
      <c r="SUE31" s="61"/>
      <c r="SUF31" s="59"/>
      <c r="SUJ31" s="61"/>
      <c r="SUK31" s="59"/>
      <c r="SUO31" s="61"/>
      <c r="SUP31" s="59"/>
      <c r="SUT31" s="61"/>
      <c r="SUU31" s="59"/>
      <c r="SUY31" s="61"/>
      <c r="SUZ31" s="59"/>
      <c r="SVD31" s="61"/>
      <c r="SVE31" s="59"/>
      <c r="SVI31" s="61"/>
      <c r="SVJ31" s="59"/>
      <c r="SVN31" s="61"/>
      <c r="SVO31" s="59"/>
      <c r="SVS31" s="61"/>
      <c r="SVT31" s="59"/>
      <c r="SVX31" s="61"/>
      <c r="SVY31" s="59"/>
      <c r="SWC31" s="61"/>
      <c r="SWD31" s="59"/>
      <c r="SWH31" s="61"/>
      <c r="SWI31" s="59"/>
      <c r="SWM31" s="61"/>
      <c r="SWN31" s="59"/>
      <c r="SWR31" s="61"/>
      <c r="SWS31" s="59"/>
      <c r="SWW31" s="61"/>
      <c r="SWX31" s="59"/>
      <c r="SXB31" s="61"/>
      <c r="SXC31" s="59"/>
      <c r="SXG31" s="61"/>
      <c r="SXH31" s="59"/>
      <c r="SXL31" s="61"/>
      <c r="SXM31" s="59"/>
      <c r="SXQ31" s="61"/>
      <c r="SXR31" s="59"/>
      <c r="SXV31" s="61"/>
      <c r="SXW31" s="59"/>
      <c r="SYA31" s="61"/>
      <c r="SYB31" s="59"/>
      <c r="SYF31" s="61"/>
      <c r="SYG31" s="59"/>
      <c r="SYK31" s="61"/>
      <c r="SYL31" s="59"/>
      <c r="SYP31" s="61"/>
      <c r="SYQ31" s="59"/>
      <c r="SYU31" s="61"/>
      <c r="SYV31" s="59"/>
      <c r="SYZ31" s="61"/>
      <c r="SZA31" s="59"/>
      <c r="SZE31" s="61"/>
      <c r="SZF31" s="59"/>
      <c r="SZJ31" s="61"/>
      <c r="SZK31" s="59"/>
      <c r="SZO31" s="61"/>
      <c r="SZP31" s="59"/>
      <c r="SZT31" s="61"/>
      <c r="SZU31" s="59"/>
      <c r="SZY31" s="61"/>
      <c r="SZZ31" s="59"/>
      <c r="TAD31" s="61"/>
      <c r="TAE31" s="59"/>
      <c r="TAI31" s="61"/>
      <c r="TAJ31" s="59"/>
      <c r="TAN31" s="61"/>
      <c r="TAO31" s="59"/>
      <c r="TAS31" s="61"/>
      <c r="TAT31" s="59"/>
      <c r="TAX31" s="61"/>
      <c r="TAY31" s="59"/>
      <c r="TBC31" s="61"/>
      <c r="TBD31" s="59"/>
      <c r="TBH31" s="61"/>
      <c r="TBI31" s="59"/>
      <c r="TBM31" s="61"/>
      <c r="TBN31" s="59"/>
      <c r="TBR31" s="61"/>
      <c r="TBS31" s="59"/>
      <c r="TBW31" s="61"/>
      <c r="TBX31" s="59"/>
      <c r="TCB31" s="61"/>
      <c r="TCC31" s="59"/>
      <c r="TCG31" s="61"/>
      <c r="TCH31" s="59"/>
      <c r="TCL31" s="61"/>
      <c r="TCM31" s="59"/>
      <c r="TCQ31" s="61"/>
      <c r="TCR31" s="59"/>
      <c r="TCV31" s="61"/>
      <c r="TCW31" s="59"/>
      <c r="TDA31" s="61"/>
      <c r="TDB31" s="59"/>
      <c r="TDF31" s="61"/>
      <c r="TDG31" s="59"/>
      <c r="TDK31" s="61"/>
      <c r="TDL31" s="59"/>
      <c r="TDP31" s="61"/>
      <c r="TDQ31" s="59"/>
      <c r="TDU31" s="61"/>
      <c r="TDV31" s="59"/>
      <c r="TDZ31" s="61"/>
      <c r="TEA31" s="59"/>
      <c r="TEE31" s="61"/>
      <c r="TEF31" s="59"/>
      <c r="TEJ31" s="61"/>
      <c r="TEK31" s="59"/>
      <c r="TEO31" s="61"/>
      <c r="TEP31" s="59"/>
      <c r="TET31" s="61"/>
      <c r="TEU31" s="59"/>
      <c r="TEY31" s="61"/>
      <c r="TEZ31" s="59"/>
      <c r="TFD31" s="61"/>
      <c r="TFE31" s="59"/>
      <c r="TFI31" s="61"/>
      <c r="TFJ31" s="59"/>
      <c r="TFN31" s="61"/>
      <c r="TFO31" s="59"/>
      <c r="TFS31" s="61"/>
      <c r="TFT31" s="59"/>
      <c r="TFX31" s="61"/>
      <c r="TFY31" s="59"/>
      <c r="TGC31" s="61"/>
      <c r="TGD31" s="59"/>
      <c r="TGH31" s="61"/>
      <c r="TGI31" s="59"/>
      <c r="TGM31" s="61"/>
      <c r="TGN31" s="59"/>
      <c r="TGR31" s="61"/>
      <c r="TGS31" s="59"/>
      <c r="TGW31" s="61"/>
      <c r="TGX31" s="59"/>
      <c r="THB31" s="61"/>
      <c r="THC31" s="59"/>
      <c r="THG31" s="61"/>
      <c r="THH31" s="59"/>
      <c r="THL31" s="61"/>
      <c r="THM31" s="59"/>
      <c r="THQ31" s="61"/>
      <c r="THR31" s="59"/>
      <c r="THV31" s="61"/>
      <c r="THW31" s="59"/>
      <c r="TIA31" s="61"/>
      <c r="TIB31" s="59"/>
      <c r="TIF31" s="61"/>
      <c r="TIG31" s="59"/>
      <c r="TIK31" s="61"/>
      <c r="TIL31" s="59"/>
      <c r="TIP31" s="61"/>
      <c r="TIQ31" s="59"/>
      <c r="TIU31" s="61"/>
      <c r="TIV31" s="59"/>
      <c r="TIZ31" s="61"/>
      <c r="TJA31" s="59"/>
      <c r="TJE31" s="61"/>
      <c r="TJF31" s="59"/>
      <c r="TJJ31" s="61"/>
      <c r="TJK31" s="59"/>
      <c r="TJO31" s="61"/>
      <c r="TJP31" s="59"/>
      <c r="TJT31" s="61"/>
      <c r="TJU31" s="59"/>
      <c r="TJY31" s="61"/>
      <c r="TJZ31" s="59"/>
      <c r="TKD31" s="61"/>
      <c r="TKE31" s="59"/>
      <c r="TKI31" s="61"/>
      <c r="TKJ31" s="59"/>
      <c r="TKN31" s="61"/>
      <c r="TKO31" s="59"/>
      <c r="TKS31" s="61"/>
      <c r="TKT31" s="59"/>
      <c r="TKX31" s="61"/>
      <c r="TKY31" s="59"/>
      <c r="TLC31" s="61"/>
      <c r="TLD31" s="59"/>
      <c r="TLH31" s="61"/>
      <c r="TLI31" s="59"/>
      <c r="TLM31" s="61"/>
      <c r="TLN31" s="59"/>
      <c r="TLR31" s="61"/>
      <c r="TLS31" s="59"/>
      <c r="TLW31" s="61"/>
      <c r="TLX31" s="59"/>
      <c r="TMB31" s="61"/>
      <c r="TMC31" s="59"/>
      <c r="TMG31" s="61"/>
      <c r="TMH31" s="59"/>
      <c r="TML31" s="61"/>
      <c r="TMM31" s="59"/>
      <c r="TMQ31" s="61"/>
      <c r="TMR31" s="59"/>
      <c r="TMV31" s="61"/>
      <c r="TMW31" s="59"/>
      <c r="TNA31" s="61"/>
      <c r="TNB31" s="59"/>
      <c r="TNF31" s="61"/>
      <c r="TNG31" s="59"/>
      <c r="TNK31" s="61"/>
      <c r="TNL31" s="59"/>
      <c r="TNP31" s="61"/>
      <c r="TNQ31" s="59"/>
      <c r="TNU31" s="61"/>
      <c r="TNV31" s="59"/>
      <c r="TNZ31" s="61"/>
      <c r="TOA31" s="59"/>
      <c r="TOE31" s="61"/>
      <c r="TOF31" s="59"/>
      <c r="TOJ31" s="61"/>
      <c r="TOK31" s="59"/>
      <c r="TOO31" s="61"/>
      <c r="TOP31" s="59"/>
      <c r="TOT31" s="61"/>
      <c r="TOU31" s="59"/>
      <c r="TOY31" s="61"/>
      <c r="TOZ31" s="59"/>
      <c r="TPD31" s="61"/>
      <c r="TPE31" s="59"/>
      <c r="TPI31" s="61"/>
      <c r="TPJ31" s="59"/>
      <c r="TPN31" s="61"/>
      <c r="TPO31" s="59"/>
      <c r="TPS31" s="61"/>
      <c r="TPT31" s="59"/>
      <c r="TPX31" s="61"/>
      <c r="TPY31" s="59"/>
      <c r="TQC31" s="61"/>
      <c r="TQD31" s="59"/>
      <c r="TQH31" s="61"/>
      <c r="TQI31" s="59"/>
      <c r="TQM31" s="61"/>
      <c r="TQN31" s="59"/>
      <c r="TQR31" s="61"/>
      <c r="TQS31" s="59"/>
      <c r="TQW31" s="61"/>
      <c r="TQX31" s="59"/>
      <c r="TRB31" s="61"/>
      <c r="TRC31" s="59"/>
      <c r="TRG31" s="61"/>
      <c r="TRH31" s="59"/>
      <c r="TRL31" s="61"/>
      <c r="TRM31" s="59"/>
      <c r="TRQ31" s="61"/>
      <c r="TRR31" s="59"/>
      <c r="TRV31" s="61"/>
      <c r="TRW31" s="59"/>
      <c r="TSA31" s="61"/>
      <c r="TSB31" s="59"/>
      <c r="TSF31" s="61"/>
      <c r="TSG31" s="59"/>
      <c r="TSK31" s="61"/>
      <c r="TSL31" s="59"/>
      <c r="TSP31" s="61"/>
      <c r="TSQ31" s="59"/>
      <c r="TSU31" s="61"/>
      <c r="TSV31" s="59"/>
      <c r="TSZ31" s="61"/>
      <c r="TTA31" s="59"/>
      <c r="TTE31" s="61"/>
      <c r="TTF31" s="59"/>
      <c r="TTJ31" s="61"/>
      <c r="TTK31" s="59"/>
      <c r="TTO31" s="61"/>
      <c r="TTP31" s="59"/>
      <c r="TTT31" s="61"/>
      <c r="TTU31" s="59"/>
      <c r="TTY31" s="61"/>
      <c r="TTZ31" s="59"/>
      <c r="TUD31" s="61"/>
      <c r="TUE31" s="59"/>
      <c r="TUI31" s="61"/>
      <c r="TUJ31" s="59"/>
      <c r="TUN31" s="61"/>
      <c r="TUO31" s="59"/>
      <c r="TUS31" s="61"/>
      <c r="TUT31" s="59"/>
      <c r="TUX31" s="61"/>
      <c r="TUY31" s="59"/>
      <c r="TVC31" s="61"/>
      <c r="TVD31" s="59"/>
      <c r="TVH31" s="61"/>
      <c r="TVI31" s="59"/>
      <c r="TVM31" s="61"/>
      <c r="TVN31" s="59"/>
      <c r="TVR31" s="61"/>
      <c r="TVS31" s="59"/>
      <c r="TVW31" s="61"/>
      <c r="TVX31" s="59"/>
      <c r="TWB31" s="61"/>
      <c r="TWC31" s="59"/>
      <c r="TWG31" s="61"/>
      <c r="TWH31" s="59"/>
      <c r="TWL31" s="61"/>
      <c r="TWM31" s="59"/>
      <c r="TWQ31" s="61"/>
      <c r="TWR31" s="59"/>
      <c r="TWV31" s="61"/>
      <c r="TWW31" s="59"/>
      <c r="TXA31" s="61"/>
      <c r="TXB31" s="59"/>
      <c r="TXF31" s="61"/>
      <c r="TXG31" s="59"/>
      <c r="TXK31" s="61"/>
      <c r="TXL31" s="59"/>
      <c r="TXP31" s="61"/>
      <c r="TXQ31" s="59"/>
      <c r="TXU31" s="61"/>
      <c r="TXV31" s="59"/>
      <c r="TXZ31" s="61"/>
      <c r="TYA31" s="59"/>
      <c r="TYE31" s="61"/>
      <c r="TYF31" s="59"/>
      <c r="TYJ31" s="61"/>
      <c r="TYK31" s="59"/>
      <c r="TYO31" s="61"/>
      <c r="TYP31" s="59"/>
      <c r="TYT31" s="61"/>
      <c r="TYU31" s="59"/>
      <c r="TYY31" s="61"/>
      <c r="TYZ31" s="59"/>
      <c r="TZD31" s="61"/>
      <c r="TZE31" s="59"/>
      <c r="TZI31" s="61"/>
      <c r="TZJ31" s="59"/>
      <c r="TZN31" s="61"/>
      <c r="TZO31" s="59"/>
      <c r="TZS31" s="61"/>
      <c r="TZT31" s="59"/>
      <c r="TZX31" s="61"/>
      <c r="TZY31" s="59"/>
      <c r="UAC31" s="61"/>
      <c r="UAD31" s="59"/>
      <c r="UAH31" s="61"/>
      <c r="UAI31" s="59"/>
      <c r="UAM31" s="61"/>
      <c r="UAN31" s="59"/>
      <c r="UAR31" s="61"/>
      <c r="UAS31" s="59"/>
      <c r="UAW31" s="61"/>
      <c r="UAX31" s="59"/>
      <c r="UBB31" s="61"/>
      <c r="UBC31" s="59"/>
      <c r="UBG31" s="61"/>
      <c r="UBH31" s="59"/>
      <c r="UBL31" s="61"/>
      <c r="UBM31" s="59"/>
      <c r="UBQ31" s="61"/>
      <c r="UBR31" s="59"/>
      <c r="UBV31" s="61"/>
      <c r="UBW31" s="59"/>
      <c r="UCA31" s="61"/>
      <c r="UCB31" s="59"/>
      <c r="UCF31" s="61"/>
      <c r="UCG31" s="59"/>
      <c r="UCK31" s="61"/>
      <c r="UCL31" s="59"/>
      <c r="UCP31" s="61"/>
      <c r="UCQ31" s="59"/>
      <c r="UCU31" s="61"/>
      <c r="UCV31" s="59"/>
      <c r="UCZ31" s="61"/>
      <c r="UDA31" s="59"/>
      <c r="UDE31" s="61"/>
      <c r="UDF31" s="59"/>
      <c r="UDJ31" s="61"/>
      <c r="UDK31" s="59"/>
      <c r="UDO31" s="61"/>
      <c r="UDP31" s="59"/>
      <c r="UDT31" s="61"/>
      <c r="UDU31" s="59"/>
      <c r="UDY31" s="61"/>
      <c r="UDZ31" s="59"/>
      <c r="UED31" s="61"/>
      <c r="UEE31" s="59"/>
      <c r="UEI31" s="61"/>
      <c r="UEJ31" s="59"/>
      <c r="UEN31" s="61"/>
      <c r="UEO31" s="59"/>
      <c r="UES31" s="61"/>
      <c r="UET31" s="59"/>
      <c r="UEX31" s="61"/>
      <c r="UEY31" s="59"/>
      <c r="UFC31" s="61"/>
      <c r="UFD31" s="59"/>
      <c r="UFH31" s="61"/>
      <c r="UFI31" s="59"/>
      <c r="UFM31" s="61"/>
      <c r="UFN31" s="59"/>
      <c r="UFR31" s="61"/>
      <c r="UFS31" s="59"/>
      <c r="UFW31" s="61"/>
      <c r="UFX31" s="59"/>
      <c r="UGB31" s="61"/>
      <c r="UGC31" s="59"/>
      <c r="UGG31" s="61"/>
      <c r="UGH31" s="59"/>
      <c r="UGL31" s="61"/>
      <c r="UGM31" s="59"/>
      <c r="UGQ31" s="61"/>
      <c r="UGR31" s="59"/>
      <c r="UGV31" s="61"/>
      <c r="UGW31" s="59"/>
      <c r="UHA31" s="61"/>
      <c r="UHB31" s="59"/>
      <c r="UHF31" s="61"/>
      <c r="UHG31" s="59"/>
      <c r="UHK31" s="61"/>
      <c r="UHL31" s="59"/>
      <c r="UHP31" s="61"/>
      <c r="UHQ31" s="59"/>
      <c r="UHU31" s="61"/>
      <c r="UHV31" s="59"/>
      <c r="UHZ31" s="61"/>
      <c r="UIA31" s="59"/>
      <c r="UIE31" s="61"/>
      <c r="UIF31" s="59"/>
      <c r="UIJ31" s="61"/>
      <c r="UIK31" s="59"/>
      <c r="UIO31" s="61"/>
      <c r="UIP31" s="59"/>
      <c r="UIT31" s="61"/>
      <c r="UIU31" s="59"/>
      <c r="UIY31" s="61"/>
      <c r="UIZ31" s="59"/>
      <c r="UJD31" s="61"/>
      <c r="UJE31" s="59"/>
      <c r="UJI31" s="61"/>
      <c r="UJJ31" s="59"/>
      <c r="UJN31" s="61"/>
      <c r="UJO31" s="59"/>
      <c r="UJS31" s="61"/>
      <c r="UJT31" s="59"/>
      <c r="UJX31" s="61"/>
      <c r="UJY31" s="59"/>
      <c r="UKC31" s="61"/>
      <c r="UKD31" s="59"/>
      <c r="UKH31" s="61"/>
      <c r="UKI31" s="59"/>
      <c r="UKM31" s="61"/>
      <c r="UKN31" s="59"/>
      <c r="UKR31" s="61"/>
      <c r="UKS31" s="59"/>
      <c r="UKW31" s="61"/>
      <c r="UKX31" s="59"/>
      <c r="ULB31" s="61"/>
      <c r="ULC31" s="59"/>
      <c r="ULG31" s="61"/>
      <c r="ULH31" s="59"/>
      <c r="ULL31" s="61"/>
      <c r="ULM31" s="59"/>
      <c r="ULQ31" s="61"/>
      <c r="ULR31" s="59"/>
      <c r="ULV31" s="61"/>
      <c r="ULW31" s="59"/>
      <c r="UMA31" s="61"/>
      <c r="UMB31" s="59"/>
      <c r="UMF31" s="61"/>
      <c r="UMG31" s="59"/>
      <c r="UMK31" s="61"/>
      <c r="UML31" s="59"/>
      <c r="UMP31" s="61"/>
      <c r="UMQ31" s="59"/>
      <c r="UMU31" s="61"/>
      <c r="UMV31" s="59"/>
      <c r="UMZ31" s="61"/>
      <c r="UNA31" s="59"/>
      <c r="UNE31" s="61"/>
      <c r="UNF31" s="59"/>
      <c r="UNJ31" s="61"/>
      <c r="UNK31" s="59"/>
      <c r="UNO31" s="61"/>
      <c r="UNP31" s="59"/>
      <c r="UNT31" s="61"/>
      <c r="UNU31" s="59"/>
      <c r="UNY31" s="61"/>
      <c r="UNZ31" s="59"/>
      <c r="UOD31" s="61"/>
      <c r="UOE31" s="59"/>
      <c r="UOI31" s="61"/>
      <c r="UOJ31" s="59"/>
      <c r="UON31" s="61"/>
      <c r="UOO31" s="59"/>
      <c r="UOS31" s="61"/>
      <c r="UOT31" s="59"/>
      <c r="UOX31" s="61"/>
      <c r="UOY31" s="59"/>
      <c r="UPC31" s="61"/>
      <c r="UPD31" s="59"/>
      <c r="UPH31" s="61"/>
      <c r="UPI31" s="59"/>
      <c r="UPM31" s="61"/>
      <c r="UPN31" s="59"/>
      <c r="UPR31" s="61"/>
      <c r="UPS31" s="59"/>
      <c r="UPW31" s="61"/>
      <c r="UPX31" s="59"/>
      <c r="UQB31" s="61"/>
      <c r="UQC31" s="59"/>
      <c r="UQG31" s="61"/>
      <c r="UQH31" s="59"/>
      <c r="UQL31" s="61"/>
      <c r="UQM31" s="59"/>
      <c r="UQQ31" s="61"/>
      <c r="UQR31" s="59"/>
      <c r="UQV31" s="61"/>
      <c r="UQW31" s="59"/>
      <c r="URA31" s="61"/>
      <c r="URB31" s="59"/>
      <c r="URF31" s="61"/>
      <c r="URG31" s="59"/>
      <c r="URK31" s="61"/>
      <c r="URL31" s="59"/>
      <c r="URP31" s="61"/>
      <c r="URQ31" s="59"/>
      <c r="URU31" s="61"/>
      <c r="URV31" s="59"/>
      <c r="URZ31" s="61"/>
      <c r="USA31" s="59"/>
      <c r="USE31" s="61"/>
      <c r="USF31" s="59"/>
      <c r="USJ31" s="61"/>
      <c r="USK31" s="59"/>
      <c r="USO31" s="61"/>
      <c r="USP31" s="59"/>
      <c r="UST31" s="61"/>
      <c r="USU31" s="59"/>
      <c r="USY31" s="61"/>
      <c r="USZ31" s="59"/>
      <c r="UTD31" s="61"/>
      <c r="UTE31" s="59"/>
      <c r="UTI31" s="61"/>
      <c r="UTJ31" s="59"/>
      <c r="UTN31" s="61"/>
      <c r="UTO31" s="59"/>
      <c r="UTS31" s="61"/>
      <c r="UTT31" s="59"/>
      <c r="UTX31" s="61"/>
      <c r="UTY31" s="59"/>
      <c r="UUC31" s="61"/>
      <c r="UUD31" s="59"/>
      <c r="UUH31" s="61"/>
      <c r="UUI31" s="59"/>
      <c r="UUM31" s="61"/>
      <c r="UUN31" s="59"/>
      <c r="UUR31" s="61"/>
      <c r="UUS31" s="59"/>
      <c r="UUW31" s="61"/>
      <c r="UUX31" s="59"/>
      <c r="UVB31" s="61"/>
      <c r="UVC31" s="59"/>
      <c r="UVG31" s="61"/>
      <c r="UVH31" s="59"/>
      <c r="UVL31" s="61"/>
      <c r="UVM31" s="59"/>
      <c r="UVQ31" s="61"/>
      <c r="UVR31" s="59"/>
      <c r="UVV31" s="61"/>
      <c r="UVW31" s="59"/>
      <c r="UWA31" s="61"/>
      <c r="UWB31" s="59"/>
      <c r="UWF31" s="61"/>
      <c r="UWG31" s="59"/>
      <c r="UWK31" s="61"/>
      <c r="UWL31" s="59"/>
      <c r="UWP31" s="61"/>
      <c r="UWQ31" s="59"/>
      <c r="UWU31" s="61"/>
      <c r="UWV31" s="59"/>
      <c r="UWZ31" s="61"/>
      <c r="UXA31" s="59"/>
      <c r="UXE31" s="61"/>
      <c r="UXF31" s="59"/>
      <c r="UXJ31" s="61"/>
      <c r="UXK31" s="59"/>
      <c r="UXO31" s="61"/>
      <c r="UXP31" s="59"/>
      <c r="UXT31" s="61"/>
      <c r="UXU31" s="59"/>
      <c r="UXY31" s="61"/>
      <c r="UXZ31" s="59"/>
      <c r="UYD31" s="61"/>
      <c r="UYE31" s="59"/>
      <c r="UYI31" s="61"/>
      <c r="UYJ31" s="59"/>
      <c r="UYN31" s="61"/>
      <c r="UYO31" s="59"/>
      <c r="UYS31" s="61"/>
      <c r="UYT31" s="59"/>
      <c r="UYX31" s="61"/>
      <c r="UYY31" s="59"/>
      <c r="UZC31" s="61"/>
      <c r="UZD31" s="59"/>
      <c r="UZH31" s="61"/>
      <c r="UZI31" s="59"/>
      <c r="UZM31" s="61"/>
      <c r="UZN31" s="59"/>
      <c r="UZR31" s="61"/>
      <c r="UZS31" s="59"/>
      <c r="UZW31" s="61"/>
      <c r="UZX31" s="59"/>
      <c r="VAB31" s="61"/>
      <c r="VAC31" s="59"/>
      <c r="VAG31" s="61"/>
      <c r="VAH31" s="59"/>
      <c r="VAL31" s="61"/>
      <c r="VAM31" s="59"/>
      <c r="VAQ31" s="61"/>
      <c r="VAR31" s="59"/>
      <c r="VAV31" s="61"/>
      <c r="VAW31" s="59"/>
      <c r="VBA31" s="61"/>
      <c r="VBB31" s="59"/>
      <c r="VBF31" s="61"/>
      <c r="VBG31" s="59"/>
      <c r="VBK31" s="61"/>
      <c r="VBL31" s="59"/>
      <c r="VBP31" s="61"/>
      <c r="VBQ31" s="59"/>
      <c r="VBU31" s="61"/>
      <c r="VBV31" s="59"/>
      <c r="VBZ31" s="61"/>
      <c r="VCA31" s="59"/>
      <c r="VCE31" s="61"/>
      <c r="VCF31" s="59"/>
      <c r="VCJ31" s="61"/>
      <c r="VCK31" s="59"/>
      <c r="VCO31" s="61"/>
      <c r="VCP31" s="59"/>
      <c r="VCT31" s="61"/>
      <c r="VCU31" s="59"/>
      <c r="VCY31" s="61"/>
      <c r="VCZ31" s="59"/>
      <c r="VDD31" s="61"/>
      <c r="VDE31" s="59"/>
      <c r="VDI31" s="61"/>
      <c r="VDJ31" s="59"/>
      <c r="VDN31" s="61"/>
      <c r="VDO31" s="59"/>
      <c r="VDS31" s="61"/>
      <c r="VDT31" s="59"/>
      <c r="VDX31" s="61"/>
      <c r="VDY31" s="59"/>
      <c r="VEC31" s="61"/>
      <c r="VED31" s="59"/>
      <c r="VEH31" s="61"/>
      <c r="VEI31" s="59"/>
      <c r="VEM31" s="61"/>
      <c r="VEN31" s="59"/>
      <c r="VER31" s="61"/>
      <c r="VES31" s="59"/>
      <c r="VEW31" s="61"/>
      <c r="VEX31" s="59"/>
      <c r="VFB31" s="61"/>
      <c r="VFC31" s="59"/>
      <c r="VFG31" s="61"/>
      <c r="VFH31" s="59"/>
      <c r="VFL31" s="61"/>
      <c r="VFM31" s="59"/>
      <c r="VFQ31" s="61"/>
      <c r="VFR31" s="59"/>
      <c r="VFV31" s="61"/>
      <c r="VFW31" s="59"/>
      <c r="VGA31" s="61"/>
      <c r="VGB31" s="59"/>
      <c r="VGF31" s="61"/>
      <c r="VGG31" s="59"/>
      <c r="VGK31" s="61"/>
      <c r="VGL31" s="59"/>
      <c r="VGP31" s="61"/>
      <c r="VGQ31" s="59"/>
      <c r="VGU31" s="61"/>
      <c r="VGV31" s="59"/>
      <c r="VGZ31" s="61"/>
      <c r="VHA31" s="59"/>
      <c r="VHE31" s="61"/>
      <c r="VHF31" s="59"/>
      <c r="VHJ31" s="61"/>
      <c r="VHK31" s="59"/>
      <c r="VHO31" s="61"/>
      <c r="VHP31" s="59"/>
      <c r="VHT31" s="61"/>
      <c r="VHU31" s="59"/>
      <c r="VHY31" s="61"/>
      <c r="VHZ31" s="59"/>
      <c r="VID31" s="61"/>
      <c r="VIE31" s="59"/>
      <c r="VII31" s="61"/>
      <c r="VIJ31" s="59"/>
      <c r="VIN31" s="61"/>
      <c r="VIO31" s="59"/>
      <c r="VIS31" s="61"/>
      <c r="VIT31" s="59"/>
      <c r="VIX31" s="61"/>
      <c r="VIY31" s="59"/>
      <c r="VJC31" s="61"/>
      <c r="VJD31" s="59"/>
      <c r="VJH31" s="61"/>
      <c r="VJI31" s="59"/>
      <c r="VJM31" s="61"/>
      <c r="VJN31" s="59"/>
      <c r="VJR31" s="61"/>
      <c r="VJS31" s="59"/>
      <c r="VJW31" s="61"/>
      <c r="VJX31" s="59"/>
      <c r="VKB31" s="61"/>
      <c r="VKC31" s="59"/>
      <c r="VKG31" s="61"/>
      <c r="VKH31" s="59"/>
      <c r="VKL31" s="61"/>
      <c r="VKM31" s="59"/>
      <c r="VKQ31" s="61"/>
      <c r="VKR31" s="59"/>
      <c r="VKV31" s="61"/>
      <c r="VKW31" s="59"/>
      <c r="VLA31" s="61"/>
      <c r="VLB31" s="59"/>
      <c r="VLF31" s="61"/>
      <c r="VLG31" s="59"/>
      <c r="VLK31" s="61"/>
      <c r="VLL31" s="59"/>
      <c r="VLP31" s="61"/>
      <c r="VLQ31" s="59"/>
      <c r="VLU31" s="61"/>
      <c r="VLV31" s="59"/>
      <c r="VLZ31" s="61"/>
      <c r="VMA31" s="59"/>
      <c r="VME31" s="61"/>
      <c r="VMF31" s="59"/>
      <c r="VMJ31" s="61"/>
      <c r="VMK31" s="59"/>
      <c r="VMO31" s="61"/>
      <c r="VMP31" s="59"/>
      <c r="VMT31" s="61"/>
      <c r="VMU31" s="59"/>
      <c r="VMY31" s="61"/>
      <c r="VMZ31" s="59"/>
      <c r="VND31" s="61"/>
      <c r="VNE31" s="59"/>
      <c r="VNI31" s="61"/>
      <c r="VNJ31" s="59"/>
      <c r="VNN31" s="61"/>
      <c r="VNO31" s="59"/>
      <c r="VNS31" s="61"/>
      <c r="VNT31" s="59"/>
      <c r="VNX31" s="61"/>
      <c r="VNY31" s="59"/>
      <c r="VOC31" s="61"/>
      <c r="VOD31" s="59"/>
      <c r="VOH31" s="61"/>
      <c r="VOI31" s="59"/>
      <c r="VOM31" s="61"/>
      <c r="VON31" s="59"/>
      <c r="VOR31" s="61"/>
      <c r="VOS31" s="59"/>
      <c r="VOW31" s="61"/>
      <c r="VOX31" s="59"/>
      <c r="VPB31" s="61"/>
      <c r="VPC31" s="59"/>
      <c r="VPG31" s="61"/>
      <c r="VPH31" s="59"/>
      <c r="VPL31" s="61"/>
      <c r="VPM31" s="59"/>
      <c r="VPQ31" s="61"/>
      <c r="VPR31" s="59"/>
      <c r="VPV31" s="61"/>
      <c r="VPW31" s="59"/>
      <c r="VQA31" s="61"/>
      <c r="VQB31" s="59"/>
      <c r="VQF31" s="61"/>
      <c r="VQG31" s="59"/>
      <c r="VQK31" s="61"/>
      <c r="VQL31" s="59"/>
      <c r="VQP31" s="61"/>
      <c r="VQQ31" s="59"/>
      <c r="VQU31" s="61"/>
      <c r="VQV31" s="59"/>
      <c r="VQZ31" s="61"/>
      <c r="VRA31" s="59"/>
      <c r="VRE31" s="61"/>
      <c r="VRF31" s="59"/>
      <c r="VRJ31" s="61"/>
      <c r="VRK31" s="59"/>
      <c r="VRO31" s="61"/>
      <c r="VRP31" s="59"/>
      <c r="VRT31" s="61"/>
      <c r="VRU31" s="59"/>
      <c r="VRY31" s="61"/>
      <c r="VRZ31" s="59"/>
      <c r="VSD31" s="61"/>
      <c r="VSE31" s="59"/>
      <c r="VSI31" s="61"/>
      <c r="VSJ31" s="59"/>
      <c r="VSN31" s="61"/>
      <c r="VSO31" s="59"/>
      <c r="VSS31" s="61"/>
      <c r="VST31" s="59"/>
      <c r="VSX31" s="61"/>
      <c r="VSY31" s="59"/>
      <c r="VTC31" s="61"/>
      <c r="VTD31" s="59"/>
      <c r="VTH31" s="61"/>
      <c r="VTI31" s="59"/>
      <c r="VTM31" s="61"/>
      <c r="VTN31" s="59"/>
      <c r="VTR31" s="61"/>
      <c r="VTS31" s="59"/>
      <c r="VTW31" s="61"/>
      <c r="VTX31" s="59"/>
      <c r="VUB31" s="61"/>
      <c r="VUC31" s="59"/>
      <c r="VUG31" s="61"/>
      <c r="VUH31" s="59"/>
      <c r="VUL31" s="61"/>
      <c r="VUM31" s="59"/>
      <c r="VUQ31" s="61"/>
      <c r="VUR31" s="59"/>
      <c r="VUV31" s="61"/>
      <c r="VUW31" s="59"/>
      <c r="VVA31" s="61"/>
      <c r="VVB31" s="59"/>
      <c r="VVF31" s="61"/>
      <c r="VVG31" s="59"/>
      <c r="VVK31" s="61"/>
      <c r="VVL31" s="59"/>
      <c r="VVP31" s="61"/>
      <c r="VVQ31" s="59"/>
      <c r="VVU31" s="61"/>
      <c r="VVV31" s="59"/>
      <c r="VVZ31" s="61"/>
      <c r="VWA31" s="59"/>
      <c r="VWE31" s="61"/>
      <c r="VWF31" s="59"/>
      <c r="VWJ31" s="61"/>
      <c r="VWK31" s="59"/>
      <c r="VWO31" s="61"/>
      <c r="VWP31" s="59"/>
      <c r="VWT31" s="61"/>
      <c r="VWU31" s="59"/>
      <c r="VWY31" s="61"/>
      <c r="VWZ31" s="59"/>
      <c r="VXD31" s="61"/>
      <c r="VXE31" s="59"/>
      <c r="VXI31" s="61"/>
      <c r="VXJ31" s="59"/>
      <c r="VXN31" s="61"/>
      <c r="VXO31" s="59"/>
      <c r="VXS31" s="61"/>
      <c r="VXT31" s="59"/>
      <c r="VXX31" s="61"/>
      <c r="VXY31" s="59"/>
      <c r="VYC31" s="61"/>
      <c r="VYD31" s="59"/>
      <c r="VYH31" s="61"/>
      <c r="VYI31" s="59"/>
      <c r="VYM31" s="61"/>
      <c r="VYN31" s="59"/>
      <c r="VYR31" s="61"/>
      <c r="VYS31" s="59"/>
      <c r="VYW31" s="61"/>
      <c r="VYX31" s="59"/>
      <c r="VZB31" s="61"/>
      <c r="VZC31" s="59"/>
      <c r="VZG31" s="61"/>
      <c r="VZH31" s="59"/>
      <c r="VZL31" s="61"/>
      <c r="VZM31" s="59"/>
      <c r="VZQ31" s="61"/>
      <c r="VZR31" s="59"/>
      <c r="VZV31" s="61"/>
      <c r="VZW31" s="59"/>
      <c r="WAA31" s="61"/>
      <c r="WAB31" s="59"/>
      <c r="WAF31" s="61"/>
      <c r="WAG31" s="59"/>
      <c r="WAK31" s="61"/>
      <c r="WAL31" s="59"/>
      <c r="WAP31" s="61"/>
      <c r="WAQ31" s="59"/>
      <c r="WAU31" s="61"/>
      <c r="WAV31" s="59"/>
      <c r="WAZ31" s="61"/>
      <c r="WBA31" s="59"/>
      <c r="WBE31" s="61"/>
      <c r="WBF31" s="59"/>
      <c r="WBJ31" s="61"/>
      <c r="WBK31" s="59"/>
      <c r="WBO31" s="61"/>
      <c r="WBP31" s="59"/>
      <c r="WBT31" s="61"/>
      <c r="WBU31" s="59"/>
      <c r="WBY31" s="61"/>
      <c r="WBZ31" s="59"/>
      <c r="WCD31" s="61"/>
      <c r="WCE31" s="59"/>
      <c r="WCI31" s="61"/>
      <c r="WCJ31" s="59"/>
      <c r="WCN31" s="61"/>
      <c r="WCO31" s="59"/>
      <c r="WCS31" s="61"/>
      <c r="WCT31" s="59"/>
      <c r="WCX31" s="61"/>
      <c r="WCY31" s="59"/>
      <c r="WDC31" s="61"/>
      <c r="WDD31" s="59"/>
      <c r="WDH31" s="61"/>
      <c r="WDI31" s="59"/>
      <c r="WDM31" s="61"/>
      <c r="WDN31" s="59"/>
      <c r="WDR31" s="61"/>
      <c r="WDS31" s="59"/>
      <c r="WDW31" s="61"/>
      <c r="WDX31" s="59"/>
      <c r="WEB31" s="61"/>
      <c r="WEC31" s="59"/>
      <c r="WEG31" s="61"/>
      <c r="WEH31" s="59"/>
      <c r="WEL31" s="61"/>
      <c r="WEM31" s="59"/>
      <c r="WEQ31" s="61"/>
      <c r="WER31" s="59"/>
      <c r="WEV31" s="61"/>
      <c r="WEW31" s="59"/>
      <c r="WFA31" s="61"/>
      <c r="WFB31" s="59"/>
      <c r="WFF31" s="61"/>
      <c r="WFG31" s="59"/>
      <c r="WFK31" s="61"/>
      <c r="WFL31" s="59"/>
      <c r="WFP31" s="61"/>
      <c r="WFQ31" s="59"/>
      <c r="WFU31" s="61"/>
      <c r="WFV31" s="59"/>
      <c r="WFZ31" s="61"/>
      <c r="WGA31" s="59"/>
      <c r="WGE31" s="61"/>
      <c r="WGF31" s="59"/>
      <c r="WGJ31" s="61"/>
      <c r="WGK31" s="59"/>
      <c r="WGO31" s="61"/>
      <c r="WGP31" s="59"/>
      <c r="WGT31" s="61"/>
      <c r="WGU31" s="59"/>
      <c r="WGY31" s="61"/>
      <c r="WGZ31" s="59"/>
      <c r="WHD31" s="61"/>
      <c r="WHE31" s="59"/>
      <c r="WHI31" s="61"/>
      <c r="WHJ31" s="59"/>
      <c r="WHN31" s="61"/>
      <c r="WHO31" s="59"/>
      <c r="WHS31" s="61"/>
      <c r="WHT31" s="59"/>
      <c r="WHX31" s="61"/>
      <c r="WHY31" s="59"/>
      <c r="WIC31" s="61"/>
      <c r="WID31" s="59"/>
      <c r="WIH31" s="61"/>
      <c r="WII31" s="59"/>
      <c r="WIM31" s="61"/>
      <c r="WIN31" s="59"/>
      <c r="WIR31" s="61"/>
      <c r="WIS31" s="59"/>
      <c r="WIW31" s="61"/>
      <c r="WIX31" s="59"/>
      <c r="WJB31" s="61"/>
      <c r="WJC31" s="59"/>
      <c r="WJG31" s="61"/>
      <c r="WJH31" s="59"/>
      <c r="WJL31" s="61"/>
      <c r="WJM31" s="59"/>
      <c r="WJQ31" s="61"/>
      <c r="WJR31" s="59"/>
      <c r="WJV31" s="61"/>
      <c r="WJW31" s="59"/>
      <c r="WKA31" s="61"/>
      <c r="WKB31" s="59"/>
      <c r="WKF31" s="61"/>
      <c r="WKG31" s="59"/>
      <c r="WKK31" s="61"/>
      <c r="WKL31" s="59"/>
      <c r="WKP31" s="61"/>
      <c r="WKQ31" s="59"/>
      <c r="WKU31" s="61"/>
      <c r="WKV31" s="59"/>
      <c r="WKZ31" s="61"/>
      <c r="WLA31" s="59"/>
      <c r="WLE31" s="61"/>
      <c r="WLF31" s="59"/>
      <c r="WLJ31" s="61"/>
      <c r="WLK31" s="59"/>
      <c r="WLO31" s="61"/>
      <c r="WLP31" s="59"/>
      <c r="WLT31" s="61"/>
      <c r="WLU31" s="59"/>
      <c r="WLY31" s="61"/>
      <c r="WLZ31" s="59"/>
      <c r="WMD31" s="61"/>
      <c r="WME31" s="59"/>
      <c r="WMI31" s="61"/>
      <c r="WMJ31" s="59"/>
      <c r="WMN31" s="61"/>
      <c r="WMO31" s="59"/>
      <c r="WMS31" s="61"/>
      <c r="WMT31" s="59"/>
      <c r="WMX31" s="61"/>
      <c r="WMY31" s="59"/>
      <c r="WNC31" s="61"/>
      <c r="WND31" s="59"/>
      <c r="WNH31" s="61"/>
      <c r="WNI31" s="59"/>
      <c r="WNM31" s="61"/>
      <c r="WNN31" s="59"/>
      <c r="WNR31" s="61"/>
      <c r="WNS31" s="59"/>
      <c r="WNW31" s="61"/>
      <c r="WNX31" s="59"/>
      <c r="WOB31" s="61"/>
      <c r="WOC31" s="59"/>
      <c r="WOG31" s="61"/>
      <c r="WOH31" s="59"/>
      <c r="WOL31" s="61"/>
      <c r="WOM31" s="59"/>
      <c r="WOQ31" s="61"/>
      <c r="WOR31" s="59"/>
      <c r="WOV31" s="61"/>
      <c r="WOW31" s="59"/>
      <c r="WPA31" s="61"/>
      <c r="WPB31" s="59"/>
      <c r="WPF31" s="61"/>
      <c r="WPG31" s="59"/>
      <c r="WPK31" s="61"/>
      <c r="WPL31" s="59"/>
      <c r="WPP31" s="61"/>
      <c r="WPQ31" s="59"/>
      <c r="WPU31" s="61"/>
      <c r="WPV31" s="59"/>
      <c r="WPZ31" s="61"/>
      <c r="WQA31" s="59"/>
      <c r="WQE31" s="61"/>
      <c r="WQF31" s="59"/>
      <c r="WQJ31" s="61"/>
      <c r="WQK31" s="59"/>
      <c r="WQO31" s="61"/>
      <c r="WQP31" s="59"/>
      <c r="WQT31" s="61"/>
      <c r="WQU31" s="59"/>
      <c r="WQY31" s="61"/>
      <c r="WQZ31" s="59"/>
      <c r="WRD31" s="61"/>
      <c r="WRE31" s="59"/>
      <c r="WRI31" s="61"/>
      <c r="WRJ31" s="59"/>
      <c r="WRN31" s="61"/>
      <c r="WRO31" s="59"/>
      <c r="WRS31" s="61"/>
      <c r="WRT31" s="59"/>
      <c r="WRX31" s="61"/>
      <c r="WRY31" s="59"/>
      <c r="WSC31" s="61"/>
      <c r="WSD31" s="59"/>
      <c r="WSH31" s="61"/>
      <c r="WSI31" s="59"/>
      <c r="WSM31" s="61"/>
      <c r="WSN31" s="59"/>
      <c r="WSR31" s="61"/>
      <c r="WSS31" s="59"/>
      <c r="WSW31" s="61"/>
      <c r="WSX31" s="59"/>
      <c r="WTB31" s="61"/>
      <c r="WTC31" s="59"/>
      <c r="WTG31" s="61"/>
      <c r="WTH31" s="59"/>
      <c r="WTL31" s="61"/>
      <c r="WTM31" s="59"/>
      <c r="WTQ31" s="61"/>
      <c r="WTR31" s="59"/>
      <c r="WTV31" s="61"/>
      <c r="WTW31" s="59"/>
      <c r="WUA31" s="61"/>
      <c r="WUB31" s="59"/>
      <c r="WUF31" s="61"/>
      <c r="WUG31" s="59"/>
      <c r="WUK31" s="61"/>
      <c r="WUL31" s="59"/>
      <c r="WUP31" s="61"/>
      <c r="WUQ31" s="59"/>
      <c r="WUU31" s="61"/>
      <c r="WUV31" s="59"/>
      <c r="WUZ31" s="61"/>
      <c r="WVA31" s="59"/>
      <c r="WVE31" s="61"/>
      <c r="WVF31" s="59"/>
      <c r="WVJ31" s="61"/>
      <c r="WVK31" s="59"/>
      <c r="WVO31" s="61"/>
      <c r="WVP31" s="59"/>
      <c r="WVT31" s="61"/>
      <c r="WVU31" s="59"/>
      <c r="WVY31" s="61"/>
      <c r="WVZ31" s="59"/>
      <c r="WWD31" s="61"/>
      <c r="WWE31" s="59"/>
      <c r="WWI31" s="61"/>
      <c r="WWJ31" s="59"/>
      <c r="WWN31" s="61"/>
      <c r="WWO31" s="59"/>
      <c r="WWS31" s="61"/>
      <c r="WWT31" s="59"/>
      <c r="WWX31" s="61"/>
      <c r="WWY31" s="59"/>
      <c r="WXC31" s="61"/>
      <c r="WXD31" s="59"/>
      <c r="WXH31" s="61"/>
      <c r="WXI31" s="59"/>
      <c r="WXM31" s="61"/>
      <c r="WXN31" s="59"/>
      <c r="WXR31" s="61"/>
      <c r="WXS31" s="59"/>
      <c r="WXW31" s="61"/>
      <c r="WXX31" s="59"/>
      <c r="WYB31" s="61"/>
      <c r="WYC31" s="59"/>
      <c r="WYG31" s="61"/>
      <c r="WYH31" s="59"/>
      <c r="WYL31" s="61"/>
      <c r="WYM31" s="59"/>
      <c r="WYQ31" s="61"/>
      <c r="WYR31" s="59"/>
      <c r="WYV31" s="61"/>
      <c r="WYW31" s="59"/>
      <c r="WZA31" s="61"/>
      <c r="WZB31" s="59"/>
      <c r="WZF31" s="61"/>
      <c r="WZG31" s="59"/>
      <c r="WZK31" s="61"/>
      <c r="WZL31" s="59"/>
      <c r="WZP31" s="61"/>
      <c r="WZQ31" s="59"/>
      <c r="WZU31" s="61"/>
      <c r="WZV31" s="59"/>
      <c r="WZZ31" s="61"/>
      <c r="XAA31" s="59"/>
      <c r="XAE31" s="61"/>
      <c r="XAF31" s="59"/>
      <c r="XAJ31" s="61"/>
      <c r="XAK31" s="59"/>
      <c r="XAO31" s="61"/>
      <c r="XAP31" s="59"/>
      <c r="XAT31" s="61"/>
      <c r="XAU31" s="59"/>
      <c r="XAY31" s="61"/>
      <c r="XAZ31" s="59"/>
      <c r="XBD31" s="61"/>
      <c r="XBE31" s="59"/>
      <c r="XBI31" s="61"/>
      <c r="XBJ31" s="59"/>
      <c r="XBN31" s="61"/>
      <c r="XBO31" s="59"/>
      <c r="XBS31" s="61"/>
      <c r="XBT31" s="59"/>
      <c r="XBX31" s="61"/>
      <c r="XBY31" s="59"/>
      <c r="XCC31" s="61"/>
      <c r="XCD31" s="59"/>
      <c r="XCH31" s="61"/>
      <c r="XCI31" s="59"/>
      <c r="XCM31" s="61"/>
      <c r="XCN31" s="59"/>
      <c r="XCR31" s="61"/>
      <c r="XCS31" s="59"/>
      <c r="XCW31" s="61"/>
      <c r="XCX31" s="59"/>
      <c r="XDB31" s="61"/>
      <c r="XDC31" s="59"/>
      <c r="XDG31" s="61"/>
      <c r="XDH31" s="59"/>
      <c r="XDL31" s="61"/>
      <c r="XDM31" s="59"/>
      <c r="XDQ31" s="61"/>
      <c r="XDR31" s="59"/>
      <c r="XDV31" s="61"/>
      <c r="XDW31" s="59"/>
      <c r="XEA31" s="61"/>
      <c r="XEB31" s="59"/>
      <c r="XEF31" s="61"/>
      <c r="XEG31" s="59"/>
      <c r="XEK31" s="61"/>
      <c r="XEL31" s="59"/>
      <c r="XEP31" s="61"/>
      <c r="XEQ31" s="59"/>
      <c r="XEU31" s="61"/>
      <c r="XEV31" s="59"/>
      <c r="XEZ31" s="61"/>
      <c r="XFA31" s="59"/>
    </row>
    <row r="32" spans="1:1021 1025:2046 2050:3071 3075:4096 4100:6141 6145:7166 7170:8191 8195:9216 9220:11261 11265:12286 12290:13311 13315:14336 14340:16381" ht="14.5" thickBot="1" x14ac:dyDescent="0.35">
      <c r="A32" s="45">
        <v>1</v>
      </c>
      <c r="B32" s="57" t="s">
        <v>29</v>
      </c>
      <c r="C32" s="183">
        <v>1</v>
      </c>
      <c r="D32" s="28">
        <v>1</v>
      </c>
      <c r="E32" s="23">
        <f>(C32/$C$26)*D32</f>
        <v>1</v>
      </c>
    </row>
    <row r="33" spans="1:5" ht="14.5" thickBot="1" x14ac:dyDescent="0.35">
      <c r="A33" s="204"/>
      <c r="B33" s="159" t="s">
        <v>16</v>
      </c>
      <c r="C33" s="182">
        <f>SUM(C32)</f>
        <v>1</v>
      </c>
      <c r="D33" s="27"/>
      <c r="E33" s="27">
        <f>SUM(E32)</f>
        <v>1</v>
      </c>
    </row>
    <row r="34" spans="1:5" ht="14.5" thickBot="1" x14ac:dyDescent="0.35">
      <c r="A34" s="24"/>
      <c r="B34" s="190"/>
      <c r="C34" s="191"/>
      <c r="D34" s="25"/>
      <c r="E34" s="25"/>
    </row>
    <row r="35" spans="1:5" ht="16" thickBot="1" x14ac:dyDescent="0.4">
      <c r="A35" s="32"/>
      <c r="B35" s="159" t="s">
        <v>30</v>
      </c>
      <c r="C35" s="184"/>
      <c r="D35" s="27"/>
      <c r="E35" s="192">
        <f>(E33+E27)/2</f>
        <v>1</v>
      </c>
    </row>
    <row r="36" spans="1:5" ht="14.5" thickBot="1" x14ac:dyDescent="0.35">
      <c r="A36" s="24"/>
      <c r="B36" s="190"/>
      <c r="C36" s="191"/>
      <c r="D36" s="25"/>
      <c r="E36" s="25"/>
    </row>
    <row r="37" spans="1:5" x14ac:dyDescent="0.3">
      <c r="A37" s="186"/>
      <c r="B37" s="187" t="s">
        <v>31</v>
      </c>
      <c r="C37" s="185"/>
      <c r="D37" s="185"/>
      <c r="E37" s="185"/>
    </row>
    <row r="38" spans="1:5" ht="15" customHeight="1" x14ac:dyDescent="0.3">
      <c r="A38" s="186"/>
      <c r="B38" s="111" t="s">
        <v>7</v>
      </c>
      <c r="C38" s="185"/>
      <c r="D38" s="185"/>
      <c r="E38" s="185"/>
    </row>
    <row r="39" spans="1:5" ht="15" customHeight="1" x14ac:dyDescent="0.3">
      <c r="A39" s="186"/>
      <c r="B39" s="188" t="s">
        <v>32</v>
      </c>
      <c r="C39" s="185"/>
      <c r="D39" s="185"/>
      <c r="E39" s="185"/>
    </row>
    <row r="40" spans="1:5" ht="15" customHeight="1" x14ac:dyDescent="0.3">
      <c r="A40" s="186"/>
      <c r="B40" s="111" t="s">
        <v>8</v>
      </c>
      <c r="C40" s="185"/>
      <c r="D40" s="185"/>
      <c r="E40" s="185"/>
    </row>
    <row r="41" spans="1:5" ht="14.25" customHeight="1" x14ac:dyDescent="0.3">
      <c r="A41" s="186"/>
      <c r="B41" s="189" t="s">
        <v>33</v>
      </c>
      <c r="C41" s="185"/>
      <c r="D41" s="185"/>
      <c r="E41" s="185"/>
    </row>
    <row r="42" spans="1:5" ht="15" customHeight="1" x14ac:dyDescent="0.3">
      <c r="A42" s="186"/>
      <c r="B42" s="111" t="s">
        <v>9</v>
      </c>
      <c r="C42" s="185"/>
      <c r="D42" s="185"/>
      <c r="E42" s="185"/>
    </row>
    <row r="43" spans="1:5" s="26" customFormat="1" ht="15.75" customHeight="1" thickBot="1" x14ac:dyDescent="0.35">
      <c r="A43" s="186"/>
      <c r="B43" s="112" t="s">
        <v>34</v>
      </c>
      <c r="C43" s="185"/>
      <c r="D43" s="185"/>
      <c r="E43" s="185"/>
    </row>
    <row r="44" spans="1:5" s="26" customFormat="1" x14ac:dyDescent="0.3">
      <c r="A44" s="24"/>
      <c r="B44" s="110"/>
      <c r="C44" s="144"/>
      <c r="D44" s="25"/>
      <c r="E44" s="25"/>
    </row>
    <row r="45" spans="1:5" x14ac:dyDescent="0.3">
      <c r="A45" s="65" t="s">
        <v>35</v>
      </c>
    </row>
    <row r="46" spans="1:5" s="7" customFormat="1" x14ac:dyDescent="0.3">
      <c r="A46" s="69">
        <v>1</v>
      </c>
      <c r="B46" s="31" t="s">
        <v>36</v>
      </c>
      <c r="E46" s="29"/>
    </row>
    <row r="47" spans="1:5" ht="28" x14ac:dyDescent="0.3">
      <c r="A47" s="108">
        <v>2</v>
      </c>
      <c r="B47" s="29" t="s">
        <v>37</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pageSetUpPr fitToPage="1"/>
  </sheetPr>
  <dimension ref="A1:I26"/>
  <sheetViews>
    <sheetView zoomScaleNormal="100" zoomScaleSheetLayoutView="100" workbookViewId="0">
      <selection activeCell="A9" sqref="A9:F9"/>
    </sheetView>
  </sheetViews>
  <sheetFormatPr defaultColWidth="9.1796875" defaultRowHeight="14" x14ac:dyDescent="0.3"/>
  <cols>
    <col min="1" max="1" width="3.1796875" style="10" bestFit="1" customWidth="1"/>
    <col min="2" max="2" width="41.7265625" style="11" customWidth="1"/>
    <col min="3" max="3" width="13.54296875" style="4" bestFit="1" customWidth="1"/>
    <col min="4" max="4" width="13.54296875" style="12" bestFit="1" customWidth="1"/>
    <col min="5" max="5" width="13.54296875" style="4" bestFit="1" customWidth="1"/>
    <col min="6" max="6" width="39.1796875" style="4" bestFit="1" customWidth="1"/>
    <col min="7" max="7" width="7.453125" style="4" bestFit="1" customWidth="1"/>
    <col min="8" max="9" width="8" style="22" bestFit="1" customWidth="1"/>
    <col min="10" max="16384" width="9.1796875" style="4"/>
  </cols>
  <sheetData>
    <row r="1" spans="1:9" x14ac:dyDescent="0.3">
      <c r="A1" s="17" t="s">
        <v>38</v>
      </c>
      <c r="B1" s="17" t="s">
        <v>39</v>
      </c>
      <c r="C1" s="19" t="s">
        <v>40</v>
      </c>
      <c r="D1" s="19" t="s">
        <v>41</v>
      </c>
      <c r="E1" s="19" t="s">
        <v>42</v>
      </c>
      <c r="F1" s="19" t="s">
        <v>43</v>
      </c>
      <c r="G1" s="70" t="s">
        <v>44</v>
      </c>
      <c r="H1" s="70" t="s">
        <v>7</v>
      </c>
      <c r="I1" s="72" t="s">
        <v>16</v>
      </c>
    </row>
    <row r="2" spans="1:9" x14ac:dyDescent="0.3">
      <c r="A2" s="20">
        <v>1</v>
      </c>
      <c r="B2" s="132" t="s">
        <v>19</v>
      </c>
      <c r="C2" s="1" t="s">
        <v>45</v>
      </c>
      <c r="D2" s="1" t="s">
        <v>45</v>
      </c>
      <c r="E2" s="1" t="s">
        <v>45</v>
      </c>
      <c r="F2" s="9"/>
      <c r="G2" s="73">
        <v>1</v>
      </c>
      <c r="H2" s="75">
        <v>5</v>
      </c>
      <c r="I2" s="76">
        <f>H2*G2</f>
        <v>5</v>
      </c>
    </row>
    <row r="3" spans="1:9" x14ac:dyDescent="0.3">
      <c r="A3" s="113">
        <v>2</v>
      </c>
      <c r="B3" s="132" t="s">
        <v>20</v>
      </c>
      <c r="C3" s="1" t="s">
        <v>45</v>
      </c>
      <c r="D3" s="1" t="s">
        <v>45</v>
      </c>
      <c r="E3" s="1" t="s">
        <v>45</v>
      </c>
      <c r="F3" s="115"/>
      <c r="G3" s="73">
        <v>1</v>
      </c>
      <c r="H3" s="75">
        <v>5</v>
      </c>
      <c r="I3" s="76">
        <f t="shared" ref="I3:I7" si="0">H3*G3</f>
        <v>5</v>
      </c>
    </row>
    <row r="4" spans="1:9" x14ac:dyDescent="0.3">
      <c r="A4" s="113">
        <v>3</v>
      </c>
      <c r="B4" s="132" t="s">
        <v>21</v>
      </c>
      <c r="C4" s="1" t="s">
        <v>45</v>
      </c>
      <c r="D4" s="1" t="s">
        <v>45</v>
      </c>
      <c r="E4" s="1" t="s">
        <v>45</v>
      </c>
      <c r="F4" s="115"/>
      <c r="G4" s="73">
        <v>1</v>
      </c>
      <c r="H4" s="75">
        <v>5</v>
      </c>
      <c r="I4" s="76">
        <f t="shared" si="0"/>
        <v>5</v>
      </c>
    </row>
    <row r="5" spans="1:9" x14ac:dyDescent="0.3">
      <c r="A5" s="113">
        <v>4</v>
      </c>
      <c r="B5" s="132" t="s">
        <v>22</v>
      </c>
      <c r="C5" s="1" t="s">
        <v>45</v>
      </c>
      <c r="D5" s="1" t="s">
        <v>45</v>
      </c>
      <c r="E5" s="1" t="s">
        <v>45</v>
      </c>
      <c r="F5" s="115"/>
      <c r="G5" s="73">
        <v>1</v>
      </c>
      <c r="H5" s="75">
        <v>5</v>
      </c>
      <c r="I5" s="76">
        <f t="shared" si="0"/>
        <v>5</v>
      </c>
    </row>
    <row r="6" spans="1:9" x14ac:dyDescent="0.3">
      <c r="A6" s="113">
        <v>5</v>
      </c>
      <c r="B6" s="131" t="s">
        <v>23</v>
      </c>
      <c r="C6" s="1" t="s">
        <v>45</v>
      </c>
      <c r="D6" s="1" t="s">
        <v>45</v>
      </c>
      <c r="E6" s="1" t="s">
        <v>45</v>
      </c>
      <c r="F6" s="115"/>
      <c r="G6" s="73">
        <v>1</v>
      </c>
      <c r="H6" s="75">
        <v>5</v>
      </c>
      <c r="I6" s="76">
        <f t="shared" si="0"/>
        <v>5</v>
      </c>
    </row>
    <row r="7" spans="1:9" x14ac:dyDescent="0.3">
      <c r="A7" s="113">
        <v>6</v>
      </c>
      <c r="B7" s="114" t="s">
        <v>24</v>
      </c>
      <c r="C7" s="1" t="s">
        <v>45</v>
      </c>
      <c r="D7" s="1" t="s">
        <v>45</v>
      </c>
      <c r="E7" s="1" t="s">
        <v>45</v>
      </c>
      <c r="F7" s="115"/>
      <c r="G7" s="73">
        <v>1</v>
      </c>
      <c r="H7" s="75">
        <v>5</v>
      </c>
      <c r="I7" s="76">
        <f t="shared" si="0"/>
        <v>5</v>
      </c>
    </row>
    <row r="8" spans="1:9" ht="14.5" thickBot="1" x14ac:dyDescent="0.35">
      <c r="A8" s="113">
        <v>7</v>
      </c>
      <c r="B8" s="114" t="s">
        <v>25</v>
      </c>
      <c r="C8" s="1" t="s">
        <v>45</v>
      </c>
      <c r="D8" s="1" t="s">
        <v>45</v>
      </c>
      <c r="E8" s="1" t="s">
        <v>45</v>
      </c>
      <c r="F8" s="115"/>
      <c r="G8" s="73">
        <v>1</v>
      </c>
      <c r="H8" s="75">
        <v>5</v>
      </c>
      <c r="I8" s="76">
        <f t="shared" ref="I8" si="1">H8*G8</f>
        <v>5</v>
      </c>
    </row>
    <row r="9" spans="1:9" s="13" customFormat="1" ht="15" customHeight="1" x14ac:dyDescent="0.35">
      <c r="A9" s="294"/>
      <c r="B9" s="295"/>
      <c r="C9" s="295"/>
      <c r="D9" s="295"/>
      <c r="E9" s="295"/>
      <c r="F9" s="295"/>
      <c r="G9" s="52">
        <f>COUNT(G2:G7)*5</f>
        <v>30</v>
      </c>
      <c r="H9" s="52"/>
      <c r="I9" s="53">
        <f>SUM(I2:I7)</f>
        <v>30</v>
      </c>
    </row>
    <row r="10" spans="1:9" s="2" customFormat="1" ht="13.5" customHeight="1" thickBot="1" x14ac:dyDescent="0.3">
      <c r="A10" s="296" t="s">
        <v>8</v>
      </c>
      <c r="B10" s="297"/>
      <c r="C10" s="297"/>
      <c r="D10" s="297"/>
      <c r="E10" s="297"/>
      <c r="F10" s="297"/>
      <c r="G10" s="297"/>
      <c r="H10" s="298"/>
      <c r="I10" s="54">
        <f>I9/G9</f>
        <v>1</v>
      </c>
    </row>
    <row r="12" spans="1:9" x14ac:dyDescent="0.3">
      <c r="B12" s="21" t="s">
        <v>46</v>
      </c>
    </row>
    <row r="13" spans="1:9" x14ac:dyDescent="0.3">
      <c r="B13" s="56" t="s">
        <v>47</v>
      </c>
      <c r="C13" s="55"/>
      <c r="D13" s="55"/>
      <c r="E13" s="55"/>
      <c r="F13" s="55"/>
      <c r="G13" s="55"/>
      <c r="H13" s="55"/>
      <c r="I13" s="55"/>
    </row>
    <row r="15" spans="1:9" customFormat="1" ht="15" customHeight="1" x14ac:dyDescent="0.35">
      <c r="A15" s="107"/>
      <c r="B15" s="170" t="s">
        <v>48</v>
      </c>
      <c r="C15" s="171"/>
      <c r="D15" s="82"/>
      <c r="E15" s="124"/>
      <c r="F15" s="123"/>
      <c r="G15" s="124"/>
      <c r="H15" s="125"/>
    </row>
    <row r="16" spans="1:9" customFormat="1" ht="14.5" x14ac:dyDescent="0.35">
      <c r="A16" s="107"/>
      <c r="B16" s="168" t="s">
        <v>49</v>
      </c>
      <c r="C16" s="168"/>
      <c r="D16" s="83"/>
      <c r="E16" s="83"/>
      <c r="F16" s="82"/>
      <c r="G16" s="84"/>
      <c r="H16" s="4"/>
    </row>
    <row r="17" spans="1:8" customFormat="1" ht="14.5" x14ac:dyDescent="0.35">
      <c r="A17" s="107"/>
      <c r="B17" s="177" t="s">
        <v>50</v>
      </c>
      <c r="C17" s="172">
        <v>5</v>
      </c>
      <c r="D17" s="83"/>
      <c r="E17" s="83"/>
      <c r="F17" s="82"/>
      <c r="G17" s="84"/>
      <c r="H17" s="4"/>
    </row>
    <row r="18" spans="1:8" customFormat="1" ht="14.5" x14ac:dyDescent="0.35">
      <c r="A18" s="107"/>
      <c r="B18" s="177" t="s">
        <v>51</v>
      </c>
      <c r="C18" s="172">
        <v>3</v>
      </c>
      <c r="D18" s="83"/>
      <c r="E18" s="83"/>
      <c r="F18" s="82"/>
      <c r="G18" s="84"/>
      <c r="H18" s="4"/>
    </row>
    <row r="19" spans="1:8" customFormat="1" ht="14.5" x14ac:dyDescent="0.35">
      <c r="A19" s="107"/>
      <c r="B19" s="177" t="s">
        <v>52</v>
      </c>
      <c r="C19" s="172">
        <v>1</v>
      </c>
      <c r="D19" s="83"/>
      <c r="E19" s="83"/>
      <c r="F19" s="82"/>
      <c r="G19" s="84"/>
      <c r="H19" s="4"/>
    </row>
    <row r="20" spans="1:8" customFormat="1" ht="14.5" x14ac:dyDescent="0.35">
      <c r="A20" s="107"/>
      <c r="B20" s="168" t="s">
        <v>44</v>
      </c>
      <c r="C20" s="169"/>
      <c r="D20" s="124"/>
      <c r="E20" s="124"/>
      <c r="F20" s="82"/>
      <c r="G20" s="125"/>
      <c r="H20" s="4"/>
    </row>
    <row r="21" spans="1:8" customFormat="1" ht="14.5" x14ac:dyDescent="0.35">
      <c r="A21" s="107"/>
      <c r="B21" s="177" t="s">
        <v>53</v>
      </c>
      <c r="C21" s="173">
        <v>0</v>
      </c>
      <c r="D21" s="83"/>
      <c r="E21" s="83"/>
      <c r="F21" s="82"/>
      <c r="G21" s="84"/>
      <c r="H21" s="4"/>
    </row>
    <row r="22" spans="1:8" customFormat="1" ht="14.5" x14ac:dyDescent="0.35">
      <c r="A22" s="107"/>
      <c r="B22" s="177" t="s">
        <v>54</v>
      </c>
      <c r="C22" s="173">
        <v>1</v>
      </c>
      <c r="D22" s="83"/>
      <c r="E22" s="83"/>
      <c r="F22" s="82"/>
      <c r="G22" s="84"/>
      <c r="H22" s="4"/>
    </row>
    <row r="23" spans="1:8" customFormat="1" ht="14.5" x14ac:dyDescent="0.35">
      <c r="A23" s="107"/>
      <c r="B23" s="177" t="s">
        <v>55</v>
      </c>
      <c r="C23" s="172">
        <v>2</v>
      </c>
      <c r="D23" s="82"/>
      <c r="E23" s="83"/>
      <c r="F23" s="81"/>
      <c r="G23" s="83"/>
      <c r="H23" s="84"/>
    </row>
    <row r="24" spans="1:8" customFormat="1" ht="14.5" x14ac:dyDescent="0.35">
      <c r="A24" s="107"/>
      <c r="B24" s="177" t="s">
        <v>56</v>
      </c>
      <c r="C24" s="174" t="s">
        <v>57</v>
      </c>
      <c r="D24" s="82"/>
      <c r="E24" s="83"/>
      <c r="F24" s="81"/>
      <c r="G24" s="83"/>
      <c r="H24" s="84"/>
    </row>
    <row r="25" spans="1:8" customFormat="1" ht="14.5" x14ac:dyDescent="0.35">
      <c r="A25" s="107"/>
      <c r="B25" s="168" t="s">
        <v>16</v>
      </c>
      <c r="C25" s="169"/>
      <c r="D25" s="82"/>
      <c r="E25" s="83"/>
      <c r="F25" s="81"/>
      <c r="G25" s="83"/>
      <c r="H25" s="84"/>
    </row>
    <row r="26" spans="1:8" customFormat="1" ht="14.5" x14ac:dyDescent="0.35">
      <c r="A26" s="107"/>
      <c r="B26" s="77" t="s">
        <v>58</v>
      </c>
      <c r="C26" s="175"/>
      <c r="D26" s="82"/>
      <c r="E26" s="83"/>
      <c r="F26" s="81"/>
      <c r="G26" s="83"/>
      <c r="H26" s="84"/>
    </row>
  </sheetData>
  <mergeCells count="2">
    <mergeCell ref="A9:F9"/>
    <mergeCell ref="A10:H10"/>
  </mergeCells>
  <phoneticPr fontId="38" type="noConversion"/>
  <dataValidations count="3">
    <dataValidation type="list" operator="equal" allowBlank="1" showInputMessage="1" showErrorMessage="1" prompt="Select Yes if meeting requirement_x000a_Select No  if NOT meeting requirement_x000a_Select Partial if partially meeting requirement" sqref="C2:E8" xr:uid="{00000000-0002-0000-0600-000000000000}">
      <formula1>"Yes,No,Partial"</formula1>
    </dataValidation>
    <dataValidation type="list" allowBlank="1" showInputMessage="1" showErrorMessage="1" sqref="H2:H8" xr:uid="{00000000-0002-0000-0600-000001000000}">
      <formula1>"5,4,3,2,1"</formula1>
    </dataValidation>
    <dataValidation type="list" operator="equal" allowBlank="1" showInputMessage="1" showErrorMessage="1" prompt="0 : No Reference_x000a_1 : 1 Reference_x000a_2 : 2 References_x000a_3 : 3 References" sqref="G2:G8" xr:uid="{8A4FCC02-246B-4331-BD91-CD7AB482BAB7}">
      <formula1>"0,1,2,3"</formula1>
    </dataValidation>
  </dataValidations>
  <pageMargins left="0.23622047244094491" right="0.23622047244094491" top="0.74803149606299213" bottom="0.74803149606299213"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J50"/>
  <sheetViews>
    <sheetView view="pageBreakPreview" topLeftCell="A21" zoomScaleNormal="100" zoomScaleSheetLayoutView="100" workbookViewId="0">
      <selection activeCell="E40" sqref="E40:F50"/>
    </sheetView>
  </sheetViews>
  <sheetFormatPr defaultColWidth="9.1796875" defaultRowHeight="14" x14ac:dyDescent="0.3"/>
  <cols>
    <col min="1" max="1" width="3" style="80" bestFit="1" customWidth="1"/>
    <col min="2" max="2" width="78" style="107" bestFit="1" customWidth="1"/>
    <col min="3" max="3" width="26.26953125" style="56" customWidth="1"/>
    <col min="4" max="4" width="23.7265625" style="56" customWidth="1"/>
    <col min="5" max="5" width="29.81640625" style="56" customWidth="1"/>
    <col min="6" max="6" width="7.453125" style="56" bestFit="1" customWidth="1"/>
    <col min="7" max="7" width="8" style="83" bestFit="1" customWidth="1"/>
    <col min="8" max="8" width="9.1796875" style="81" bestFit="1" customWidth="1"/>
    <col min="9" max="9" width="8" style="83" bestFit="1" customWidth="1"/>
    <col min="10" max="10" width="9.1796875" style="84" bestFit="1" customWidth="1"/>
    <col min="11" max="16384" width="9.1796875" style="4"/>
  </cols>
  <sheetData>
    <row r="1" spans="1:8" s="22" customFormat="1" ht="28" x14ac:dyDescent="0.3">
      <c r="A1" s="70"/>
      <c r="B1" s="105" t="s">
        <v>59</v>
      </c>
      <c r="C1" s="71" t="s">
        <v>60</v>
      </c>
      <c r="D1" s="71" t="s">
        <v>61</v>
      </c>
      <c r="E1" s="70" t="s">
        <v>43</v>
      </c>
      <c r="F1" s="70" t="s">
        <v>44</v>
      </c>
      <c r="G1" s="70" t="s">
        <v>7</v>
      </c>
      <c r="H1" s="72" t="s">
        <v>16</v>
      </c>
    </row>
    <row r="2" spans="1:8" ht="15.75" customHeight="1" x14ac:dyDescent="0.3">
      <c r="A2" s="105"/>
      <c r="B2" s="105" t="s">
        <v>11</v>
      </c>
      <c r="C2" s="299" t="s">
        <v>62</v>
      </c>
      <c r="D2" s="300"/>
      <c r="E2" s="300"/>
      <c r="F2" s="300"/>
      <c r="G2" s="300"/>
      <c r="H2" s="301"/>
    </row>
    <row r="3" spans="1:8" x14ac:dyDescent="0.3">
      <c r="A3" s="136">
        <v>1</v>
      </c>
      <c r="B3" s="104" t="s">
        <v>63</v>
      </c>
      <c r="C3" s="130"/>
      <c r="D3" s="104"/>
      <c r="E3" s="73"/>
      <c r="F3" s="73">
        <v>1</v>
      </c>
      <c r="G3" s="75">
        <v>5</v>
      </c>
      <c r="H3" s="76">
        <f>G3*F3</f>
        <v>5</v>
      </c>
    </row>
    <row r="4" spans="1:8" x14ac:dyDescent="0.3">
      <c r="A4" s="137"/>
      <c r="B4" s="104" t="s">
        <v>64</v>
      </c>
      <c r="C4" s="130"/>
      <c r="D4" s="104"/>
      <c r="E4" s="73"/>
      <c r="F4" s="73">
        <v>1</v>
      </c>
      <c r="G4" s="75">
        <v>5</v>
      </c>
      <c r="H4" s="76">
        <f>G4*F4</f>
        <v>5</v>
      </c>
    </row>
    <row r="5" spans="1:8" x14ac:dyDescent="0.3">
      <c r="A5" s="137"/>
      <c r="B5" s="104" t="s">
        <v>65</v>
      </c>
      <c r="C5" s="130"/>
      <c r="D5" s="104"/>
      <c r="E5" s="73"/>
      <c r="F5" s="73">
        <v>1</v>
      </c>
      <c r="G5" s="75">
        <v>5</v>
      </c>
      <c r="H5" s="76">
        <f>G5*F5</f>
        <v>5</v>
      </c>
    </row>
    <row r="6" spans="1:8" ht="14.5" thickBot="1" x14ac:dyDescent="0.35">
      <c r="A6" s="137"/>
      <c r="B6" s="104" t="s">
        <v>66</v>
      </c>
      <c r="C6" s="130"/>
      <c r="D6" s="104"/>
      <c r="E6" s="73"/>
      <c r="F6" s="73">
        <v>1</v>
      </c>
      <c r="G6" s="75">
        <v>5</v>
      </c>
      <c r="H6" s="76">
        <f>G6*F6</f>
        <v>5</v>
      </c>
    </row>
    <row r="7" spans="1:8" ht="14.5" thickBot="1" x14ac:dyDescent="0.35">
      <c r="A7" s="137"/>
      <c r="B7" s="139"/>
      <c r="C7" s="139"/>
      <c r="D7" s="139"/>
      <c r="E7" s="207"/>
      <c r="F7" s="213">
        <f>COUNT(F3:F6)*5</f>
        <v>20</v>
      </c>
      <c r="G7" s="214"/>
      <c r="H7" s="215">
        <f>SUM(H3:H6)</f>
        <v>20</v>
      </c>
    </row>
    <row r="8" spans="1:8" s="79" customFormat="1" ht="15" customHeight="1" thickBot="1" x14ac:dyDescent="0.4">
      <c r="B8" s="198"/>
      <c r="C8" s="205" t="s">
        <v>8</v>
      </c>
      <c r="D8" s="206"/>
      <c r="E8" s="206"/>
      <c r="F8" s="211"/>
      <c r="G8" s="211"/>
      <c r="H8" s="212">
        <f>H7/F7</f>
        <v>1</v>
      </c>
    </row>
    <row r="9" spans="1:8" ht="15.75" customHeight="1" x14ac:dyDescent="0.3">
      <c r="A9" s="105"/>
      <c r="B9" s="105" t="s">
        <v>12</v>
      </c>
      <c r="C9" s="299" t="s">
        <v>67</v>
      </c>
      <c r="D9" s="300"/>
      <c r="E9" s="300"/>
      <c r="F9" s="300"/>
      <c r="G9" s="300"/>
      <c r="H9" s="301"/>
    </row>
    <row r="10" spans="1:8" ht="15" customHeight="1" x14ac:dyDescent="0.3">
      <c r="A10" s="136">
        <v>2</v>
      </c>
      <c r="B10" s="104" t="s">
        <v>68</v>
      </c>
      <c r="C10" s="43"/>
      <c r="D10" s="104"/>
      <c r="E10" s="73"/>
      <c r="F10" s="73">
        <v>1</v>
      </c>
      <c r="G10" s="75">
        <v>5</v>
      </c>
      <c r="H10" s="76">
        <f t="shared" ref="H10:H35" si="0">G10*F10</f>
        <v>5</v>
      </c>
    </row>
    <row r="11" spans="1:8" x14ac:dyDescent="0.3">
      <c r="A11" s="137"/>
      <c r="B11" s="77" t="s">
        <v>69</v>
      </c>
      <c r="C11" s="130"/>
      <c r="D11" s="77"/>
      <c r="E11" s="73"/>
      <c r="F11" s="73">
        <v>1</v>
      </c>
      <c r="G11" s="75">
        <v>5</v>
      </c>
      <c r="H11" s="76">
        <f t="shared" si="0"/>
        <v>5</v>
      </c>
    </row>
    <row r="12" spans="1:8" x14ac:dyDescent="0.3">
      <c r="A12" s="137"/>
      <c r="B12" s="104" t="s">
        <v>70</v>
      </c>
      <c r="C12" s="130"/>
      <c r="D12" s="104"/>
      <c r="E12" s="73"/>
      <c r="F12" s="73">
        <v>1</v>
      </c>
      <c r="G12" s="75">
        <v>5</v>
      </c>
      <c r="H12" s="76">
        <f t="shared" si="0"/>
        <v>5</v>
      </c>
    </row>
    <row r="13" spans="1:8" x14ac:dyDescent="0.3">
      <c r="A13" s="137"/>
      <c r="B13" s="104" t="s">
        <v>71</v>
      </c>
      <c r="C13" s="130"/>
      <c r="D13" s="104"/>
      <c r="E13" s="73"/>
      <c r="F13" s="73">
        <v>1</v>
      </c>
      <c r="G13" s="75">
        <v>5</v>
      </c>
      <c r="H13" s="76">
        <f t="shared" si="0"/>
        <v>5</v>
      </c>
    </row>
    <row r="14" spans="1:8" ht="14.5" thickBot="1" x14ac:dyDescent="0.35">
      <c r="A14" s="197"/>
      <c r="B14" s="104" t="s">
        <v>72</v>
      </c>
      <c r="C14" s="130"/>
      <c r="D14" s="104"/>
      <c r="E14" s="73"/>
      <c r="F14" s="73">
        <v>1</v>
      </c>
      <c r="G14" s="75">
        <v>5</v>
      </c>
      <c r="H14" s="76">
        <f t="shared" si="0"/>
        <v>5</v>
      </c>
    </row>
    <row r="15" spans="1:8" s="79" customFormat="1" ht="15" customHeight="1" thickBot="1" x14ac:dyDescent="0.4">
      <c r="B15" s="139"/>
      <c r="C15" s="139"/>
      <c r="D15" s="139"/>
      <c r="E15" s="207"/>
      <c r="F15" s="213">
        <f>COUNT(F10:F14)*5</f>
        <v>25</v>
      </c>
      <c r="G15" s="214"/>
      <c r="H15" s="215">
        <f>SUM(H10:H14)</f>
        <v>25</v>
      </c>
    </row>
    <row r="16" spans="1:8" ht="15.75" customHeight="1" thickBot="1" x14ac:dyDescent="0.35">
      <c r="B16" s="198"/>
      <c r="C16" s="205" t="s">
        <v>8</v>
      </c>
      <c r="D16" s="206"/>
      <c r="E16" s="206"/>
      <c r="F16" s="211"/>
      <c r="G16" s="211"/>
      <c r="H16" s="212">
        <f>H15/F15</f>
        <v>1</v>
      </c>
    </row>
    <row r="17" spans="1:8" ht="15.75" customHeight="1" x14ac:dyDescent="0.3">
      <c r="A17" s="105"/>
      <c r="B17" s="105" t="s">
        <v>13</v>
      </c>
      <c r="C17" s="299" t="s">
        <v>73</v>
      </c>
      <c r="D17" s="300"/>
      <c r="E17" s="300"/>
      <c r="F17" s="300"/>
      <c r="G17" s="300"/>
      <c r="H17" s="301"/>
    </row>
    <row r="18" spans="1:8" ht="15" customHeight="1" x14ac:dyDescent="0.3">
      <c r="A18" s="127">
        <v>3</v>
      </c>
      <c r="B18" s="104" t="s">
        <v>74</v>
      </c>
      <c r="D18" s="104"/>
      <c r="E18" s="73"/>
      <c r="F18" s="73">
        <v>1</v>
      </c>
      <c r="G18" s="75">
        <v>5</v>
      </c>
      <c r="H18" s="76">
        <f t="shared" si="0"/>
        <v>5</v>
      </c>
    </row>
    <row r="19" spans="1:8" x14ac:dyDescent="0.3">
      <c r="A19" s="127"/>
      <c r="B19" s="77" t="s">
        <v>75</v>
      </c>
      <c r="C19" s="130"/>
      <c r="D19" s="77"/>
      <c r="E19" s="73"/>
      <c r="F19" s="73">
        <v>1</v>
      </c>
      <c r="G19" s="75">
        <v>5</v>
      </c>
      <c r="H19" s="76">
        <f t="shared" si="0"/>
        <v>5</v>
      </c>
    </row>
    <row r="20" spans="1:8" x14ac:dyDescent="0.3">
      <c r="A20" s="146"/>
      <c r="B20" s="77" t="s">
        <v>76</v>
      </c>
      <c r="C20" s="130"/>
      <c r="D20" s="77"/>
      <c r="E20" s="73"/>
      <c r="F20" s="73">
        <v>1</v>
      </c>
      <c r="G20" s="75">
        <v>5</v>
      </c>
      <c r="H20" s="76">
        <f t="shared" si="0"/>
        <v>5</v>
      </c>
    </row>
    <row r="21" spans="1:8" x14ac:dyDescent="0.3">
      <c r="A21" s="146"/>
      <c r="B21" s="77" t="s">
        <v>77</v>
      </c>
      <c r="C21" s="130"/>
      <c r="D21" s="77"/>
      <c r="E21" s="73"/>
      <c r="F21" s="73">
        <v>1</v>
      </c>
      <c r="G21" s="75">
        <v>5</v>
      </c>
      <c r="H21" s="76">
        <f t="shared" si="0"/>
        <v>5</v>
      </c>
    </row>
    <row r="22" spans="1:8" ht="14.5" thickBot="1" x14ac:dyDescent="0.35">
      <c r="A22" s="146"/>
      <c r="B22" s="77" t="s">
        <v>78</v>
      </c>
      <c r="C22" s="130"/>
      <c r="D22" s="77"/>
      <c r="E22" s="73"/>
      <c r="F22" s="73">
        <v>1</v>
      </c>
      <c r="G22" s="75">
        <v>5</v>
      </c>
      <c r="H22" s="76">
        <f t="shared" si="0"/>
        <v>5</v>
      </c>
    </row>
    <row r="23" spans="1:8" s="79" customFormat="1" ht="15" customHeight="1" thickBot="1" x14ac:dyDescent="0.4">
      <c r="B23" s="139"/>
      <c r="C23" s="139"/>
      <c r="D23" s="139"/>
      <c r="E23" s="207"/>
      <c r="F23" s="213">
        <f>COUNT(F18:F22)*5</f>
        <v>25</v>
      </c>
      <c r="G23" s="214"/>
      <c r="H23" s="215">
        <f>SUM(H18:H22)</f>
        <v>25</v>
      </c>
    </row>
    <row r="24" spans="1:8" ht="15.75" customHeight="1" thickBot="1" x14ac:dyDescent="0.35">
      <c r="B24" s="198"/>
      <c r="C24" s="205" t="s">
        <v>8</v>
      </c>
      <c r="D24" s="206"/>
      <c r="E24" s="206"/>
      <c r="F24" s="211"/>
      <c r="G24" s="211"/>
      <c r="H24" s="212">
        <f>H23/F23</f>
        <v>1</v>
      </c>
    </row>
    <row r="25" spans="1:8" ht="15.75" customHeight="1" x14ac:dyDescent="0.3">
      <c r="A25" s="105"/>
      <c r="B25" s="105" t="s">
        <v>14</v>
      </c>
      <c r="C25" s="299" t="s">
        <v>79</v>
      </c>
      <c r="D25" s="300"/>
      <c r="E25" s="300"/>
      <c r="F25" s="300"/>
      <c r="G25" s="300"/>
      <c r="H25" s="301"/>
    </row>
    <row r="26" spans="1:8" x14ac:dyDescent="0.3">
      <c r="A26" s="146">
        <v>4</v>
      </c>
      <c r="B26" s="104" t="s">
        <v>80</v>
      </c>
      <c r="D26" s="104"/>
      <c r="E26" s="73"/>
      <c r="F26" s="73">
        <v>1</v>
      </c>
      <c r="G26" s="75">
        <v>5</v>
      </c>
      <c r="H26" s="76">
        <f t="shared" si="0"/>
        <v>5</v>
      </c>
    </row>
    <row r="27" spans="1:8" x14ac:dyDescent="0.3">
      <c r="A27" s="146"/>
      <c r="B27" s="104" t="s">
        <v>81</v>
      </c>
      <c r="C27" s="130"/>
      <c r="D27" s="104"/>
      <c r="E27" s="73"/>
      <c r="F27" s="73">
        <v>1</v>
      </c>
      <c r="G27" s="75">
        <v>5</v>
      </c>
      <c r="H27" s="76">
        <f t="shared" si="0"/>
        <v>5</v>
      </c>
    </row>
    <row r="28" spans="1:8" x14ac:dyDescent="0.3">
      <c r="A28" s="146"/>
      <c r="B28" s="104" t="s">
        <v>82</v>
      </c>
      <c r="C28" s="130"/>
      <c r="D28" s="104"/>
      <c r="E28" s="73"/>
      <c r="F28" s="73">
        <v>1</v>
      </c>
      <c r="G28" s="75">
        <v>5</v>
      </c>
      <c r="H28" s="76">
        <f t="shared" si="0"/>
        <v>5</v>
      </c>
    </row>
    <row r="29" spans="1:8" x14ac:dyDescent="0.3">
      <c r="A29" s="146"/>
      <c r="B29" s="104" t="s">
        <v>83</v>
      </c>
      <c r="C29" s="130"/>
      <c r="D29" s="104"/>
      <c r="E29" s="73"/>
      <c r="F29" s="73">
        <v>1</v>
      </c>
      <c r="G29" s="75">
        <v>5</v>
      </c>
      <c r="H29" s="76">
        <f t="shared" si="0"/>
        <v>5</v>
      </c>
    </row>
    <row r="30" spans="1:8" x14ac:dyDescent="0.3">
      <c r="A30" s="146"/>
      <c r="B30" s="104" t="s">
        <v>84</v>
      </c>
      <c r="C30" s="130"/>
      <c r="D30" s="104"/>
      <c r="E30" s="73"/>
      <c r="F30" s="73">
        <v>1</v>
      </c>
      <c r="G30" s="75">
        <v>5</v>
      </c>
      <c r="H30" s="76">
        <f t="shared" si="0"/>
        <v>5</v>
      </c>
    </row>
    <row r="31" spans="1:8" x14ac:dyDescent="0.3">
      <c r="A31" s="146"/>
      <c r="B31" s="104" t="s">
        <v>85</v>
      </c>
      <c r="C31" s="130"/>
      <c r="D31" s="104"/>
      <c r="E31" s="73"/>
      <c r="F31" s="73">
        <v>1</v>
      </c>
      <c r="G31" s="75">
        <v>5</v>
      </c>
      <c r="H31" s="76">
        <f t="shared" si="0"/>
        <v>5</v>
      </c>
    </row>
    <row r="32" spans="1:8" ht="14.5" thickBot="1" x14ac:dyDescent="0.35">
      <c r="A32" s="246"/>
      <c r="B32" s="104" t="s">
        <v>86</v>
      </c>
      <c r="C32" s="130"/>
      <c r="D32" s="104"/>
      <c r="E32" s="247"/>
      <c r="F32" s="73">
        <v>1</v>
      </c>
      <c r="G32" s="75">
        <v>5</v>
      </c>
      <c r="H32" s="76">
        <f t="shared" ref="H32" si="1">G32*F32</f>
        <v>5</v>
      </c>
    </row>
    <row r="33" spans="1:10" s="79" customFormat="1" ht="15" customHeight="1" thickBot="1" x14ac:dyDescent="0.4">
      <c r="B33" s="139"/>
      <c r="C33" s="139"/>
      <c r="D33" s="139"/>
      <c r="E33" s="207"/>
      <c r="F33" s="213">
        <f>COUNT(F26:F32)*5</f>
        <v>35</v>
      </c>
      <c r="G33" s="214"/>
      <c r="H33" s="215">
        <f>SUM(H26:H32)</f>
        <v>35</v>
      </c>
    </row>
    <row r="34" spans="1:10" ht="15.75" customHeight="1" thickBot="1" x14ac:dyDescent="0.35">
      <c r="B34" s="198"/>
      <c r="C34" s="205" t="s">
        <v>8</v>
      </c>
      <c r="D34" s="206"/>
      <c r="E34" s="206"/>
      <c r="F34" s="211"/>
      <c r="G34" s="211"/>
      <c r="H34" s="212">
        <f>H33/F33</f>
        <v>1</v>
      </c>
    </row>
    <row r="35" spans="1:10" ht="15.75" customHeight="1" x14ac:dyDescent="0.3">
      <c r="A35" s="105">
        <v>5</v>
      </c>
      <c r="B35" s="105" t="s">
        <v>29</v>
      </c>
      <c r="C35" s="299" t="s">
        <v>87</v>
      </c>
      <c r="D35" s="300"/>
      <c r="E35" s="300"/>
      <c r="F35" s="300">
        <v>1</v>
      </c>
      <c r="G35" s="300">
        <v>5</v>
      </c>
      <c r="H35" s="301">
        <f t="shared" si="0"/>
        <v>5</v>
      </c>
    </row>
    <row r="36" spans="1:10" ht="14.5" thickBot="1" x14ac:dyDescent="0.35">
      <c r="A36" s="146">
        <v>4</v>
      </c>
      <c r="B36" s="104" t="s">
        <v>88</v>
      </c>
      <c r="D36" s="104"/>
      <c r="E36" s="73"/>
      <c r="F36" s="208">
        <v>1</v>
      </c>
      <c r="G36" s="209">
        <v>5</v>
      </c>
      <c r="H36" s="210">
        <f t="shared" ref="H36" si="2">G36*F36</f>
        <v>5</v>
      </c>
    </row>
    <row r="37" spans="1:10" s="79" customFormat="1" ht="15" customHeight="1" thickBot="1" x14ac:dyDescent="0.4">
      <c r="B37" s="139"/>
      <c r="C37" s="139"/>
      <c r="D37" s="139"/>
      <c r="E37" s="207"/>
      <c r="F37" s="213">
        <f>COUNT(F36:F36)*5</f>
        <v>5</v>
      </c>
      <c r="G37" s="214"/>
      <c r="H37" s="215">
        <f>SUM(H36:H36)</f>
        <v>5</v>
      </c>
    </row>
    <row r="38" spans="1:10" ht="15.75" customHeight="1" thickBot="1" x14ac:dyDescent="0.35">
      <c r="B38" s="198"/>
      <c r="C38" s="205" t="s">
        <v>8</v>
      </c>
      <c r="D38" s="206"/>
      <c r="E38" s="206"/>
      <c r="F38" s="211"/>
      <c r="G38" s="211"/>
      <c r="H38" s="212">
        <f>H37/F37</f>
        <v>1</v>
      </c>
    </row>
    <row r="39" spans="1:10" x14ac:dyDescent="0.3">
      <c r="A39" s="249"/>
      <c r="B39" s="106"/>
      <c r="C39" s="106"/>
      <c r="D39" s="129"/>
      <c r="E39" s="129"/>
      <c r="F39" s="129"/>
      <c r="G39" s="249"/>
      <c r="H39" s="249"/>
      <c r="I39" s="85"/>
      <c r="J39" s="86"/>
    </row>
    <row r="40" spans="1:10" ht="15" customHeight="1" x14ac:dyDescent="0.3">
      <c r="A40" s="109"/>
      <c r="D40" s="149"/>
      <c r="E40" s="170" t="s">
        <v>48</v>
      </c>
      <c r="F40" s="171"/>
      <c r="G40" s="124"/>
      <c r="H40" s="123"/>
      <c r="I40" s="124"/>
      <c r="J40" s="125"/>
    </row>
    <row r="41" spans="1:10" x14ac:dyDescent="0.3">
      <c r="A41" s="109"/>
      <c r="D41" s="150"/>
      <c r="E41" s="168" t="s">
        <v>49</v>
      </c>
      <c r="F41" s="248"/>
      <c r="H41" s="82"/>
      <c r="I41" s="84"/>
      <c r="J41" s="4"/>
    </row>
    <row r="42" spans="1:10" x14ac:dyDescent="0.3">
      <c r="A42" s="109"/>
      <c r="D42" s="150"/>
      <c r="E42" s="177" t="s">
        <v>50</v>
      </c>
      <c r="F42" s="199">
        <v>5</v>
      </c>
      <c r="H42" s="82"/>
      <c r="I42" s="84"/>
      <c r="J42" s="4"/>
    </row>
    <row r="43" spans="1:10" x14ac:dyDescent="0.3">
      <c r="A43" s="109"/>
      <c r="D43" s="150"/>
      <c r="E43" s="177" t="s">
        <v>51</v>
      </c>
      <c r="F43" s="199">
        <v>3</v>
      </c>
      <c r="H43" s="82"/>
      <c r="I43" s="84"/>
      <c r="J43" s="4"/>
    </row>
    <row r="44" spans="1:10" x14ac:dyDescent="0.3">
      <c r="A44" s="109"/>
      <c r="D44" s="150"/>
      <c r="E44" s="177" t="s">
        <v>52</v>
      </c>
      <c r="F44" s="199">
        <v>1</v>
      </c>
      <c r="G44" s="124"/>
      <c r="H44" s="82"/>
      <c r="I44" s="125"/>
      <c r="J44" s="4"/>
    </row>
    <row r="45" spans="1:10" x14ac:dyDescent="0.3">
      <c r="A45" s="109"/>
      <c r="D45" s="150"/>
      <c r="E45" s="168" t="s">
        <v>89</v>
      </c>
      <c r="F45" s="200"/>
      <c r="H45" s="82"/>
      <c r="I45" s="84"/>
      <c r="J45" s="4"/>
    </row>
    <row r="46" spans="1:10" x14ac:dyDescent="0.3">
      <c r="A46" s="109"/>
      <c r="D46" s="202"/>
      <c r="E46" s="177" t="s">
        <v>90</v>
      </c>
      <c r="F46" s="201">
        <v>0</v>
      </c>
    </row>
    <row r="47" spans="1:10" x14ac:dyDescent="0.3">
      <c r="A47" s="109"/>
      <c r="D47" s="149"/>
      <c r="E47" s="177" t="s">
        <v>91</v>
      </c>
      <c r="F47" s="199">
        <v>1</v>
      </c>
    </row>
    <row r="48" spans="1:10" x14ac:dyDescent="0.3">
      <c r="D48" s="149"/>
      <c r="E48" s="177" t="s">
        <v>92</v>
      </c>
      <c r="F48" s="179" t="s">
        <v>93</v>
      </c>
    </row>
    <row r="49" spans="4:6" x14ac:dyDescent="0.3">
      <c r="D49" s="149"/>
      <c r="E49" s="168" t="s">
        <v>94</v>
      </c>
      <c r="F49" s="200"/>
    </row>
    <row r="50" spans="4:6" x14ac:dyDescent="0.3">
      <c r="E50" s="77" t="s">
        <v>58</v>
      </c>
      <c r="F50" s="175"/>
    </row>
  </sheetData>
  <mergeCells count="5">
    <mergeCell ref="C2:H2"/>
    <mergeCell ref="C9:H9"/>
    <mergeCell ref="C17:H17"/>
    <mergeCell ref="C25:H25"/>
    <mergeCell ref="C35:H35"/>
  </mergeCells>
  <dataValidations count="2">
    <dataValidation type="list" allowBlank="1" showInputMessage="1" showErrorMessage="1" sqref="G18:G22 G10:G14 G3:G6 G35:G36 G26:G32" xr:uid="{E0AC5955-B8BD-4006-A1E5-62B112D4477D}">
      <formula1>"5,4,3,2,1"</formula1>
    </dataValidation>
    <dataValidation type="list" operator="equal" allowBlank="1" showInputMessage="1" showErrorMessage="1" prompt="0 : Not Compliant_x000a_1 : Partially Compliant_x000a_2 : Compliant" sqref="F18:F22 F10:F14 F3:F6 F35:F36 F26:F32" xr:uid="{5B01EED4-22E7-4FD3-B187-2662A0957C6C}">
      <formula1>"0,1,2"</formula1>
    </dataValidation>
  </dataValidations>
  <printOptions horizontalCentered="1"/>
  <pageMargins left="0.25" right="0.25" top="0.75" bottom="0.75" header="0.3" footer="0.3"/>
  <pageSetup paperSize="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FBFB2-9DF0-4B3C-8984-617C9C31B411}">
  <sheetPr>
    <tabColor theme="8" tint="0.59999389629810485"/>
  </sheetPr>
  <dimension ref="A1:I46"/>
  <sheetViews>
    <sheetView topLeftCell="A24" workbookViewId="0">
      <selection activeCell="A33" sqref="A33"/>
    </sheetView>
  </sheetViews>
  <sheetFormatPr defaultRowHeight="14.5" x14ac:dyDescent="0.35"/>
  <cols>
    <col min="1" max="1" width="4" style="107" customWidth="1"/>
    <col min="2" max="2" width="112.7265625" style="56" customWidth="1"/>
    <col min="3" max="3" width="11.1796875" style="7" bestFit="1" customWidth="1"/>
    <col min="4" max="4" width="21.7265625" style="81" customWidth="1"/>
    <col min="5" max="5" width="47.453125" style="82" customWidth="1"/>
    <col min="6" max="6" width="7.453125" style="83" bestFit="1" customWidth="1"/>
    <col min="7" max="7" width="8" style="81" bestFit="1" customWidth="1"/>
    <col min="8" max="8" width="12.7265625" style="83" customWidth="1"/>
    <col min="9" max="9" width="9.1796875" style="84" bestFit="1"/>
  </cols>
  <sheetData>
    <row r="1" spans="1:8" s="116" customFormat="1" ht="28.5" thickBot="1" x14ac:dyDescent="0.4">
      <c r="A1" s="36"/>
      <c r="B1" s="195" t="s">
        <v>18</v>
      </c>
      <c r="C1" s="70" t="s">
        <v>95</v>
      </c>
      <c r="D1" s="70" t="s">
        <v>61</v>
      </c>
      <c r="E1" s="70" t="s">
        <v>43</v>
      </c>
      <c r="F1" s="70" t="s">
        <v>44</v>
      </c>
      <c r="G1" s="70" t="s">
        <v>7</v>
      </c>
      <c r="H1" s="72" t="s">
        <v>16</v>
      </c>
    </row>
    <row r="2" spans="1:8" s="4" customFormat="1" thickBot="1" x14ac:dyDescent="0.35">
      <c r="A2" s="59"/>
      <c r="B2" s="59" t="s">
        <v>18</v>
      </c>
      <c r="C2" s="60"/>
      <c r="D2" s="61"/>
      <c r="E2" s="60"/>
      <c r="F2" s="60"/>
      <c r="G2" s="60"/>
      <c r="H2" s="60"/>
    </row>
    <row r="3" spans="1:8" s="58" customFormat="1" x14ac:dyDescent="0.35">
      <c r="A3" s="166">
        <v>1</v>
      </c>
      <c r="B3" s="145" t="s">
        <v>96</v>
      </c>
      <c r="C3" s="73" t="s">
        <v>45</v>
      </c>
      <c r="D3" s="74"/>
      <c r="E3" s="73"/>
      <c r="F3" s="73">
        <v>1</v>
      </c>
      <c r="G3" s="75">
        <v>5</v>
      </c>
      <c r="H3" s="76">
        <f>G3*F3</f>
        <v>5</v>
      </c>
    </row>
    <row r="4" spans="1:8" s="58" customFormat="1" x14ac:dyDescent="0.35">
      <c r="A4" s="166">
        <v>2</v>
      </c>
      <c r="B4" s="145" t="s">
        <v>97</v>
      </c>
      <c r="C4" s="73" t="s">
        <v>45</v>
      </c>
      <c r="D4" s="74"/>
      <c r="E4" s="73"/>
      <c r="F4" s="73">
        <v>0</v>
      </c>
      <c r="G4" s="75">
        <v>5</v>
      </c>
      <c r="H4" s="76">
        <f t="shared" ref="H4:H32" si="0">G4*F4</f>
        <v>0</v>
      </c>
    </row>
    <row r="5" spans="1:8" s="58" customFormat="1" x14ac:dyDescent="0.35">
      <c r="A5" s="166">
        <v>3</v>
      </c>
      <c r="B5" s="145" t="s">
        <v>98</v>
      </c>
      <c r="C5" s="73" t="s">
        <v>45</v>
      </c>
      <c r="D5" s="74"/>
      <c r="E5" s="73"/>
      <c r="F5" s="73">
        <v>0</v>
      </c>
      <c r="G5" s="75">
        <v>5</v>
      </c>
      <c r="H5" s="76">
        <f t="shared" si="0"/>
        <v>0</v>
      </c>
    </row>
    <row r="6" spans="1:8" s="58" customFormat="1" x14ac:dyDescent="0.35">
      <c r="A6" s="166">
        <v>4</v>
      </c>
      <c r="B6" s="145" t="s">
        <v>99</v>
      </c>
      <c r="C6" s="73" t="s">
        <v>45</v>
      </c>
      <c r="D6" s="74"/>
      <c r="E6" s="73"/>
      <c r="F6" s="73">
        <v>0</v>
      </c>
      <c r="G6" s="75">
        <v>5</v>
      </c>
      <c r="H6" s="76">
        <f t="shared" si="0"/>
        <v>0</v>
      </c>
    </row>
    <row r="7" spans="1:8" s="58" customFormat="1" x14ac:dyDescent="0.35">
      <c r="A7" s="166"/>
      <c r="B7" s="145" t="s">
        <v>100</v>
      </c>
      <c r="C7" s="73" t="s">
        <v>45</v>
      </c>
      <c r="D7" s="74"/>
      <c r="E7" s="73"/>
      <c r="F7" s="73">
        <v>0</v>
      </c>
      <c r="G7" s="75">
        <v>5</v>
      </c>
      <c r="H7" s="76">
        <f t="shared" si="0"/>
        <v>0</v>
      </c>
    </row>
    <row r="8" spans="1:8" s="58" customFormat="1" x14ac:dyDescent="0.35">
      <c r="A8" s="166"/>
      <c r="B8" s="145" t="s">
        <v>101</v>
      </c>
      <c r="C8" s="73" t="s">
        <v>45</v>
      </c>
      <c r="D8" s="74"/>
      <c r="E8" s="73"/>
      <c r="F8" s="73">
        <v>0</v>
      </c>
      <c r="G8" s="75">
        <v>5</v>
      </c>
      <c r="H8" s="76">
        <f t="shared" si="0"/>
        <v>0</v>
      </c>
    </row>
    <row r="9" spans="1:8" s="58" customFormat="1" x14ac:dyDescent="0.35">
      <c r="A9" s="166"/>
      <c r="B9" s="145" t="s">
        <v>102</v>
      </c>
      <c r="C9" s="73" t="s">
        <v>45</v>
      </c>
      <c r="D9" s="74"/>
      <c r="E9" s="73"/>
      <c r="F9" s="73">
        <v>0</v>
      </c>
      <c r="G9" s="75">
        <v>5</v>
      </c>
      <c r="H9" s="76">
        <f t="shared" si="0"/>
        <v>0</v>
      </c>
    </row>
    <row r="10" spans="1:8" s="58" customFormat="1" x14ac:dyDescent="0.35">
      <c r="A10" s="167">
        <v>5</v>
      </c>
      <c r="B10" s="145" t="s">
        <v>103</v>
      </c>
      <c r="C10" s="73" t="s">
        <v>45</v>
      </c>
      <c r="D10" s="74"/>
      <c r="E10" s="73"/>
      <c r="F10" s="73">
        <v>0</v>
      </c>
      <c r="G10" s="75">
        <v>5</v>
      </c>
      <c r="H10" s="76">
        <f t="shared" si="0"/>
        <v>0</v>
      </c>
    </row>
    <row r="11" spans="1:8" s="58" customFormat="1" x14ac:dyDescent="0.35">
      <c r="A11" s="167">
        <v>6</v>
      </c>
      <c r="B11" s="145" t="s">
        <v>104</v>
      </c>
      <c r="C11" s="73" t="s">
        <v>45</v>
      </c>
      <c r="D11" s="74"/>
      <c r="E11" s="73"/>
      <c r="F11" s="73">
        <v>0</v>
      </c>
      <c r="G11" s="75">
        <v>5</v>
      </c>
      <c r="H11" s="76">
        <f t="shared" si="0"/>
        <v>0</v>
      </c>
    </row>
    <row r="12" spans="1:8" s="58" customFormat="1" x14ac:dyDescent="0.35">
      <c r="A12" s="167">
        <v>7</v>
      </c>
      <c r="B12" s="145" t="s">
        <v>105</v>
      </c>
      <c r="C12" s="73" t="s">
        <v>45</v>
      </c>
      <c r="D12" s="74"/>
      <c r="E12" s="73"/>
      <c r="F12" s="73">
        <v>0</v>
      </c>
      <c r="G12" s="75">
        <v>3</v>
      </c>
      <c r="H12" s="76">
        <f t="shared" si="0"/>
        <v>0</v>
      </c>
    </row>
    <row r="13" spans="1:8" s="58" customFormat="1" x14ac:dyDescent="0.35">
      <c r="A13" s="167">
        <v>8</v>
      </c>
      <c r="B13" s="145" t="s">
        <v>106</v>
      </c>
      <c r="C13" s="73" t="s">
        <v>45</v>
      </c>
      <c r="D13" s="74"/>
      <c r="E13" s="73"/>
      <c r="F13" s="73">
        <v>0</v>
      </c>
      <c r="G13" s="75">
        <v>5</v>
      </c>
      <c r="H13" s="76">
        <f t="shared" si="0"/>
        <v>0</v>
      </c>
    </row>
    <row r="14" spans="1:8" s="58" customFormat="1" x14ac:dyDescent="0.35">
      <c r="A14" s="167">
        <v>9</v>
      </c>
      <c r="B14" s="145" t="s">
        <v>107</v>
      </c>
      <c r="C14" s="73" t="s">
        <v>45</v>
      </c>
      <c r="D14" s="74"/>
      <c r="E14" s="73"/>
      <c r="F14" s="73">
        <v>0</v>
      </c>
      <c r="G14" s="75">
        <v>5</v>
      </c>
      <c r="H14" s="76">
        <f t="shared" si="0"/>
        <v>0</v>
      </c>
    </row>
    <row r="15" spans="1:8" s="58" customFormat="1" x14ac:dyDescent="0.35">
      <c r="A15" s="167">
        <v>10</v>
      </c>
      <c r="B15" s="145" t="s">
        <v>108</v>
      </c>
      <c r="C15" s="73" t="s">
        <v>45</v>
      </c>
      <c r="D15" s="74"/>
      <c r="E15" s="73"/>
      <c r="F15" s="73">
        <v>0</v>
      </c>
      <c r="G15" s="75">
        <v>5</v>
      </c>
      <c r="H15" s="76">
        <f t="shared" si="0"/>
        <v>0</v>
      </c>
    </row>
    <row r="16" spans="1:8" s="58" customFormat="1" x14ac:dyDescent="0.35">
      <c r="A16" s="167">
        <v>11</v>
      </c>
      <c r="B16" s="145" t="s">
        <v>109</v>
      </c>
      <c r="C16" s="73" t="s">
        <v>45</v>
      </c>
      <c r="D16" s="74"/>
      <c r="E16" s="73"/>
      <c r="F16" s="73">
        <v>0</v>
      </c>
      <c r="G16" s="75">
        <v>5</v>
      </c>
      <c r="H16" s="76">
        <f t="shared" si="0"/>
        <v>0</v>
      </c>
    </row>
    <row r="17" spans="1:8" s="58" customFormat="1" ht="28" x14ac:dyDescent="0.35">
      <c r="A17" s="167">
        <v>12</v>
      </c>
      <c r="B17" s="145" t="s">
        <v>110</v>
      </c>
      <c r="C17" s="73" t="s">
        <v>45</v>
      </c>
      <c r="D17" s="74"/>
      <c r="E17" s="73"/>
      <c r="F17" s="73">
        <v>0</v>
      </c>
      <c r="G17" s="75">
        <v>5</v>
      </c>
      <c r="H17" s="76">
        <f t="shared" si="0"/>
        <v>0</v>
      </c>
    </row>
    <row r="18" spans="1:8" s="58" customFormat="1" ht="28" x14ac:dyDescent="0.35">
      <c r="A18" s="167">
        <v>13</v>
      </c>
      <c r="B18" s="145" t="s">
        <v>111</v>
      </c>
      <c r="C18" s="73" t="s">
        <v>45</v>
      </c>
      <c r="D18" s="74"/>
      <c r="E18" s="73"/>
      <c r="F18" s="73">
        <v>0</v>
      </c>
      <c r="G18" s="75">
        <v>5</v>
      </c>
      <c r="H18" s="76">
        <f t="shared" si="0"/>
        <v>0</v>
      </c>
    </row>
    <row r="19" spans="1:8" s="58" customFormat="1" ht="28" x14ac:dyDescent="0.35">
      <c r="A19" s="167">
        <v>14</v>
      </c>
      <c r="B19" s="145" t="s">
        <v>112</v>
      </c>
      <c r="C19" s="73" t="s">
        <v>45</v>
      </c>
      <c r="D19" s="74"/>
      <c r="E19" s="73"/>
      <c r="F19" s="73">
        <v>0</v>
      </c>
      <c r="G19" s="75">
        <v>3</v>
      </c>
      <c r="H19" s="76">
        <f t="shared" si="0"/>
        <v>0</v>
      </c>
    </row>
    <row r="20" spans="1:8" s="58" customFormat="1" x14ac:dyDescent="0.35">
      <c r="A20" s="167"/>
      <c r="B20" s="145" t="s">
        <v>113</v>
      </c>
      <c r="C20" s="73" t="s">
        <v>45</v>
      </c>
      <c r="D20" s="74"/>
      <c r="E20" s="73"/>
      <c r="F20" s="73">
        <v>0</v>
      </c>
      <c r="G20" s="75">
        <v>3</v>
      </c>
      <c r="H20" s="76">
        <f t="shared" si="0"/>
        <v>0</v>
      </c>
    </row>
    <row r="21" spans="1:8" s="58" customFormat="1" x14ac:dyDescent="0.35">
      <c r="A21" s="167">
        <v>15</v>
      </c>
      <c r="B21" s="145" t="s">
        <v>114</v>
      </c>
      <c r="C21" s="73" t="s">
        <v>45</v>
      </c>
      <c r="D21" s="74"/>
      <c r="E21" s="73"/>
      <c r="F21" s="73">
        <v>0</v>
      </c>
      <c r="G21" s="75">
        <v>3</v>
      </c>
      <c r="H21" s="76">
        <f t="shared" si="0"/>
        <v>0</v>
      </c>
    </row>
    <row r="22" spans="1:8" s="58" customFormat="1" x14ac:dyDescent="0.35">
      <c r="A22" s="167"/>
      <c r="B22" s="145" t="s">
        <v>115</v>
      </c>
      <c r="C22" s="73" t="s">
        <v>45</v>
      </c>
      <c r="D22" s="74"/>
      <c r="E22" s="73"/>
      <c r="F22" s="73">
        <v>0</v>
      </c>
      <c r="G22" s="75">
        <v>3</v>
      </c>
      <c r="H22" s="76">
        <f t="shared" si="0"/>
        <v>0</v>
      </c>
    </row>
    <row r="23" spans="1:8" s="58" customFormat="1" x14ac:dyDescent="0.35">
      <c r="A23" s="167"/>
      <c r="B23" s="145" t="s">
        <v>116</v>
      </c>
      <c r="C23" s="73" t="s">
        <v>45</v>
      </c>
      <c r="D23" s="74"/>
      <c r="E23" s="73"/>
      <c r="F23" s="73">
        <v>0</v>
      </c>
      <c r="G23" s="75">
        <v>5</v>
      </c>
      <c r="H23" s="76">
        <f t="shared" si="0"/>
        <v>0</v>
      </c>
    </row>
    <row r="24" spans="1:8" s="58" customFormat="1" x14ac:dyDescent="0.35">
      <c r="A24" s="167"/>
      <c r="B24" s="145" t="s">
        <v>117</v>
      </c>
      <c r="C24" s="73" t="s">
        <v>45</v>
      </c>
      <c r="D24" s="74"/>
      <c r="E24" s="73"/>
      <c r="F24" s="73">
        <v>0</v>
      </c>
      <c r="G24" s="75">
        <v>5</v>
      </c>
      <c r="H24" s="76">
        <f t="shared" si="0"/>
        <v>0</v>
      </c>
    </row>
    <row r="25" spans="1:8" s="58" customFormat="1" x14ac:dyDescent="0.35">
      <c r="A25" s="167"/>
      <c r="B25" s="145" t="s">
        <v>118</v>
      </c>
      <c r="C25" s="73" t="s">
        <v>45</v>
      </c>
      <c r="D25" s="74"/>
      <c r="E25" s="73"/>
      <c r="F25" s="73">
        <v>0</v>
      </c>
      <c r="G25" s="75">
        <v>5</v>
      </c>
      <c r="H25" s="76">
        <f t="shared" si="0"/>
        <v>0</v>
      </c>
    </row>
    <row r="26" spans="1:8" s="58" customFormat="1" x14ac:dyDescent="0.35">
      <c r="A26" s="167">
        <v>20</v>
      </c>
      <c r="B26" s="145" t="s">
        <v>119</v>
      </c>
      <c r="C26" s="73" t="s">
        <v>45</v>
      </c>
      <c r="D26" s="74"/>
      <c r="E26" s="73"/>
      <c r="F26" s="73">
        <v>0</v>
      </c>
      <c r="G26" s="75">
        <v>5</v>
      </c>
      <c r="H26" s="76">
        <f t="shared" si="0"/>
        <v>0</v>
      </c>
    </row>
    <row r="27" spans="1:8" s="58" customFormat="1" x14ac:dyDescent="0.35">
      <c r="A27" s="167">
        <v>21</v>
      </c>
      <c r="B27" s="145" t="s">
        <v>120</v>
      </c>
      <c r="C27" s="73" t="s">
        <v>45</v>
      </c>
      <c r="D27" s="78"/>
      <c r="E27" s="74"/>
      <c r="F27" s="73">
        <v>0</v>
      </c>
      <c r="G27" s="75">
        <v>5</v>
      </c>
      <c r="H27" s="76">
        <f t="shared" si="0"/>
        <v>0</v>
      </c>
    </row>
    <row r="28" spans="1:8" s="58" customFormat="1" x14ac:dyDescent="0.35">
      <c r="A28" s="167">
        <v>22</v>
      </c>
      <c r="B28" s="145" t="s">
        <v>121</v>
      </c>
      <c r="C28" s="73" t="s">
        <v>45</v>
      </c>
      <c r="D28" s="78"/>
      <c r="E28" s="74"/>
      <c r="F28" s="73">
        <v>0</v>
      </c>
      <c r="G28" s="75">
        <v>5</v>
      </c>
      <c r="H28" s="76">
        <f t="shared" si="0"/>
        <v>0</v>
      </c>
    </row>
    <row r="29" spans="1:8" s="58" customFormat="1" x14ac:dyDescent="0.35">
      <c r="A29" s="167">
        <v>23</v>
      </c>
      <c r="B29" s="145" t="s">
        <v>122</v>
      </c>
      <c r="C29" s="73" t="s">
        <v>45</v>
      </c>
      <c r="D29" s="78"/>
      <c r="E29" s="74"/>
      <c r="F29" s="73">
        <v>0</v>
      </c>
      <c r="G29" s="75">
        <v>3</v>
      </c>
      <c r="H29" s="76">
        <f t="shared" si="0"/>
        <v>0</v>
      </c>
    </row>
    <row r="30" spans="1:8" s="58" customFormat="1" ht="28" x14ac:dyDescent="0.35">
      <c r="A30" s="167">
        <v>24</v>
      </c>
      <c r="B30" s="145" t="s">
        <v>123</v>
      </c>
      <c r="C30" s="73" t="s">
        <v>45</v>
      </c>
      <c r="D30" s="78"/>
      <c r="E30" s="74"/>
      <c r="F30" s="73">
        <v>0</v>
      </c>
      <c r="G30" s="75">
        <v>5</v>
      </c>
      <c r="H30" s="76">
        <f t="shared" si="0"/>
        <v>0</v>
      </c>
    </row>
    <row r="31" spans="1:8" s="58" customFormat="1" x14ac:dyDescent="0.35">
      <c r="A31" s="167">
        <v>25</v>
      </c>
      <c r="B31" s="145" t="s">
        <v>124</v>
      </c>
      <c r="C31" s="73" t="s">
        <v>45</v>
      </c>
      <c r="D31" s="78"/>
      <c r="E31" s="74"/>
      <c r="F31" s="73">
        <v>0</v>
      </c>
      <c r="G31" s="75">
        <v>5</v>
      </c>
      <c r="H31" s="76">
        <f t="shared" si="0"/>
        <v>0</v>
      </c>
    </row>
    <row r="32" spans="1:8" s="58" customFormat="1" ht="15" thickBot="1" x14ac:dyDescent="0.4">
      <c r="A32" s="167">
        <v>26</v>
      </c>
      <c r="B32" s="145" t="s">
        <v>125</v>
      </c>
      <c r="C32" s="73" t="s">
        <v>45</v>
      </c>
      <c r="D32" s="78"/>
      <c r="E32" s="74"/>
      <c r="F32" s="73">
        <v>0</v>
      </c>
      <c r="G32" s="75">
        <v>3</v>
      </c>
      <c r="H32" s="76">
        <f t="shared" si="0"/>
        <v>0</v>
      </c>
    </row>
    <row r="33" spans="1:9" ht="15" thickBot="1" x14ac:dyDescent="0.4">
      <c r="A33"/>
      <c r="B33" s="176"/>
      <c r="D33"/>
      <c r="E33"/>
      <c r="F33" s="213">
        <f>COUNT(F3:F32)*5</f>
        <v>150</v>
      </c>
      <c r="G33" s="214"/>
      <c r="H33" s="215">
        <f>SUM(H3:H32)</f>
        <v>5</v>
      </c>
    </row>
    <row r="34" spans="1:9" ht="15" thickBot="1" x14ac:dyDescent="0.4">
      <c r="A34"/>
      <c r="B34" s="302" t="s">
        <v>8</v>
      </c>
      <c r="C34" s="302"/>
      <c r="D34" s="302"/>
      <c r="E34" s="302"/>
      <c r="F34" s="302"/>
      <c r="G34" s="303"/>
      <c r="H34" s="212">
        <f>H33/F33</f>
        <v>3.3333333333333333E-2</v>
      </c>
    </row>
    <row r="35" spans="1:9" x14ac:dyDescent="0.35">
      <c r="A35" s="106"/>
      <c r="B35" s="249"/>
      <c r="D35" s="249"/>
      <c r="E35" s="249"/>
      <c r="F35" s="249"/>
      <c r="G35" s="249"/>
      <c r="H35" s="85"/>
      <c r="I35" s="86"/>
    </row>
    <row r="36" spans="1:9" ht="15" customHeight="1" x14ac:dyDescent="0.35">
      <c r="B36" s="170" t="s">
        <v>48</v>
      </c>
      <c r="C36" s="171"/>
      <c r="D36" s="82"/>
      <c r="E36" s="124"/>
      <c r="F36" s="123"/>
      <c r="G36" s="124"/>
      <c r="H36" s="125"/>
      <c r="I36"/>
    </row>
    <row r="37" spans="1:9" x14ac:dyDescent="0.35">
      <c r="B37" s="168" t="s">
        <v>49</v>
      </c>
      <c r="C37" s="168"/>
      <c r="D37" s="83"/>
      <c r="E37" s="83"/>
      <c r="F37" s="82"/>
      <c r="G37" s="84"/>
      <c r="H37" s="4"/>
      <c r="I37"/>
    </row>
    <row r="38" spans="1:9" x14ac:dyDescent="0.35">
      <c r="B38" s="177" t="s">
        <v>50</v>
      </c>
      <c r="C38" s="172">
        <v>5</v>
      </c>
      <c r="D38" s="83"/>
      <c r="E38" s="83"/>
      <c r="F38" s="82"/>
      <c r="G38" s="84"/>
      <c r="H38" s="4"/>
      <c r="I38"/>
    </row>
    <row r="39" spans="1:9" x14ac:dyDescent="0.35">
      <c r="B39" s="177" t="s">
        <v>51</v>
      </c>
      <c r="C39" s="172">
        <v>3</v>
      </c>
      <c r="D39" s="83"/>
      <c r="E39" s="83"/>
      <c r="F39" s="82"/>
      <c r="G39" s="84"/>
      <c r="H39" s="4"/>
      <c r="I39"/>
    </row>
    <row r="40" spans="1:9" x14ac:dyDescent="0.35">
      <c r="B40" s="177" t="s">
        <v>52</v>
      </c>
      <c r="C40" s="172">
        <v>1</v>
      </c>
      <c r="D40" s="83"/>
      <c r="E40" s="83"/>
      <c r="F40" s="82"/>
      <c r="G40" s="84"/>
      <c r="H40" s="4"/>
      <c r="I40"/>
    </row>
    <row r="41" spans="1:9" x14ac:dyDescent="0.35">
      <c r="B41" s="168" t="s">
        <v>89</v>
      </c>
      <c r="C41" s="169"/>
      <c r="D41" s="124"/>
      <c r="E41" s="124"/>
      <c r="F41" s="82"/>
      <c r="G41" s="125"/>
      <c r="H41" s="4"/>
      <c r="I41"/>
    </row>
    <row r="42" spans="1:9" x14ac:dyDescent="0.35">
      <c r="B42" s="177" t="s">
        <v>90</v>
      </c>
      <c r="C42" s="173">
        <v>0</v>
      </c>
      <c r="D42" s="83"/>
      <c r="E42" s="83"/>
      <c r="F42" s="82"/>
      <c r="G42" s="84"/>
      <c r="H42" s="4"/>
      <c r="I42"/>
    </row>
    <row r="43" spans="1:9" x14ac:dyDescent="0.35">
      <c r="B43" s="177" t="s">
        <v>91</v>
      </c>
      <c r="C43" s="172">
        <v>1</v>
      </c>
      <c r="D43" s="82"/>
      <c r="E43" s="83"/>
      <c r="F43" s="81"/>
      <c r="G43" s="83"/>
      <c r="H43" s="84"/>
      <c r="I43"/>
    </row>
    <row r="44" spans="1:9" x14ac:dyDescent="0.35">
      <c r="B44" s="177" t="s">
        <v>92</v>
      </c>
      <c r="C44" s="174" t="s">
        <v>93</v>
      </c>
      <c r="D44" s="82"/>
      <c r="E44" s="83"/>
      <c r="F44" s="81"/>
      <c r="G44" s="83"/>
      <c r="H44" s="84"/>
      <c r="I44"/>
    </row>
    <row r="45" spans="1:9" x14ac:dyDescent="0.35">
      <c r="B45" s="168" t="s">
        <v>94</v>
      </c>
      <c r="C45" s="169"/>
      <c r="D45" s="82"/>
      <c r="E45" s="83"/>
      <c r="F45" s="81"/>
      <c r="G45" s="83"/>
      <c r="H45" s="84"/>
      <c r="I45"/>
    </row>
    <row r="46" spans="1:9" x14ac:dyDescent="0.35">
      <c r="B46" s="77" t="s">
        <v>58</v>
      </c>
      <c r="C46" s="175"/>
      <c r="D46" s="82"/>
      <c r="E46" s="83"/>
      <c r="F46" s="81"/>
      <c r="G46" s="83"/>
      <c r="H46" s="84"/>
      <c r="I46"/>
    </row>
  </sheetData>
  <mergeCells count="1">
    <mergeCell ref="B34:G34"/>
  </mergeCells>
  <dataValidations count="3">
    <dataValidation type="list" allowBlank="1" showInputMessage="1" showErrorMessage="1" sqref="G3:G32" xr:uid="{AD02794C-A7B3-4A79-B337-68CF8E0E1B13}">
      <formula1>"5,4,3,2,1"</formula1>
    </dataValidation>
    <dataValidation type="list" operator="equal" allowBlank="1" showInputMessage="1" showErrorMessage="1" prompt="Select Yes if meeting requirement_x000a_Select No  if NOT meeting requirement_x000a_Select Partial if partially meeting requirement" sqref="C3:C32" xr:uid="{576C4068-BAF5-4E6B-8A24-C90B4CA64C01}">
      <formula1>"Yes,No,Partial"</formula1>
    </dataValidation>
    <dataValidation type="list" operator="equal" allowBlank="1" showInputMessage="1" showErrorMessage="1" prompt="0 : Not Compliant_x000a_1 : Partially Compliant_x000a_2 : Compliant" sqref="F3:F32" xr:uid="{8E9A0AAA-5AAE-4BD3-901A-888C8DB4FFFA}">
      <formula1>"0,1,2"</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0568-A5F9-4152-A283-EC24863608D6}">
  <sheetPr>
    <tabColor theme="8" tint="0.59999389629810485"/>
  </sheetPr>
  <dimension ref="A1:J23"/>
  <sheetViews>
    <sheetView workbookViewId="0">
      <selection activeCell="A10" sqref="A10"/>
    </sheetView>
  </sheetViews>
  <sheetFormatPr defaultColWidth="9.1796875" defaultRowHeight="14.5" x14ac:dyDescent="0.35"/>
  <cols>
    <col min="1" max="1" width="3" style="80" bestFit="1" customWidth="1"/>
    <col min="2" max="2" width="81.7265625" style="107" customWidth="1"/>
    <col min="3" max="3" width="11.453125" style="56" customWidth="1"/>
    <col min="4" max="4" width="25.1796875" style="122" customWidth="1"/>
    <col min="5" max="5" width="39.1796875" style="81" customWidth="1"/>
    <col min="6" max="6" width="7.453125" style="82" bestFit="1" customWidth="1"/>
    <col min="7" max="7" width="11.1796875" style="83" bestFit="1" customWidth="1"/>
    <col min="8" max="8" width="15.1796875" style="81" bestFit="1" customWidth="1"/>
    <col min="9" max="9" width="12.7265625" style="83" customWidth="1"/>
    <col min="10" max="10" width="9.1796875" style="84"/>
    <col min="11" max="16384" width="9.1796875" style="58"/>
  </cols>
  <sheetData>
    <row r="1" spans="1:10" s="142" customFormat="1" ht="28" x14ac:dyDescent="0.35">
      <c r="A1" s="70"/>
      <c r="B1" s="71" t="s">
        <v>126</v>
      </c>
      <c r="C1" s="70" t="s">
        <v>95</v>
      </c>
      <c r="D1" s="70" t="s">
        <v>61</v>
      </c>
      <c r="E1" s="70" t="s">
        <v>43</v>
      </c>
      <c r="F1" s="70" t="s">
        <v>44</v>
      </c>
      <c r="G1" s="70" t="s">
        <v>127</v>
      </c>
      <c r="H1" s="72" t="s">
        <v>16</v>
      </c>
    </row>
    <row r="2" spans="1:10" ht="28" x14ac:dyDescent="0.35">
      <c r="A2" s="127">
        <v>1</v>
      </c>
      <c r="B2" s="145" t="s">
        <v>128</v>
      </c>
      <c r="C2" s="73" t="s">
        <v>45</v>
      </c>
      <c r="D2" s="74"/>
      <c r="E2" s="73"/>
      <c r="F2" s="73">
        <v>1</v>
      </c>
      <c r="G2" s="75">
        <v>5</v>
      </c>
      <c r="H2" s="76">
        <f>G2*F2</f>
        <v>5</v>
      </c>
    </row>
    <row r="3" spans="1:10" ht="15" customHeight="1" x14ac:dyDescent="0.35">
      <c r="A3" s="127">
        <v>2</v>
      </c>
      <c r="B3" s="145" t="s">
        <v>129</v>
      </c>
      <c r="C3" s="73" t="s">
        <v>45</v>
      </c>
      <c r="D3" s="74"/>
      <c r="E3" s="73"/>
      <c r="F3" s="73">
        <v>1</v>
      </c>
      <c r="G3" s="75">
        <v>5</v>
      </c>
      <c r="H3" s="76">
        <f t="shared" ref="H3:H9" si="0">G3*F3</f>
        <v>5</v>
      </c>
    </row>
    <row r="4" spans="1:10" ht="29.25" customHeight="1" x14ac:dyDescent="0.35">
      <c r="A4" s="127">
        <v>3</v>
      </c>
      <c r="B4" s="145" t="s">
        <v>130</v>
      </c>
      <c r="C4" s="73" t="s">
        <v>45</v>
      </c>
      <c r="D4" s="74"/>
      <c r="E4" s="73"/>
      <c r="F4" s="73">
        <v>1</v>
      </c>
      <c r="G4" s="75">
        <v>5</v>
      </c>
      <c r="H4" s="76">
        <f t="shared" si="0"/>
        <v>5</v>
      </c>
    </row>
    <row r="5" spans="1:10" ht="29.25" customHeight="1" x14ac:dyDescent="0.35">
      <c r="A5" s="127">
        <v>4</v>
      </c>
      <c r="B5" s="145" t="s">
        <v>131</v>
      </c>
      <c r="C5" s="73" t="s">
        <v>45</v>
      </c>
      <c r="D5" s="74"/>
      <c r="E5" s="73"/>
      <c r="F5" s="73">
        <v>1</v>
      </c>
      <c r="G5" s="75">
        <v>5</v>
      </c>
      <c r="H5" s="76">
        <f t="shared" si="0"/>
        <v>5</v>
      </c>
    </row>
    <row r="6" spans="1:10" ht="29.25" customHeight="1" x14ac:dyDescent="0.35">
      <c r="A6" s="127">
        <v>5</v>
      </c>
      <c r="B6" s="145" t="s">
        <v>132</v>
      </c>
      <c r="C6" s="73" t="s">
        <v>45</v>
      </c>
      <c r="D6" s="74"/>
      <c r="E6" s="73"/>
      <c r="F6" s="73">
        <v>1</v>
      </c>
      <c r="G6" s="75">
        <v>5</v>
      </c>
      <c r="H6" s="76">
        <f t="shared" si="0"/>
        <v>5</v>
      </c>
    </row>
    <row r="7" spans="1:10" x14ac:dyDescent="0.35">
      <c r="A7" s="127">
        <v>6</v>
      </c>
      <c r="B7" s="145" t="s">
        <v>133</v>
      </c>
      <c r="C7" s="73" t="s">
        <v>45</v>
      </c>
      <c r="D7" s="74"/>
      <c r="E7" s="73"/>
      <c r="F7" s="73">
        <v>1</v>
      </c>
      <c r="G7" s="75">
        <v>5</v>
      </c>
      <c r="H7" s="76">
        <f t="shared" si="0"/>
        <v>5</v>
      </c>
    </row>
    <row r="8" spans="1:10" ht="28" x14ac:dyDescent="0.35">
      <c r="A8" s="127">
        <v>7</v>
      </c>
      <c r="B8" s="145" t="s">
        <v>134</v>
      </c>
      <c r="C8" s="73" t="s">
        <v>45</v>
      </c>
      <c r="D8" s="74"/>
      <c r="E8" s="73"/>
      <c r="F8" s="73">
        <v>1</v>
      </c>
      <c r="G8" s="75">
        <v>5</v>
      </c>
      <c r="H8" s="76">
        <f t="shared" si="0"/>
        <v>5</v>
      </c>
    </row>
    <row r="9" spans="1:10" ht="15" thickBot="1" x14ac:dyDescent="0.4">
      <c r="A9" s="127">
        <v>8</v>
      </c>
      <c r="B9" s="145" t="s">
        <v>135</v>
      </c>
      <c r="C9" s="73" t="s">
        <v>45</v>
      </c>
      <c r="D9" s="74"/>
      <c r="E9" s="73"/>
      <c r="F9" s="73">
        <v>1</v>
      </c>
      <c r="G9" s="75">
        <v>5</v>
      </c>
      <c r="H9" s="76">
        <f t="shared" si="0"/>
        <v>5</v>
      </c>
    </row>
    <row r="10" spans="1:10" s="4" customFormat="1" ht="15" thickBot="1" x14ac:dyDescent="0.4">
      <c r="A10" s="80"/>
      <c r="B10" s="176"/>
      <c r="C10" s="7"/>
      <c r="D10"/>
      <c r="E10"/>
      <c r="F10" s="213"/>
      <c r="G10" s="214">
        <f>SUM(G2:G9)</f>
        <v>40</v>
      </c>
      <c r="H10" s="215">
        <f>SUM(H2:H9)</f>
        <v>40</v>
      </c>
    </row>
    <row r="11" spans="1:10" customFormat="1" ht="15" thickBot="1" x14ac:dyDescent="0.4">
      <c r="B11" s="302" t="s">
        <v>8</v>
      </c>
      <c r="C11" s="302"/>
      <c r="D11" s="302"/>
      <c r="E11" s="302"/>
      <c r="F11" s="302"/>
      <c r="G11" s="303"/>
      <c r="H11" s="212">
        <f>H10/G10</f>
        <v>1</v>
      </c>
      <c r="I11" s="84"/>
    </row>
    <row r="12" spans="1:10" x14ac:dyDescent="0.35">
      <c r="A12" s="249"/>
      <c r="B12" s="106"/>
      <c r="C12" s="249"/>
      <c r="E12" s="249"/>
      <c r="F12" s="249"/>
      <c r="G12" s="249"/>
      <c r="H12" s="249"/>
      <c r="I12" s="85"/>
      <c r="J12" s="86"/>
    </row>
    <row r="13" spans="1:10" x14ac:dyDescent="0.35">
      <c r="A13" s="109"/>
      <c r="B13" s="126" t="s">
        <v>48</v>
      </c>
      <c r="C13" s="126"/>
      <c r="D13" s="123"/>
      <c r="E13" s="82"/>
      <c r="F13" s="124"/>
      <c r="G13" s="123"/>
      <c r="H13" s="124"/>
      <c r="I13" s="125"/>
      <c r="J13" s="58"/>
    </row>
    <row r="14" spans="1:10" x14ac:dyDescent="0.35">
      <c r="A14" s="109"/>
      <c r="B14" s="168" t="s">
        <v>49</v>
      </c>
      <c r="C14" s="168"/>
      <c r="D14" s="82"/>
      <c r="E14" s="83"/>
      <c r="F14" s="83"/>
      <c r="G14" s="82"/>
      <c r="H14" s="84"/>
      <c r="I14" s="4"/>
      <c r="J14" s="58"/>
    </row>
    <row r="15" spans="1:10" x14ac:dyDescent="0.35">
      <c r="A15" s="109"/>
      <c r="B15" s="177" t="s">
        <v>50</v>
      </c>
      <c r="C15" s="172">
        <v>5</v>
      </c>
      <c r="D15" s="82"/>
      <c r="E15" s="83"/>
      <c r="F15" s="83"/>
      <c r="G15" s="82"/>
      <c r="H15" s="84"/>
      <c r="I15" s="4"/>
      <c r="J15" s="58"/>
    </row>
    <row r="16" spans="1:10" x14ac:dyDescent="0.35">
      <c r="A16" s="109"/>
      <c r="B16" s="177" t="s">
        <v>51</v>
      </c>
      <c r="C16" s="172">
        <v>3</v>
      </c>
      <c r="D16" s="82"/>
      <c r="E16" s="83"/>
      <c r="F16" s="83"/>
      <c r="G16" s="82"/>
      <c r="H16" s="84"/>
      <c r="I16" s="4"/>
      <c r="J16" s="58"/>
    </row>
    <row r="17" spans="1:10" x14ac:dyDescent="0.35">
      <c r="A17" s="109"/>
      <c r="B17" s="177" t="s">
        <v>52</v>
      </c>
      <c r="C17" s="172">
        <v>1</v>
      </c>
      <c r="D17" s="82"/>
      <c r="E17" s="124"/>
      <c r="F17" s="124"/>
      <c r="G17" s="82"/>
      <c r="H17" s="125"/>
      <c r="I17" s="4"/>
      <c r="J17" s="58"/>
    </row>
    <row r="18" spans="1:10" x14ac:dyDescent="0.35">
      <c r="A18" s="109"/>
      <c r="B18" s="168" t="s">
        <v>89</v>
      </c>
      <c r="C18" s="169"/>
      <c r="D18" s="82"/>
      <c r="E18" s="83"/>
      <c r="F18" s="83"/>
      <c r="G18" s="82"/>
      <c r="H18" s="84"/>
      <c r="I18" s="4"/>
      <c r="J18" s="58"/>
    </row>
    <row r="19" spans="1:10" x14ac:dyDescent="0.35">
      <c r="A19" s="109"/>
      <c r="B19" s="177" t="s">
        <v>90</v>
      </c>
      <c r="C19" s="173">
        <v>0</v>
      </c>
      <c r="D19" s="81"/>
      <c r="E19" s="82"/>
      <c r="F19" s="83"/>
      <c r="G19" s="81"/>
      <c r="H19" s="83"/>
      <c r="I19" s="84"/>
      <c r="J19" s="58"/>
    </row>
    <row r="20" spans="1:10" x14ac:dyDescent="0.35">
      <c r="A20" s="109"/>
      <c r="B20" s="177" t="s">
        <v>91</v>
      </c>
      <c r="C20" s="172">
        <v>1</v>
      </c>
      <c r="D20" s="81"/>
      <c r="E20" s="82"/>
      <c r="F20" s="83"/>
      <c r="G20" s="81"/>
      <c r="H20" s="83"/>
      <c r="I20" s="84"/>
      <c r="J20" s="58"/>
    </row>
    <row r="21" spans="1:10" x14ac:dyDescent="0.35">
      <c r="B21" s="177" t="s">
        <v>92</v>
      </c>
      <c r="C21" s="174" t="s">
        <v>93</v>
      </c>
      <c r="D21" s="81"/>
      <c r="E21" s="82"/>
      <c r="F21" s="83"/>
      <c r="G21" s="81"/>
      <c r="H21" s="83"/>
      <c r="I21" s="84"/>
      <c r="J21" s="58"/>
    </row>
    <row r="22" spans="1:10" x14ac:dyDescent="0.35">
      <c r="B22" s="168" t="s">
        <v>16</v>
      </c>
      <c r="C22" s="169"/>
      <c r="D22" s="81"/>
      <c r="E22" s="82"/>
      <c r="F22" s="83"/>
      <c r="G22" s="81"/>
      <c r="H22" s="83"/>
      <c r="I22" s="84"/>
      <c r="J22" s="58"/>
    </row>
    <row r="23" spans="1:10" x14ac:dyDescent="0.35">
      <c r="B23" s="77" t="s">
        <v>136</v>
      </c>
      <c r="C23" s="175"/>
      <c r="D23" s="81"/>
      <c r="E23" s="82"/>
      <c r="F23" s="83"/>
      <c r="G23" s="81"/>
      <c r="H23" s="83"/>
      <c r="I23" s="84"/>
      <c r="J23" s="58"/>
    </row>
  </sheetData>
  <mergeCells count="1">
    <mergeCell ref="B11:G11"/>
  </mergeCells>
  <dataValidations count="3">
    <dataValidation type="list" operator="equal" allowBlank="1" showInputMessage="1" showErrorMessage="1" prompt="Select Yes if meeting requirement_x000a_Select No  if NOT meeting requirement_x000a_Select Partial if partially meeting requirement" sqref="C2:C9" xr:uid="{BDC72B0A-E71C-4507-BCB1-00D3D5779EF6}">
      <formula1>"Yes,No,Partial"</formula1>
    </dataValidation>
    <dataValidation type="list" allowBlank="1" showInputMessage="1" showErrorMessage="1" sqref="G2:G9" xr:uid="{A81E485D-C4AD-4EFF-96A9-0636532C72C8}">
      <formula1>"5,4,3,2,1"</formula1>
    </dataValidation>
    <dataValidation type="list" operator="equal" allowBlank="1" showInputMessage="1" showErrorMessage="1" prompt="0 : Not Compliant_x000a_1 : Partially Compliant_x000a_2 : Compliant" sqref="F2:F9" xr:uid="{8D6AAD3B-6D2F-47DD-AF1A-403BE395752F}">
      <formula1>"0,1,2"</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C0F60-0539-4907-8EA1-BE5445ED33FF}">
  <sheetPr>
    <tabColor theme="8" tint="0.59999389629810485"/>
  </sheetPr>
  <dimension ref="A1:J30"/>
  <sheetViews>
    <sheetView workbookViewId="0">
      <selection activeCell="A18" sqref="A18"/>
    </sheetView>
  </sheetViews>
  <sheetFormatPr defaultColWidth="9.1796875" defaultRowHeight="14.5" x14ac:dyDescent="0.35"/>
  <cols>
    <col min="1" max="1" width="2.1796875" style="80" bestFit="1" customWidth="1"/>
    <col min="2" max="2" width="111.453125" style="107" bestFit="1" customWidth="1"/>
    <col min="3" max="3" width="12.7265625" style="56" bestFit="1" customWidth="1"/>
    <col min="4" max="4" width="23.1796875" style="122" bestFit="1" customWidth="1"/>
    <col min="5" max="5" width="41.1796875" style="81" customWidth="1"/>
    <col min="6" max="6" width="7.453125" style="82" bestFit="1" customWidth="1"/>
    <col min="7" max="7" width="11.1796875" style="83" bestFit="1" customWidth="1"/>
    <col min="8" max="8" width="14.7265625" style="81" bestFit="1" customWidth="1"/>
    <col min="9" max="9" width="11.1796875" style="83" bestFit="1" customWidth="1"/>
    <col min="10" max="10" width="7.453125" style="84" bestFit="1" customWidth="1"/>
    <col min="11" max="16384" width="9.1796875" style="58"/>
  </cols>
  <sheetData>
    <row r="1" spans="1:8" ht="28" x14ac:dyDescent="0.35">
      <c r="A1" s="70"/>
      <c r="B1" s="71" t="s">
        <v>20</v>
      </c>
      <c r="C1" s="70" t="s">
        <v>95</v>
      </c>
      <c r="D1" s="70" t="s">
        <v>61</v>
      </c>
      <c r="E1" s="70" t="s">
        <v>43</v>
      </c>
      <c r="F1" s="70" t="s">
        <v>44</v>
      </c>
      <c r="G1" s="70" t="s">
        <v>127</v>
      </c>
      <c r="H1" s="72" t="s">
        <v>16</v>
      </c>
    </row>
    <row r="2" spans="1:8" x14ac:dyDescent="0.35">
      <c r="A2" s="127">
        <v>1</v>
      </c>
      <c r="B2" s="134" t="s">
        <v>137</v>
      </c>
      <c r="C2" s="73" t="s">
        <v>45</v>
      </c>
      <c r="D2" s="74"/>
      <c r="E2" s="73"/>
      <c r="F2" s="73">
        <v>1</v>
      </c>
      <c r="G2" s="75">
        <v>5</v>
      </c>
      <c r="H2" s="76">
        <f>G2*F2</f>
        <v>5</v>
      </c>
    </row>
    <row r="3" spans="1:8" x14ac:dyDescent="0.35">
      <c r="A3" s="127"/>
      <c r="B3" s="134" t="s">
        <v>138</v>
      </c>
      <c r="C3" s="73" t="s">
        <v>45</v>
      </c>
      <c r="D3" s="74"/>
      <c r="E3" s="73"/>
      <c r="F3" s="73">
        <v>1</v>
      </c>
      <c r="G3" s="75">
        <v>5</v>
      </c>
      <c r="H3" s="76">
        <f t="shared" ref="H3:H17" si="0">G3*F3</f>
        <v>5</v>
      </c>
    </row>
    <row r="4" spans="1:8" x14ac:dyDescent="0.35">
      <c r="A4" s="127"/>
      <c r="B4" s="134" t="s">
        <v>139</v>
      </c>
      <c r="C4" s="73" t="s">
        <v>45</v>
      </c>
      <c r="D4" s="74"/>
      <c r="E4" s="73"/>
      <c r="F4" s="73">
        <v>1</v>
      </c>
      <c r="G4" s="75">
        <v>5</v>
      </c>
      <c r="H4" s="76">
        <f t="shared" si="0"/>
        <v>5</v>
      </c>
    </row>
    <row r="5" spans="1:8" x14ac:dyDescent="0.35">
      <c r="A5" s="127"/>
      <c r="B5" s="134" t="s">
        <v>140</v>
      </c>
      <c r="C5" s="73" t="s">
        <v>45</v>
      </c>
      <c r="D5" s="74"/>
      <c r="E5" s="73"/>
      <c r="F5" s="73">
        <v>1</v>
      </c>
      <c r="G5" s="75">
        <v>5</v>
      </c>
      <c r="H5" s="76">
        <f t="shared" si="0"/>
        <v>5</v>
      </c>
    </row>
    <row r="6" spans="1:8" x14ac:dyDescent="0.35">
      <c r="A6" s="127"/>
      <c r="B6" s="134" t="s">
        <v>141</v>
      </c>
      <c r="C6" s="73" t="s">
        <v>45</v>
      </c>
      <c r="D6" s="74"/>
      <c r="E6" s="73"/>
      <c r="F6" s="73">
        <v>1</v>
      </c>
      <c r="G6" s="75">
        <v>5</v>
      </c>
      <c r="H6" s="76">
        <f t="shared" si="0"/>
        <v>5</v>
      </c>
    </row>
    <row r="7" spans="1:8" x14ac:dyDescent="0.35">
      <c r="A7" s="127"/>
      <c r="B7" s="134" t="s">
        <v>142</v>
      </c>
      <c r="C7" s="73" t="s">
        <v>45</v>
      </c>
      <c r="D7" s="74"/>
      <c r="E7" s="73"/>
      <c r="F7" s="73">
        <v>1</v>
      </c>
      <c r="G7" s="75">
        <v>5</v>
      </c>
      <c r="H7" s="76">
        <f t="shared" si="0"/>
        <v>5</v>
      </c>
    </row>
    <row r="8" spans="1:8" x14ac:dyDescent="0.35">
      <c r="A8" s="127"/>
      <c r="B8" s="134" t="s">
        <v>143</v>
      </c>
      <c r="C8" s="73" t="s">
        <v>45</v>
      </c>
      <c r="D8" s="74"/>
      <c r="E8" s="73"/>
      <c r="F8" s="73">
        <v>1</v>
      </c>
      <c r="G8" s="75">
        <v>5</v>
      </c>
      <c r="H8" s="76">
        <f t="shared" si="0"/>
        <v>5</v>
      </c>
    </row>
    <row r="9" spans="1:8" x14ac:dyDescent="0.35">
      <c r="A9" s="127"/>
      <c r="B9" s="134" t="s">
        <v>144</v>
      </c>
      <c r="C9" s="73" t="s">
        <v>45</v>
      </c>
      <c r="D9" s="74"/>
      <c r="E9" s="73"/>
      <c r="F9" s="73">
        <v>1</v>
      </c>
      <c r="G9" s="75">
        <v>5</v>
      </c>
      <c r="H9" s="76">
        <f t="shared" si="0"/>
        <v>5</v>
      </c>
    </row>
    <row r="10" spans="1:8" x14ac:dyDescent="0.35">
      <c r="A10" s="133"/>
      <c r="B10" s="134" t="s">
        <v>145</v>
      </c>
      <c r="C10" s="73" t="s">
        <v>45</v>
      </c>
      <c r="D10" s="74"/>
      <c r="E10" s="73"/>
      <c r="F10" s="73">
        <v>1</v>
      </c>
      <c r="G10" s="75">
        <v>5</v>
      </c>
      <c r="H10" s="76">
        <f t="shared" si="0"/>
        <v>5</v>
      </c>
    </row>
    <row r="11" spans="1:8" x14ac:dyDescent="0.35">
      <c r="A11" s="133"/>
      <c r="B11" s="134" t="s">
        <v>146</v>
      </c>
      <c r="C11" s="73" t="s">
        <v>45</v>
      </c>
      <c r="D11" s="74"/>
      <c r="E11" s="73"/>
      <c r="F11" s="73">
        <v>1</v>
      </c>
      <c r="G11" s="75">
        <v>5</v>
      </c>
      <c r="H11" s="76">
        <f t="shared" si="0"/>
        <v>5</v>
      </c>
    </row>
    <row r="12" spans="1:8" x14ac:dyDescent="0.35">
      <c r="A12" s="138"/>
      <c r="B12" s="134" t="s">
        <v>147</v>
      </c>
      <c r="C12" s="73" t="s">
        <v>45</v>
      </c>
      <c r="D12" s="74"/>
      <c r="E12" s="73"/>
      <c r="F12" s="73">
        <v>1</v>
      </c>
      <c r="G12" s="75">
        <v>5</v>
      </c>
      <c r="H12" s="76">
        <f t="shared" si="0"/>
        <v>5</v>
      </c>
    </row>
    <row r="13" spans="1:8" x14ac:dyDescent="0.35">
      <c r="A13" s="140"/>
      <c r="B13" s="134" t="s">
        <v>148</v>
      </c>
      <c r="C13" s="73" t="s">
        <v>45</v>
      </c>
      <c r="D13" s="74"/>
      <c r="E13" s="73"/>
      <c r="F13" s="73">
        <v>1</v>
      </c>
      <c r="G13" s="75">
        <v>5</v>
      </c>
      <c r="H13" s="76">
        <f t="shared" si="0"/>
        <v>5</v>
      </c>
    </row>
    <row r="14" spans="1:8" x14ac:dyDescent="0.35">
      <c r="A14" s="140"/>
      <c r="B14" s="134" t="s">
        <v>149</v>
      </c>
      <c r="C14" s="73" t="s">
        <v>45</v>
      </c>
      <c r="D14" s="74"/>
      <c r="E14" s="73"/>
      <c r="F14" s="73">
        <v>1</v>
      </c>
      <c r="G14" s="75">
        <v>5</v>
      </c>
      <c r="H14" s="76">
        <f t="shared" si="0"/>
        <v>5</v>
      </c>
    </row>
    <row r="15" spans="1:8" x14ac:dyDescent="0.35">
      <c r="A15" s="140"/>
      <c r="B15" s="134" t="s">
        <v>150</v>
      </c>
      <c r="C15" s="73" t="s">
        <v>45</v>
      </c>
      <c r="D15" s="74"/>
      <c r="E15" s="73"/>
      <c r="F15" s="73">
        <v>1</v>
      </c>
      <c r="G15" s="75">
        <v>5</v>
      </c>
      <c r="H15" s="76">
        <f t="shared" si="0"/>
        <v>5</v>
      </c>
    </row>
    <row r="16" spans="1:8" x14ac:dyDescent="0.35">
      <c r="A16" s="140"/>
      <c r="B16" s="134" t="s">
        <v>151</v>
      </c>
      <c r="C16" s="73" t="s">
        <v>45</v>
      </c>
      <c r="D16" s="74"/>
      <c r="E16" s="73"/>
      <c r="F16" s="73">
        <v>1</v>
      </c>
      <c r="G16" s="75">
        <v>5</v>
      </c>
      <c r="H16" s="76">
        <f t="shared" si="0"/>
        <v>5</v>
      </c>
    </row>
    <row r="17" spans="1:10" ht="15" thickBot="1" x14ac:dyDescent="0.4">
      <c r="A17" s="140"/>
      <c r="B17" s="134" t="s">
        <v>152</v>
      </c>
      <c r="C17" s="73" t="s">
        <v>45</v>
      </c>
      <c r="D17" s="74"/>
      <c r="E17" s="73"/>
      <c r="F17" s="73">
        <v>1</v>
      </c>
      <c r="G17" s="75">
        <v>5</v>
      </c>
      <c r="H17" s="76">
        <f t="shared" si="0"/>
        <v>5</v>
      </c>
    </row>
    <row r="18" spans="1:10" s="4" customFormat="1" ht="15" thickBot="1" x14ac:dyDescent="0.4">
      <c r="A18" s="80"/>
      <c r="B18" s="176"/>
      <c r="C18" s="7"/>
      <c r="D18"/>
      <c r="E18"/>
      <c r="F18" s="213">
        <f>COUNT(F2:F17)*5</f>
        <v>80</v>
      </c>
      <c r="G18" s="214"/>
      <c r="H18" s="215">
        <f>SUM(H2:H17)</f>
        <v>80</v>
      </c>
    </row>
    <row r="19" spans="1:10" customFormat="1" ht="15" thickBot="1" x14ac:dyDescent="0.4">
      <c r="B19" s="302" t="s">
        <v>8</v>
      </c>
      <c r="C19" s="302"/>
      <c r="D19" s="302"/>
      <c r="E19" s="302"/>
      <c r="F19" s="302"/>
      <c r="G19" s="303"/>
      <c r="H19" s="212">
        <f>H18/F18</f>
        <v>1</v>
      </c>
      <c r="I19" s="84"/>
    </row>
    <row r="20" spans="1:10" x14ac:dyDescent="0.35">
      <c r="A20" s="109"/>
      <c r="B20" s="126" t="s">
        <v>48</v>
      </c>
      <c r="C20" s="126"/>
      <c r="D20" s="123"/>
      <c r="E20" s="82"/>
      <c r="F20" s="124"/>
      <c r="G20" s="123"/>
      <c r="H20" s="124"/>
      <c r="I20" s="125"/>
      <c r="J20" s="58"/>
    </row>
    <row r="21" spans="1:10" x14ac:dyDescent="0.35">
      <c r="A21" s="109"/>
      <c r="B21" s="168" t="s">
        <v>49</v>
      </c>
      <c r="C21" s="168"/>
      <c r="D21" s="82"/>
      <c r="E21" s="83"/>
      <c r="F21" s="83"/>
      <c r="G21" s="82"/>
      <c r="H21" s="84"/>
      <c r="I21" s="4"/>
      <c r="J21" s="58"/>
    </row>
    <row r="22" spans="1:10" x14ac:dyDescent="0.35">
      <c r="A22" s="109"/>
      <c r="B22" s="177" t="s">
        <v>50</v>
      </c>
      <c r="C22" s="172">
        <v>5</v>
      </c>
      <c r="D22" s="82"/>
      <c r="E22" s="83"/>
      <c r="F22" s="83"/>
      <c r="G22" s="82"/>
      <c r="H22" s="84"/>
      <c r="I22" s="4"/>
      <c r="J22" s="58"/>
    </row>
    <row r="23" spans="1:10" x14ac:dyDescent="0.35">
      <c r="A23" s="109"/>
      <c r="B23" s="177" t="s">
        <v>51</v>
      </c>
      <c r="C23" s="172">
        <v>3</v>
      </c>
      <c r="D23" s="82"/>
      <c r="E23" s="83"/>
      <c r="F23" s="83"/>
      <c r="G23" s="82"/>
      <c r="H23" s="84"/>
      <c r="I23" s="4"/>
      <c r="J23" s="58"/>
    </row>
    <row r="24" spans="1:10" x14ac:dyDescent="0.35">
      <c r="A24" s="109"/>
      <c r="B24" s="177" t="s">
        <v>52</v>
      </c>
      <c r="C24" s="172">
        <v>1</v>
      </c>
      <c r="D24" s="82"/>
      <c r="E24" s="124"/>
      <c r="F24" s="124"/>
      <c r="G24" s="82"/>
      <c r="H24" s="125"/>
      <c r="I24" s="4"/>
      <c r="J24" s="58"/>
    </row>
    <row r="25" spans="1:10" x14ac:dyDescent="0.35">
      <c r="A25" s="109"/>
      <c r="B25" s="168" t="s">
        <v>89</v>
      </c>
      <c r="C25" s="169"/>
      <c r="D25" s="82"/>
      <c r="E25" s="83"/>
      <c r="F25" s="83"/>
      <c r="G25" s="82"/>
      <c r="H25" s="84"/>
      <c r="I25" s="4"/>
      <c r="J25" s="58"/>
    </row>
    <row r="26" spans="1:10" x14ac:dyDescent="0.35">
      <c r="A26" s="109"/>
      <c r="B26" s="177" t="s">
        <v>90</v>
      </c>
      <c r="C26" s="173">
        <v>0</v>
      </c>
      <c r="D26" s="81"/>
      <c r="E26" s="82"/>
      <c r="F26" s="83"/>
      <c r="G26" s="81"/>
      <c r="H26" s="83"/>
      <c r="I26" s="84"/>
      <c r="J26" s="58"/>
    </row>
    <row r="27" spans="1:10" x14ac:dyDescent="0.35">
      <c r="A27" s="109"/>
      <c r="B27" s="177" t="s">
        <v>91</v>
      </c>
      <c r="C27" s="172">
        <v>1</v>
      </c>
      <c r="D27" s="81"/>
      <c r="E27" s="82"/>
      <c r="F27" s="83"/>
      <c r="G27" s="81"/>
      <c r="H27" s="83"/>
      <c r="I27" s="84"/>
      <c r="J27" s="58"/>
    </row>
    <row r="28" spans="1:10" x14ac:dyDescent="0.35">
      <c r="B28" s="177" t="s">
        <v>92</v>
      </c>
      <c r="C28" s="174" t="s">
        <v>93</v>
      </c>
      <c r="D28" s="81"/>
      <c r="E28" s="82"/>
      <c r="F28" s="83"/>
      <c r="G28" s="81"/>
      <c r="H28" s="83"/>
      <c r="I28" s="84"/>
      <c r="J28" s="58"/>
    </row>
    <row r="29" spans="1:10" x14ac:dyDescent="0.35">
      <c r="B29" s="168" t="s">
        <v>16</v>
      </c>
      <c r="C29" s="169"/>
      <c r="D29" s="81"/>
      <c r="E29" s="82"/>
      <c r="F29" s="83"/>
      <c r="G29" s="81"/>
      <c r="H29" s="83"/>
      <c r="I29" s="84"/>
      <c r="J29" s="58"/>
    </row>
    <row r="30" spans="1:10" x14ac:dyDescent="0.35">
      <c r="B30" s="77" t="s">
        <v>136</v>
      </c>
      <c r="C30" s="175"/>
      <c r="D30" s="81"/>
      <c r="E30" s="82"/>
      <c r="F30" s="83"/>
      <c r="G30" s="81"/>
      <c r="H30" s="83"/>
      <c r="I30" s="84"/>
      <c r="J30" s="58"/>
    </row>
  </sheetData>
  <mergeCells count="1">
    <mergeCell ref="B19:G19"/>
  </mergeCells>
  <dataValidations count="3">
    <dataValidation type="list" allowBlank="1" showInputMessage="1" showErrorMessage="1" sqref="G2:G17" xr:uid="{3FA6E2F3-C761-4456-8737-4D13D1A3A7C7}">
      <formula1>"5,4,3,2,1"</formula1>
    </dataValidation>
    <dataValidation type="list" operator="equal" allowBlank="1" showInputMessage="1" showErrorMessage="1" prompt="Select Yes if meeting requirement_x000a_Select No  if NOT meeting requirement_x000a_Select Partial if partially meeting requirement" sqref="C2:C17" xr:uid="{2FDBF3C2-86E0-48D7-A6EF-643B9B890870}">
      <formula1>"Yes,No,Partial"</formula1>
    </dataValidation>
    <dataValidation type="list" operator="equal" allowBlank="1" showInputMessage="1" showErrorMessage="1" prompt="0 : Not Compliant_x000a_1 : Partially Compliant_x000a_2 : Compliant" sqref="F2:F17" xr:uid="{C65F99C0-7EDE-41B8-A17F-ED9724BA8A9D}">
      <formula1>"0,1,2"</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098A7-D39F-4EDE-899B-61C60242B90F}">
  <sheetPr>
    <tabColor theme="8" tint="0.59999389629810485"/>
  </sheetPr>
  <dimension ref="A1:J46"/>
  <sheetViews>
    <sheetView workbookViewId="0">
      <selection activeCell="A25" sqref="A25"/>
    </sheetView>
  </sheetViews>
  <sheetFormatPr defaultColWidth="9.1796875" defaultRowHeight="14.5" x14ac:dyDescent="0.35"/>
  <cols>
    <col min="1" max="1" width="3" style="80" bestFit="1" customWidth="1"/>
    <col min="2" max="2" width="63.54296875" style="107" bestFit="1" customWidth="1"/>
    <col min="3" max="3" width="28.1796875" style="56" bestFit="1" customWidth="1"/>
    <col min="4" max="4" width="35.453125" style="122" customWidth="1"/>
    <col min="5" max="5" width="39.7265625" style="81" customWidth="1"/>
    <col min="6" max="6" width="7.453125" style="82" bestFit="1" customWidth="1"/>
    <col min="7" max="7" width="11.1796875" style="83" bestFit="1" customWidth="1"/>
    <col min="8" max="8" width="9.1796875" style="81" bestFit="1" customWidth="1"/>
    <col min="9" max="9" width="12.7265625" style="83" customWidth="1"/>
    <col min="10" max="10" width="9.1796875" style="84"/>
    <col min="11" max="16384" width="9.1796875" style="58"/>
  </cols>
  <sheetData>
    <row r="1" spans="1:8" x14ac:dyDescent="0.35">
      <c r="A1" s="70"/>
      <c r="B1" s="71" t="s">
        <v>153</v>
      </c>
      <c r="C1" s="70" t="s">
        <v>95</v>
      </c>
      <c r="D1" s="70" t="s">
        <v>61</v>
      </c>
      <c r="E1" s="70" t="s">
        <v>43</v>
      </c>
      <c r="F1" s="70" t="s">
        <v>44</v>
      </c>
      <c r="G1" s="70" t="s">
        <v>127</v>
      </c>
      <c r="H1" s="72" t="s">
        <v>16</v>
      </c>
    </row>
    <row r="2" spans="1:8" x14ac:dyDescent="0.35">
      <c r="A2" s="127">
        <v>1</v>
      </c>
      <c r="B2" s="134" t="s">
        <v>154</v>
      </c>
      <c r="C2" s="73" t="s">
        <v>45</v>
      </c>
      <c r="D2" s="74"/>
      <c r="E2" s="73"/>
      <c r="F2" s="73">
        <v>1</v>
      </c>
      <c r="G2" s="75">
        <v>5</v>
      </c>
      <c r="H2" s="76">
        <f t="shared" ref="H2" si="0">G2*F2</f>
        <v>5</v>
      </c>
    </row>
    <row r="3" spans="1:8" x14ac:dyDescent="0.35">
      <c r="A3" s="127"/>
      <c r="B3" s="134" t="s">
        <v>155</v>
      </c>
      <c r="C3" s="73" t="s">
        <v>45</v>
      </c>
      <c r="D3" s="74"/>
      <c r="E3" s="73"/>
      <c r="F3" s="73">
        <v>1</v>
      </c>
      <c r="G3" s="75">
        <v>5</v>
      </c>
      <c r="H3" s="76">
        <f>G3*F3</f>
        <v>5</v>
      </c>
    </row>
    <row r="4" spans="1:8" x14ac:dyDescent="0.35">
      <c r="A4" s="127"/>
      <c r="B4" s="134" t="s">
        <v>156</v>
      </c>
      <c r="C4" s="73" t="s">
        <v>45</v>
      </c>
      <c r="D4" s="74"/>
      <c r="E4" s="73"/>
      <c r="F4" s="73">
        <v>1</v>
      </c>
      <c r="G4" s="75">
        <v>5</v>
      </c>
      <c r="H4" s="76">
        <f t="shared" ref="H4:H24" si="1">G4*F4</f>
        <v>5</v>
      </c>
    </row>
    <row r="5" spans="1:8" x14ac:dyDescent="0.35">
      <c r="A5" s="127"/>
      <c r="B5" s="134" t="s">
        <v>157</v>
      </c>
      <c r="C5" s="73" t="s">
        <v>45</v>
      </c>
      <c r="D5" s="74"/>
      <c r="E5" s="73"/>
      <c r="F5" s="73">
        <v>1</v>
      </c>
      <c r="G5" s="75">
        <v>5</v>
      </c>
      <c r="H5" s="76">
        <f t="shared" si="1"/>
        <v>5</v>
      </c>
    </row>
    <row r="6" spans="1:8" x14ac:dyDescent="0.35">
      <c r="A6" s="127"/>
      <c r="B6" s="134" t="s">
        <v>158</v>
      </c>
      <c r="C6" s="73" t="s">
        <v>45</v>
      </c>
      <c r="D6" s="74"/>
      <c r="E6" s="73"/>
      <c r="F6" s="73">
        <v>1</v>
      </c>
      <c r="G6" s="75">
        <v>5</v>
      </c>
      <c r="H6" s="76">
        <f t="shared" si="1"/>
        <v>5</v>
      </c>
    </row>
    <row r="7" spans="1:8" x14ac:dyDescent="0.35">
      <c r="A7" s="127"/>
      <c r="B7" s="134" t="s">
        <v>159</v>
      </c>
      <c r="C7" s="73" t="s">
        <v>45</v>
      </c>
      <c r="D7" s="74"/>
      <c r="E7" s="73"/>
      <c r="F7" s="73">
        <v>1</v>
      </c>
      <c r="G7" s="75">
        <v>5</v>
      </c>
      <c r="H7" s="76">
        <f t="shared" si="1"/>
        <v>5</v>
      </c>
    </row>
    <row r="8" spans="1:8" x14ac:dyDescent="0.35">
      <c r="A8" s="127"/>
      <c r="B8" s="134" t="s">
        <v>160</v>
      </c>
      <c r="C8" s="73" t="s">
        <v>45</v>
      </c>
      <c r="D8" s="74"/>
      <c r="E8" s="73"/>
      <c r="F8" s="73">
        <v>1</v>
      </c>
      <c r="G8" s="75">
        <v>5</v>
      </c>
      <c r="H8" s="76">
        <f t="shared" si="1"/>
        <v>5</v>
      </c>
    </row>
    <row r="9" spans="1:8" x14ac:dyDescent="0.35">
      <c r="A9" s="127"/>
      <c r="B9" s="134" t="s">
        <v>161</v>
      </c>
      <c r="C9" s="73" t="s">
        <v>45</v>
      </c>
      <c r="D9" s="74"/>
      <c r="E9" s="73"/>
      <c r="F9" s="73">
        <v>1</v>
      </c>
      <c r="G9" s="75">
        <v>5</v>
      </c>
      <c r="H9" s="76">
        <f t="shared" si="1"/>
        <v>5</v>
      </c>
    </row>
    <row r="10" spans="1:8" x14ac:dyDescent="0.35">
      <c r="A10" s="133"/>
      <c r="B10" s="134" t="s">
        <v>162</v>
      </c>
      <c r="C10" s="73" t="s">
        <v>45</v>
      </c>
      <c r="D10" s="74"/>
      <c r="E10" s="73"/>
      <c r="F10" s="73">
        <v>1</v>
      </c>
      <c r="G10" s="75">
        <v>5</v>
      </c>
      <c r="H10" s="76">
        <f t="shared" si="1"/>
        <v>5</v>
      </c>
    </row>
    <row r="11" spans="1:8" x14ac:dyDescent="0.35">
      <c r="A11" s="133"/>
      <c r="B11" s="134" t="s">
        <v>163</v>
      </c>
      <c r="C11" s="73" t="s">
        <v>45</v>
      </c>
      <c r="D11" s="74"/>
      <c r="E11" s="73"/>
      <c r="F11" s="73">
        <v>1</v>
      </c>
      <c r="G11" s="75">
        <v>5</v>
      </c>
      <c r="H11" s="76">
        <f t="shared" si="1"/>
        <v>5</v>
      </c>
    </row>
    <row r="12" spans="1:8" x14ac:dyDescent="0.35">
      <c r="A12" s="138"/>
      <c r="B12" s="134" t="s">
        <v>164</v>
      </c>
      <c r="C12" s="73" t="s">
        <v>45</v>
      </c>
      <c r="D12" s="74"/>
      <c r="E12" s="73"/>
      <c r="F12" s="73">
        <v>1</v>
      </c>
      <c r="G12" s="75">
        <v>5</v>
      </c>
      <c r="H12" s="76">
        <f t="shared" si="1"/>
        <v>5</v>
      </c>
    </row>
    <row r="13" spans="1:8" x14ac:dyDescent="0.35">
      <c r="A13" s="140"/>
      <c r="B13" s="134" t="s">
        <v>165</v>
      </c>
      <c r="C13" s="73" t="s">
        <v>45</v>
      </c>
      <c r="D13" s="74"/>
      <c r="E13" s="73"/>
      <c r="F13" s="73">
        <v>1</v>
      </c>
      <c r="G13" s="75">
        <v>5</v>
      </c>
      <c r="H13" s="76">
        <f t="shared" si="1"/>
        <v>5</v>
      </c>
    </row>
    <row r="14" spans="1:8" x14ac:dyDescent="0.35">
      <c r="A14" s="140"/>
      <c r="B14" s="134" t="s">
        <v>166</v>
      </c>
      <c r="C14" s="73" t="s">
        <v>45</v>
      </c>
      <c r="D14" s="74"/>
      <c r="E14" s="73"/>
      <c r="F14" s="73">
        <v>1</v>
      </c>
      <c r="G14" s="75">
        <v>5</v>
      </c>
      <c r="H14" s="76">
        <f t="shared" si="1"/>
        <v>5</v>
      </c>
    </row>
    <row r="15" spans="1:8" x14ac:dyDescent="0.35">
      <c r="A15" s="140"/>
      <c r="B15" s="134" t="s">
        <v>167</v>
      </c>
      <c r="C15" s="73" t="s">
        <v>45</v>
      </c>
      <c r="D15" s="74"/>
      <c r="E15" s="73"/>
      <c r="F15" s="73">
        <v>1</v>
      </c>
      <c r="G15" s="75">
        <v>5</v>
      </c>
      <c r="H15" s="76">
        <f t="shared" si="1"/>
        <v>5</v>
      </c>
    </row>
    <row r="16" spans="1:8" x14ac:dyDescent="0.35">
      <c r="A16" s="140"/>
      <c r="B16" s="134" t="s">
        <v>168</v>
      </c>
      <c r="C16" s="73" t="s">
        <v>45</v>
      </c>
      <c r="D16" s="74"/>
      <c r="E16" s="73"/>
      <c r="F16" s="73">
        <v>1</v>
      </c>
      <c r="G16" s="75">
        <v>5</v>
      </c>
      <c r="H16" s="76">
        <f t="shared" si="1"/>
        <v>5</v>
      </c>
    </row>
    <row r="17" spans="1:10" x14ac:dyDescent="0.35">
      <c r="A17" s="140"/>
      <c r="B17" s="134" t="s">
        <v>169</v>
      </c>
      <c r="C17" s="73" t="s">
        <v>45</v>
      </c>
      <c r="D17" s="74"/>
      <c r="E17" s="73"/>
      <c r="F17" s="73">
        <v>1</v>
      </c>
      <c r="G17" s="75">
        <v>5</v>
      </c>
      <c r="H17" s="76">
        <f t="shared" si="1"/>
        <v>5</v>
      </c>
    </row>
    <row r="18" spans="1:10" x14ac:dyDescent="0.35">
      <c r="A18" s="146"/>
      <c r="B18" s="134" t="s">
        <v>170</v>
      </c>
      <c r="C18" s="73" t="s">
        <v>45</v>
      </c>
      <c r="D18" s="74"/>
      <c r="E18" s="73"/>
      <c r="F18" s="73">
        <v>1</v>
      </c>
      <c r="G18" s="75">
        <v>5</v>
      </c>
      <c r="H18" s="76">
        <f t="shared" si="1"/>
        <v>5</v>
      </c>
    </row>
    <row r="19" spans="1:10" x14ac:dyDescent="0.35">
      <c r="A19" s="146"/>
      <c r="B19" s="134" t="s">
        <v>171</v>
      </c>
      <c r="C19" s="73" t="s">
        <v>45</v>
      </c>
      <c r="D19" s="74"/>
      <c r="E19" s="73"/>
      <c r="F19" s="73">
        <v>1</v>
      </c>
      <c r="G19" s="75">
        <v>5</v>
      </c>
      <c r="H19" s="76">
        <f t="shared" si="1"/>
        <v>5</v>
      </c>
    </row>
    <row r="20" spans="1:10" x14ac:dyDescent="0.35">
      <c r="A20" s="146"/>
      <c r="B20" s="134" t="s">
        <v>172</v>
      </c>
      <c r="C20" s="73" t="s">
        <v>45</v>
      </c>
      <c r="D20" s="74"/>
      <c r="E20" s="73"/>
      <c r="F20" s="73">
        <v>1</v>
      </c>
      <c r="G20" s="75">
        <v>5</v>
      </c>
      <c r="H20" s="76">
        <f t="shared" si="1"/>
        <v>5</v>
      </c>
    </row>
    <row r="21" spans="1:10" x14ac:dyDescent="0.35">
      <c r="A21" s="146"/>
      <c r="B21" s="134" t="s">
        <v>173</v>
      </c>
      <c r="C21" s="73" t="s">
        <v>45</v>
      </c>
      <c r="D21" s="74"/>
      <c r="E21" s="73"/>
      <c r="F21" s="73">
        <v>1</v>
      </c>
      <c r="G21" s="75">
        <v>5</v>
      </c>
      <c r="H21" s="76">
        <f t="shared" si="1"/>
        <v>5</v>
      </c>
    </row>
    <row r="22" spans="1:10" x14ac:dyDescent="0.35">
      <c r="A22" s="146"/>
      <c r="B22" s="134" t="s">
        <v>174</v>
      </c>
      <c r="C22" s="73" t="s">
        <v>45</v>
      </c>
      <c r="D22" s="74"/>
      <c r="E22" s="73"/>
      <c r="F22" s="73">
        <v>1</v>
      </c>
      <c r="G22" s="75">
        <v>5</v>
      </c>
      <c r="H22" s="76">
        <f t="shared" si="1"/>
        <v>5</v>
      </c>
    </row>
    <row r="23" spans="1:10" x14ac:dyDescent="0.35">
      <c r="A23" s="146"/>
      <c r="B23" s="134" t="s">
        <v>175</v>
      </c>
      <c r="C23" s="73" t="s">
        <v>45</v>
      </c>
      <c r="D23" s="74"/>
      <c r="E23" s="73"/>
      <c r="F23" s="73">
        <v>1</v>
      </c>
      <c r="G23" s="75">
        <v>5</v>
      </c>
      <c r="H23" s="76">
        <f t="shared" si="1"/>
        <v>5</v>
      </c>
    </row>
    <row r="24" spans="1:10" ht="15" thickBot="1" x14ac:dyDescent="0.4">
      <c r="A24" s="146"/>
      <c r="B24" s="134" t="s">
        <v>176</v>
      </c>
      <c r="C24" s="73" t="s">
        <v>45</v>
      </c>
      <c r="D24" s="74"/>
      <c r="E24" s="73"/>
      <c r="F24" s="73">
        <v>1</v>
      </c>
      <c r="G24" s="75">
        <v>5</v>
      </c>
      <c r="H24" s="76">
        <f t="shared" si="1"/>
        <v>5</v>
      </c>
    </row>
    <row r="25" spans="1:10" s="4" customFormat="1" ht="15" thickBot="1" x14ac:dyDescent="0.4">
      <c r="A25" s="80"/>
      <c r="B25" s="176"/>
      <c r="C25" s="7"/>
      <c r="D25"/>
      <c r="E25"/>
      <c r="F25" s="213"/>
      <c r="G25" s="214">
        <f>SUM(G2:G24)</f>
        <v>115</v>
      </c>
      <c r="H25" s="215">
        <f>SUM(H2:H24)</f>
        <v>115</v>
      </c>
    </row>
    <row r="26" spans="1:10" customFormat="1" ht="15" thickBot="1" x14ac:dyDescent="0.4">
      <c r="B26" s="302" t="s">
        <v>8</v>
      </c>
      <c r="C26" s="302"/>
      <c r="D26" s="302"/>
      <c r="E26" s="302"/>
      <c r="F26" s="302"/>
      <c r="G26" s="303"/>
      <c r="H26" s="212">
        <f>H25/G25</f>
        <v>1</v>
      </c>
      <c r="I26" s="84"/>
    </row>
    <row r="27" spans="1:10" x14ac:dyDescent="0.35">
      <c r="D27" s="120"/>
      <c r="E27" s="249"/>
      <c r="F27" s="249"/>
      <c r="G27" s="249"/>
      <c r="H27" s="249"/>
      <c r="I27" s="85"/>
      <c r="J27" s="86"/>
    </row>
    <row r="28" spans="1:10" x14ac:dyDescent="0.35">
      <c r="A28" s="109"/>
      <c r="B28" s="126" t="s">
        <v>48</v>
      </c>
      <c r="C28" s="126"/>
      <c r="D28" s="123"/>
      <c r="E28" s="82"/>
      <c r="F28" s="124"/>
      <c r="G28" s="123"/>
      <c r="H28" s="124"/>
      <c r="I28" s="125"/>
      <c r="J28" s="58"/>
    </row>
    <row r="29" spans="1:10" x14ac:dyDescent="0.35">
      <c r="A29" s="109"/>
      <c r="B29" s="168" t="s">
        <v>49</v>
      </c>
      <c r="C29" s="168"/>
      <c r="D29" s="82"/>
      <c r="E29" s="83"/>
      <c r="F29" s="83"/>
      <c r="G29" s="82"/>
      <c r="H29" s="84"/>
      <c r="I29" s="4"/>
      <c r="J29" s="58"/>
    </row>
    <row r="30" spans="1:10" x14ac:dyDescent="0.35">
      <c r="A30" s="109"/>
      <c r="B30" s="177" t="s">
        <v>50</v>
      </c>
      <c r="C30" s="172">
        <v>5</v>
      </c>
      <c r="D30" s="82"/>
      <c r="E30" s="83"/>
      <c r="F30" s="83"/>
      <c r="G30" s="82"/>
      <c r="H30" s="84"/>
      <c r="I30" s="4"/>
      <c r="J30" s="58"/>
    </row>
    <row r="31" spans="1:10" x14ac:dyDescent="0.35">
      <c r="A31" s="109"/>
      <c r="B31" s="177" t="s">
        <v>51</v>
      </c>
      <c r="C31" s="172">
        <v>3</v>
      </c>
      <c r="D31" s="82"/>
      <c r="E31" s="83"/>
      <c r="F31" s="83"/>
      <c r="G31" s="82"/>
      <c r="H31" s="84"/>
      <c r="I31" s="4"/>
      <c r="J31" s="58"/>
    </row>
    <row r="32" spans="1:10" x14ac:dyDescent="0.35">
      <c r="A32" s="109"/>
      <c r="B32" s="177" t="s">
        <v>52</v>
      </c>
      <c r="C32" s="172">
        <v>1</v>
      </c>
      <c r="D32" s="82"/>
      <c r="E32" s="124"/>
      <c r="F32" s="124"/>
      <c r="G32" s="82"/>
      <c r="H32" s="125"/>
      <c r="I32" s="4"/>
      <c r="J32" s="58"/>
    </row>
    <row r="33" spans="1:10" x14ac:dyDescent="0.35">
      <c r="A33" s="109"/>
      <c r="B33" s="168" t="s">
        <v>89</v>
      </c>
      <c r="C33" s="169"/>
      <c r="D33" s="82"/>
      <c r="E33" s="83"/>
      <c r="F33" s="83"/>
      <c r="G33" s="82"/>
      <c r="H33" s="84"/>
      <c r="I33" s="4"/>
      <c r="J33" s="58"/>
    </row>
    <row r="34" spans="1:10" x14ac:dyDescent="0.35">
      <c r="A34" s="109"/>
      <c r="B34" s="177" t="s">
        <v>90</v>
      </c>
      <c r="C34" s="173">
        <v>0</v>
      </c>
      <c r="D34" s="81"/>
      <c r="E34" s="82"/>
      <c r="F34" s="83"/>
      <c r="G34" s="81"/>
      <c r="H34" s="83"/>
      <c r="I34" s="84"/>
      <c r="J34" s="58"/>
    </row>
    <row r="35" spans="1:10" x14ac:dyDescent="0.35">
      <c r="A35" s="109"/>
      <c r="B35" s="177" t="s">
        <v>91</v>
      </c>
      <c r="C35" s="172">
        <v>1</v>
      </c>
      <c r="D35" s="81"/>
      <c r="E35" s="82"/>
      <c r="F35" s="83"/>
      <c r="G35" s="81"/>
      <c r="H35" s="83"/>
      <c r="I35" s="84"/>
      <c r="J35" s="58"/>
    </row>
    <row r="36" spans="1:10" x14ac:dyDescent="0.35">
      <c r="B36" s="177" t="s">
        <v>92</v>
      </c>
      <c r="C36" s="174" t="s">
        <v>93</v>
      </c>
      <c r="D36" s="81"/>
      <c r="E36" s="82"/>
      <c r="F36" s="83"/>
      <c r="G36" s="81"/>
      <c r="H36" s="83"/>
      <c r="I36" s="84"/>
      <c r="J36" s="58"/>
    </row>
    <row r="37" spans="1:10" x14ac:dyDescent="0.35">
      <c r="B37" s="168" t="s">
        <v>16</v>
      </c>
      <c r="C37" s="169"/>
      <c r="D37" s="81"/>
      <c r="E37" s="82"/>
      <c r="F37" s="83"/>
      <c r="G37" s="81"/>
      <c r="H37" s="83"/>
      <c r="I37" s="84"/>
      <c r="J37" s="58"/>
    </row>
    <row r="38" spans="1:10" x14ac:dyDescent="0.35">
      <c r="B38" s="77" t="s">
        <v>136</v>
      </c>
      <c r="C38" s="175"/>
      <c r="D38" s="81"/>
      <c r="E38" s="82"/>
      <c r="F38" s="83"/>
      <c r="G38" s="81"/>
      <c r="H38" s="83"/>
      <c r="I38" s="84"/>
      <c r="J38" s="58"/>
    </row>
    <row r="39" spans="1:10" x14ac:dyDescent="0.35">
      <c r="D39" s="120"/>
    </row>
    <row r="40" spans="1:10" x14ac:dyDescent="0.35">
      <c r="D40" s="120"/>
    </row>
    <row r="41" spans="1:10" x14ac:dyDescent="0.35">
      <c r="D41" s="120"/>
    </row>
    <row r="42" spans="1:10" x14ac:dyDescent="0.35">
      <c r="D42" s="120"/>
    </row>
    <row r="43" spans="1:10" x14ac:dyDescent="0.35">
      <c r="D43" s="120"/>
    </row>
    <row r="44" spans="1:10" x14ac:dyDescent="0.35">
      <c r="D44" s="120"/>
    </row>
    <row r="45" spans="1:10" x14ac:dyDescent="0.35">
      <c r="D45" s="120"/>
    </row>
    <row r="46" spans="1:10" x14ac:dyDescent="0.35">
      <c r="D46" s="120"/>
    </row>
  </sheetData>
  <mergeCells count="1">
    <mergeCell ref="B26:G26"/>
  </mergeCells>
  <dataValidations count="3">
    <dataValidation type="list" allowBlank="1" showInputMessage="1" showErrorMessage="1" sqref="G2:G24" xr:uid="{2656148F-8D40-4B3F-A8A4-56F2877B08A6}">
      <formula1>"5,4,3,2,1"</formula1>
    </dataValidation>
    <dataValidation type="list" operator="equal" allowBlank="1" showInputMessage="1" showErrorMessage="1" prompt="Select Yes if meeting requirement_x000a_Select No  if NOT meeting requirement_x000a_Select Partial if partially meeting requirement" sqref="C2:C24" xr:uid="{96A091CA-E458-49F7-9405-6F494A998E5B}">
      <formula1>"Yes,No,Partial"</formula1>
    </dataValidation>
    <dataValidation type="list" operator="equal" allowBlank="1" showInputMessage="1" showErrorMessage="1" prompt="0 : Not Compliant_x000a_1 : Partially Compliant_x000a_2 : Compliant" sqref="F2:F24" xr:uid="{BFDC3DF5-1BC9-437B-9C67-B8692CA4CEDE}">
      <formula1>"0,1,2"</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54A2-9371-4C07-B4D8-4CFCB08A7966}">
  <sheetPr>
    <tabColor theme="8" tint="0.59999389629810485"/>
  </sheetPr>
  <dimension ref="A1:J210"/>
  <sheetViews>
    <sheetView topLeftCell="A22" workbookViewId="0">
      <selection activeCell="A34" sqref="A34"/>
    </sheetView>
  </sheetViews>
  <sheetFormatPr defaultColWidth="9.1796875" defaultRowHeight="14.5" x14ac:dyDescent="0.35"/>
  <cols>
    <col min="1" max="1" width="3" style="80" bestFit="1" customWidth="1"/>
    <col min="2" max="2" width="100.7265625" style="107" customWidth="1"/>
    <col min="3" max="3" width="11.1796875" style="56" customWidth="1"/>
    <col min="4" max="4" width="53.7265625" style="122" customWidth="1"/>
    <col min="5" max="5" width="37.54296875" style="81" customWidth="1"/>
    <col min="6" max="6" width="7.453125" style="82" bestFit="1" customWidth="1"/>
    <col min="7" max="7" width="11.1796875" style="83" bestFit="1" customWidth="1"/>
    <col min="8" max="8" width="9.1796875" style="81" bestFit="1" customWidth="1"/>
    <col min="9" max="9" width="11.1796875" style="83" bestFit="1" customWidth="1"/>
    <col min="10" max="10" width="9.1796875" style="84"/>
    <col min="11" max="16384" width="9.1796875" style="58"/>
  </cols>
  <sheetData>
    <row r="1" spans="1:8" ht="28" x14ac:dyDescent="0.35">
      <c r="A1" s="70"/>
      <c r="B1" s="71" t="s">
        <v>177</v>
      </c>
      <c r="C1" s="70" t="s">
        <v>95</v>
      </c>
      <c r="D1" s="70" t="s">
        <v>61</v>
      </c>
      <c r="E1" s="70" t="s">
        <v>43</v>
      </c>
      <c r="F1" s="70" t="s">
        <v>44</v>
      </c>
      <c r="G1" s="70" t="s">
        <v>127</v>
      </c>
      <c r="H1" s="72" t="s">
        <v>16</v>
      </c>
    </row>
    <row r="2" spans="1:8" x14ac:dyDescent="0.35">
      <c r="A2" s="127">
        <v>1</v>
      </c>
      <c r="B2" s="135" t="s">
        <v>178</v>
      </c>
      <c r="C2" s="73" t="s">
        <v>45</v>
      </c>
      <c r="D2" s="74"/>
      <c r="E2" s="73"/>
      <c r="F2" s="73">
        <v>1</v>
      </c>
      <c r="G2" s="75">
        <v>5</v>
      </c>
      <c r="H2" s="76">
        <f t="shared" ref="H2" si="0">G2*F2</f>
        <v>5</v>
      </c>
    </row>
    <row r="3" spans="1:8" x14ac:dyDescent="0.35">
      <c r="A3" s="127">
        <v>2</v>
      </c>
      <c r="B3" s="135" t="s">
        <v>179</v>
      </c>
      <c r="C3" s="73" t="s">
        <v>45</v>
      </c>
      <c r="D3" s="74"/>
      <c r="E3" s="73"/>
      <c r="F3" s="73">
        <v>1</v>
      </c>
      <c r="G3" s="75">
        <v>5</v>
      </c>
      <c r="H3" s="76">
        <f t="shared" ref="H3:H33" si="1">G3*F3</f>
        <v>5</v>
      </c>
    </row>
    <row r="4" spans="1:8" x14ac:dyDescent="0.35">
      <c r="A4" s="127">
        <v>3</v>
      </c>
      <c r="B4" s="135" t="s">
        <v>180</v>
      </c>
      <c r="C4" s="73" t="s">
        <v>45</v>
      </c>
      <c r="D4" s="74"/>
      <c r="E4" s="73"/>
      <c r="F4" s="73">
        <v>1</v>
      </c>
      <c r="G4" s="75">
        <v>5</v>
      </c>
      <c r="H4" s="76">
        <f t="shared" si="1"/>
        <v>5</v>
      </c>
    </row>
    <row r="5" spans="1:8" x14ac:dyDescent="0.35">
      <c r="A5" s="127">
        <v>4</v>
      </c>
      <c r="B5" s="135" t="s">
        <v>181</v>
      </c>
      <c r="C5" s="73" t="s">
        <v>45</v>
      </c>
      <c r="D5" s="74"/>
      <c r="E5" s="73"/>
      <c r="F5" s="73">
        <v>1</v>
      </c>
      <c r="G5" s="75">
        <v>5</v>
      </c>
      <c r="H5" s="76">
        <f t="shared" si="1"/>
        <v>5</v>
      </c>
    </row>
    <row r="6" spans="1:8" x14ac:dyDescent="0.35">
      <c r="A6" s="127">
        <v>5</v>
      </c>
      <c r="B6" s="135" t="s">
        <v>182</v>
      </c>
      <c r="C6" s="73" t="s">
        <v>45</v>
      </c>
      <c r="D6" s="74"/>
      <c r="E6" s="73"/>
      <c r="F6" s="73">
        <v>1</v>
      </c>
      <c r="G6" s="75">
        <v>5</v>
      </c>
      <c r="H6" s="76">
        <f t="shared" si="1"/>
        <v>5</v>
      </c>
    </row>
    <row r="7" spans="1:8" x14ac:dyDescent="0.35">
      <c r="A7" s="127">
        <v>6</v>
      </c>
      <c r="B7" s="135" t="s">
        <v>183</v>
      </c>
      <c r="C7" s="73" t="s">
        <v>45</v>
      </c>
      <c r="D7" s="74"/>
      <c r="E7" s="73"/>
      <c r="F7" s="73">
        <v>1</v>
      </c>
      <c r="G7" s="75">
        <v>5</v>
      </c>
      <c r="H7" s="76">
        <f t="shared" si="1"/>
        <v>5</v>
      </c>
    </row>
    <row r="8" spans="1:8" x14ac:dyDescent="0.35">
      <c r="A8" s="127">
        <v>7</v>
      </c>
      <c r="B8" s="135" t="s">
        <v>184</v>
      </c>
      <c r="C8" s="73" t="s">
        <v>45</v>
      </c>
      <c r="D8" s="74"/>
      <c r="E8" s="73"/>
      <c r="F8" s="73">
        <v>1</v>
      </c>
      <c r="G8" s="75">
        <v>5</v>
      </c>
      <c r="H8" s="76">
        <f t="shared" si="1"/>
        <v>5</v>
      </c>
    </row>
    <row r="9" spans="1:8" x14ac:dyDescent="0.35">
      <c r="A9" s="127">
        <v>8</v>
      </c>
      <c r="B9" s="135" t="s">
        <v>185</v>
      </c>
      <c r="C9" s="73" t="s">
        <v>45</v>
      </c>
      <c r="D9" s="74"/>
      <c r="E9" s="73"/>
      <c r="F9" s="73">
        <v>1</v>
      </c>
      <c r="G9" s="75">
        <v>5</v>
      </c>
      <c r="H9" s="76">
        <f t="shared" si="1"/>
        <v>5</v>
      </c>
    </row>
    <row r="10" spans="1:8" x14ac:dyDescent="0.35">
      <c r="A10" s="127">
        <v>9</v>
      </c>
      <c r="B10" s="135" t="s">
        <v>186</v>
      </c>
      <c r="C10" s="73" t="s">
        <v>45</v>
      </c>
      <c r="D10" s="74"/>
      <c r="E10" s="73"/>
      <c r="F10" s="73">
        <v>1</v>
      </c>
      <c r="G10" s="75">
        <v>5</v>
      </c>
      <c r="H10" s="76">
        <f t="shared" si="1"/>
        <v>5</v>
      </c>
    </row>
    <row r="11" spans="1:8" x14ac:dyDescent="0.35">
      <c r="A11" s="127">
        <v>10</v>
      </c>
      <c r="B11" s="135" t="s">
        <v>187</v>
      </c>
      <c r="C11" s="73" t="s">
        <v>45</v>
      </c>
      <c r="D11" s="74"/>
      <c r="E11" s="73"/>
      <c r="F11" s="73">
        <v>1</v>
      </c>
      <c r="G11" s="75">
        <v>5</v>
      </c>
      <c r="H11" s="76">
        <f t="shared" si="1"/>
        <v>5</v>
      </c>
    </row>
    <row r="12" spans="1:8" x14ac:dyDescent="0.35">
      <c r="A12" s="127">
        <v>11</v>
      </c>
      <c r="B12" s="135" t="s">
        <v>188</v>
      </c>
      <c r="C12" s="73" t="s">
        <v>45</v>
      </c>
      <c r="D12" s="74"/>
      <c r="E12" s="73"/>
      <c r="F12" s="73">
        <v>1</v>
      </c>
      <c r="G12" s="75">
        <v>5</v>
      </c>
      <c r="H12" s="76">
        <f t="shared" si="1"/>
        <v>5</v>
      </c>
    </row>
    <row r="13" spans="1:8" x14ac:dyDescent="0.35">
      <c r="A13" s="127">
        <v>12</v>
      </c>
      <c r="B13" s="135" t="s">
        <v>189</v>
      </c>
      <c r="C13" s="73" t="s">
        <v>45</v>
      </c>
      <c r="D13" s="74"/>
      <c r="E13" s="73"/>
      <c r="F13" s="73">
        <v>1</v>
      </c>
      <c r="G13" s="75">
        <v>5</v>
      </c>
      <c r="H13" s="76">
        <f t="shared" si="1"/>
        <v>5</v>
      </c>
    </row>
    <row r="14" spans="1:8" x14ac:dyDescent="0.35">
      <c r="A14" s="127">
        <v>13</v>
      </c>
      <c r="B14" s="135" t="s">
        <v>190</v>
      </c>
      <c r="C14" s="73" t="s">
        <v>45</v>
      </c>
      <c r="D14" s="74"/>
      <c r="E14" s="73"/>
      <c r="F14" s="73">
        <v>1</v>
      </c>
      <c r="G14" s="75">
        <v>5</v>
      </c>
      <c r="H14" s="76">
        <f t="shared" si="1"/>
        <v>5</v>
      </c>
    </row>
    <row r="15" spans="1:8" x14ac:dyDescent="0.35">
      <c r="A15" s="127">
        <v>14</v>
      </c>
      <c r="B15" s="135" t="s">
        <v>191</v>
      </c>
      <c r="C15" s="73" t="s">
        <v>45</v>
      </c>
      <c r="D15" s="74"/>
      <c r="E15" s="73"/>
      <c r="F15" s="73">
        <v>1</v>
      </c>
      <c r="G15" s="75">
        <v>5</v>
      </c>
      <c r="H15" s="76">
        <f t="shared" si="1"/>
        <v>5</v>
      </c>
    </row>
    <row r="16" spans="1:8" x14ac:dyDescent="0.35">
      <c r="A16" s="127">
        <v>15</v>
      </c>
      <c r="B16" s="135" t="s">
        <v>192</v>
      </c>
      <c r="C16" s="73" t="s">
        <v>45</v>
      </c>
      <c r="D16" s="74"/>
      <c r="E16" s="73"/>
      <c r="F16" s="73">
        <v>1</v>
      </c>
      <c r="G16" s="75">
        <v>5</v>
      </c>
      <c r="H16" s="76">
        <f t="shared" si="1"/>
        <v>5</v>
      </c>
    </row>
    <row r="17" spans="1:8" x14ac:dyDescent="0.35">
      <c r="A17" s="127">
        <v>16</v>
      </c>
      <c r="B17" s="135" t="s">
        <v>193</v>
      </c>
      <c r="C17" s="73" t="s">
        <v>45</v>
      </c>
      <c r="D17" s="74"/>
      <c r="E17" s="73"/>
      <c r="F17" s="73">
        <v>1</v>
      </c>
      <c r="G17" s="75">
        <v>5</v>
      </c>
      <c r="H17" s="76">
        <f t="shared" si="1"/>
        <v>5</v>
      </c>
    </row>
    <row r="18" spans="1:8" x14ac:dyDescent="0.35">
      <c r="A18" s="127">
        <v>17</v>
      </c>
      <c r="B18" s="135" t="s">
        <v>194</v>
      </c>
      <c r="C18" s="73" t="s">
        <v>45</v>
      </c>
      <c r="D18" s="74"/>
      <c r="E18" s="73"/>
      <c r="F18" s="73">
        <v>1</v>
      </c>
      <c r="G18" s="75">
        <v>5</v>
      </c>
      <c r="H18" s="76">
        <f t="shared" si="1"/>
        <v>5</v>
      </c>
    </row>
    <row r="19" spans="1:8" x14ac:dyDescent="0.35">
      <c r="A19" s="127">
        <v>18</v>
      </c>
      <c r="B19" s="135" t="s">
        <v>195</v>
      </c>
      <c r="C19" s="73" t="s">
        <v>45</v>
      </c>
      <c r="D19" s="74"/>
      <c r="E19" s="73"/>
      <c r="F19" s="73">
        <v>1</v>
      </c>
      <c r="G19" s="75">
        <v>5</v>
      </c>
      <c r="H19" s="76">
        <f t="shared" si="1"/>
        <v>5</v>
      </c>
    </row>
    <row r="20" spans="1:8" x14ac:dyDescent="0.35">
      <c r="A20" s="127">
        <v>19</v>
      </c>
      <c r="B20" s="135" t="s">
        <v>196</v>
      </c>
      <c r="C20" s="73" t="s">
        <v>45</v>
      </c>
      <c r="D20" s="74"/>
      <c r="E20" s="73"/>
      <c r="F20" s="73">
        <v>1</v>
      </c>
      <c r="G20" s="75">
        <v>5</v>
      </c>
      <c r="H20" s="76">
        <f t="shared" si="1"/>
        <v>5</v>
      </c>
    </row>
    <row r="21" spans="1:8" x14ac:dyDescent="0.35">
      <c r="A21" s="127">
        <v>20</v>
      </c>
      <c r="B21" s="135" t="s">
        <v>197</v>
      </c>
      <c r="C21" s="73" t="s">
        <v>45</v>
      </c>
      <c r="D21" s="74"/>
      <c r="E21" s="73"/>
      <c r="F21" s="73">
        <v>1</v>
      </c>
      <c r="G21" s="75">
        <v>5</v>
      </c>
      <c r="H21" s="76">
        <f t="shared" si="1"/>
        <v>5</v>
      </c>
    </row>
    <row r="22" spans="1:8" x14ac:dyDescent="0.35">
      <c r="A22" s="127">
        <v>21</v>
      </c>
      <c r="B22" s="135" t="s">
        <v>198</v>
      </c>
      <c r="C22" s="73" t="s">
        <v>45</v>
      </c>
      <c r="D22" s="74"/>
      <c r="E22" s="73"/>
      <c r="F22" s="73">
        <v>1</v>
      </c>
      <c r="G22" s="75">
        <v>5</v>
      </c>
      <c r="H22" s="76">
        <f t="shared" si="1"/>
        <v>5</v>
      </c>
    </row>
    <row r="23" spans="1:8" ht="28" x14ac:dyDescent="0.35">
      <c r="A23" s="127">
        <v>22</v>
      </c>
      <c r="B23" s="135" t="s">
        <v>199</v>
      </c>
      <c r="C23" s="73" t="s">
        <v>45</v>
      </c>
      <c r="D23" s="74"/>
      <c r="E23" s="73"/>
      <c r="F23" s="73">
        <v>1</v>
      </c>
      <c r="G23" s="75">
        <v>5</v>
      </c>
      <c r="H23" s="76">
        <f t="shared" si="1"/>
        <v>5</v>
      </c>
    </row>
    <row r="24" spans="1:8" ht="28" x14ac:dyDescent="0.35">
      <c r="A24" s="127">
        <v>23</v>
      </c>
      <c r="B24" s="135" t="s">
        <v>200</v>
      </c>
      <c r="C24" s="73" t="s">
        <v>45</v>
      </c>
      <c r="D24" s="74"/>
      <c r="E24" s="73"/>
      <c r="F24" s="73">
        <v>1</v>
      </c>
      <c r="G24" s="75">
        <v>5</v>
      </c>
      <c r="H24" s="76">
        <f t="shared" si="1"/>
        <v>5</v>
      </c>
    </row>
    <row r="25" spans="1:8" ht="28" x14ac:dyDescent="0.35">
      <c r="A25" s="127">
        <v>24</v>
      </c>
      <c r="B25" s="135" t="s">
        <v>201</v>
      </c>
      <c r="C25" s="73" t="s">
        <v>45</v>
      </c>
      <c r="D25" s="78"/>
      <c r="E25" s="74"/>
      <c r="F25" s="73">
        <v>1</v>
      </c>
      <c r="G25" s="75">
        <v>5</v>
      </c>
      <c r="H25" s="76">
        <f t="shared" si="1"/>
        <v>5</v>
      </c>
    </row>
    <row r="26" spans="1:8" x14ac:dyDescent="0.35">
      <c r="A26" s="127">
        <v>25</v>
      </c>
      <c r="B26" s="135" t="s">
        <v>202</v>
      </c>
      <c r="C26" s="73" t="s">
        <v>45</v>
      </c>
      <c r="D26" s="78"/>
      <c r="E26" s="74"/>
      <c r="F26" s="73">
        <v>1</v>
      </c>
      <c r="G26" s="75">
        <v>5</v>
      </c>
      <c r="H26" s="76">
        <f t="shared" si="1"/>
        <v>5</v>
      </c>
    </row>
    <row r="27" spans="1:8" ht="28" x14ac:dyDescent="0.35">
      <c r="A27" s="127">
        <v>26</v>
      </c>
      <c r="B27" s="135" t="s">
        <v>203</v>
      </c>
      <c r="C27" s="73" t="s">
        <v>45</v>
      </c>
      <c r="D27" s="78"/>
      <c r="E27" s="74"/>
      <c r="F27" s="73">
        <v>1</v>
      </c>
      <c r="G27" s="75">
        <v>5</v>
      </c>
      <c r="H27" s="76">
        <f t="shared" si="1"/>
        <v>5</v>
      </c>
    </row>
    <row r="28" spans="1:8" x14ac:dyDescent="0.35">
      <c r="A28" s="127">
        <v>27</v>
      </c>
      <c r="B28" s="135" t="s">
        <v>204</v>
      </c>
      <c r="C28" s="73" t="s">
        <v>45</v>
      </c>
      <c r="D28" s="78"/>
      <c r="E28" s="74"/>
      <c r="F28" s="73">
        <v>1</v>
      </c>
      <c r="G28" s="75">
        <v>5</v>
      </c>
      <c r="H28" s="76">
        <f t="shared" si="1"/>
        <v>5</v>
      </c>
    </row>
    <row r="29" spans="1:8" ht="28" x14ac:dyDescent="0.35">
      <c r="A29" s="127">
        <v>28</v>
      </c>
      <c r="B29" s="135" t="s">
        <v>205</v>
      </c>
      <c r="C29" s="73" t="s">
        <v>45</v>
      </c>
      <c r="D29" s="78"/>
      <c r="E29" s="74"/>
      <c r="F29" s="73">
        <v>1</v>
      </c>
      <c r="G29" s="75">
        <v>5</v>
      </c>
      <c r="H29" s="76">
        <f t="shared" si="1"/>
        <v>5</v>
      </c>
    </row>
    <row r="30" spans="1:8" ht="28" x14ac:dyDescent="0.35">
      <c r="A30" s="127">
        <v>29</v>
      </c>
      <c r="B30" s="135" t="s">
        <v>206</v>
      </c>
      <c r="C30" s="73" t="s">
        <v>45</v>
      </c>
      <c r="D30" s="78"/>
      <c r="E30" s="74"/>
      <c r="F30" s="73">
        <v>1</v>
      </c>
      <c r="G30" s="75">
        <v>5</v>
      </c>
      <c r="H30" s="76">
        <f t="shared" si="1"/>
        <v>5</v>
      </c>
    </row>
    <row r="31" spans="1:8" ht="28" x14ac:dyDescent="0.35">
      <c r="A31" s="127">
        <v>30</v>
      </c>
      <c r="B31" s="135" t="s">
        <v>207</v>
      </c>
      <c r="C31" s="73" t="s">
        <v>45</v>
      </c>
      <c r="D31" s="78"/>
      <c r="E31" s="74"/>
      <c r="F31" s="73">
        <v>1</v>
      </c>
      <c r="G31" s="75">
        <v>5</v>
      </c>
      <c r="H31" s="76">
        <f t="shared" si="1"/>
        <v>5</v>
      </c>
    </row>
    <row r="32" spans="1:8" x14ac:dyDescent="0.35">
      <c r="A32" s="127">
        <v>31</v>
      </c>
      <c r="B32" s="135" t="s">
        <v>208</v>
      </c>
      <c r="C32" s="73" t="s">
        <v>45</v>
      </c>
      <c r="D32" s="78"/>
      <c r="E32" s="74"/>
      <c r="F32" s="73">
        <v>1</v>
      </c>
      <c r="G32" s="75">
        <v>5</v>
      </c>
      <c r="H32" s="76">
        <f t="shared" si="1"/>
        <v>5</v>
      </c>
    </row>
    <row r="33" spans="1:10" ht="28.5" thickBot="1" x14ac:dyDescent="0.4">
      <c r="A33" s="127">
        <v>32</v>
      </c>
      <c r="B33" s="135" t="s">
        <v>209</v>
      </c>
      <c r="C33" s="73" t="s">
        <v>45</v>
      </c>
      <c r="D33" s="78"/>
      <c r="E33" s="74"/>
      <c r="F33" s="73">
        <v>1</v>
      </c>
      <c r="G33" s="75">
        <v>5</v>
      </c>
      <c r="H33" s="76">
        <f t="shared" si="1"/>
        <v>5</v>
      </c>
    </row>
    <row r="34" spans="1:10" s="4" customFormat="1" ht="15" thickBot="1" x14ac:dyDescent="0.4">
      <c r="A34" s="80"/>
      <c r="B34" s="176"/>
      <c r="C34" s="7"/>
      <c r="D34"/>
      <c r="E34"/>
      <c r="F34" s="213">
        <f>COUNT(F2:F33)*5</f>
        <v>160</v>
      </c>
      <c r="G34" s="214"/>
      <c r="H34" s="215">
        <f>SUM(H2:H33)</f>
        <v>160</v>
      </c>
    </row>
    <row r="35" spans="1:10" customFormat="1" ht="15" thickBot="1" x14ac:dyDescent="0.4">
      <c r="B35" s="302" t="s">
        <v>8</v>
      </c>
      <c r="C35" s="302"/>
      <c r="D35" s="302"/>
      <c r="E35" s="302"/>
      <c r="F35" s="302"/>
      <c r="G35" s="303"/>
      <c r="H35" s="212">
        <f>H34/F34</f>
        <v>1</v>
      </c>
      <c r="I35" s="84"/>
    </row>
    <row r="36" spans="1:10" x14ac:dyDescent="0.35">
      <c r="E36" s="82"/>
      <c r="F36" s="83"/>
      <c r="H36" s="82"/>
      <c r="I36" s="84"/>
      <c r="J36" s="4"/>
    </row>
    <row r="37" spans="1:10" x14ac:dyDescent="0.35">
      <c r="A37" s="109"/>
      <c r="B37" s="126" t="s">
        <v>48</v>
      </c>
      <c r="C37" s="126"/>
      <c r="D37" s="123"/>
      <c r="E37" s="82"/>
      <c r="F37" s="124"/>
      <c r="G37" s="123"/>
      <c r="H37" s="124"/>
      <c r="I37" s="125"/>
      <c r="J37" s="58"/>
    </row>
    <row r="38" spans="1:10" x14ac:dyDescent="0.35">
      <c r="A38" s="109"/>
      <c r="B38" s="168" t="s">
        <v>49</v>
      </c>
      <c r="C38" s="168"/>
      <c r="D38" s="82"/>
      <c r="E38" s="83"/>
      <c r="F38" s="83"/>
      <c r="G38" s="82"/>
      <c r="H38" s="84"/>
      <c r="I38" s="4"/>
      <c r="J38" s="58"/>
    </row>
    <row r="39" spans="1:10" x14ac:dyDescent="0.35">
      <c r="A39" s="109"/>
      <c r="B39" s="177" t="s">
        <v>50</v>
      </c>
      <c r="C39" s="172">
        <v>5</v>
      </c>
      <c r="D39" s="82"/>
      <c r="E39" s="83"/>
      <c r="F39" s="83"/>
      <c r="G39" s="82"/>
      <c r="H39" s="84"/>
      <c r="I39" s="4"/>
      <c r="J39" s="58"/>
    </row>
    <row r="40" spans="1:10" x14ac:dyDescent="0.35">
      <c r="A40" s="109"/>
      <c r="B40" s="177" t="s">
        <v>51</v>
      </c>
      <c r="C40" s="172">
        <v>3</v>
      </c>
      <c r="D40" s="82"/>
      <c r="E40" s="83"/>
      <c r="F40" s="83"/>
      <c r="G40" s="82"/>
      <c r="H40" s="84"/>
      <c r="I40" s="4"/>
      <c r="J40" s="58"/>
    </row>
    <row r="41" spans="1:10" x14ac:dyDescent="0.35">
      <c r="A41" s="109"/>
      <c r="B41" s="177" t="s">
        <v>52</v>
      </c>
      <c r="C41" s="172">
        <v>1</v>
      </c>
      <c r="D41" s="82"/>
      <c r="E41" s="124"/>
      <c r="F41" s="124"/>
      <c r="G41" s="82"/>
      <c r="H41" s="125"/>
      <c r="I41" s="4"/>
      <c r="J41" s="58"/>
    </row>
    <row r="42" spans="1:10" x14ac:dyDescent="0.35">
      <c r="A42" s="109"/>
      <c r="B42" s="168" t="s">
        <v>89</v>
      </c>
      <c r="C42" s="169"/>
      <c r="D42" s="82"/>
      <c r="E42" s="83"/>
      <c r="F42" s="83"/>
      <c r="G42" s="82"/>
      <c r="H42" s="84"/>
      <c r="I42" s="4"/>
      <c r="J42" s="58"/>
    </row>
    <row r="43" spans="1:10" x14ac:dyDescent="0.35">
      <c r="A43" s="109"/>
      <c r="B43" s="177" t="s">
        <v>90</v>
      </c>
      <c r="C43" s="173">
        <v>0</v>
      </c>
      <c r="D43" s="81"/>
      <c r="E43" s="82"/>
      <c r="F43" s="83"/>
      <c r="G43" s="81"/>
      <c r="H43" s="83"/>
      <c r="I43" s="84"/>
      <c r="J43" s="58"/>
    </row>
    <row r="44" spans="1:10" x14ac:dyDescent="0.35">
      <c r="A44" s="109"/>
      <c r="B44" s="177" t="s">
        <v>91</v>
      </c>
      <c r="C44" s="172">
        <v>1</v>
      </c>
      <c r="D44" s="81"/>
      <c r="E44" s="82"/>
      <c r="F44" s="83"/>
      <c r="G44" s="81"/>
      <c r="H44" s="83"/>
      <c r="I44" s="84"/>
      <c r="J44" s="58"/>
    </row>
    <row r="45" spans="1:10" x14ac:dyDescent="0.35">
      <c r="B45" s="177" t="s">
        <v>92</v>
      </c>
      <c r="C45" s="174" t="s">
        <v>93</v>
      </c>
      <c r="D45" s="81"/>
      <c r="E45" s="82"/>
      <c r="F45" s="83"/>
      <c r="G45" s="81"/>
      <c r="H45" s="83"/>
      <c r="I45" s="84"/>
      <c r="J45" s="58"/>
    </row>
    <row r="46" spans="1:10" x14ac:dyDescent="0.35">
      <c r="B46" s="168" t="s">
        <v>16</v>
      </c>
      <c r="C46" s="169"/>
      <c r="D46" s="81"/>
      <c r="E46" s="82"/>
      <c r="F46" s="83"/>
      <c r="G46" s="81"/>
      <c r="H46" s="83"/>
      <c r="I46" s="84"/>
      <c r="J46" s="58"/>
    </row>
    <row r="47" spans="1:10" x14ac:dyDescent="0.35">
      <c r="B47" s="77" t="s">
        <v>136</v>
      </c>
      <c r="C47" s="175"/>
      <c r="D47" s="81"/>
      <c r="E47" s="82"/>
      <c r="F47" s="83"/>
      <c r="G47" s="81"/>
      <c r="H47" s="83"/>
      <c r="I47" s="84"/>
      <c r="J47" s="58"/>
    </row>
    <row r="89" spans="4:4" x14ac:dyDescent="0.35">
      <c r="D89" s="120" t="s">
        <v>168</v>
      </c>
    </row>
    <row r="90" spans="4:4" x14ac:dyDescent="0.35">
      <c r="D90" s="120" t="s">
        <v>169</v>
      </c>
    </row>
    <row r="91" spans="4:4" x14ac:dyDescent="0.35">
      <c r="D91" s="120" t="s">
        <v>170</v>
      </c>
    </row>
    <row r="92" spans="4:4" x14ac:dyDescent="0.35">
      <c r="D92" s="120" t="s">
        <v>171</v>
      </c>
    </row>
    <row r="93" spans="4:4" x14ac:dyDescent="0.35">
      <c r="D93" s="120" t="s">
        <v>172</v>
      </c>
    </row>
    <row r="94" spans="4:4" x14ac:dyDescent="0.35">
      <c r="D94" s="120" t="s">
        <v>173</v>
      </c>
    </row>
    <row r="95" spans="4:4" x14ac:dyDescent="0.35">
      <c r="D95" s="120" t="s">
        <v>174</v>
      </c>
    </row>
    <row r="96" spans="4:4" x14ac:dyDescent="0.35">
      <c r="D96" s="120" t="s">
        <v>175</v>
      </c>
    </row>
    <row r="97" spans="4:4" x14ac:dyDescent="0.35">
      <c r="D97" s="120" t="s">
        <v>176</v>
      </c>
    </row>
    <row r="98" spans="4:4" x14ac:dyDescent="0.35">
      <c r="D98" s="117" t="s">
        <v>210</v>
      </c>
    </row>
    <row r="99" spans="4:4" x14ac:dyDescent="0.35">
      <c r="D99" s="120" t="s">
        <v>211</v>
      </c>
    </row>
    <row r="100" spans="4:4" x14ac:dyDescent="0.35">
      <c r="D100" s="120" t="s">
        <v>212</v>
      </c>
    </row>
    <row r="101" spans="4:4" x14ac:dyDescent="0.35">
      <c r="D101" s="120" t="s">
        <v>213</v>
      </c>
    </row>
    <row r="102" spans="4:4" x14ac:dyDescent="0.35">
      <c r="D102" s="120" t="s">
        <v>214</v>
      </c>
    </row>
    <row r="103" spans="4:4" x14ac:dyDescent="0.35">
      <c r="D103" s="120" t="s">
        <v>215</v>
      </c>
    </row>
    <row r="104" spans="4:4" x14ac:dyDescent="0.35">
      <c r="D104" s="120" t="s">
        <v>216</v>
      </c>
    </row>
    <row r="105" spans="4:4" x14ac:dyDescent="0.35">
      <c r="D105" s="120" t="s">
        <v>217</v>
      </c>
    </row>
    <row r="106" spans="4:4" x14ac:dyDescent="0.35">
      <c r="D106" s="120" t="s">
        <v>218</v>
      </c>
    </row>
    <row r="107" spans="4:4" x14ac:dyDescent="0.35">
      <c r="D107" s="120" t="s">
        <v>219</v>
      </c>
    </row>
    <row r="108" spans="4:4" x14ac:dyDescent="0.35">
      <c r="D108" s="120" t="s">
        <v>220</v>
      </c>
    </row>
    <row r="109" spans="4:4" x14ac:dyDescent="0.35">
      <c r="D109" s="120" t="s">
        <v>221</v>
      </c>
    </row>
    <row r="110" spans="4:4" x14ac:dyDescent="0.35">
      <c r="D110" s="120" t="s">
        <v>222</v>
      </c>
    </row>
    <row r="111" spans="4:4" x14ac:dyDescent="0.35">
      <c r="D111" s="120" t="s">
        <v>223</v>
      </c>
    </row>
    <row r="112" spans="4:4" x14ac:dyDescent="0.35">
      <c r="D112" s="120" t="s">
        <v>224</v>
      </c>
    </row>
    <row r="113" spans="4:4" x14ac:dyDescent="0.35">
      <c r="D113" s="120" t="s">
        <v>225</v>
      </c>
    </row>
    <row r="114" spans="4:4" x14ac:dyDescent="0.35">
      <c r="D114" s="120" t="s">
        <v>226</v>
      </c>
    </row>
    <row r="115" spans="4:4" x14ac:dyDescent="0.35">
      <c r="D115" s="120" t="s">
        <v>227</v>
      </c>
    </row>
    <row r="116" spans="4:4" x14ac:dyDescent="0.35">
      <c r="D116" s="120" t="s">
        <v>228</v>
      </c>
    </row>
    <row r="117" spans="4:4" x14ac:dyDescent="0.35">
      <c r="D117" s="120" t="s">
        <v>229</v>
      </c>
    </row>
    <row r="118" spans="4:4" x14ac:dyDescent="0.35">
      <c r="D118" s="120" t="s">
        <v>230</v>
      </c>
    </row>
    <row r="119" spans="4:4" x14ac:dyDescent="0.35">
      <c r="D119" s="120" t="s">
        <v>231</v>
      </c>
    </row>
    <row r="120" spans="4:4" x14ac:dyDescent="0.35">
      <c r="D120" s="120" t="s">
        <v>232</v>
      </c>
    </row>
    <row r="121" spans="4:4" x14ac:dyDescent="0.35">
      <c r="D121" s="120" t="s">
        <v>233</v>
      </c>
    </row>
    <row r="122" spans="4:4" x14ac:dyDescent="0.35">
      <c r="D122" s="120" t="s">
        <v>229</v>
      </c>
    </row>
    <row r="123" spans="4:4" x14ac:dyDescent="0.35">
      <c r="D123" s="120" t="s">
        <v>230</v>
      </c>
    </row>
    <row r="124" spans="4:4" x14ac:dyDescent="0.35">
      <c r="D124" s="120" t="s">
        <v>234</v>
      </c>
    </row>
    <row r="125" spans="4:4" x14ac:dyDescent="0.35">
      <c r="D125" s="121" t="s">
        <v>235</v>
      </c>
    </row>
    <row r="126" spans="4:4" x14ac:dyDescent="0.35">
      <c r="D126" s="29" t="s">
        <v>236</v>
      </c>
    </row>
    <row r="127" spans="4:4" x14ac:dyDescent="0.35">
      <c r="D127" s="121" t="s">
        <v>237</v>
      </c>
    </row>
    <row r="128" spans="4:4" ht="30.5" x14ac:dyDescent="0.35">
      <c r="D128" s="117" t="s">
        <v>238</v>
      </c>
    </row>
    <row r="129" spans="4:4" x14ac:dyDescent="0.35">
      <c r="D129" s="117" t="s">
        <v>239</v>
      </c>
    </row>
    <row r="130" spans="4:4" x14ac:dyDescent="0.35">
      <c r="D130" s="119" t="s">
        <v>240</v>
      </c>
    </row>
    <row r="131" spans="4:4" x14ac:dyDescent="0.35">
      <c r="D131" s="121" t="s">
        <v>241</v>
      </c>
    </row>
    <row r="132" spans="4:4" ht="42" x14ac:dyDescent="0.35">
      <c r="D132" s="120" t="s">
        <v>242</v>
      </c>
    </row>
    <row r="133" spans="4:4" ht="42" x14ac:dyDescent="0.35">
      <c r="D133" s="120" t="s">
        <v>243</v>
      </c>
    </row>
    <row r="134" spans="4:4" ht="42" x14ac:dyDescent="0.35">
      <c r="D134" s="120" t="s">
        <v>244</v>
      </c>
    </row>
    <row r="135" spans="4:4" ht="56" x14ac:dyDescent="0.35">
      <c r="D135" s="120" t="s">
        <v>245</v>
      </c>
    </row>
    <row r="136" spans="4:4" ht="42" x14ac:dyDescent="0.35">
      <c r="D136" s="120" t="s">
        <v>246</v>
      </c>
    </row>
    <row r="137" spans="4:4" ht="70" x14ac:dyDescent="0.35">
      <c r="D137" s="120" t="s">
        <v>247</v>
      </c>
    </row>
    <row r="138" spans="4:4" ht="56" x14ac:dyDescent="0.35">
      <c r="D138" s="120" t="s">
        <v>248</v>
      </c>
    </row>
    <row r="139" spans="4:4" ht="42" x14ac:dyDescent="0.35">
      <c r="D139" s="120" t="s">
        <v>249</v>
      </c>
    </row>
    <row r="140" spans="4:4" ht="28" x14ac:dyDescent="0.35">
      <c r="D140" s="120" t="s">
        <v>250</v>
      </c>
    </row>
    <row r="141" spans="4:4" ht="28" x14ac:dyDescent="0.35">
      <c r="D141" s="120" t="s">
        <v>251</v>
      </c>
    </row>
    <row r="142" spans="4:4" ht="42" x14ac:dyDescent="0.35">
      <c r="D142" s="120" t="s">
        <v>252</v>
      </c>
    </row>
    <row r="143" spans="4:4" x14ac:dyDescent="0.35">
      <c r="D143" s="121" t="s">
        <v>253</v>
      </c>
    </row>
    <row r="144" spans="4:4" x14ac:dyDescent="0.35">
      <c r="D144" s="117" t="s">
        <v>254</v>
      </c>
    </row>
    <row r="145" spans="4:4" x14ac:dyDescent="0.35">
      <c r="D145" s="121" t="s">
        <v>255</v>
      </c>
    </row>
    <row r="146" spans="4:4" ht="42" x14ac:dyDescent="0.35">
      <c r="D146" s="117" t="s">
        <v>256</v>
      </c>
    </row>
    <row r="147" spans="4:4" x14ac:dyDescent="0.35">
      <c r="D147" s="121" t="s">
        <v>257</v>
      </c>
    </row>
    <row r="148" spans="4:4" x14ac:dyDescent="0.35">
      <c r="D148" s="117" t="s">
        <v>258</v>
      </c>
    </row>
    <row r="149" spans="4:4" x14ac:dyDescent="0.35">
      <c r="D149" s="119" t="s">
        <v>259</v>
      </c>
    </row>
    <row r="150" spans="4:4" x14ac:dyDescent="0.35">
      <c r="D150" s="121" t="s">
        <v>260</v>
      </c>
    </row>
    <row r="151" spans="4:4" x14ac:dyDescent="0.35">
      <c r="D151" s="120" t="s">
        <v>261</v>
      </c>
    </row>
    <row r="152" spans="4:4" ht="28" x14ac:dyDescent="0.35">
      <c r="D152" s="120" t="s">
        <v>262</v>
      </c>
    </row>
    <row r="153" spans="4:4" x14ac:dyDescent="0.35">
      <c r="D153" s="120" t="s">
        <v>263</v>
      </c>
    </row>
    <row r="154" spans="4:4" x14ac:dyDescent="0.35">
      <c r="D154" s="120" t="s">
        <v>264</v>
      </c>
    </row>
    <row r="155" spans="4:4" x14ac:dyDescent="0.35">
      <c r="D155" s="120" t="s">
        <v>265</v>
      </c>
    </row>
    <row r="156" spans="4:4" x14ac:dyDescent="0.35">
      <c r="D156" s="120" t="s">
        <v>266</v>
      </c>
    </row>
    <row r="157" spans="4:4" x14ac:dyDescent="0.35">
      <c r="D157" s="120" t="s">
        <v>267</v>
      </c>
    </row>
    <row r="158" spans="4:4" x14ac:dyDescent="0.35">
      <c r="D158" s="120" t="s">
        <v>268</v>
      </c>
    </row>
    <row r="159" spans="4:4" ht="28" x14ac:dyDescent="0.35">
      <c r="D159" s="120" t="s">
        <v>269</v>
      </c>
    </row>
    <row r="160" spans="4:4" x14ac:dyDescent="0.35">
      <c r="D160" s="120" t="s">
        <v>270</v>
      </c>
    </row>
    <row r="161" spans="4:4" x14ac:dyDescent="0.35">
      <c r="D161" s="120" t="s">
        <v>271</v>
      </c>
    </row>
    <row r="162" spans="4:4" x14ac:dyDescent="0.35">
      <c r="D162" s="120" t="s">
        <v>272</v>
      </c>
    </row>
    <row r="163" spans="4:4" x14ac:dyDescent="0.35">
      <c r="D163" s="120" t="s">
        <v>273</v>
      </c>
    </row>
    <row r="164" spans="4:4" x14ac:dyDescent="0.35">
      <c r="D164" s="120" t="s">
        <v>274</v>
      </c>
    </row>
    <row r="165" spans="4:4" ht="28" x14ac:dyDescent="0.35">
      <c r="D165" s="120" t="s">
        <v>275</v>
      </c>
    </row>
    <row r="166" spans="4:4" x14ac:dyDescent="0.35">
      <c r="D166" s="120" t="s">
        <v>276</v>
      </c>
    </row>
    <row r="167" spans="4:4" ht="28" x14ac:dyDescent="0.35">
      <c r="D167" s="120" t="s">
        <v>277</v>
      </c>
    </row>
    <row r="168" spans="4:4" x14ac:dyDescent="0.35">
      <c r="D168" s="120" t="s">
        <v>278</v>
      </c>
    </row>
    <row r="169" spans="4:4" ht="28" x14ac:dyDescent="0.35">
      <c r="D169" s="120" t="s">
        <v>279</v>
      </c>
    </row>
    <row r="170" spans="4:4" ht="28" x14ac:dyDescent="0.35">
      <c r="D170" s="120" t="s">
        <v>280</v>
      </c>
    </row>
    <row r="171" spans="4:4" ht="28" x14ac:dyDescent="0.35">
      <c r="D171" s="120" t="s">
        <v>281</v>
      </c>
    </row>
    <row r="172" spans="4:4" ht="42" x14ac:dyDescent="0.35">
      <c r="D172" s="120" t="s">
        <v>282</v>
      </c>
    </row>
    <row r="173" spans="4:4" ht="42" x14ac:dyDescent="0.35">
      <c r="D173" s="120" t="s">
        <v>283</v>
      </c>
    </row>
    <row r="174" spans="4:4" ht="42" x14ac:dyDescent="0.35">
      <c r="D174" s="120" t="s">
        <v>284</v>
      </c>
    </row>
    <row r="175" spans="4:4" ht="28" x14ac:dyDescent="0.35">
      <c r="D175" s="120" t="s">
        <v>285</v>
      </c>
    </row>
    <row r="176" spans="4:4" ht="42" x14ac:dyDescent="0.35">
      <c r="D176" s="120" t="s">
        <v>286</v>
      </c>
    </row>
    <row r="177" spans="4:4" x14ac:dyDescent="0.35">
      <c r="D177" s="120" t="s">
        <v>287</v>
      </c>
    </row>
    <row r="178" spans="4:4" ht="42" x14ac:dyDescent="0.35">
      <c r="D178" s="120" t="s">
        <v>288</v>
      </c>
    </row>
    <row r="179" spans="4:4" ht="42" x14ac:dyDescent="0.35">
      <c r="D179" s="120" t="s">
        <v>289</v>
      </c>
    </row>
    <row r="180" spans="4:4" ht="42" x14ac:dyDescent="0.35">
      <c r="D180" s="120" t="s">
        <v>290</v>
      </c>
    </row>
    <row r="181" spans="4:4" ht="42" x14ac:dyDescent="0.35">
      <c r="D181" s="120" t="s">
        <v>291</v>
      </c>
    </row>
    <row r="182" spans="4:4" ht="42" x14ac:dyDescent="0.35">
      <c r="D182" s="120" t="s">
        <v>292</v>
      </c>
    </row>
    <row r="183" spans="4:4" x14ac:dyDescent="0.35">
      <c r="D183" s="121" t="s">
        <v>293</v>
      </c>
    </row>
    <row r="184" spans="4:4" ht="42" x14ac:dyDescent="0.35">
      <c r="D184" s="117" t="s">
        <v>294</v>
      </c>
    </row>
    <row r="185" spans="4:4" x14ac:dyDescent="0.35">
      <c r="D185" s="117" t="s">
        <v>295</v>
      </c>
    </row>
    <row r="186" spans="4:4" x14ac:dyDescent="0.35">
      <c r="D186" s="121" t="s">
        <v>296</v>
      </c>
    </row>
    <row r="187" spans="4:4" ht="28" x14ac:dyDescent="0.35">
      <c r="D187" s="117" t="s">
        <v>297</v>
      </c>
    </row>
    <row r="188" spans="4:4" ht="15.5" x14ac:dyDescent="0.35">
      <c r="D188" s="118" t="s">
        <v>298</v>
      </c>
    </row>
    <row r="189" spans="4:4" ht="42" x14ac:dyDescent="0.35">
      <c r="D189" s="117" t="s">
        <v>299</v>
      </c>
    </row>
    <row r="190" spans="4:4" x14ac:dyDescent="0.35">
      <c r="D190" s="29" t="s">
        <v>300</v>
      </c>
    </row>
    <row r="191" spans="4:4" x14ac:dyDescent="0.35">
      <c r="D191" s="29" t="s">
        <v>301</v>
      </c>
    </row>
    <row r="192" spans="4:4" x14ac:dyDescent="0.35">
      <c r="D192" s="29" t="s">
        <v>302</v>
      </c>
    </row>
    <row r="193" spans="4:4" x14ac:dyDescent="0.35">
      <c r="D193" s="29" t="s">
        <v>303</v>
      </c>
    </row>
    <row r="194" spans="4:4" x14ac:dyDescent="0.35">
      <c r="D194" s="29" t="s">
        <v>304</v>
      </c>
    </row>
    <row r="195" spans="4:4" x14ac:dyDescent="0.35">
      <c r="D195" s="29" t="s">
        <v>305</v>
      </c>
    </row>
    <row r="196" spans="4:4" x14ac:dyDescent="0.35">
      <c r="D196" s="29" t="s">
        <v>306</v>
      </c>
    </row>
    <row r="197" spans="4:4" x14ac:dyDescent="0.35">
      <c r="D197" s="29" t="s">
        <v>307</v>
      </c>
    </row>
    <row r="198" spans="4:4" x14ac:dyDescent="0.35">
      <c r="D198" s="29" t="s">
        <v>308</v>
      </c>
    </row>
    <row r="199" spans="4:4" x14ac:dyDescent="0.35">
      <c r="D199" s="29" t="s">
        <v>309</v>
      </c>
    </row>
    <row r="200" spans="4:4" x14ac:dyDescent="0.35">
      <c r="D200" s="29" t="s">
        <v>310</v>
      </c>
    </row>
    <row r="201" spans="4:4" x14ac:dyDescent="0.35">
      <c r="D201" s="29" t="s">
        <v>311</v>
      </c>
    </row>
    <row r="202" spans="4:4" x14ac:dyDescent="0.35">
      <c r="D202" s="29" t="s">
        <v>312</v>
      </c>
    </row>
    <row r="203" spans="4:4" x14ac:dyDescent="0.35">
      <c r="D203" s="29" t="s">
        <v>313</v>
      </c>
    </row>
    <row r="204" spans="4:4" x14ac:dyDescent="0.35">
      <c r="D204" s="29" t="s">
        <v>314</v>
      </c>
    </row>
    <row r="205" spans="4:4" x14ac:dyDescent="0.35">
      <c r="D205" s="29" t="s">
        <v>315</v>
      </c>
    </row>
    <row r="206" spans="4:4" x14ac:dyDescent="0.35">
      <c r="D206" s="29" t="s">
        <v>316</v>
      </c>
    </row>
    <row r="207" spans="4:4" ht="28" x14ac:dyDescent="0.35">
      <c r="D207" s="29" t="s">
        <v>317</v>
      </c>
    </row>
    <row r="208" spans="4:4" ht="28" x14ac:dyDescent="0.35">
      <c r="D208" s="29" t="s">
        <v>318</v>
      </c>
    </row>
    <row r="209" spans="4:4" ht="28" x14ac:dyDescent="0.35">
      <c r="D209" s="29" t="s">
        <v>319</v>
      </c>
    </row>
    <row r="210" spans="4:4" x14ac:dyDescent="0.35">
      <c r="D210" s="29" t="s">
        <v>320</v>
      </c>
    </row>
  </sheetData>
  <mergeCells count="1">
    <mergeCell ref="B35:G35"/>
  </mergeCells>
  <dataValidations count="3">
    <dataValidation type="list" allowBlank="1" showInputMessage="1" showErrorMessage="1" sqref="G2:G33" xr:uid="{0E6A26B7-2149-48F2-9727-852C6AFF5A1C}">
      <formula1>"5,4,3,2,1"</formula1>
    </dataValidation>
    <dataValidation type="list" operator="equal" allowBlank="1" showInputMessage="1" showErrorMessage="1" prompt="Select Yes if meeting requirement_x000a_Select No  if NOT meeting requirement_x000a_Select Partial if partially meeting requirement" sqref="C2:C33" xr:uid="{58A2DE5A-B41E-44FE-BD9D-5ECF0C00058C}">
      <formula1>"Yes,No,Partial"</formula1>
    </dataValidation>
    <dataValidation type="list" operator="equal" allowBlank="1" showInputMessage="1" showErrorMessage="1" prompt="0 : Not Compliant_x000a_1 : Partially Compliant_x000a_2 : Compliant" sqref="F2:F33" xr:uid="{490545B1-8290-4408-8183-3950530BBC7B}">
      <formula1>"0,1,2"</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D7FBA-0431-47D9-8E2E-A7562FF4C535}">
  <sheetPr>
    <tabColor theme="8" tint="0.59999389629810485"/>
  </sheetPr>
  <dimension ref="A1:J26"/>
  <sheetViews>
    <sheetView topLeftCell="A6" workbookViewId="0">
      <selection activeCell="A19" sqref="A19"/>
    </sheetView>
  </sheetViews>
  <sheetFormatPr defaultColWidth="9.1796875" defaultRowHeight="14.5" x14ac:dyDescent="0.35"/>
  <cols>
    <col min="1" max="1" width="3" style="80" bestFit="1" customWidth="1"/>
    <col min="2" max="2" width="120.453125" style="107" customWidth="1"/>
    <col min="3" max="3" width="11.453125" style="56" customWidth="1"/>
    <col min="4" max="4" width="35.81640625" style="122" customWidth="1"/>
    <col min="5" max="5" width="40.453125" style="81" customWidth="1"/>
    <col min="6" max="6" width="7.453125" style="82" bestFit="1" customWidth="1"/>
    <col min="7" max="7" width="11.1796875" style="83" bestFit="1" customWidth="1"/>
    <col min="8" max="8" width="9.1796875" style="81" bestFit="1" customWidth="1"/>
    <col min="9" max="9" width="11.1796875" style="83" bestFit="1" customWidth="1"/>
    <col min="10" max="10" width="9.1796875" style="84"/>
    <col min="11" max="16384" width="9.1796875" style="58"/>
  </cols>
  <sheetData>
    <row r="1" spans="1:10" ht="28" x14ac:dyDescent="0.35">
      <c r="A1" s="70"/>
      <c r="B1" s="71" t="s">
        <v>23</v>
      </c>
      <c r="C1" s="70" t="s">
        <v>95</v>
      </c>
      <c r="D1" s="70" t="s">
        <v>61</v>
      </c>
      <c r="E1" s="70" t="s">
        <v>43</v>
      </c>
      <c r="F1" s="70" t="s">
        <v>44</v>
      </c>
      <c r="G1" s="70" t="s">
        <v>127</v>
      </c>
      <c r="H1" s="72" t="s">
        <v>16</v>
      </c>
    </row>
    <row r="2" spans="1:10" x14ac:dyDescent="0.35">
      <c r="A2" s="127">
        <v>1</v>
      </c>
      <c r="B2" s="145" t="s">
        <v>321</v>
      </c>
      <c r="C2" s="73" t="s">
        <v>45</v>
      </c>
      <c r="D2" s="74"/>
      <c r="E2" s="73"/>
      <c r="F2" s="73">
        <v>1</v>
      </c>
      <c r="G2" s="75">
        <v>5</v>
      </c>
      <c r="H2" s="76">
        <f t="shared" ref="H2" si="0">G2*F2</f>
        <v>5</v>
      </c>
    </row>
    <row r="3" spans="1:10" x14ac:dyDescent="0.35">
      <c r="A3" s="127">
        <v>2</v>
      </c>
      <c r="B3" s="145" t="s">
        <v>322</v>
      </c>
      <c r="C3" s="73" t="s">
        <v>45</v>
      </c>
      <c r="D3" s="74"/>
      <c r="E3" s="73"/>
      <c r="F3" s="73">
        <v>1</v>
      </c>
      <c r="G3" s="75">
        <v>5</v>
      </c>
      <c r="H3" s="76">
        <f t="shared" ref="H3:H12" si="1">G3*F3</f>
        <v>5</v>
      </c>
    </row>
    <row r="4" spans="1:10" ht="28" x14ac:dyDescent="0.35">
      <c r="A4" s="127">
        <v>3</v>
      </c>
      <c r="B4" s="145" t="s">
        <v>323</v>
      </c>
      <c r="C4" s="73"/>
      <c r="D4" s="74"/>
      <c r="E4" s="73"/>
      <c r="F4" s="73">
        <v>1</v>
      </c>
      <c r="G4" s="75">
        <v>5</v>
      </c>
      <c r="H4" s="76">
        <f t="shared" si="1"/>
        <v>5</v>
      </c>
    </row>
    <row r="5" spans="1:10" ht="28" x14ac:dyDescent="0.35">
      <c r="A5" s="127">
        <v>4</v>
      </c>
      <c r="B5" s="145" t="s">
        <v>324</v>
      </c>
      <c r="C5" s="73" t="s">
        <v>45</v>
      </c>
      <c r="D5" s="74"/>
      <c r="E5" s="73"/>
      <c r="F5" s="73">
        <v>1</v>
      </c>
      <c r="G5" s="75">
        <v>5</v>
      </c>
      <c r="H5" s="76">
        <f t="shared" si="1"/>
        <v>5</v>
      </c>
    </row>
    <row r="6" spans="1:10" ht="28" x14ac:dyDescent="0.35">
      <c r="A6" s="127">
        <v>5</v>
      </c>
      <c r="B6" s="145" t="s">
        <v>325</v>
      </c>
      <c r="C6" s="73" t="s">
        <v>45</v>
      </c>
      <c r="D6" s="74"/>
      <c r="E6" s="73"/>
      <c r="F6" s="73">
        <v>1</v>
      </c>
      <c r="G6" s="75">
        <v>5</v>
      </c>
      <c r="H6" s="76">
        <f t="shared" si="1"/>
        <v>5</v>
      </c>
    </row>
    <row r="7" spans="1:10" ht="28" x14ac:dyDescent="0.35">
      <c r="A7" s="127">
        <v>6</v>
      </c>
      <c r="B7" s="145" t="s">
        <v>326</v>
      </c>
      <c r="C7" s="73" t="s">
        <v>45</v>
      </c>
      <c r="D7" s="74"/>
      <c r="E7" s="73"/>
      <c r="F7" s="73">
        <v>1</v>
      </c>
      <c r="G7" s="75">
        <v>5</v>
      </c>
      <c r="H7" s="76">
        <f t="shared" si="1"/>
        <v>5</v>
      </c>
    </row>
    <row r="8" spans="1:10" ht="28" x14ac:dyDescent="0.35">
      <c r="A8" s="127">
        <v>7</v>
      </c>
      <c r="B8" s="145" t="s">
        <v>327</v>
      </c>
      <c r="C8" s="73" t="s">
        <v>45</v>
      </c>
      <c r="D8" s="74"/>
      <c r="E8" s="73"/>
      <c r="F8" s="73">
        <v>1</v>
      </c>
      <c r="G8" s="75">
        <v>5</v>
      </c>
      <c r="H8" s="76">
        <f t="shared" si="1"/>
        <v>5</v>
      </c>
    </row>
    <row r="9" spans="1:10" ht="28" x14ac:dyDescent="0.35">
      <c r="A9" s="127">
        <v>8</v>
      </c>
      <c r="B9" s="145" t="s">
        <v>328</v>
      </c>
      <c r="C9" s="73" t="s">
        <v>45</v>
      </c>
      <c r="D9" s="74"/>
      <c r="E9" s="73"/>
      <c r="F9" s="73">
        <v>1</v>
      </c>
      <c r="G9" s="75">
        <v>5</v>
      </c>
      <c r="H9" s="76">
        <f t="shared" si="1"/>
        <v>5</v>
      </c>
    </row>
    <row r="10" spans="1:10" x14ac:dyDescent="0.35">
      <c r="A10" s="127">
        <v>9</v>
      </c>
      <c r="B10" s="145" t="s">
        <v>329</v>
      </c>
      <c r="C10" s="73" t="s">
        <v>45</v>
      </c>
      <c r="D10" s="74"/>
      <c r="E10" s="73"/>
      <c r="F10" s="73">
        <v>1</v>
      </c>
      <c r="G10" s="75">
        <v>5</v>
      </c>
      <c r="H10" s="76">
        <f t="shared" si="1"/>
        <v>5</v>
      </c>
    </row>
    <row r="11" spans="1:10" x14ac:dyDescent="0.35">
      <c r="A11" s="127">
        <v>10</v>
      </c>
      <c r="B11" s="145" t="s">
        <v>330</v>
      </c>
      <c r="C11" s="73" t="s">
        <v>45</v>
      </c>
      <c r="D11" s="74"/>
      <c r="E11" s="73"/>
      <c r="F11" s="73">
        <v>1</v>
      </c>
      <c r="G11" s="75">
        <v>5</v>
      </c>
      <c r="H11" s="76">
        <f t="shared" si="1"/>
        <v>5</v>
      </c>
    </row>
    <row r="12" spans="1:10" ht="28.5" thickBot="1" x14ac:dyDescent="0.4">
      <c r="A12" s="127">
        <v>11</v>
      </c>
      <c r="B12" s="145" t="s">
        <v>331</v>
      </c>
      <c r="C12" s="73" t="s">
        <v>45</v>
      </c>
      <c r="D12" s="74"/>
      <c r="E12" s="73"/>
      <c r="F12" s="73">
        <v>1</v>
      </c>
      <c r="G12" s="75">
        <v>5</v>
      </c>
      <c r="H12" s="76">
        <f t="shared" si="1"/>
        <v>5</v>
      </c>
    </row>
    <row r="13" spans="1:10" s="4" customFormat="1" ht="15" thickBot="1" x14ac:dyDescent="0.4">
      <c r="A13" s="80"/>
      <c r="B13" s="176"/>
      <c r="C13" s="7"/>
      <c r="D13"/>
      <c r="E13"/>
      <c r="F13" s="213">
        <f>COUNT(F2:F12)*5</f>
        <v>55</v>
      </c>
      <c r="G13" s="214"/>
      <c r="H13" s="215">
        <f>SUM(H2:H12)</f>
        <v>55</v>
      </c>
    </row>
    <row r="14" spans="1:10" customFormat="1" ht="15" thickBot="1" x14ac:dyDescent="0.4">
      <c r="B14" s="302" t="s">
        <v>8</v>
      </c>
      <c r="C14" s="302"/>
      <c r="D14" s="302"/>
      <c r="E14" s="302"/>
      <c r="F14" s="302"/>
      <c r="G14" s="303"/>
      <c r="H14" s="212">
        <f>H13/F13</f>
        <v>1</v>
      </c>
      <c r="I14" s="84"/>
    </row>
    <row r="15" spans="1:10" x14ac:dyDescent="0.35">
      <c r="E15" s="249"/>
      <c r="F15" s="249"/>
      <c r="G15" s="249"/>
      <c r="H15" s="249"/>
      <c r="I15" s="85"/>
      <c r="J15" s="86"/>
    </row>
    <row r="16" spans="1:10" x14ac:dyDescent="0.35">
      <c r="A16" s="109"/>
      <c r="B16" s="126" t="s">
        <v>48</v>
      </c>
      <c r="C16" s="126"/>
      <c r="D16" s="123"/>
      <c r="E16" s="82"/>
      <c r="F16" s="124"/>
      <c r="G16" s="123"/>
      <c r="H16" s="124"/>
      <c r="I16" s="125"/>
      <c r="J16" s="58"/>
    </row>
    <row r="17" spans="1:10" x14ac:dyDescent="0.35">
      <c r="A17" s="109"/>
      <c r="B17" s="168" t="s">
        <v>49</v>
      </c>
      <c r="C17" s="168"/>
      <c r="D17" s="82"/>
      <c r="E17" s="83"/>
      <c r="F17" s="83"/>
      <c r="G17" s="82"/>
      <c r="H17" s="84"/>
      <c r="I17" s="4"/>
      <c r="J17" s="58"/>
    </row>
    <row r="18" spans="1:10" x14ac:dyDescent="0.35">
      <c r="A18" s="109"/>
      <c r="B18" s="177" t="s">
        <v>50</v>
      </c>
      <c r="C18" s="172">
        <v>5</v>
      </c>
      <c r="D18" s="82"/>
      <c r="E18" s="83"/>
      <c r="F18" s="83"/>
      <c r="G18" s="82"/>
      <c r="H18" s="84"/>
      <c r="I18" s="4"/>
      <c r="J18" s="58"/>
    </row>
    <row r="19" spans="1:10" x14ac:dyDescent="0.35">
      <c r="A19" s="109"/>
      <c r="B19" s="177" t="s">
        <v>51</v>
      </c>
      <c r="C19" s="172">
        <v>3</v>
      </c>
      <c r="D19" s="82"/>
      <c r="E19" s="83"/>
      <c r="F19" s="83"/>
      <c r="G19" s="82"/>
      <c r="H19" s="84"/>
      <c r="I19" s="4"/>
      <c r="J19" s="58"/>
    </row>
    <row r="20" spans="1:10" x14ac:dyDescent="0.35">
      <c r="A20" s="109"/>
      <c r="B20" s="177" t="s">
        <v>52</v>
      </c>
      <c r="C20" s="172">
        <v>1</v>
      </c>
      <c r="D20" s="82"/>
      <c r="E20" s="124"/>
      <c r="F20" s="124"/>
      <c r="G20" s="82"/>
      <c r="H20" s="125"/>
      <c r="I20" s="4"/>
      <c r="J20" s="58"/>
    </row>
    <row r="21" spans="1:10" x14ac:dyDescent="0.35">
      <c r="A21" s="109"/>
      <c r="B21" s="168" t="s">
        <v>89</v>
      </c>
      <c r="C21" s="169"/>
      <c r="D21" s="82"/>
      <c r="E21" s="83"/>
      <c r="F21" s="83"/>
      <c r="G21" s="82"/>
      <c r="H21" s="84"/>
      <c r="I21" s="4"/>
      <c r="J21" s="58"/>
    </row>
    <row r="22" spans="1:10" x14ac:dyDescent="0.35">
      <c r="A22" s="109"/>
      <c r="B22" s="177" t="s">
        <v>90</v>
      </c>
      <c r="C22" s="173">
        <v>0</v>
      </c>
      <c r="D22" s="81"/>
      <c r="E22" s="82"/>
      <c r="F22" s="83"/>
      <c r="G22" s="81"/>
      <c r="H22" s="83"/>
      <c r="I22" s="84"/>
      <c r="J22" s="58"/>
    </row>
    <row r="23" spans="1:10" x14ac:dyDescent="0.35">
      <c r="A23" s="109"/>
      <c r="B23" s="177" t="s">
        <v>91</v>
      </c>
      <c r="C23" s="172">
        <v>1</v>
      </c>
      <c r="D23" s="81"/>
      <c r="E23" s="82"/>
      <c r="F23" s="83"/>
      <c r="G23" s="81"/>
      <c r="H23" s="83"/>
      <c r="I23" s="84"/>
      <c r="J23" s="58"/>
    </row>
    <row r="24" spans="1:10" x14ac:dyDescent="0.35">
      <c r="B24" s="177" t="s">
        <v>92</v>
      </c>
      <c r="C24" s="174" t="s">
        <v>93</v>
      </c>
      <c r="D24" s="81"/>
      <c r="E24" s="82"/>
      <c r="F24" s="83"/>
      <c r="G24" s="81"/>
      <c r="H24" s="83"/>
      <c r="I24" s="84"/>
      <c r="J24" s="58"/>
    </row>
    <row r="25" spans="1:10" x14ac:dyDescent="0.35">
      <c r="B25" s="168" t="s">
        <v>16</v>
      </c>
      <c r="C25" s="169"/>
      <c r="D25" s="81"/>
      <c r="E25" s="82"/>
      <c r="F25" s="83"/>
      <c r="G25" s="81"/>
      <c r="H25" s="83"/>
      <c r="I25" s="84"/>
      <c r="J25" s="58"/>
    </row>
    <row r="26" spans="1:10" x14ac:dyDescent="0.35">
      <c r="B26" s="77" t="s">
        <v>136</v>
      </c>
      <c r="C26" s="175"/>
      <c r="D26" s="81"/>
      <c r="E26" s="82"/>
      <c r="F26" s="83"/>
      <c r="G26" s="81"/>
      <c r="H26" s="83"/>
      <c r="I26" s="84"/>
      <c r="J26" s="58"/>
    </row>
  </sheetData>
  <mergeCells count="1">
    <mergeCell ref="B14:G14"/>
  </mergeCells>
  <dataValidations count="3">
    <dataValidation type="list" allowBlank="1" showInputMessage="1" showErrorMessage="1" sqref="G2:G12" xr:uid="{209B0463-D9C4-468F-88ED-D9124B384746}">
      <formula1>"5,4,3,2,1"</formula1>
    </dataValidation>
    <dataValidation type="list" operator="equal" allowBlank="1" showInputMessage="1" showErrorMessage="1" prompt="Select Yes if meeting requirement_x000a_Select No  if NOT meeting requirement_x000a_Select Partial if partially meeting requirement" sqref="C2:C12" xr:uid="{CFE07051-C830-46ED-8D98-568286101213}">
      <formula1>"Yes,No,Partial"</formula1>
    </dataValidation>
    <dataValidation type="list" operator="equal" allowBlank="1" showInputMessage="1" showErrorMessage="1" prompt="0 : Not Compliant_x000a_1 : Partially Compliant_x000a_2 : Compliant" sqref="F2:F12" xr:uid="{9F01FC61-D058-4E09-8D5F-3363CE858971}">
      <formula1>"0,1,2"</formula1>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EC811-B75B-4DEE-9A9C-F767888F9702}">
  <sheetPr>
    <tabColor theme="8" tint="0.59999389629810485"/>
  </sheetPr>
  <dimension ref="A1:I58"/>
  <sheetViews>
    <sheetView view="pageBreakPreview" topLeftCell="A34" zoomScaleNormal="100" zoomScaleSheetLayoutView="100" workbookViewId="0">
      <selection activeCell="B53" sqref="B53"/>
    </sheetView>
  </sheetViews>
  <sheetFormatPr defaultColWidth="9.1796875" defaultRowHeight="14" x14ac:dyDescent="0.3"/>
  <cols>
    <col min="1" max="1" width="3" style="80" bestFit="1" customWidth="1"/>
    <col min="2" max="2" width="129.26953125" style="107" customWidth="1"/>
    <col min="3" max="3" width="13.26953125" style="56" customWidth="1"/>
    <col min="4" max="4" width="12.1796875" style="11" customWidth="1"/>
    <col min="5" max="5" width="39.1796875" style="81" bestFit="1" customWidth="1"/>
    <col min="6" max="6" width="7.453125" style="83" bestFit="1" customWidth="1"/>
    <col min="7" max="7" width="11.1796875" style="81" bestFit="1" customWidth="1"/>
    <col min="8" max="8" width="7" style="83" bestFit="1" customWidth="1"/>
    <col min="9" max="16384" width="9.1796875" style="4"/>
  </cols>
  <sheetData>
    <row r="1" spans="1:8" s="5" customFormat="1" ht="28" x14ac:dyDescent="0.35">
      <c r="A1" s="36"/>
      <c r="B1" s="194" t="s">
        <v>24</v>
      </c>
      <c r="C1" s="70" t="s">
        <v>332</v>
      </c>
      <c r="D1" s="70" t="s">
        <v>61</v>
      </c>
      <c r="E1" s="70" t="s">
        <v>43</v>
      </c>
      <c r="F1" s="70" t="s">
        <v>44</v>
      </c>
      <c r="G1" s="70" t="s">
        <v>7</v>
      </c>
      <c r="H1" s="72" t="s">
        <v>16</v>
      </c>
    </row>
    <row r="2" spans="1:8" x14ac:dyDescent="0.3">
      <c r="A2" s="141">
        <v>1</v>
      </c>
      <c r="B2" s="193" t="s">
        <v>333</v>
      </c>
      <c r="C2" s="305"/>
      <c r="D2" s="305"/>
      <c r="E2" s="305"/>
      <c r="F2" s="305"/>
      <c r="G2" s="305"/>
      <c r="H2" s="305"/>
    </row>
    <row r="3" spans="1:8" ht="28" x14ac:dyDescent="0.3">
      <c r="A3" s="127"/>
      <c r="B3" s="161" t="s">
        <v>334</v>
      </c>
      <c r="C3" s="73" t="s">
        <v>45</v>
      </c>
      <c r="D3" s="74"/>
      <c r="E3" s="73"/>
      <c r="F3" s="73">
        <v>2</v>
      </c>
      <c r="G3" s="75">
        <v>5</v>
      </c>
      <c r="H3" s="76">
        <f t="shared" ref="H3:H8" si="0">G3*F3</f>
        <v>10</v>
      </c>
    </row>
    <row r="4" spans="1:8" x14ac:dyDescent="0.3">
      <c r="A4" s="146"/>
      <c r="B4" s="162" t="s">
        <v>335</v>
      </c>
      <c r="C4" s="73" t="s">
        <v>45</v>
      </c>
      <c r="D4" s="74"/>
      <c r="E4" s="73"/>
      <c r="F4" s="73">
        <v>0</v>
      </c>
      <c r="G4" s="75">
        <v>5</v>
      </c>
      <c r="H4" s="76">
        <f t="shared" si="0"/>
        <v>0</v>
      </c>
    </row>
    <row r="5" spans="1:8" x14ac:dyDescent="0.3">
      <c r="A5" s="127"/>
      <c r="B5" s="163" t="s">
        <v>336</v>
      </c>
      <c r="C5" s="73" t="s">
        <v>45</v>
      </c>
      <c r="D5" s="74"/>
      <c r="E5" s="73"/>
      <c r="F5" s="73">
        <v>0</v>
      </c>
      <c r="G5" s="75">
        <v>5</v>
      </c>
      <c r="H5" s="76">
        <f t="shared" si="0"/>
        <v>0</v>
      </c>
    </row>
    <row r="6" spans="1:8" x14ac:dyDescent="0.3">
      <c r="A6" s="146"/>
      <c r="B6" s="162" t="s">
        <v>337</v>
      </c>
      <c r="C6" s="73" t="s">
        <v>45</v>
      </c>
      <c r="D6" s="74"/>
      <c r="E6" s="73"/>
      <c r="F6" s="73">
        <v>0</v>
      </c>
      <c r="G6" s="75">
        <v>5</v>
      </c>
      <c r="H6" s="76">
        <f t="shared" si="0"/>
        <v>0</v>
      </c>
    </row>
    <row r="7" spans="1:8" x14ac:dyDescent="0.3">
      <c r="A7" s="146"/>
      <c r="B7" s="163" t="s">
        <v>338</v>
      </c>
      <c r="C7" s="73" t="s">
        <v>45</v>
      </c>
      <c r="D7" s="74"/>
      <c r="E7" s="73"/>
      <c r="F7" s="73">
        <v>0</v>
      </c>
      <c r="G7" s="75">
        <v>5</v>
      </c>
      <c r="H7" s="76">
        <f t="shared" si="0"/>
        <v>0</v>
      </c>
    </row>
    <row r="8" spans="1:8" ht="28" x14ac:dyDescent="0.3">
      <c r="A8" s="146"/>
      <c r="B8" s="164" t="s">
        <v>339</v>
      </c>
      <c r="C8" s="73" t="s">
        <v>45</v>
      </c>
      <c r="D8" s="74"/>
      <c r="E8" s="73"/>
      <c r="F8" s="73">
        <v>0</v>
      </c>
      <c r="G8" s="75">
        <v>5</v>
      </c>
      <c r="H8" s="76">
        <f t="shared" si="0"/>
        <v>0</v>
      </c>
    </row>
    <row r="9" spans="1:8" x14ac:dyDescent="0.3">
      <c r="A9" s="141">
        <v>2</v>
      </c>
      <c r="B9" s="193" t="s">
        <v>340</v>
      </c>
      <c r="C9" s="305"/>
      <c r="D9" s="305"/>
      <c r="E9" s="305"/>
      <c r="F9" s="305"/>
      <c r="G9" s="305"/>
      <c r="H9" s="305">
        <f>IF(C9="Yes",1*G9,IF(C9="No",0,IF(C9="partial",0.5*G9,0)))</f>
        <v>0</v>
      </c>
    </row>
    <row r="10" spans="1:8" x14ac:dyDescent="0.3">
      <c r="B10" s="162" t="s">
        <v>341</v>
      </c>
      <c r="C10" s="73" t="s">
        <v>45</v>
      </c>
      <c r="D10" s="78"/>
      <c r="E10" s="74"/>
      <c r="F10" s="73">
        <v>0</v>
      </c>
      <c r="G10" s="75">
        <v>5</v>
      </c>
      <c r="H10" s="76">
        <f>G10*F10</f>
        <v>0</v>
      </c>
    </row>
    <row r="11" spans="1:8" ht="42" x14ac:dyDescent="0.3">
      <c r="A11" s="146"/>
      <c r="B11" s="162" t="s">
        <v>342</v>
      </c>
      <c r="C11" s="73" t="s">
        <v>45</v>
      </c>
      <c r="D11" s="78"/>
      <c r="E11" s="74"/>
      <c r="F11" s="73">
        <v>0</v>
      </c>
      <c r="G11" s="75">
        <v>5</v>
      </c>
      <c r="H11" s="76">
        <f>G11*F11</f>
        <v>0</v>
      </c>
    </row>
    <row r="12" spans="1:8" s="7" customFormat="1" x14ac:dyDescent="0.3">
      <c r="A12" s="178">
        <v>3</v>
      </c>
      <c r="B12" s="196" t="s">
        <v>343</v>
      </c>
      <c r="C12" s="304" t="s">
        <v>344</v>
      </c>
      <c r="D12" s="304"/>
      <c r="E12" s="304"/>
      <c r="F12" s="304"/>
      <c r="G12" s="304"/>
      <c r="H12" s="304">
        <f>IF(C12="Yes",1*G12,IF(C12="No",0,IF(C12="partial",0.5*G12,0)))</f>
        <v>0</v>
      </c>
    </row>
    <row r="13" spans="1:8" x14ac:dyDescent="0.3">
      <c r="A13" s="146"/>
      <c r="B13" s="128" t="s">
        <v>345</v>
      </c>
      <c r="C13" s="73" t="s">
        <v>45</v>
      </c>
      <c r="D13" s="160"/>
      <c r="E13" s="143"/>
      <c r="F13" s="73">
        <v>0</v>
      </c>
      <c r="G13" s="75">
        <v>5</v>
      </c>
      <c r="H13" s="76">
        <f>G13*F13</f>
        <v>0</v>
      </c>
    </row>
    <row r="14" spans="1:8" x14ac:dyDescent="0.3">
      <c r="A14" s="77"/>
      <c r="B14" s="128" t="s">
        <v>346</v>
      </c>
      <c r="C14" s="73" t="s">
        <v>45</v>
      </c>
      <c r="D14" s="160"/>
      <c r="E14" s="143"/>
      <c r="F14" s="73">
        <v>0</v>
      </c>
      <c r="G14" s="75">
        <v>5</v>
      </c>
      <c r="H14" s="76">
        <f>G14*F14</f>
        <v>0</v>
      </c>
    </row>
    <row r="15" spans="1:8" ht="28" x14ac:dyDescent="0.3">
      <c r="A15" s="146"/>
      <c r="B15" s="128" t="s">
        <v>347</v>
      </c>
      <c r="C15" s="73" t="s">
        <v>45</v>
      </c>
      <c r="D15" s="160"/>
      <c r="E15" s="143"/>
      <c r="F15" s="73">
        <v>0</v>
      </c>
      <c r="G15" s="75">
        <v>5</v>
      </c>
      <c r="H15" s="76">
        <f>G15*F15</f>
        <v>0</v>
      </c>
    </row>
    <row r="16" spans="1:8" ht="28" x14ac:dyDescent="0.3">
      <c r="A16" s="146"/>
      <c r="B16" s="128" t="s">
        <v>348</v>
      </c>
      <c r="C16" s="73" t="s">
        <v>45</v>
      </c>
      <c r="D16" s="160"/>
      <c r="E16" s="143"/>
      <c r="F16" s="73">
        <v>0</v>
      </c>
      <c r="G16" s="75">
        <v>5</v>
      </c>
      <c r="H16" s="76">
        <f>G16*F16</f>
        <v>0</v>
      </c>
    </row>
    <row r="17" spans="1:8" x14ac:dyDescent="0.3">
      <c r="A17" s="141">
        <v>4</v>
      </c>
      <c r="B17" s="193" t="s">
        <v>349</v>
      </c>
      <c r="C17" s="304" t="s">
        <v>350</v>
      </c>
      <c r="D17" s="304"/>
      <c r="E17" s="304"/>
      <c r="F17" s="304"/>
      <c r="G17" s="304"/>
      <c r="H17" s="304">
        <f>IF(C17="Yes",1*G17,IF(C17="No",0,IF(C17="partial",0.5*G17,0)))</f>
        <v>0</v>
      </c>
    </row>
    <row r="18" spans="1:8" x14ac:dyDescent="0.3">
      <c r="A18" s="146"/>
      <c r="B18" s="128" t="s">
        <v>351</v>
      </c>
      <c r="C18" s="73" t="s">
        <v>45</v>
      </c>
      <c r="D18" s="160"/>
      <c r="E18" s="143"/>
      <c r="F18" s="73">
        <v>0</v>
      </c>
      <c r="G18" s="75">
        <v>5</v>
      </c>
      <c r="H18" s="76">
        <f>G18*F18</f>
        <v>0</v>
      </c>
    </row>
    <row r="19" spans="1:8" x14ac:dyDescent="0.3">
      <c r="A19" s="77"/>
      <c r="B19" s="128" t="s">
        <v>352</v>
      </c>
      <c r="C19" s="73" t="s">
        <v>45</v>
      </c>
      <c r="D19" s="160"/>
      <c r="E19" s="143"/>
      <c r="F19" s="73">
        <v>0</v>
      </c>
      <c r="G19" s="75">
        <v>3</v>
      </c>
      <c r="H19" s="76">
        <f>G19*F19</f>
        <v>0</v>
      </c>
    </row>
    <row r="20" spans="1:8" x14ac:dyDescent="0.3">
      <c r="A20" s="146"/>
      <c r="B20" s="165" t="s">
        <v>353</v>
      </c>
      <c r="C20" s="73" t="s">
        <v>45</v>
      </c>
      <c r="D20" s="160"/>
      <c r="E20" s="143"/>
      <c r="F20" s="73">
        <v>0</v>
      </c>
      <c r="G20" s="75">
        <v>3</v>
      </c>
      <c r="H20" s="76">
        <f t="shared" ref="H20:H36" si="1">G20*F20</f>
        <v>0</v>
      </c>
    </row>
    <row r="21" spans="1:8" x14ac:dyDescent="0.3">
      <c r="A21" s="146"/>
      <c r="B21" s="165" t="s">
        <v>354</v>
      </c>
      <c r="C21" s="73" t="s">
        <v>45</v>
      </c>
      <c r="D21" s="160"/>
      <c r="E21" s="143"/>
      <c r="F21" s="73">
        <v>0</v>
      </c>
      <c r="G21" s="75">
        <v>3</v>
      </c>
      <c r="H21" s="76">
        <f t="shared" si="1"/>
        <v>0</v>
      </c>
    </row>
    <row r="22" spans="1:8" x14ac:dyDescent="0.3">
      <c r="A22" s="146"/>
      <c r="B22" s="165" t="s">
        <v>355</v>
      </c>
      <c r="C22" s="73" t="s">
        <v>45</v>
      </c>
      <c r="D22" s="160"/>
      <c r="E22" s="143"/>
      <c r="F22" s="73">
        <v>0</v>
      </c>
      <c r="G22" s="75">
        <v>5</v>
      </c>
      <c r="H22" s="76">
        <f t="shared" si="1"/>
        <v>0</v>
      </c>
    </row>
    <row r="23" spans="1:8" ht="28" x14ac:dyDescent="0.3">
      <c r="A23" s="146"/>
      <c r="B23" s="165" t="s">
        <v>356</v>
      </c>
      <c r="C23" s="73" t="s">
        <v>45</v>
      </c>
      <c r="D23" s="160"/>
      <c r="E23" s="143"/>
      <c r="F23" s="73">
        <v>0</v>
      </c>
      <c r="G23" s="75">
        <v>5</v>
      </c>
      <c r="H23" s="76">
        <f t="shared" si="1"/>
        <v>0</v>
      </c>
    </row>
    <row r="24" spans="1:8" x14ac:dyDescent="0.3">
      <c r="A24" s="146"/>
      <c r="B24" s="165" t="s">
        <v>357</v>
      </c>
      <c r="C24" s="73" t="s">
        <v>45</v>
      </c>
      <c r="D24" s="160"/>
      <c r="E24" s="143"/>
      <c r="F24" s="73">
        <v>0</v>
      </c>
      <c r="G24" s="75">
        <v>5</v>
      </c>
      <c r="H24" s="76">
        <f t="shared" si="1"/>
        <v>0</v>
      </c>
    </row>
    <row r="25" spans="1:8" x14ac:dyDescent="0.3">
      <c r="A25" s="146"/>
      <c r="B25" s="165" t="s">
        <v>358</v>
      </c>
      <c r="C25" s="73" t="s">
        <v>45</v>
      </c>
      <c r="D25" s="160"/>
      <c r="E25" s="143"/>
      <c r="F25" s="73">
        <v>0</v>
      </c>
      <c r="G25" s="75">
        <v>5</v>
      </c>
      <c r="H25" s="76">
        <f t="shared" si="1"/>
        <v>0</v>
      </c>
    </row>
    <row r="26" spans="1:8" ht="28" x14ac:dyDescent="0.3">
      <c r="A26" s="146"/>
      <c r="B26" s="165" t="s">
        <v>359</v>
      </c>
      <c r="C26" s="73" t="s">
        <v>45</v>
      </c>
      <c r="D26" s="160"/>
      <c r="E26" s="143"/>
      <c r="F26" s="73">
        <v>0</v>
      </c>
      <c r="G26" s="75">
        <v>5</v>
      </c>
      <c r="H26" s="76">
        <f t="shared" si="1"/>
        <v>0</v>
      </c>
    </row>
    <row r="27" spans="1:8" x14ac:dyDescent="0.3">
      <c r="A27" s="146"/>
      <c r="B27" s="165" t="s">
        <v>360</v>
      </c>
      <c r="C27" s="73" t="s">
        <v>45</v>
      </c>
      <c r="D27" s="160"/>
      <c r="E27" s="143"/>
      <c r="F27" s="73">
        <v>0</v>
      </c>
      <c r="G27" s="75">
        <v>5</v>
      </c>
      <c r="H27" s="76">
        <f t="shared" si="1"/>
        <v>0</v>
      </c>
    </row>
    <row r="28" spans="1:8" x14ac:dyDescent="0.3">
      <c r="A28" s="146"/>
      <c r="B28" s="165" t="s">
        <v>361</v>
      </c>
      <c r="C28" s="73" t="s">
        <v>45</v>
      </c>
      <c r="D28" s="160"/>
      <c r="E28" s="143"/>
      <c r="F28" s="73">
        <v>0</v>
      </c>
      <c r="G28" s="75">
        <v>3</v>
      </c>
      <c r="H28" s="76">
        <f t="shared" si="1"/>
        <v>0</v>
      </c>
    </row>
    <row r="29" spans="1:8" x14ac:dyDescent="0.3">
      <c r="A29" s="146"/>
      <c r="B29" s="165" t="s">
        <v>362</v>
      </c>
      <c r="C29" s="73" t="s">
        <v>45</v>
      </c>
      <c r="D29" s="160"/>
      <c r="E29" s="143"/>
      <c r="F29" s="73">
        <v>0</v>
      </c>
      <c r="G29" s="75">
        <v>5</v>
      </c>
      <c r="H29" s="76">
        <f t="shared" si="1"/>
        <v>0</v>
      </c>
    </row>
    <row r="30" spans="1:8" x14ac:dyDescent="0.3">
      <c r="A30" s="146"/>
      <c r="B30" s="165" t="s">
        <v>363</v>
      </c>
      <c r="C30" s="73" t="s">
        <v>45</v>
      </c>
      <c r="D30" s="160"/>
      <c r="E30" s="143"/>
      <c r="F30" s="73">
        <v>0</v>
      </c>
      <c r="G30" s="75">
        <v>5</v>
      </c>
      <c r="H30" s="76">
        <f t="shared" si="1"/>
        <v>0</v>
      </c>
    </row>
    <row r="31" spans="1:8" ht="28" x14ac:dyDescent="0.3">
      <c r="A31" s="146"/>
      <c r="B31" s="165" t="s">
        <v>364</v>
      </c>
      <c r="C31" s="73" t="s">
        <v>45</v>
      </c>
      <c r="D31" s="160"/>
      <c r="E31" s="143"/>
      <c r="F31" s="73">
        <v>0</v>
      </c>
      <c r="G31" s="75">
        <v>3</v>
      </c>
      <c r="H31" s="76">
        <f t="shared" si="1"/>
        <v>0</v>
      </c>
    </row>
    <row r="32" spans="1:8" ht="28" x14ac:dyDescent="0.3">
      <c r="A32" s="146"/>
      <c r="B32" s="165" t="s">
        <v>365</v>
      </c>
      <c r="C32" s="73" t="s">
        <v>45</v>
      </c>
      <c r="D32" s="160"/>
      <c r="E32" s="143"/>
      <c r="F32" s="73">
        <v>0</v>
      </c>
      <c r="G32" s="75">
        <v>3</v>
      </c>
      <c r="H32" s="76">
        <f t="shared" si="1"/>
        <v>0</v>
      </c>
    </row>
    <row r="33" spans="1:9" x14ac:dyDescent="0.3">
      <c r="A33" s="146"/>
      <c r="B33" s="165" t="s">
        <v>366</v>
      </c>
      <c r="C33" s="73" t="s">
        <v>45</v>
      </c>
      <c r="D33" s="160"/>
      <c r="E33" s="143"/>
      <c r="F33" s="73">
        <v>0</v>
      </c>
      <c r="G33" s="75">
        <v>3</v>
      </c>
      <c r="H33" s="76">
        <f t="shared" si="1"/>
        <v>0</v>
      </c>
    </row>
    <row r="34" spans="1:9" x14ac:dyDescent="0.3">
      <c r="A34" s="146"/>
      <c r="B34" s="165" t="s">
        <v>367</v>
      </c>
      <c r="C34" s="73" t="s">
        <v>45</v>
      </c>
      <c r="D34" s="160"/>
      <c r="E34" s="143"/>
      <c r="F34" s="73">
        <v>0</v>
      </c>
      <c r="G34" s="75">
        <v>3</v>
      </c>
      <c r="H34" s="76">
        <f t="shared" si="1"/>
        <v>0</v>
      </c>
    </row>
    <row r="35" spans="1:9" x14ac:dyDescent="0.3">
      <c r="A35" s="146"/>
      <c r="B35" s="165" t="s">
        <v>368</v>
      </c>
      <c r="C35" s="73" t="s">
        <v>45</v>
      </c>
      <c r="D35" s="160"/>
      <c r="E35" s="143"/>
      <c r="F35" s="73">
        <v>0</v>
      </c>
      <c r="G35" s="75">
        <v>3</v>
      </c>
      <c r="H35" s="76">
        <f t="shared" si="1"/>
        <v>0</v>
      </c>
    </row>
    <row r="36" spans="1:9" x14ac:dyDescent="0.3">
      <c r="A36" s="146"/>
      <c r="B36" s="165" t="s">
        <v>369</v>
      </c>
      <c r="C36" s="73" t="s">
        <v>45</v>
      </c>
      <c r="D36" s="160"/>
      <c r="E36" s="143"/>
      <c r="F36" s="73">
        <v>0</v>
      </c>
      <c r="G36" s="75">
        <v>3</v>
      </c>
      <c r="H36" s="76">
        <f t="shared" si="1"/>
        <v>0</v>
      </c>
    </row>
    <row r="37" spans="1:9" x14ac:dyDescent="0.3">
      <c r="A37" s="141">
        <v>5</v>
      </c>
      <c r="B37" s="193" t="s">
        <v>370</v>
      </c>
      <c r="C37" s="304" t="s">
        <v>371</v>
      </c>
      <c r="D37" s="304"/>
      <c r="E37" s="304"/>
      <c r="F37" s="304">
        <v>5</v>
      </c>
      <c r="G37" s="304">
        <f>IF(C37="Yes",1*F37,IF(C37="No",0,IF(C37="partial",0.5*F37,0)))</f>
        <v>0</v>
      </c>
      <c r="H37" s="304"/>
    </row>
    <row r="38" spans="1:9" x14ac:dyDescent="0.3">
      <c r="A38" s="4"/>
      <c r="B38" s="128" t="s">
        <v>372</v>
      </c>
      <c r="C38" s="73" t="s">
        <v>45</v>
      </c>
      <c r="D38" s="160"/>
      <c r="E38" s="143"/>
      <c r="F38" s="73">
        <v>0</v>
      </c>
      <c r="G38" s="75">
        <v>3</v>
      </c>
      <c r="H38" s="76">
        <f t="shared" ref="H38:H44" si="2">G38*F38</f>
        <v>0</v>
      </c>
    </row>
    <row r="39" spans="1:9" x14ac:dyDescent="0.3">
      <c r="A39" s="146"/>
      <c r="B39" s="128" t="s">
        <v>373</v>
      </c>
      <c r="C39" s="73" t="s">
        <v>45</v>
      </c>
      <c r="D39" s="160"/>
      <c r="E39" s="143"/>
      <c r="F39" s="73">
        <v>0</v>
      </c>
      <c r="G39" s="75">
        <v>3</v>
      </c>
      <c r="H39" s="76">
        <f t="shared" si="2"/>
        <v>0</v>
      </c>
    </row>
    <row r="40" spans="1:9" x14ac:dyDescent="0.3">
      <c r="A40" s="146"/>
      <c r="B40" s="128" t="s">
        <v>374</v>
      </c>
      <c r="C40" s="73" t="s">
        <v>45</v>
      </c>
      <c r="D40" s="160"/>
      <c r="E40" s="143"/>
      <c r="F40" s="73">
        <v>0</v>
      </c>
      <c r="G40" s="75">
        <v>3</v>
      </c>
      <c r="H40" s="76">
        <f t="shared" si="2"/>
        <v>0</v>
      </c>
    </row>
    <row r="41" spans="1:9" x14ac:dyDescent="0.3">
      <c r="A41" s="146"/>
      <c r="B41" s="128" t="s">
        <v>375</v>
      </c>
      <c r="C41" s="73" t="s">
        <v>45</v>
      </c>
      <c r="D41" s="160"/>
      <c r="E41" s="143"/>
      <c r="F41" s="73">
        <v>0</v>
      </c>
      <c r="G41" s="75">
        <v>3</v>
      </c>
      <c r="H41" s="76">
        <f t="shared" si="2"/>
        <v>0</v>
      </c>
    </row>
    <row r="42" spans="1:9" x14ac:dyDescent="0.3">
      <c r="A42" s="146"/>
      <c r="B42" s="128" t="s">
        <v>376</v>
      </c>
      <c r="C42" s="73" t="s">
        <v>45</v>
      </c>
      <c r="D42" s="160"/>
      <c r="E42" s="143"/>
      <c r="F42" s="73">
        <v>0</v>
      </c>
      <c r="G42" s="75">
        <v>3</v>
      </c>
      <c r="H42" s="76">
        <f t="shared" si="2"/>
        <v>0</v>
      </c>
    </row>
    <row r="43" spans="1:9" x14ac:dyDescent="0.3">
      <c r="A43" s="146"/>
      <c r="B43" s="165" t="s">
        <v>377</v>
      </c>
      <c r="C43" s="73" t="s">
        <v>45</v>
      </c>
      <c r="D43" s="160"/>
      <c r="E43" s="143"/>
      <c r="F43" s="73">
        <v>0</v>
      </c>
      <c r="G43" s="75">
        <v>3</v>
      </c>
      <c r="H43" s="76">
        <f t="shared" si="2"/>
        <v>0</v>
      </c>
    </row>
    <row r="44" spans="1:9" ht="28.5" thickBot="1" x14ac:dyDescent="0.35">
      <c r="A44" s="146"/>
      <c r="B44" s="165" t="s">
        <v>378</v>
      </c>
      <c r="C44" s="73" t="s">
        <v>45</v>
      </c>
      <c r="D44" s="160"/>
      <c r="E44" s="143"/>
      <c r="F44" s="73">
        <v>0</v>
      </c>
      <c r="G44" s="75">
        <v>3</v>
      </c>
      <c r="H44" s="76">
        <f t="shared" si="2"/>
        <v>0</v>
      </c>
    </row>
    <row r="45" spans="1:9" ht="15" thickBot="1" x14ac:dyDescent="0.4">
      <c r="B45" s="176"/>
      <c r="C45" s="7"/>
      <c r="D45"/>
      <c r="E45"/>
      <c r="F45" s="213">
        <f>COUNT(F3:F44)*5</f>
        <v>195</v>
      </c>
      <c r="G45" s="214">
        <f>SUM(G3:G31)</f>
        <v>120</v>
      </c>
      <c r="H45" s="215">
        <f>SUM(H3:H44)</f>
        <v>10</v>
      </c>
    </row>
    <row r="46" spans="1:9" customFormat="1" ht="15" thickBot="1" x14ac:dyDescent="0.4">
      <c r="B46" s="302" t="s">
        <v>8</v>
      </c>
      <c r="C46" s="302"/>
      <c r="D46" s="302"/>
      <c r="E46" s="302"/>
      <c r="F46" s="302"/>
      <c r="G46" s="303"/>
      <c r="H46" s="212">
        <f>H45/F45</f>
        <v>5.128205128205128E-2</v>
      </c>
      <c r="I46" s="84"/>
    </row>
    <row r="47" spans="1:9" x14ac:dyDescent="0.3">
      <c r="E47" s="106"/>
    </row>
    <row r="48" spans="1:9" x14ac:dyDescent="0.3">
      <c r="B48" s="126" t="s">
        <v>48</v>
      </c>
      <c r="C48" s="126"/>
      <c r="D48" s="81"/>
      <c r="E48" s="82"/>
    </row>
    <row r="49" spans="2:5" x14ac:dyDescent="0.3">
      <c r="B49" s="168" t="s">
        <v>49</v>
      </c>
      <c r="C49" s="168"/>
      <c r="D49" s="81"/>
      <c r="E49" s="82"/>
    </row>
    <row r="50" spans="2:5" x14ac:dyDescent="0.3">
      <c r="B50" s="177" t="s">
        <v>50</v>
      </c>
      <c r="C50" s="172">
        <v>5</v>
      </c>
      <c r="D50" s="81"/>
      <c r="E50" s="82"/>
    </row>
    <row r="51" spans="2:5" x14ac:dyDescent="0.3">
      <c r="B51" s="177" t="s">
        <v>51</v>
      </c>
      <c r="C51" s="172">
        <v>3</v>
      </c>
      <c r="D51" s="81"/>
      <c r="E51" s="82"/>
    </row>
    <row r="52" spans="2:5" x14ac:dyDescent="0.3">
      <c r="B52" s="177" t="s">
        <v>52</v>
      </c>
      <c r="C52" s="172">
        <v>1</v>
      </c>
      <c r="D52" s="81"/>
      <c r="E52" s="82"/>
    </row>
    <row r="53" spans="2:5" x14ac:dyDescent="0.3">
      <c r="B53" s="168" t="s">
        <v>89</v>
      </c>
      <c r="C53" s="169"/>
      <c r="D53" s="81"/>
      <c r="E53" s="82"/>
    </row>
    <row r="54" spans="2:5" x14ac:dyDescent="0.3">
      <c r="B54" s="177" t="s">
        <v>90</v>
      </c>
      <c r="C54" s="173">
        <v>0</v>
      </c>
      <c r="D54" s="81"/>
      <c r="E54" s="82"/>
    </row>
    <row r="55" spans="2:5" x14ac:dyDescent="0.3">
      <c r="B55" s="177" t="s">
        <v>91</v>
      </c>
      <c r="C55" s="172">
        <v>1</v>
      </c>
      <c r="D55" s="81"/>
      <c r="E55" s="82"/>
    </row>
    <row r="56" spans="2:5" x14ac:dyDescent="0.3">
      <c r="B56" s="177" t="s">
        <v>92</v>
      </c>
      <c r="C56" s="174" t="s">
        <v>93</v>
      </c>
      <c r="D56" s="81"/>
      <c r="E56" s="82"/>
    </row>
    <row r="57" spans="2:5" x14ac:dyDescent="0.3">
      <c r="B57" s="168" t="s">
        <v>16</v>
      </c>
      <c r="C57" s="169"/>
      <c r="D57" s="81"/>
      <c r="E57" s="82"/>
    </row>
    <row r="58" spans="2:5" x14ac:dyDescent="0.3">
      <c r="B58" s="77" t="s">
        <v>136</v>
      </c>
      <c r="C58" s="175"/>
    </row>
  </sheetData>
  <mergeCells count="6">
    <mergeCell ref="C12:H12"/>
    <mergeCell ref="C17:H17"/>
    <mergeCell ref="C37:H37"/>
    <mergeCell ref="B46:G46"/>
    <mergeCell ref="C2:H2"/>
    <mergeCell ref="C9:H9"/>
  </mergeCells>
  <dataValidations count="3">
    <dataValidation type="list" allowBlank="1" showInputMessage="1" showErrorMessage="1" sqref="G38:G44 G3:G36" xr:uid="{FF767D37-169B-4783-8037-0CF2CB806C57}">
      <formula1>"5,4,3,2,1"</formula1>
    </dataValidation>
    <dataValidation type="list" operator="equal" allowBlank="1" showInputMessage="1" showErrorMessage="1" prompt="Select Yes if meeting requirement_x000a_Select No  if NOT meeting requirement_x000a_Select Partial if partially meeting requirement" sqref="C3:C8 C10:C11 D9 D37 C38:C44 C13:C16 C18:C36" xr:uid="{81A5BBB5-D1D6-4495-8036-28588FD6BD79}">
      <formula1>"Yes,No,Partial"</formula1>
    </dataValidation>
    <dataValidation type="list" operator="equal" allowBlank="1" showInputMessage="1" showErrorMessage="1" prompt="0 : Not Compliant_x000a_1 : Partially Compliant_x000a_2 : Compliant" sqref="F38:F44 F3:F36" xr:uid="{FE318F48-A25A-4009-B9DB-E21E8EB0AC43}">
      <formula1>"0,1,2"</formula1>
    </dataValidation>
  </dataValidations>
  <printOptions horizontalCentered="1"/>
  <pageMargins left="0.25" right="0.25" top="0.75" bottom="0.75" header="0.3" footer="0.3"/>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D8BBC-327E-41FC-9C1D-50CC6C8E7F82}">
  <sheetPr>
    <tabColor theme="8" tint="0.59999389629810485"/>
  </sheetPr>
  <dimension ref="A1:J34"/>
  <sheetViews>
    <sheetView workbookViewId="0">
      <selection activeCell="E19" sqref="E19"/>
    </sheetView>
  </sheetViews>
  <sheetFormatPr defaultColWidth="9.1796875" defaultRowHeight="14.5" x14ac:dyDescent="0.35"/>
  <cols>
    <col min="1" max="1" width="3" style="80" bestFit="1" customWidth="1"/>
    <col min="2" max="2" width="86.1796875" style="108" customWidth="1"/>
    <col min="3" max="3" width="16" style="56" customWidth="1"/>
    <col min="4" max="4" width="29.7265625" style="122" customWidth="1"/>
    <col min="5" max="5" width="34.81640625" style="81" customWidth="1"/>
    <col min="6" max="6" width="7.453125" style="82" bestFit="1" customWidth="1"/>
    <col min="7" max="7" width="11.1796875" style="83" bestFit="1" customWidth="1"/>
    <col min="8" max="8" width="9.1796875" style="81" bestFit="1" customWidth="1"/>
    <col min="9" max="9" width="11.1796875" style="83" bestFit="1" customWidth="1"/>
    <col min="10" max="10" width="9.1796875" style="84"/>
    <col min="11" max="16384" width="9.1796875" style="58"/>
  </cols>
  <sheetData>
    <row r="1" spans="1:8" ht="28" x14ac:dyDescent="0.35">
      <c r="A1" s="70"/>
      <c r="B1" s="70" t="s">
        <v>23</v>
      </c>
      <c r="C1" s="70" t="s">
        <v>95</v>
      </c>
      <c r="D1" s="70" t="s">
        <v>61</v>
      </c>
      <c r="E1" s="70" t="s">
        <v>43</v>
      </c>
      <c r="F1" s="70" t="s">
        <v>44</v>
      </c>
      <c r="G1" s="70" t="s">
        <v>127</v>
      </c>
      <c r="H1" s="72" t="s">
        <v>16</v>
      </c>
    </row>
    <row r="2" spans="1:8" ht="28" x14ac:dyDescent="0.35">
      <c r="A2" s="146"/>
      <c r="B2" s="134" t="s">
        <v>379</v>
      </c>
      <c r="C2" s="73" t="s">
        <v>45</v>
      </c>
      <c r="D2" s="160"/>
      <c r="E2" s="143"/>
      <c r="F2" s="73">
        <v>1</v>
      </c>
      <c r="G2" s="75">
        <v>5</v>
      </c>
      <c r="H2" s="76">
        <f t="shared" ref="H2:H20" si="0">G2*F2</f>
        <v>5</v>
      </c>
    </row>
    <row r="3" spans="1:8" x14ac:dyDescent="0.35">
      <c r="A3" s="146"/>
      <c r="B3" s="134" t="s">
        <v>380</v>
      </c>
      <c r="C3" s="73" t="s">
        <v>45</v>
      </c>
      <c r="D3" s="160"/>
      <c r="E3" s="143"/>
      <c r="F3" s="73">
        <v>1</v>
      </c>
      <c r="G3" s="75">
        <v>5</v>
      </c>
      <c r="H3" s="76">
        <f t="shared" si="0"/>
        <v>5</v>
      </c>
    </row>
    <row r="4" spans="1:8" x14ac:dyDescent="0.35">
      <c r="A4" s="146"/>
      <c r="B4" s="134" t="s">
        <v>381</v>
      </c>
      <c r="C4" s="73" t="s">
        <v>45</v>
      </c>
      <c r="D4" s="160"/>
      <c r="E4" s="143"/>
      <c r="F4" s="73">
        <v>1</v>
      </c>
      <c r="G4" s="75">
        <v>5</v>
      </c>
      <c r="H4" s="76">
        <f t="shared" si="0"/>
        <v>5</v>
      </c>
    </row>
    <row r="5" spans="1:8" x14ac:dyDescent="0.35">
      <c r="A5" s="146"/>
      <c r="B5" s="216" t="s">
        <v>382</v>
      </c>
      <c r="C5" s="73" t="s">
        <v>45</v>
      </c>
      <c r="D5" s="160"/>
      <c r="E5" s="143"/>
      <c r="F5" s="73">
        <v>1</v>
      </c>
      <c r="G5" s="75">
        <v>5</v>
      </c>
      <c r="H5" s="76">
        <f t="shared" si="0"/>
        <v>5</v>
      </c>
    </row>
    <row r="6" spans="1:8" x14ac:dyDescent="0.35">
      <c r="A6" s="146"/>
      <c r="B6" s="134" t="s">
        <v>383</v>
      </c>
      <c r="C6" s="73" t="s">
        <v>45</v>
      </c>
      <c r="D6" s="160"/>
      <c r="E6" s="143"/>
      <c r="F6" s="73">
        <v>1</v>
      </c>
      <c r="G6" s="75">
        <v>5</v>
      </c>
      <c r="H6" s="76">
        <f t="shared" si="0"/>
        <v>5</v>
      </c>
    </row>
    <row r="7" spans="1:8" ht="42" x14ac:dyDescent="0.35">
      <c r="A7" s="146"/>
      <c r="B7" s="216" t="s">
        <v>384</v>
      </c>
      <c r="C7" s="73" t="s">
        <v>45</v>
      </c>
      <c r="D7" s="160"/>
      <c r="E7" s="143"/>
      <c r="F7" s="73">
        <v>1</v>
      </c>
      <c r="G7" s="75">
        <v>5</v>
      </c>
      <c r="H7" s="76">
        <f t="shared" si="0"/>
        <v>5</v>
      </c>
    </row>
    <row r="8" spans="1:8" ht="28" x14ac:dyDescent="0.35">
      <c r="A8" s="146"/>
      <c r="B8" s="216" t="s">
        <v>385</v>
      </c>
      <c r="C8" s="73" t="s">
        <v>45</v>
      </c>
      <c r="D8" s="160"/>
      <c r="E8" s="143"/>
      <c r="F8" s="73">
        <v>1</v>
      </c>
      <c r="G8" s="75">
        <v>5</v>
      </c>
      <c r="H8" s="76">
        <f t="shared" si="0"/>
        <v>5</v>
      </c>
    </row>
    <row r="9" spans="1:8" ht="28" x14ac:dyDescent="0.35">
      <c r="A9" s="146"/>
      <c r="B9" s="216" t="s">
        <v>386</v>
      </c>
      <c r="C9" s="73" t="s">
        <v>45</v>
      </c>
      <c r="D9" s="160"/>
      <c r="E9" s="143"/>
      <c r="F9" s="73">
        <v>1</v>
      </c>
      <c r="G9" s="75">
        <v>5</v>
      </c>
      <c r="H9" s="76">
        <f t="shared" si="0"/>
        <v>5</v>
      </c>
    </row>
    <row r="10" spans="1:8" x14ac:dyDescent="0.35">
      <c r="A10" s="146"/>
      <c r="B10" s="216" t="s">
        <v>387</v>
      </c>
      <c r="C10" s="73" t="s">
        <v>45</v>
      </c>
      <c r="D10" s="160"/>
      <c r="E10" s="143"/>
      <c r="F10" s="73">
        <v>1</v>
      </c>
      <c r="G10" s="75">
        <v>5</v>
      </c>
      <c r="H10" s="76">
        <f t="shared" si="0"/>
        <v>5</v>
      </c>
    </row>
    <row r="11" spans="1:8" ht="28" x14ac:dyDescent="0.35">
      <c r="A11" s="146"/>
      <c r="B11" s="216" t="s">
        <v>388</v>
      </c>
      <c r="C11" s="73" t="s">
        <v>45</v>
      </c>
      <c r="D11" s="160"/>
      <c r="E11" s="143"/>
      <c r="F11" s="73">
        <v>1</v>
      </c>
      <c r="G11" s="75">
        <v>5</v>
      </c>
      <c r="H11" s="76">
        <f t="shared" si="0"/>
        <v>5</v>
      </c>
    </row>
    <row r="12" spans="1:8" x14ac:dyDescent="0.35">
      <c r="A12" s="146"/>
      <c r="B12" s="134" t="s">
        <v>389</v>
      </c>
      <c r="C12" s="73" t="s">
        <v>45</v>
      </c>
      <c r="D12" s="160"/>
      <c r="E12" s="143"/>
      <c r="F12" s="73">
        <v>1</v>
      </c>
      <c r="G12" s="75">
        <v>5</v>
      </c>
      <c r="H12" s="76">
        <f t="shared" si="0"/>
        <v>5</v>
      </c>
    </row>
    <row r="13" spans="1:8" x14ac:dyDescent="0.35">
      <c r="A13" s="146"/>
      <c r="B13" s="134" t="s">
        <v>390</v>
      </c>
      <c r="C13" s="73" t="s">
        <v>45</v>
      </c>
      <c r="D13" s="160"/>
      <c r="E13" s="143"/>
      <c r="F13" s="73">
        <v>1</v>
      </c>
      <c r="G13" s="75">
        <v>5</v>
      </c>
      <c r="H13" s="76">
        <f t="shared" si="0"/>
        <v>5</v>
      </c>
    </row>
    <row r="14" spans="1:8" x14ac:dyDescent="0.35">
      <c r="A14" s="146"/>
      <c r="B14" s="216" t="s">
        <v>391</v>
      </c>
      <c r="C14" s="73" t="s">
        <v>45</v>
      </c>
      <c r="D14" s="160"/>
      <c r="E14" s="143"/>
      <c r="F14" s="73">
        <v>1</v>
      </c>
      <c r="G14" s="75">
        <v>5</v>
      </c>
      <c r="H14" s="76">
        <f t="shared" si="0"/>
        <v>5</v>
      </c>
    </row>
    <row r="15" spans="1:8" x14ac:dyDescent="0.35">
      <c r="A15" s="146"/>
      <c r="B15" s="216" t="s">
        <v>392</v>
      </c>
      <c r="C15" s="73" t="s">
        <v>45</v>
      </c>
      <c r="D15" s="160"/>
      <c r="E15" s="143"/>
      <c r="F15" s="73">
        <v>1</v>
      </c>
      <c r="G15" s="75">
        <v>5</v>
      </c>
      <c r="H15" s="76">
        <f t="shared" si="0"/>
        <v>5</v>
      </c>
    </row>
    <row r="16" spans="1:8" x14ac:dyDescent="0.35">
      <c r="A16" s="146"/>
      <c r="B16" s="216" t="s">
        <v>393</v>
      </c>
      <c r="C16" s="73" t="s">
        <v>45</v>
      </c>
      <c r="D16" s="160"/>
      <c r="E16" s="143"/>
      <c r="F16" s="73">
        <v>1</v>
      </c>
      <c r="G16" s="75">
        <v>5</v>
      </c>
      <c r="H16" s="76">
        <f t="shared" si="0"/>
        <v>5</v>
      </c>
    </row>
    <row r="17" spans="1:10" x14ac:dyDescent="0.35">
      <c r="A17" s="146"/>
      <c r="B17" s="134" t="s">
        <v>394</v>
      </c>
      <c r="C17" s="73" t="s">
        <v>45</v>
      </c>
      <c r="D17" s="160"/>
      <c r="E17" s="143"/>
      <c r="F17" s="73">
        <v>1</v>
      </c>
      <c r="G17" s="75">
        <v>5</v>
      </c>
      <c r="H17" s="76">
        <f t="shared" si="0"/>
        <v>5</v>
      </c>
    </row>
    <row r="18" spans="1:10" ht="28" x14ac:dyDescent="0.35">
      <c r="A18" s="146"/>
      <c r="B18" s="216" t="s">
        <v>395</v>
      </c>
      <c r="C18" s="73" t="s">
        <v>45</v>
      </c>
      <c r="D18" s="160"/>
      <c r="E18" s="143"/>
      <c r="F18" s="73">
        <v>1</v>
      </c>
      <c r="G18" s="75">
        <v>5</v>
      </c>
      <c r="H18" s="76">
        <f t="shared" si="0"/>
        <v>5</v>
      </c>
    </row>
    <row r="19" spans="1:10" x14ac:dyDescent="0.35">
      <c r="A19" s="146"/>
      <c r="B19" s="134" t="s">
        <v>396</v>
      </c>
      <c r="C19" s="73" t="s">
        <v>45</v>
      </c>
      <c r="D19" s="160"/>
      <c r="E19" s="143"/>
      <c r="F19" s="73">
        <v>1</v>
      </c>
      <c r="G19" s="75">
        <v>5</v>
      </c>
      <c r="H19" s="76">
        <f t="shared" si="0"/>
        <v>5</v>
      </c>
    </row>
    <row r="20" spans="1:10" ht="28.5" thickBot="1" x14ac:dyDescent="0.4">
      <c r="A20" s="146"/>
      <c r="B20" s="216" t="s">
        <v>397</v>
      </c>
      <c r="C20" s="73" t="s">
        <v>45</v>
      </c>
      <c r="D20" s="160"/>
      <c r="E20" s="143"/>
      <c r="F20" s="73">
        <v>1</v>
      </c>
      <c r="G20" s="75">
        <v>5</v>
      </c>
      <c r="H20" s="76">
        <f t="shared" si="0"/>
        <v>5</v>
      </c>
    </row>
    <row r="21" spans="1:10" s="4" customFormat="1" ht="15" thickBot="1" x14ac:dyDescent="0.4">
      <c r="A21" s="80"/>
      <c r="B21" s="217"/>
      <c r="C21" s="7"/>
      <c r="D21"/>
      <c r="E21"/>
      <c r="F21" s="213">
        <f>COUNT(F2:F20)*5</f>
        <v>95</v>
      </c>
      <c r="G21" s="214"/>
      <c r="H21" s="215">
        <f>SUM(H2:H20)</f>
        <v>95</v>
      </c>
    </row>
    <row r="22" spans="1:10" customFormat="1" ht="15" thickBot="1" x14ac:dyDescent="0.4">
      <c r="B22" s="302" t="s">
        <v>8</v>
      </c>
      <c r="C22" s="302"/>
      <c r="D22" s="302"/>
      <c r="E22" s="302"/>
      <c r="F22" s="302"/>
      <c r="G22" s="303"/>
      <c r="H22" s="212">
        <f>H21/F21</f>
        <v>1</v>
      </c>
      <c r="I22" s="84"/>
    </row>
    <row r="23" spans="1:10" x14ac:dyDescent="0.35">
      <c r="E23" s="249"/>
      <c r="F23" s="249"/>
      <c r="G23" s="249"/>
      <c r="H23" s="249"/>
      <c r="I23" s="85"/>
      <c r="J23" s="86"/>
    </row>
    <row r="24" spans="1:10" x14ac:dyDescent="0.35">
      <c r="A24" s="109"/>
      <c r="B24" s="126" t="s">
        <v>48</v>
      </c>
      <c r="C24" s="126"/>
      <c r="D24" s="123"/>
      <c r="E24" s="82"/>
      <c r="F24" s="124"/>
      <c r="G24" s="123"/>
      <c r="H24" s="124"/>
      <c r="I24" s="125"/>
      <c r="J24" s="58"/>
    </row>
    <row r="25" spans="1:10" x14ac:dyDescent="0.35">
      <c r="A25" s="109"/>
      <c r="B25" s="195" t="s">
        <v>49</v>
      </c>
      <c r="C25" s="168"/>
      <c r="D25" s="82"/>
      <c r="E25" s="83"/>
      <c r="F25" s="83"/>
      <c r="G25" s="82"/>
      <c r="H25" s="84"/>
      <c r="I25" s="4"/>
      <c r="J25" s="58"/>
    </row>
    <row r="26" spans="1:10" x14ac:dyDescent="0.35">
      <c r="A26" s="109"/>
      <c r="B26" s="145" t="s">
        <v>50</v>
      </c>
      <c r="C26" s="172">
        <v>5</v>
      </c>
      <c r="D26" s="82"/>
      <c r="E26" s="83"/>
      <c r="F26" s="83"/>
      <c r="G26" s="82"/>
      <c r="H26" s="84"/>
      <c r="I26" s="4"/>
      <c r="J26" s="58"/>
    </row>
    <row r="27" spans="1:10" x14ac:dyDescent="0.35">
      <c r="A27" s="109"/>
      <c r="B27" s="145" t="s">
        <v>51</v>
      </c>
      <c r="C27" s="172">
        <v>3</v>
      </c>
      <c r="D27" s="82"/>
      <c r="E27" s="83"/>
      <c r="F27" s="83"/>
      <c r="G27" s="82"/>
      <c r="H27" s="84"/>
      <c r="I27" s="4"/>
      <c r="J27" s="58"/>
    </row>
    <row r="28" spans="1:10" x14ac:dyDescent="0.35">
      <c r="A28" s="109"/>
      <c r="B28" s="145" t="s">
        <v>52</v>
      </c>
      <c r="C28" s="172">
        <v>1</v>
      </c>
      <c r="D28" s="82"/>
      <c r="E28" s="124"/>
      <c r="F28" s="124"/>
      <c r="G28" s="82"/>
      <c r="H28" s="125"/>
      <c r="I28" s="4"/>
      <c r="J28" s="58"/>
    </row>
    <row r="29" spans="1:10" x14ac:dyDescent="0.35">
      <c r="A29" s="109"/>
      <c r="B29" s="195" t="s">
        <v>89</v>
      </c>
      <c r="C29" s="169"/>
      <c r="D29" s="82"/>
      <c r="E29" s="83"/>
      <c r="F29" s="83"/>
      <c r="G29" s="82"/>
      <c r="H29" s="84"/>
      <c r="I29" s="4"/>
      <c r="J29" s="58"/>
    </row>
    <row r="30" spans="1:10" x14ac:dyDescent="0.35">
      <c r="A30" s="109"/>
      <c r="B30" s="145" t="s">
        <v>90</v>
      </c>
      <c r="C30" s="173">
        <v>0</v>
      </c>
      <c r="D30" s="81"/>
      <c r="E30" s="82"/>
      <c r="F30" s="83"/>
      <c r="G30" s="81"/>
      <c r="H30" s="83"/>
      <c r="I30" s="84"/>
      <c r="J30" s="58"/>
    </row>
    <row r="31" spans="1:10" x14ac:dyDescent="0.35">
      <c r="A31" s="109"/>
      <c r="B31" s="145" t="s">
        <v>91</v>
      </c>
      <c r="C31" s="172">
        <v>1</v>
      </c>
      <c r="D31" s="81"/>
      <c r="E31" s="82"/>
      <c r="F31" s="83"/>
      <c r="G31" s="81"/>
      <c r="H31" s="83"/>
      <c r="I31" s="84"/>
      <c r="J31" s="58"/>
    </row>
    <row r="32" spans="1:10" x14ac:dyDescent="0.35">
      <c r="B32" s="145" t="s">
        <v>92</v>
      </c>
      <c r="C32" s="174" t="s">
        <v>93</v>
      </c>
      <c r="D32" s="81"/>
      <c r="E32" s="82"/>
      <c r="F32" s="83"/>
      <c r="G32" s="81"/>
      <c r="H32" s="83"/>
      <c r="I32" s="84"/>
      <c r="J32" s="58"/>
    </row>
    <row r="33" spans="2:10" x14ac:dyDescent="0.35">
      <c r="B33" s="195" t="s">
        <v>16</v>
      </c>
      <c r="C33" s="169"/>
      <c r="D33" s="81"/>
      <c r="E33" s="82"/>
      <c r="F33" s="83"/>
      <c r="G33" s="81"/>
      <c r="H33" s="83"/>
      <c r="I33" s="84"/>
      <c r="J33" s="58"/>
    </row>
    <row r="34" spans="2:10" x14ac:dyDescent="0.35">
      <c r="B34" s="128" t="s">
        <v>136</v>
      </c>
      <c r="C34" s="175"/>
      <c r="D34" s="81"/>
      <c r="E34" s="82"/>
      <c r="F34" s="83"/>
      <c r="G34" s="81"/>
      <c r="H34" s="83"/>
      <c r="I34" s="84"/>
      <c r="J34" s="58"/>
    </row>
  </sheetData>
  <mergeCells count="1">
    <mergeCell ref="B22:G22"/>
  </mergeCells>
  <dataValidations count="3">
    <dataValidation type="list" operator="equal" allowBlank="1" showInputMessage="1" showErrorMessage="1" prompt="Select Yes if meeting requirement_x000a_Select No  if NOT meeting requirement_x000a_Select Partial if partially meeting requirement" sqref="C2:C20" xr:uid="{54ADE48D-F5CC-42A7-BB61-EE5C287B87DD}">
      <formula1>"Yes,No,Partial"</formula1>
    </dataValidation>
    <dataValidation type="list" operator="equal" allowBlank="1" showInputMessage="1" showErrorMessage="1" prompt="0 : Not Compliant_x000a_1 : Partially Compliant_x000a_2 : Compliant" sqref="F2:F20" xr:uid="{0ACE80C2-818D-461F-BF69-B11738FA8452}">
      <formula1>"0,1,2"</formula1>
    </dataValidation>
    <dataValidation type="list" allowBlank="1" showInputMessage="1" showErrorMessage="1" sqref="G2:G20" xr:uid="{9B684A65-52A1-4964-9285-D0A258D70AFE}">
      <formula1>"5,4,3,2,1"</formula1>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9"/>
  <sheetViews>
    <sheetView view="pageBreakPreview" zoomScaleNormal="100" zoomScaleSheetLayoutView="100" workbookViewId="0">
      <selection activeCell="C9" sqref="C9"/>
    </sheetView>
  </sheetViews>
  <sheetFormatPr defaultColWidth="20.7265625" defaultRowHeight="14.5" x14ac:dyDescent="0.35"/>
  <cols>
    <col min="1" max="1" width="48.81640625" style="43" customWidth="1"/>
    <col min="2" max="2" width="23" style="43" bestFit="1" customWidth="1"/>
    <col min="3" max="4" width="14.453125" style="15" bestFit="1" customWidth="1"/>
    <col min="5" max="5" width="23" style="43" bestFit="1" customWidth="1"/>
    <col min="6" max="7" width="14.453125" style="43" bestFit="1" customWidth="1"/>
    <col min="8" max="16384" width="20.7265625" style="37"/>
  </cols>
  <sheetData>
    <row r="1" spans="1:7" ht="14" x14ac:dyDescent="0.3">
      <c r="A1" s="272"/>
      <c r="B1" s="306" t="s">
        <v>398</v>
      </c>
      <c r="C1" s="307"/>
      <c r="D1" s="308"/>
      <c r="E1" s="313" t="s">
        <v>399</v>
      </c>
      <c r="F1" s="314"/>
      <c r="G1" s="315"/>
    </row>
    <row r="2" spans="1:7" s="8" customFormat="1" x14ac:dyDescent="0.35">
      <c r="A2" s="261" t="s">
        <v>39</v>
      </c>
      <c r="B2" s="265" t="s">
        <v>400</v>
      </c>
      <c r="C2" s="263" t="s">
        <v>401</v>
      </c>
      <c r="D2" s="288" t="s">
        <v>402</v>
      </c>
      <c r="E2" s="265" t="s">
        <v>400</v>
      </c>
      <c r="F2" s="263" t="s">
        <v>401</v>
      </c>
      <c r="G2" s="266" t="s">
        <v>402</v>
      </c>
    </row>
    <row r="3" spans="1:7" s="8" customFormat="1" x14ac:dyDescent="0.35">
      <c r="A3" s="273" t="s">
        <v>403</v>
      </c>
      <c r="B3" s="274"/>
      <c r="C3" s="275"/>
      <c r="D3" s="289"/>
      <c r="E3" s="274"/>
      <c r="F3" s="275"/>
      <c r="G3" s="276"/>
    </row>
    <row r="4" spans="1:7" x14ac:dyDescent="0.3">
      <c r="A4" s="277" t="s">
        <v>126</v>
      </c>
      <c r="B4" s="278"/>
      <c r="C4" s="279"/>
      <c r="D4" s="290"/>
      <c r="E4" s="278"/>
      <c r="F4" s="279"/>
      <c r="G4" s="280"/>
    </row>
    <row r="5" spans="1:7" x14ac:dyDescent="0.3">
      <c r="A5" s="256" t="s">
        <v>20</v>
      </c>
      <c r="B5" s="253"/>
      <c r="C5" s="252"/>
      <c r="D5" s="262"/>
      <c r="E5" s="253"/>
      <c r="F5" s="252"/>
      <c r="G5" s="254"/>
    </row>
    <row r="6" spans="1:7" x14ac:dyDescent="0.3">
      <c r="A6" s="256" t="s">
        <v>404</v>
      </c>
      <c r="B6" s="253"/>
      <c r="C6" s="252"/>
      <c r="D6" s="262"/>
      <c r="E6" s="253"/>
      <c r="F6" s="252"/>
      <c r="G6" s="254"/>
    </row>
    <row r="7" spans="1:7" x14ac:dyDescent="0.3">
      <c r="A7" s="256" t="s">
        <v>177</v>
      </c>
      <c r="B7" s="253"/>
      <c r="C7" s="252"/>
      <c r="D7" s="262"/>
      <c r="E7" s="253"/>
      <c r="F7" s="252"/>
      <c r="G7" s="254"/>
    </row>
    <row r="8" spans="1:7" x14ac:dyDescent="0.3">
      <c r="A8" s="256" t="s">
        <v>23</v>
      </c>
      <c r="B8" s="253"/>
      <c r="C8" s="252"/>
      <c r="D8" s="262"/>
      <c r="E8" s="253"/>
      <c r="F8" s="252"/>
      <c r="G8" s="254"/>
    </row>
    <row r="9" spans="1:7" x14ac:dyDescent="0.3">
      <c r="A9" s="256" t="s">
        <v>405</v>
      </c>
      <c r="B9" s="253"/>
      <c r="C9" s="252"/>
      <c r="D9" s="262"/>
      <c r="E9" s="253"/>
      <c r="F9" s="252"/>
      <c r="G9" s="254"/>
    </row>
    <row r="10" spans="1:7" x14ac:dyDescent="0.3">
      <c r="A10" s="257" t="s">
        <v>24</v>
      </c>
      <c r="B10" s="253"/>
      <c r="C10" s="252"/>
      <c r="D10" s="262"/>
      <c r="E10" s="253"/>
      <c r="F10" s="252"/>
      <c r="G10" s="254"/>
    </row>
    <row r="11" spans="1:7" x14ac:dyDescent="0.3">
      <c r="A11" s="258"/>
      <c r="B11" s="255"/>
      <c r="C11" s="252"/>
      <c r="D11" s="262"/>
      <c r="E11" s="255"/>
      <c r="F11" s="252"/>
      <c r="G11" s="254"/>
    </row>
    <row r="12" spans="1:7" x14ac:dyDescent="0.3">
      <c r="A12" s="258"/>
      <c r="B12" s="255"/>
      <c r="C12" s="252"/>
      <c r="D12" s="262"/>
      <c r="E12" s="255"/>
      <c r="F12" s="252"/>
      <c r="G12" s="254"/>
    </row>
    <row r="13" spans="1:7" x14ac:dyDescent="0.3">
      <c r="A13" s="258"/>
      <c r="B13" s="255"/>
      <c r="C13" s="252"/>
      <c r="D13" s="262"/>
      <c r="E13" s="255"/>
      <c r="F13" s="252"/>
      <c r="G13" s="254"/>
    </row>
    <row r="14" spans="1:7" x14ac:dyDescent="0.3">
      <c r="A14" s="258"/>
      <c r="B14" s="255"/>
      <c r="C14" s="252"/>
      <c r="D14" s="262"/>
      <c r="E14" s="255"/>
      <c r="F14" s="252"/>
      <c r="G14" s="254"/>
    </row>
    <row r="15" spans="1:7" x14ac:dyDescent="0.3">
      <c r="A15" s="259"/>
      <c r="B15" s="255"/>
      <c r="C15" s="252"/>
      <c r="D15" s="262"/>
      <c r="E15" s="255"/>
      <c r="F15" s="252"/>
      <c r="G15" s="254"/>
    </row>
    <row r="16" spans="1:7" x14ac:dyDescent="0.3">
      <c r="A16" s="260"/>
      <c r="B16" s="255"/>
      <c r="C16" s="252"/>
      <c r="D16" s="262"/>
      <c r="E16" s="255"/>
      <c r="F16" s="252"/>
      <c r="G16" s="254"/>
    </row>
    <row r="17" spans="1:7" x14ac:dyDescent="0.3">
      <c r="A17" s="260"/>
      <c r="B17" s="255"/>
      <c r="C17" s="252"/>
      <c r="D17" s="262"/>
      <c r="E17" s="255"/>
      <c r="F17" s="252"/>
      <c r="G17" s="254"/>
    </row>
    <row r="18" spans="1:7" x14ac:dyDescent="0.3">
      <c r="A18" s="260"/>
      <c r="B18" s="284"/>
      <c r="C18" s="285"/>
      <c r="D18" s="291"/>
      <c r="E18" s="284"/>
      <c r="F18" s="285"/>
      <c r="G18" s="286"/>
    </row>
    <row r="19" spans="1:7" x14ac:dyDescent="0.3">
      <c r="A19" s="39" t="s">
        <v>406</v>
      </c>
      <c r="B19" s="281"/>
      <c r="C19" s="282"/>
      <c r="D19" s="292"/>
      <c r="E19" s="287"/>
      <c r="F19" s="282"/>
      <c r="G19" s="283"/>
    </row>
    <row r="20" spans="1:7" x14ac:dyDescent="0.3">
      <c r="A20" s="39" t="s">
        <v>407</v>
      </c>
      <c r="B20" s="269"/>
      <c r="C20" s="264"/>
      <c r="D20" s="293"/>
      <c r="E20" s="267"/>
      <c r="F20" s="264"/>
      <c r="G20" s="270"/>
    </row>
    <row r="21" spans="1:7" x14ac:dyDescent="0.3">
      <c r="A21" s="39" t="s">
        <v>408</v>
      </c>
      <c r="B21" s="271"/>
      <c r="C21" s="310"/>
      <c r="D21" s="311"/>
      <c r="E21" s="268"/>
      <c r="F21" s="310"/>
      <c r="G21" s="312"/>
    </row>
    <row r="22" spans="1:7" x14ac:dyDescent="0.3">
      <c r="A22" s="40"/>
      <c r="B22" s="40"/>
      <c r="C22" s="41"/>
      <c r="D22" s="41"/>
      <c r="E22" s="40"/>
      <c r="F22" s="42"/>
      <c r="G22" s="42"/>
    </row>
    <row r="23" spans="1:7" x14ac:dyDescent="0.3">
      <c r="A23" s="38"/>
      <c r="B23" s="38" t="s">
        <v>409</v>
      </c>
      <c r="C23" s="309"/>
      <c r="D23" s="309"/>
      <c r="E23" s="309"/>
      <c r="F23" s="309"/>
      <c r="G23" s="309"/>
    </row>
    <row r="24" spans="1:7" x14ac:dyDescent="0.35">
      <c r="C24" s="44"/>
      <c r="D24" s="44"/>
    </row>
    <row r="25" spans="1:7" x14ac:dyDescent="0.35">
      <c r="A25" s="38" t="s">
        <v>46</v>
      </c>
    </row>
    <row r="26" spans="1:7" x14ac:dyDescent="0.35">
      <c r="A26" s="250" t="s">
        <v>410</v>
      </c>
    </row>
    <row r="27" spans="1:7" x14ac:dyDescent="0.35">
      <c r="A27" s="250" t="s">
        <v>411</v>
      </c>
    </row>
    <row r="28" spans="1:7" x14ac:dyDescent="0.35">
      <c r="A28" s="250" t="s">
        <v>412</v>
      </c>
    </row>
    <row r="29" spans="1:7" x14ac:dyDescent="0.35">
      <c r="A29" s="250" t="s">
        <v>413</v>
      </c>
    </row>
  </sheetData>
  <mergeCells count="5">
    <mergeCell ref="B1:D1"/>
    <mergeCell ref="C23:G23"/>
    <mergeCell ref="C21:D21"/>
    <mergeCell ref="F21:G21"/>
    <mergeCell ref="E1:G1"/>
  </mergeCells>
  <pageMargins left="0.7" right="0.7" top="0.75" bottom="0.75" header="0.3" footer="0.3"/>
  <pageSetup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Normal="100" workbookViewId="0">
      <selection activeCell="B4" sqref="B4"/>
    </sheetView>
  </sheetViews>
  <sheetFormatPr defaultColWidth="9.1796875" defaultRowHeight="14" x14ac:dyDescent="0.3"/>
  <cols>
    <col min="1" max="1" width="31" style="4" customWidth="1"/>
    <col min="2" max="2" width="45.1796875" style="4" customWidth="1"/>
    <col min="3" max="3" width="12.7265625" style="4" bestFit="1" customWidth="1"/>
    <col min="4" max="4" width="10.7265625" style="4" bestFit="1" customWidth="1"/>
    <col min="5" max="5" width="13.81640625" style="4" bestFit="1" customWidth="1"/>
    <col min="6" max="6" width="12.26953125" style="4" bestFit="1" customWidth="1"/>
    <col min="7" max="7" width="12" style="4" bestFit="1" customWidth="1"/>
    <col min="8" max="8" width="15" style="4" bestFit="1" customWidth="1"/>
    <col min="9" max="9" width="14.453125" style="4" bestFit="1" customWidth="1"/>
    <col min="10" max="16384" width="9.1796875" style="4"/>
  </cols>
  <sheetData>
    <row r="1" spans="1:9" x14ac:dyDescent="0.3">
      <c r="A1" s="17" t="s">
        <v>59</v>
      </c>
      <c r="B1" s="17" t="s">
        <v>414</v>
      </c>
      <c r="C1" s="17" t="s">
        <v>415</v>
      </c>
      <c r="D1" s="17" t="s">
        <v>400</v>
      </c>
      <c r="E1" s="17" t="s">
        <v>416</v>
      </c>
      <c r="F1" s="17" t="s">
        <v>417</v>
      </c>
      <c r="G1" s="17" t="s">
        <v>418</v>
      </c>
      <c r="H1" s="17" t="s">
        <v>419</v>
      </c>
      <c r="I1" s="17" t="s">
        <v>420</v>
      </c>
    </row>
    <row r="2" spans="1:9" x14ac:dyDescent="0.3">
      <c r="A2" s="47" t="s">
        <v>421</v>
      </c>
      <c r="B2" s="47" t="s">
        <v>422</v>
      </c>
      <c r="C2" s="47"/>
      <c r="D2" s="48"/>
      <c r="E2" s="49" t="s">
        <v>423</v>
      </c>
      <c r="F2" s="49">
        <v>1</v>
      </c>
      <c r="G2" s="50">
        <v>750</v>
      </c>
      <c r="H2" s="49" t="s">
        <v>424</v>
      </c>
      <c r="I2" s="50">
        <f>G2*F2</f>
        <v>750</v>
      </c>
    </row>
    <row r="3" spans="1:9" x14ac:dyDescent="0.3">
      <c r="A3" s="47" t="s">
        <v>425</v>
      </c>
      <c r="B3" s="47" t="s">
        <v>426</v>
      </c>
      <c r="C3" s="47"/>
      <c r="D3" s="48"/>
      <c r="E3" s="49" t="s">
        <v>423</v>
      </c>
      <c r="F3" s="49">
        <v>1</v>
      </c>
      <c r="G3" s="50">
        <v>500</v>
      </c>
      <c r="H3" s="49" t="s">
        <v>424</v>
      </c>
      <c r="I3" s="50">
        <f>G3*F3</f>
        <v>500</v>
      </c>
    </row>
    <row r="4" spans="1:9" x14ac:dyDescent="0.3">
      <c r="A4" s="34" t="s">
        <v>427</v>
      </c>
      <c r="B4" s="34"/>
      <c r="C4" s="34"/>
      <c r="D4" s="35"/>
      <c r="E4" s="46"/>
      <c r="F4" s="46"/>
      <c r="G4" s="46"/>
      <c r="H4" s="46"/>
      <c r="I4" s="51"/>
    </row>
    <row r="5" spans="1:9" x14ac:dyDescent="0.3">
      <c r="A5" s="34"/>
      <c r="B5" s="34"/>
      <c r="C5" s="34"/>
      <c r="D5" s="35"/>
      <c r="E5" s="46"/>
      <c r="F5" s="46"/>
      <c r="G5" s="46"/>
      <c r="H5" s="46"/>
      <c r="I5" s="51"/>
    </row>
    <row r="6" spans="1:9" x14ac:dyDescent="0.3">
      <c r="A6" s="34"/>
      <c r="B6" s="34"/>
      <c r="C6" s="34"/>
      <c r="D6" s="35"/>
      <c r="E6" s="46"/>
      <c r="F6" s="46"/>
      <c r="G6" s="46"/>
      <c r="H6" s="46"/>
      <c r="I6" s="51"/>
    </row>
    <row r="7" spans="1:9" x14ac:dyDescent="0.3">
      <c r="A7" s="34"/>
      <c r="B7" s="34"/>
      <c r="C7" s="34"/>
      <c r="D7" s="35"/>
      <c r="E7" s="46"/>
      <c r="F7" s="46"/>
      <c r="G7" s="46"/>
      <c r="H7" s="46"/>
      <c r="I7" s="51"/>
    </row>
    <row r="8" spans="1:9" x14ac:dyDescent="0.3">
      <c r="A8" s="34"/>
      <c r="B8" s="34"/>
      <c r="C8" s="34"/>
      <c r="D8" s="35"/>
      <c r="E8" s="46"/>
      <c r="F8" s="46"/>
      <c r="G8" s="46"/>
      <c r="H8" s="46"/>
      <c r="I8" s="51"/>
    </row>
    <row r="10" spans="1:9" x14ac:dyDescent="0.3">
      <c r="A10" s="251" t="s">
        <v>26</v>
      </c>
    </row>
    <row r="11" spans="1:9" x14ac:dyDescent="0.3">
      <c r="A11" s="250" t="s">
        <v>428</v>
      </c>
    </row>
    <row r="13" spans="1:9" x14ac:dyDescent="0.3">
      <c r="A13" s="18" t="s">
        <v>429</v>
      </c>
    </row>
    <row r="14" spans="1:9" x14ac:dyDescent="0.3">
      <c r="A14" s="18" t="s">
        <v>59</v>
      </c>
      <c r="B14" s="4" t="s">
        <v>430</v>
      </c>
    </row>
    <row r="15" spans="1:9" x14ac:dyDescent="0.3">
      <c r="A15" s="18" t="s">
        <v>414</v>
      </c>
      <c r="B15" s="4" t="s">
        <v>431</v>
      </c>
    </row>
    <row r="16" spans="1:9" x14ac:dyDescent="0.3">
      <c r="A16" s="18" t="s">
        <v>415</v>
      </c>
      <c r="B16" s="4" t="s">
        <v>432</v>
      </c>
    </row>
    <row r="17" spans="1:2" x14ac:dyDescent="0.3">
      <c r="A17" s="18" t="s">
        <v>400</v>
      </c>
      <c r="B17" s="4" t="s">
        <v>433</v>
      </c>
    </row>
    <row r="18" spans="1:2" x14ac:dyDescent="0.3">
      <c r="A18" s="18" t="s">
        <v>416</v>
      </c>
      <c r="B18" s="4" t="s">
        <v>434</v>
      </c>
    </row>
    <row r="19" spans="1:2" x14ac:dyDescent="0.3">
      <c r="A19" s="18" t="s">
        <v>435</v>
      </c>
      <c r="B19" s="4" t="s">
        <v>436</v>
      </c>
    </row>
    <row r="20" spans="1:2" x14ac:dyDescent="0.3">
      <c r="A20" s="18" t="s">
        <v>437</v>
      </c>
      <c r="B20" s="4" t="s">
        <v>438</v>
      </c>
    </row>
    <row r="21" spans="1:2" x14ac:dyDescent="0.3">
      <c r="A21" s="18" t="s">
        <v>439</v>
      </c>
      <c r="B21" s="4" t="s">
        <v>440</v>
      </c>
    </row>
    <row r="22" spans="1:2" x14ac:dyDescent="0.3">
      <c r="A22" s="18" t="s">
        <v>420</v>
      </c>
      <c r="B22" s="4" t="s">
        <v>441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7"/>
  <sheetViews>
    <sheetView zoomScale="90" zoomScaleNormal="90" workbookViewId="0">
      <selection activeCell="A24" sqref="A24"/>
    </sheetView>
  </sheetViews>
  <sheetFormatPr defaultColWidth="9.1796875" defaultRowHeight="14" x14ac:dyDescent="0.3"/>
  <cols>
    <col min="1" max="1" width="79.1796875" style="43" customWidth="1"/>
    <col min="2" max="2" width="50.1796875" style="43" bestFit="1" customWidth="1"/>
    <col min="3" max="3" width="10.7265625" style="43" bestFit="1" customWidth="1"/>
    <col min="4" max="4" width="6" style="43" bestFit="1" customWidth="1"/>
    <col min="5" max="5" width="5.54296875" style="43" bestFit="1" customWidth="1"/>
    <col min="6" max="6" width="6.453125" style="43" bestFit="1" customWidth="1"/>
    <col min="7" max="7" width="14" style="43" bestFit="1" customWidth="1"/>
    <col min="8" max="8" width="16.81640625" style="43" bestFit="1" customWidth="1"/>
    <col min="9" max="21" width="3.7265625" style="43" customWidth="1"/>
    <col min="22" max="16384" width="9.1796875" style="43"/>
  </cols>
  <sheetData>
    <row r="1" spans="1:26" ht="14.5" thickBot="1" x14ac:dyDescent="0.35">
      <c r="A1" s="239"/>
      <c r="B1" s="240"/>
      <c r="C1" s="241"/>
      <c r="D1" s="242"/>
      <c r="E1" s="242"/>
      <c r="F1" s="242"/>
      <c r="G1" s="242"/>
      <c r="H1" s="243"/>
      <c r="I1" s="226" t="s">
        <v>442</v>
      </c>
      <c r="J1" s="219"/>
      <c r="K1" s="219"/>
      <c r="L1" s="219"/>
      <c r="M1" s="219"/>
      <c r="N1" s="219"/>
      <c r="O1" s="219"/>
      <c r="P1" s="219"/>
      <c r="Q1" s="219"/>
      <c r="R1" s="219"/>
      <c r="S1" s="219"/>
      <c r="T1" s="219"/>
      <c r="U1" s="219"/>
      <c r="V1" s="219"/>
      <c r="W1" s="219"/>
      <c r="X1" s="219"/>
      <c r="Y1" s="219"/>
      <c r="Z1" s="219"/>
    </row>
    <row r="2" spans="1:26" ht="14.5" thickBot="1" x14ac:dyDescent="0.35">
      <c r="A2" s="102" t="s">
        <v>443</v>
      </c>
      <c r="B2" s="102"/>
      <c r="C2" s="102" t="s">
        <v>444</v>
      </c>
      <c r="D2" s="102" t="s">
        <v>445</v>
      </c>
      <c r="E2" s="102" t="s">
        <v>446</v>
      </c>
      <c r="F2" s="102" t="s">
        <v>447</v>
      </c>
      <c r="G2" s="102" t="s">
        <v>448</v>
      </c>
      <c r="H2" s="234" t="s">
        <v>449</v>
      </c>
      <c r="I2" s="227">
        <v>1</v>
      </c>
      <c r="J2" s="220">
        <v>2</v>
      </c>
      <c r="K2" s="220">
        <v>3</v>
      </c>
      <c r="L2" s="221">
        <v>4</v>
      </c>
      <c r="M2" s="220">
        <v>5</v>
      </c>
      <c r="N2" s="220">
        <v>6</v>
      </c>
      <c r="O2" s="220">
        <v>7</v>
      </c>
      <c r="P2" s="220">
        <v>8</v>
      </c>
      <c r="Q2" s="221">
        <v>9</v>
      </c>
      <c r="R2" s="220">
        <v>10</v>
      </c>
      <c r="S2" s="220">
        <v>11</v>
      </c>
      <c r="T2" s="220">
        <v>12</v>
      </c>
      <c r="U2" s="220">
        <v>13</v>
      </c>
      <c r="V2" s="220">
        <v>14</v>
      </c>
      <c r="W2" s="220">
        <v>15</v>
      </c>
      <c r="X2" s="220">
        <v>16</v>
      </c>
      <c r="Y2" s="220">
        <v>17</v>
      </c>
      <c r="Z2" s="221">
        <v>18</v>
      </c>
    </row>
    <row r="3" spans="1:26" ht="14.5" thickBot="1" x14ac:dyDescent="0.35">
      <c r="A3" s="102" t="s">
        <v>450</v>
      </c>
      <c r="B3" s="102" t="s">
        <v>451</v>
      </c>
      <c r="C3" s="102"/>
      <c r="D3" s="102"/>
      <c r="E3" s="102"/>
      <c r="F3" s="102"/>
      <c r="G3" s="102"/>
      <c r="H3" s="234"/>
      <c r="I3" s="228" t="s">
        <v>452</v>
      </c>
      <c r="J3" s="222"/>
      <c r="K3" s="222"/>
      <c r="L3" s="222"/>
      <c r="M3" s="222"/>
      <c r="N3" s="222"/>
      <c r="O3" s="222"/>
      <c r="P3" s="222"/>
      <c r="Q3" s="222"/>
      <c r="R3" s="222"/>
      <c r="S3" s="222"/>
      <c r="T3" s="222"/>
      <c r="U3" s="222"/>
      <c r="V3" s="222"/>
      <c r="W3" s="222"/>
      <c r="X3" s="222"/>
      <c r="Y3" s="222"/>
      <c r="Z3" s="222"/>
    </row>
    <row r="4" spans="1:26" ht="14.5" thickBot="1" x14ac:dyDescent="0.35">
      <c r="A4" s="87" t="s">
        <v>453</v>
      </c>
      <c r="B4" s="88" t="s">
        <v>454</v>
      </c>
      <c r="C4" s="92"/>
      <c r="D4" s="42"/>
      <c r="E4" s="42"/>
      <c r="F4" s="42"/>
      <c r="G4" s="42"/>
      <c r="H4" s="233"/>
      <c r="I4" s="229" t="s">
        <v>455</v>
      </c>
      <c r="J4" s="147" t="s">
        <v>455</v>
      </c>
      <c r="K4" s="147" t="s">
        <v>455</v>
      </c>
      <c r="L4" s="147" t="s">
        <v>455</v>
      </c>
      <c r="M4" s="147" t="s">
        <v>455</v>
      </c>
      <c r="N4" s="147" t="s">
        <v>455</v>
      </c>
      <c r="O4" s="147" t="s">
        <v>455</v>
      </c>
      <c r="P4" s="147" t="s">
        <v>455</v>
      </c>
      <c r="Q4" s="147" t="s">
        <v>455</v>
      </c>
      <c r="R4" s="147" t="s">
        <v>455</v>
      </c>
      <c r="S4" s="147" t="s">
        <v>455</v>
      </c>
      <c r="T4" s="147" t="s">
        <v>455</v>
      </c>
      <c r="U4" s="147" t="s">
        <v>455</v>
      </c>
      <c r="V4" s="147" t="s">
        <v>455</v>
      </c>
      <c r="W4" s="147" t="s">
        <v>455</v>
      </c>
      <c r="X4" s="147" t="s">
        <v>455</v>
      </c>
      <c r="Y4" s="147" t="s">
        <v>455</v>
      </c>
      <c r="Z4" s="147" t="s">
        <v>455</v>
      </c>
    </row>
    <row r="5" spans="1:26" ht="14.5" thickBot="1" x14ac:dyDescent="0.35">
      <c r="A5" s="102" t="s">
        <v>456</v>
      </c>
      <c r="B5" s="102"/>
      <c r="C5" s="102"/>
      <c r="D5" s="102"/>
      <c r="E5" s="102"/>
      <c r="F5" s="102"/>
      <c r="G5" s="102"/>
      <c r="H5" s="234"/>
      <c r="I5" s="228"/>
      <c r="J5" s="222"/>
      <c r="K5" s="222"/>
      <c r="L5" s="222"/>
      <c r="M5" s="222"/>
      <c r="N5" s="222"/>
      <c r="O5" s="222"/>
      <c r="P5" s="222"/>
      <c r="Q5" s="222"/>
      <c r="R5" s="222"/>
      <c r="S5" s="222"/>
      <c r="T5" s="222"/>
      <c r="U5" s="222"/>
      <c r="V5" s="222"/>
      <c r="W5" s="222"/>
      <c r="X5" s="222"/>
      <c r="Y5" s="222"/>
      <c r="Z5" s="222"/>
    </row>
    <row r="6" spans="1:26" x14ac:dyDescent="0.3">
      <c r="A6" s="99" t="s">
        <v>457</v>
      </c>
      <c r="B6" s="99" t="s">
        <v>458</v>
      </c>
      <c r="C6" s="99"/>
      <c r="D6" s="99"/>
      <c r="E6" s="99"/>
      <c r="F6" s="99"/>
      <c r="G6" s="99"/>
      <c r="H6" s="235"/>
      <c r="I6" s="94"/>
      <c r="J6" s="148"/>
      <c r="K6" s="148"/>
      <c r="L6" s="147"/>
      <c r="M6" s="147"/>
      <c r="N6" s="147"/>
      <c r="O6" s="147"/>
      <c r="P6" s="147"/>
      <c r="Q6" s="147"/>
      <c r="R6" s="147"/>
      <c r="S6" s="147"/>
      <c r="T6" s="147"/>
      <c r="U6" s="147"/>
      <c r="V6" s="147"/>
      <c r="W6" s="147"/>
      <c r="X6" s="147"/>
      <c r="Y6" s="147"/>
      <c r="Z6" s="147"/>
    </row>
    <row r="7" spans="1:26" x14ac:dyDescent="0.3">
      <c r="A7" s="99" t="s">
        <v>459</v>
      </c>
      <c r="B7" s="99" t="s">
        <v>460</v>
      </c>
      <c r="C7" s="99"/>
      <c r="D7" s="99"/>
      <c r="E7" s="99"/>
      <c r="F7" s="99"/>
      <c r="G7" s="99"/>
      <c r="H7" s="235"/>
      <c r="I7" s="230" t="s">
        <v>455</v>
      </c>
      <c r="J7" s="89" t="s">
        <v>455</v>
      </c>
      <c r="K7" s="147" t="s">
        <v>455</v>
      </c>
      <c r="L7" s="147" t="s">
        <v>455</v>
      </c>
      <c r="M7" s="147" t="s">
        <v>455</v>
      </c>
      <c r="N7" s="147" t="s">
        <v>455</v>
      </c>
      <c r="O7" s="147" t="s">
        <v>455</v>
      </c>
      <c r="P7" s="147" t="s">
        <v>455</v>
      </c>
      <c r="Q7" s="147" t="s">
        <v>455</v>
      </c>
      <c r="R7" s="147" t="s">
        <v>455</v>
      </c>
      <c r="S7" s="147" t="s">
        <v>455</v>
      </c>
      <c r="T7" s="147" t="s">
        <v>455</v>
      </c>
      <c r="U7" s="147" t="s">
        <v>455</v>
      </c>
      <c r="V7" s="147" t="s">
        <v>455</v>
      </c>
      <c r="W7" s="147" t="s">
        <v>455</v>
      </c>
      <c r="X7" s="147" t="s">
        <v>455</v>
      </c>
      <c r="Y7" s="147" t="s">
        <v>455</v>
      </c>
      <c r="Z7" s="147" t="s">
        <v>455</v>
      </c>
    </row>
    <row r="8" spans="1:26" ht="14.5" x14ac:dyDescent="0.3">
      <c r="A8" s="99" t="s">
        <v>461</v>
      </c>
      <c r="B8" s="99" t="s">
        <v>462</v>
      </c>
      <c r="C8" s="99"/>
      <c r="D8" s="99"/>
      <c r="E8" s="99"/>
      <c r="F8" s="99"/>
      <c r="G8" s="99"/>
      <c r="H8" s="235"/>
      <c r="I8" s="231" t="s">
        <v>455</v>
      </c>
      <c r="J8" s="218" t="s">
        <v>455</v>
      </c>
      <c r="K8" s="218" t="s">
        <v>455</v>
      </c>
      <c r="L8" s="14" t="s">
        <v>455</v>
      </c>
      <c r="M8" s="14" t="s">
        <v>455</v>
      </c>
      <c r="N8" s="14" t="s">
        <v>455</v>
      </c>
      <c r="O8" s="14" t="s">
        <v>455</v>
      </c>
      <c r="P8" s="14" t="s">
        <v>455</v>
      </c>
      <c r="Q8" s="14" t="s">
        <v>455</v>
      </c>
      <c r="R8" s="14" t="s">
        <v>455</v>
      </c>
      <c r="S8" s="14" t="s">
        <v>455</v>
      </c>
      <c r="T8" s="14" t="s">
        <v>455</v>
      </c>
      <c r="U8" s="14" t="s">
        <v>455</v>
      </c>
      <c r="V8" s="14" t="s">
        <v>455</v>
      </c>
      <c r="W8" s="14" t="s">
        <v>455</v>
      </c>
      <c r="X8" s="14" t="s">
        <v>455</v>
      </c>
      <c r="Y8" s="14" t="s">
        <v>455</v>
      </c>
      <c r="Z8" s="14" t="s">
        <v>455</v>
      </c>
    </row>
    <row r="9" spans="1:26" x14ac:dyDescent="0.3">
      <c r="A9" s="99" t="s">
        <v>463</v>
      </c>
      <c r="B9" s="99"/>
      <c r="C9" s="99"/>
      <c r="D9" s="99"/>
      <c r="E9" s="99"/>
      <c r="F9" s="99"/>
      <c r="G9" s="99"/>
      <c r="H9" s="235"/>
      <c r="I9" s="231"/>
      <c r="J9" s="218"/>
      <c r="K9" s="218"/>
      <c r="L9" s="14"/>
      <c r="M9" s="14"/>
      <c r="N9" s="14"/>
      <c r="O9" s="14"/>
      <c r="P9" s="14"/>
      <c r="Q9" s="14"/>
      <c r="R9" s="14"/>
      <c r="S9" s="14"/>
      <c r="T9" s="14"/>
      <c r="U9" s="14"/>
      <c r="V9" s="14"/>
      <c r="W9" s="14"/>
      <c r="X9" s="14"/>
      <c r="Y9" s="14"/>
      <c r="Z9" s="14"/>
    </row>
    <row r="10" spans="1:26" x14ac:dyDescent="0.3">
      <c r="A10" s="99" t="s">
        <v>464</v>
      </c>
      <c r="B10" s="99"/>
      <c r="C10" s="99"/>
      <c r="D10" s="99"/>
      <c r="E10" s="99"/>
      <c r="F10" s="99"/>
      <c r="G10" s="99"/>
      <c r="H10" s="235"/>
      <c r="I10" s="94"/>
      <c r="J10" s="148"/>
      <c r="K10" s="148"/>
      <c r="L10" s="147"/>
      <c r="M10" s="147"/>
      <c r="N10" s="147"/>
      <c r="O10" s="147"/>
      <c r="P10" s="147"/>
      <c r="Q10" s="147"/>
      <c r="R10" s="147"/>
      <c r="S10" s="147"/>
      <c r="T10" s="147"/>
      <c r="U10" s="147"/>
      <c r="V10" s="147"/>
      <c r="W10" s="147"/>
      <c r="X10" s="147"/>
      <c r="Y10" s="147"/>
      <c r="Z10" s="147"/>
    </row>
    <row r="11" spans="1:26" ht="14.5" thickBot="1" x14ac:dyDescent="0.35">
      <c r="A11" s="99" t="s">
        <v>465</v>
      </c>
      <c r="B11" s="99"/>
      <c r="C11" s="99"/>
      <c r="D11" s="99"/>
      <c r="E11" s="99"/>
      <c r="F11" s="99"/>
      <c r="G11" s="99"/>
      <c r="H11" s="235"/>
      <c r="I11" s="94"/>
      <c r="J11" s="148"/>
      <c r="K11" s="148"/>
      <c r="L11" s="147"/>
      <c r="M11" s="147"/>
      <c r="N11" s="147"/>
      <c r="O11" s="147"/>
      <c r="P11" s="147"/>
      <c r="Q11" s="147"/>
      <c r="R11" s="147"/>
      <c r="S11" s="147"/>
      <c r="T11" s="147"/>
      <c r="U11" s="147"/>
      <c r="V11" s="147"/>
      <c r="W11" s="147"/>
      <c r="X11" s="147"/>
      <c r="Y11" s="147"/>
      <c r="Z11" s="147"/>
    </row>
    <row r="12" spans="1:26" ht="14.5" thickBot="1" x14ac:dyDescent="0.35">
      <c r="A12" s="102" t="s">
        <v>466</v>
      </c>
      <c r="B12" s="102"/>
      <c r="C12" s="102"/>
      <c r="D12" s="102"/>
      <c r="E12" s="102"/>
      <c r="F12" s="102"/>
      <c r="G12" s="102"/>
      <c r="H12" s="234"/>
      <c r="I12" s="228"/>
      <c r="J12" s="222"/>
      <c r="K12" s="222"/>
      <c r="L12" s="222"/>
      <c r="M12" s="222"/>
      <c r="N12" s="222"/>
      <c r="O12" s="222"/>
      <c r="P12" s="222"/>
      <c r="Q12" s="222"/>
      <c r="R12" s="222"/>
      <c r="S12" s="222"/>
      <c r="T12" s="222"/>
      <c r="U12" s="222"/>
      <c r="V12" s="222"/>
      <c r="W12" s="222"/>
      <c r="X12" s="222"/>
      <c r="Y12" s="222"/>
      <c r="Z12" s="222"/>
    </row>
    <row r="13" spans="1:26" ht="14.5" thickBot="1" x14ac:dyDescent="0.35">
      <c r="A13" s="90" t="s">
        <v>467</v>
      </c>
      <c r="B13" s="91" t="s">
        <v>451</v>
      </c>
      <c r="C13" s="103"/>
      <c r="D13" s="90"/>
      <c r="E13" s="90"/>
      <c r="F13" s="90"/>
      <c r="G13" s="90"/>
      <c r="H13" s="244"/>
      <c r="I13" s="232" t="s">
        <v>452</v>
      </c>
      <c r="J13" s="223"/>
      <c r="K13" s="223"/>
      <c r="L13" s="224"/>
      <c r="M13" s="224"/>
      <c r="N13" s="224"/>
      <c r="O13" s="224"/>
      <c r="P13" s="223"/>
      <c r="Q13" s="223"/>
      <c r="R13" s="223"/>
      <c r="S13" s="223"/>
      <c r="T13" s="223"/>
      <c r="U13" s="223"/>
      <c r="V13" s="223"/>
      <c r="W13" s="223"/>
      <c r="X13" s="223"/>
      <c r="Y13" s="223"/>
      <c r="Z13" s="223"/>
    </row>
    <row r="14" spans="1:26" x14ac:dyDescent="0.3">
      <c r="A14" s="87" t="s">
        <v>468</v>
      </c>
      <c r="B14" s="87" t="s">
        <v>469</v>
      </c>
      <c r="C14" s="87"/>
      <c r="D14" s="87"/>
      <c r="E14" s="87"/>
      <c r="F14" s="87"/>
      <c r="G14" s="87"/>
      <c r="H14" s="245"/>
      <c r="I14" s="94" t="s">
        <v>451</v>
      </c>
      <c r="J14" s="147" t="s">
        <v>451</v>
      </c>
      <c r="K14" s="147" t="s">
        <v>451</v>
      </c>
      <c r="L14" s="93" t="s">
        <v>451</v>
      </c>
      <c r="M14" s="93" t="s">
        <v>451</v>
      </c>
      <c r="N14" s="93" t="s">
        <v>451</v>
      </c>
      <c r="O14" s="93" t="s">
        <v>451</v>
      </c>
      <c r="P14" s="147" t="s">
        <v>451</v>
      </c>
      <c r="Q14" s="147" t="s">
        <v>451</v>
      </c>
      <c r="R14" s="147" t="s">
        <v>451</v>
      </c>
      <c r="S14" s="147" t="s">
        <v>451</v>
      </c>
      <c r="T14" s="147" t="s">
        <v>451</v>
      </c>
      <c r="U14" s="147" t="s">
        <v>451</v>
      </c>
      <c r="V14" s="147" t="s">
        <v>451</v>
      </c>
      <c r="W14" s="147" t="s">
        <v>451</v>
      </c>
      <c r="X14" s="147" t="s">
        <v>451</v>
      </c>
      <c r="Y14" s="147" t="s">
        <v>451</v>
      </c>
      <c r="Z14" s="147" t="s">
        <v>451</v>
      </c>
    </row>
    <row r="15" spans="1:26" x14ac:dyDescent="0.3">
      <c r="A15" s="87" t="s">
        <v>470</v>
      </c>
      <c r="B15" s="87" t="s">
        <v>469</v>
      </c>
      <c r="C15" s="87"/>
      <c r="D15" s="87"/>
      <c r="E15" s="87"/>
      <c r="F15" s="87"/>
      <c r="G15" s="87"/>
      <c r="H15" s="245"/>
      <c r="I15" s="94" t="s">
        <v>455</v>
      </c>
      <c r="J15" s="147" t="s">
        <v>455</v>
      </c>
      <c r="K15" s="147" t="s">
        <v>455</v>
      </c>
      <c r="L15" s="93" t="s">
        <v>455</v>
      </c>
      <c r="M15" s="93" t="s">
        <v>455</v>
      </c>
      <c r="N15" s="93" t="s">
        <v>455</v>
      </c>
      <c r="O15" s="93" t="s">
        <v>455</v>
      </c>
      <c r="P15" s="147" t="s">
        <v>455</v>
      </c>
      <c r="Q15" s="147" t="s">
        <v>455</v>
      </c>
      <c r="R15" s="147" t="s">
        <v>455</v>
      </c>
      <c r="S15" s="147" t="s">
        <v>455</v>
      </c>
      <c r="T15" s="147" t="s">
        <v>455</v>
      </c>
      <c r="U15" s="147" t="s">
        <v>455</v>
      </c>
      <c r="V15" s="147" t="s">
        <v>455</v>
      </c>
      <c r="W15" s="147" t="s">
        <v>455</v>
      </c>
      <c r="X15" s="147" t="s">
        <v>455</v>
      </c>
      <c r="Y15" s="147" t="s">
        <v>455</v>
      </c>
      <c r="Z15" s="147" t="s">
        <v>455</v>
      </c>
    </row>
    <row r="16" spans="1:26" x14ac:dyDescent="0.3">
      <c r="A16" s="87" t="s">
        <v>471</v>
      </c>
      <c r="B16" s="87" t="s">
        <v>472</v>
      </c>
      <c r="C16" s="87"/>
      <c r="D16" s="87"/>
      <c r="E16" s="87"/>
      <c r="F16" s="87"/>
      <c r="G16" s="87"/>
      <c r="H16" s="245"/>
      <c r="I16" s="94" t="s">
        <v>455</v>
      </c>
      <c r="J16" s="147" t="s">
        <v>455</v>
      </c>
      <c r="K16" s="96" t="s">
        <v>473</v>
      </c>
      <c r="L16" s="95" t="s">
        <v>473</v>
      </c>
      <c r="M16" s="95" t="s">
        <v>473</v>
      </c>
      <c r="N16" s="95" t="s">
        <v>473</v>
      </c>
      <c r="O16" s="95" t="s">
        <v>473</v>
      </c>
      <c r="P16" s="96" t="s">
        <v>473</v>
      </c>
      <c r="Q16" s="96" t="s">
        <v>473</v>
      </c>
      <c r="R16" s="96" t="s">
        <v>473</v>
      </c>
      <c r="S16" s="96" t="s">
        <v>473</v>
      </c>
      <c r="T16" s="96" t="s">
        <v>473</v>
      </c>
      <c r="U16" s="147" t="s">
        <v>455</v>
      </c>
      <c r="V16" s="147" t="s">
        <v>455</v>
      </c>
      <c r="W16" s="147" t="s">
        <v>455</v>
      </c>
      <c r="X16" s="147" t="s">
        <v>455</v>
      </c>
      <c r="Y16" s="147" t="s">
        <v>455</v>
      </c>
      <c r="Z16" s="147" t="s">
        <v>455</v>
      </c>
    </row>
    <row r="17" spans="1:26" ht="14.5" thickBot="1" x14ac:dyDescent="0.35">
      <c r="A17" s="87" t="s">
        <v>474</v>
      </c>
      <c r="B17" s="87" t="s">
        <v>475</v>
      </c>
      <c r="C17" s="87"/>
      <c r="D17" s="87"/>
      <c r="E17" s="87"/>
      <c r="F17" s="87"/>
      <c r="G17" s="87"/>
      <c r="H17" s="245"/>
      <c r="I17" s="94"/>
      <c r="J17" s="147"/>
      <c r="K17" s="96"/>
      <c r="L17" s="95"/>
      <c r="M17" s="95"/>
      <c r="N17" s="95"/>
      <c r="O17" s="95"/>
      <c r="P17" s="96"/>
      <c r="Q17" s="96"/>
      <c r="R17" s="96"/>
      <c r="S17" s="96"/>
      <c r="T17" s="96"/>
      <c r="U17" s="147"/>
      <c r="V17" s="147"/>
      <c r="W17" s="147"/>
      <c r="X17" s="147"/>
      <c r="Y17" s="147"/>
      <c r="Z17" s="147"/>
    </row>
    <row r="18" spans="1:26" ht="14.5" thickBot="1" x14ac:dyDescent="0.35">
      <c r="A18" s="102" t="s">
        <v>476</v>
      </c>
      <c r="B18" s="102" t="s">
        <v>451</v>
      </c>
      <c r="C18" s="102"/>
      <c r="D18" s="102"/>
      <c r="E18" s="102"/>
      <c r="F18" s="102"/>
      <c r="G18" s="102"/>
      <c r="H18" s="234"/>
      <c r="I18" s="228" t="s">
        <v>452</v>
      </c>
      <c r="J18" s="222"/>
      <c r="K18" s="222"/>
      <c r="L18" s="222"/>
      <c r="M18" s="222"/>
      <c r="N18" s="222"/>
      <c r="O18" s="222"/>
      <c r="P18" s="222"/>
      <c r="Q18" s="222"/>
      <c r="R18" s="222"/>
      <c r="S18" s="222"/>
      <c r="T18" s="222"/>
      <c r="U18" s="222"/>
      <c r="V18" s="222"/>
      <c r="W18" s="222"/>
      <c r="X18" s="222"/>
      <c r="Y18" s="222"/>
      <c r="Z18" s="222"/>
    </row>
    <row r="19" spans="1:26" x14ac:dyDescent="0.3">
      <c r="A19" s="87" t="s">
        <v>477</v>
      </c>
      <c r="B19" s="87" t="s">
        <v>469</v>
      </c>
      <c r="C19" s="87"/>
      <c r="D19" s="87"/>
      <c r="E19" s="87"/>
      <c r="F19" s="87"/>
      <c r="G19" s="87"/>
      <c r="H19" s="245"/>
      <c r="I19" s="94" t="s">
        <v>455</v>
      </c>
      <c r="J19" s="147" t="s">
        <v>455</v>
      </c>
      <c r="K19" s="147" t="s">
        <v>455</v>
      </c>
      <c r="L19" s="98" t="s">
        <v>455</v>
      </c>
      <c r="M19" s="98" t="s">
        <v>455</v>
      </c>
      <c r="N19" s="98" t="s">
        <v>455</v>
      </c>
      <c r="O19" s="98" t="s">
        <v>455</v>
      </c>
      <c r="P19" s="97" t="s">
        <v>455</v>
      </c>
      <c r="Q19" s="97" t="s">
        <v>455</v>
      </c>
      <c r="R19" s="97" t="s">
        <v>455</v>
      </c>
      <c r="S19" s="97" t="s">
        <v>455</v>
      </c>
      <c r="T19" s="97" t="s">
        <v>455</v>
      </c>
      <c r="U19" s="147" t="s">
        <v>455</v>
      </c>
      <c r="V19" s="147" t="s">
        <v>455</v>
      </c>
      <c r="W19" s="147" t="s">
        <v>455</v>
      </c>
      <c r="X19" s="147" t="s">
        <v>455</v>
      </c>
      <c r="Y19" s="147" t="s">
        <v>455</v>
      </c>
      <c r="Z19" s="147" t="s">
        <v>455</v>
      </c>
    </row>
    <row r="20" spans="1:26" x14ac:dyDescent="0.3">
      <c r="A20" s="87" t="s">
        <v>478</v>
      </c>
      <c r="B20" s="87" t="s">
        <v>469</v>
      </c>
      <c r="C20" s="87"/>
      <c r="D20" s="87"/>
      <c r="E20" s="87"/>
      <c r="F20" s="87"/>
      <c r="G20" s="87"/>
      <c r="H20" s="245"/>
      <c r="I20" s="94" t="s">
        <v>455</v>
      </c>
      <c r="J20" s="97" t="s">
        <v>455</v>
      </c>
      <c r="K20" s="97" t="s">
        <v>455</v>
      </c>
      <c r="L20" s="98" t="s">
        <v>455</v>
      </c>
      <c r="M20" s="98" t="s">
        <v>455</v>
      </c>
      <c r="N20" s="98" t="s">
        <v>455</v>
      </c>
      <c r="O20" s="98" t="s">
        <v>455</v>
      </c>
      <c r="P20" s="97" t="s">
        <v>455</v>
      </c>
      <c r="Q20" s="97" t="s">
        <v>455</v>
      </c>
      <c r="R20" s="97" t="s">
        <v>455</v>
      </c>
      <c r="S20" s="97" t="s">
        <v>455</v>
      </c>
      <c r="T20" s="97" t="s">
        <v>455</v>
      </c>
      <c r="U20" s="147" t="s">
        <v>455</v>
      </c>
      <c r="V20" s="147" t="s">
        <v>455</v>
      </c>
      <c r="W20" s="147" t="s">
        <v>455</v>
      </c>
      <c r="X20" s="147" t="s">
        <v>455</v>
      </c>
      <c r="Y20" s="147" t="s">
        <v>455</v>
      </c>
      <c r="Z20" s="147" t="s">
        <v>455</v>
      </c>
    </row>
    <row r="21" spans="1:26" x14ac:dyDescent="0.3">
      <c r="A21" s="87" t="s">
        <v>479</v>
      </c>
      <c r="B21" s="87" t="s">
        <v>469</v>
      </c>
      <c r="C21" s="87"/>
      <c r="D21" s="87"/>
      <c r="E21" s="87"/>
      <c r="F21" s="87"/>
      <c r="G21" s="87"/>
      <c r="H21" s="245"/>
      <c r="I21" s="94" t="s">
        <v>451</v>
      </c>
      <c r="J21" s="147" t="s">
        <v>451</v>
      </c>
      <c r="K21" s="147" t="s">
        <v>451</v>
      </c>
      <c r="L21" s="98" t="s">
        <v>455</v>
      </c>
      <c r="M21" s="98" t="s">
        <v>455</v>
      </c>
      <c r="N21" s="98" t="s">
        <v>455</v>
      </c>
      <c r="O21" s="98" t="s">
        <v>455</v>
      </c>
      <c r="P21" s="97" t="s">
        <v>455</v>
      </c>
      <c r="Q21" s="97" t="s">
        <v>455</v>
      </c>
      <c r="R21" s="97" t="s">
        <v>455</v>
      </c>
      <c r="S21" s="97" t="s">
        <v>455</v>
      </c>
      <c r="T21" s="97" t="s">
        <v>455</v>
      </c>
      <c r="U21" s="147" t="s">
        <v>451</v>
      </c>
      <c r="V21" s="147" t="s">
        <v>451</v>
      </c>
      <c r="W21" s="147" t="s">
        <v>451</v>
      </c>
      <c r="X21" s="147" t="s">
        <v>451</v>
      </c>
      <c r="Y21" s="147" t="s">
        <v>451</v>
      </c>
      <c r="Z21" s="147" t="s">
        <v>451</v>
      </c>
    </row>
    <row r="22" spans="1:26" x14ac:dyDescent="0.3">
      <c r="A22" s="87" t="s">
        <v>480</v>
      </c>
      <c r="B22" s="87" t="s">
        <v>469</v>
      </c>
      <c r="C22" s="87"/>
      <c r="D22" s="87"/>
      <c r="E22" s="87"/>
      <c r="F22" s="87"/>
      <c r="G22" s="87"/>
      <c r="H22" s="245"/>
      <c r="I22" s="94" t="s">
        <v>451</v>
      </c>
      <c r="J22" s="147" t="s">
        <v>451</v>
      </c>
      <c r="K22" s="147" t="s">
        <v>451</v>
      </c>
      <c r="L22" s="98" t="s">
        <v>451</v>
      </c>
      <c r="M22" s="98" t="s">
        <v>451</v>
      </c>
      <c r="N22" s="98" t="s">
        <v>451</v>
      </c>
      <c r="O22" s="98" t="s">
        <v>451</v>
      </c>
      <c r="P22" s="97" t="s">
        <v>451</v>
      </c>
      <c r="Q22" s="97" t="s">
        <v>451</v>
      </c>
      <c r="R22" s="97" t="s">
        <v>451</v>
      </c>
      <c r="S22" s="97" t="s">
        <v>451</v>
      </c>
      <c r="T22" s="97" t="s">
        <v>451</v>
      </c>
      <c r="U22" s="147" t="s">
        <v>451</v>
      </c>
      <c r="V22" s="147" t="s">
        <v>451</v>
      </c>
      <c r="W22" s="147" t="s">
        <v>451</v>
      </c>
      <c r="X22" s="147" t="s">
        <v>451</v>
      </c>
      <c r="Y22" s="147" t="s">
        <v>451</v>
      </c>
      <c r="Z22" s="147" t="s">
        <v>451</v>
      </c>
    </row>
    <row r="23" spans="1:26" x14ac:dyDescent="0.3">
      <c r="A23" s="87" t="s">
        <v>481</v>
      </c>
      <c r="B23" s="87" t="s">
        <v>469</v>
      </c>
      <c r="C23" s="87"/>
      <c r="D23" s="87"/>
      <c r="E23" s="87"/>
      <c r="F23" s="87"/>
      <c r="G23" s="87"/>
      <c r="H23" s="245"/>
      <c r="I23" s="94" t="s">
        <v>455</v>
      </c>
      <c r="J23" s="147" t="s">
        <v>455</v>
      </c>
      <c r="K23" s="147" t="s">
        <v>455</v>
      </c>
      <c r="L23" s="98" t="s">
        <v>455</v>
      </c>
      <c r="M23" s="98" t="s">
        <v>455</v>
      </c>
      <c r="N23" s="98" t="s">
        <v>455</v>
      </c>
      <c r="O23" s="98" t="s">
        <v>455</v>
      </c>
      <c r="P23" s="97" t="s">
        <v>455</v>
      </c>
      <c r="Q23" s="97" t="s">
        <v>455</v>
      </c>
      <c r="R23" s="97" t="s">
        <v>455</v>
      </c>
      <c r="S23" s="97" t="s">
        <v>455</v>
      </c>
      <c r="T23" s="97" t="s">
        <v>455</v>
      </c>
      <c r="U23" s="147" t="s">
        <v>455</v>
      </c>
      <c r="V23" s="147" t="s">
        <v>455</v>
      </c>
      <c r="W23" s="147" t="s">
        <v>455</v>
      </c>
      <c r="X23" s="147" t="s">
        <v>455</v>
      </c>
      <c r="Y23" s="147" t="s">
        <v>455</v>
      </c>
      <c r="Z23" s="147" t="s">
        <v>455</v>
      </c>
    </row>
    <row r="24" spans="1:26" x14ac:dyDescent="0.3">
      <c r="A24" s="87" t="s">
        <v>482</v>
      </c>
      <c r="B24" s="87" t="s">
        <v>469</v>
      </c>
      <c r="C24" s="87"/>
      <c r="D24" s="87"/>
      <c r="E24" s="87"/>
      <c r="F24" s="87"/>
      <c r="G24" s="87"/>
      <c r="H24" s="245"/>
      <c r="I24" s="94" t="s">
        <v>455</v>
      </c>
      <c r="J24" s="147" t="s">
        <v>455</v>
      </c>
      <c r="K24" s="147" t="s">
        <v>455</v>
      </c>
      <c r="L24" s="100" t="s">
        <v>455</v>
      </c>
      <c r="M24" s="100" t="s">
        <v>455</v>
      </c>
      <c r="N24" s="100" t="s">
        <v>455</v>
      </c>
      <c r="O24" s="100" t="s">
        <v>455</v>
      </c>
      <c r="P24" s="101" t="s">
        <v>455</v>
      </c>
      <c r="Q24" s="101" t="s">
        <v>455</v>
      </c>
      <c r="R24" s="101" t="s">
        <v>455</v>
      </c>
      <c r="S24" s="101" t="s">
        <v>455</v>
      </c>
      <c r="T24" s="101" t="s">
        <v>455</v>
      </c>
      <c r="U24" s="147" t="s">
        <v>455</v>
      </c>
      <c r="V24" s="147" t="s">
        <v>455</v>
      </c>
      <c r="W24" s="147" t="s">
        <v>455</v>
      </c>
      <c r="X24" s="147" t="s">
        <v>455</v>
      </c>
      <c r="Y24" s="147" t="s">
        <v>455</v>
      </c>
      <c r="Z24" s="147" t="s">
        <v>455</v>
      </c>
    </row>
    <row r="25" spans="1:26" ht="14.5" thickBot="1" x14ac:dyDescent="0.35">
      <c r="A25" s="87" t="s">
        <v>483</v>
      </c>
      <c r="B25" s="87" t="s">
        <v>484</v>
      </c>
      <c r="C25" s="87"/>
      <c r="D25" s="87"/>
      <c r="E25" s="87"/>
      <c r="F25" s="87"/>
      <c r="G25" s="87"/>
      <c r="H25" s="245"/>
      <c r="I25" s="94" t="s">
        <v>451</v>
      </c>
      <c r="J25" s="147" t="s">
        <v>451</v>
      </c>
      <c r="K25" s="147" t="s">
        <v>451</v>
      </c>
      <c r="L25" s="100" t="s">
        <v>451</v>
      </c>
      <c r="M25" s="100" t="s">
        <v>451</v>
      </c>
      <c r="N25" s="100" t="s">
        <v>451</v>
      </c>
      <c r="O25" s="100" t="s">
        <v>451</v>
      </c>
      <c r="P25" s="101" t="s">
        <v>451</v>
      </c>
      <c r="Q25" s="101" t="s">
        <v>451</v>
      </c>
      <c r="R25" s="101" t="s">
        <v>451</v>
      </c>
      <c r="S25" s="101" t="s">
        <v>451</v>
      </c>
      <c r="T25" s="101" t="s">
        <v>451</v>
      </c>
      <c r="U25" s="147" t="s">
        <v>451</v>
      </c>
      <c r="V25" s="147" t="s">
        <v>451</v>
      </c>
      <c r="W25" s="147" t="s">
        <v>451</v>
      </c>
      <c r="X25" s="147" t="s">
        <v>451</v>
      </c>
      <c r="Y25" s="147" t="s">
        <v>451</v>
      </c>
      <c r="Z25" s="147" t="s">
        <v>451</v>
      </c>
    </row>
    <row r="26" spans="1:26" ht="14.5" thickBot="1" x14ac:dyDescent="0.35">
      <c r="A26" s="102" t="s">
        <v>485</v>
      </c>
      <c r="B26" s="102" t="s">
        <v>451</v>
      </c>
      <c r="C26" s="102"/>
      <c r="D26" s="102"/>
      <c r="E26" s="102"/>
      <c r="F26" s="102"/>
      <c r="G26" s="102"/>
      <c r="H26" s="234"/>
      <c r="I26" s="228" t="s">
        <v>452</v>
      </c>
      <c r="J26" s="222"/>
      <c r="K26" s="222"/>
      <c r="L26" s="222"/>
      <c r="M26" s="222"/>
      <c r="N26" s="222"/>
      <c r="O26" s="222"/>
      <c r="P26" s="222"/>
      <c r="Q26" s="222"/>
      <c r="R26" s="222"/>
      <c r="S26" s="222"/>
      <c r="T26" s="222"/>
      <c r="U26" s="222"/>
      <c r="V26" s="222"/>
      <c r="W26" s="222"/>
      <c r="X26" s="222"/>
      <c r="Y26" s="222"/>
      <c r="Z26" s="222"/>
    </row>
    <row r="27" spans="1:26" ht="14.5" thickBot="1" x14ac:dyDescent="0.35">
      <c r="A27" s="87" t="s">
        <v>486</v>
      </c>
      <c r="B27" s="87" t="s">
        <v>469</v>
      </c>
      <c r="C27" s="87"/>
      <c r="D27" s="87"/>
      <c r="E27" s="87"/>
      <c r="F27" s="87"/>
      <c r="G27" s="87"/>
      <c r="H27" s="245"/>
      <c r="I27" s="94" t="s">
        <v>455</v>
      </c>
      <c r="J27" s="147" t="s">
        <v>455</v>
      </c>
      <c r="K27" s="147" t="s">
        <v>455</v>
      </c>
      <c r="L27" s="225" t="s">
        <v>455</v>
      </c>
      <c r="M27" s="225" t="s">
        <v>455</v>
      </c>
      <c r="N27" s="225" t="s">
        <v>455</v>
      </c>
      <c r="O27" s="225" t="s">
        <v>455</v>
      </c>
      <c r="P27" s="97" t="s">
        <v>455</v>
      </c>
      <c r="Q27" s="97" t="s">
        <v>455</v>
      </c>
      <c r="R27" s="97" t="s">
        <v>455</v>
      </c>
      <c r="S27" s="97" t="s">
        <v>455</v>
      </c>
      <c r="T27" s="97" t="s">
        <v>455</v>
      </c>
      <c r="U27" s="97" t="s">
        <v>455</v>
      </c>
      <c r="V27" s="97" t="s">
        <v>455</v>
      </c>
      <c r="W27" s="97" t="s">
        <v>455</v>
      </c>
      <c r="X27" s="97" t="s">
        <v>455</v>
      </c>
      <c r="Y27" s="147" t="s">
        <v>455</v>
      </c>
      <c r="Z27" s="147" t="s">
        <v>455</v>
      </c>
    </row>
    <row r="28" spans="1:26" ht="14.5" thickBot="1" x14ac:dyDescent="0.35">
      <c r="A28" s="102" t="s">
        <v>487</v>
      </c>
      <c r="B28" s="102" t="s">
        <v>451</v>
      </c>
      <c r="C28" s="102"/>
      <c r="D28" s="102"/>
      <c r="E28" s="102"/>
      <c r="F28" s="102"/>
      <c r="G28" s="102"/>
      <c r="H28" s="234"/>
      <c r="I28" s="228" t="s">
        <v>452</v>
      </c>
      <c r="J28" s="222"/>
      <c r="K28" s="222"/>
      <c r="L28" s="222"/>
      <c r="M28" s="222"/>
      <c r="N28" s="222"/>
      <c r="O28" s="222"/>
      <c r="P28" s="222"/>
      <c r="Q28" s="222"/>
      <c r="R28" s="222"/>
      <c r="S28" s="222"/>
      <c r="T28" s="222"/>
      <c r="U28" s="222"/>
      <c r="V28" s="222"/>
      <c r="W28" s="222"/>
      <c r="X28" s="222"/>
      <c r="Y28" s="222"/>
      <c r="Z28" s="222"/>
    </row>
    <row r="29" spans="1:26" x14ac:dyDescent="0.3">
      <c r="A29" s="87" t="s">
        <v>488</v>
      </c>
      <c r="B29" s="87" t="s">
        <v>469</v>
      </c>
      <c r="C29" s="87"/>
      <c r="D29" s="87"/>
      <c r="E29" s="87"/>
      <c r="F29" s="87"/>
      <c r="G29" s="87"/>
      <c r="H29" s="245"/>
      <c r="I29" s="94" t="s">
        <v>451</v>
      </c>
      <c r="J29" s="147" t="s">
        <v>451</v>
      </c>
      <c r="K29" s="147" t="s">
        <v>451</v>
      </c>
      <c r="L29" s="147" t="s">
        <v>451</v>
      </c>
      <c r="M29" s="147" t="s">
        <v>451</v>
      </c>
      <c r="N29" s="147" t="s">
        <v>451</v>
      </c>
      <c r="O29" s="147" t="s">
        <v>451</v>
      </c>
      <c r="P29" s="225" t="s">
        <v>451</v>
      </c>
      <c r="Q29" s="97" t="s">
        <v>451</v>
      </c>
      <c r="R29" s="97" t="s">
        <v>451</v>
      </c>
      <c r="S29" s="97" t="s">
        <v>451</v>
      </c>
      <c r="T29" s="97" t="s">
        <v>451</v>
      </c>
      <c r="U29" s="97" t="s">
        <v>451</v>
      </c>
      <c r="V29" s="97" t="s">
        <v>451</v>
      </c>
      <c r="W29" s="97" t="s">
        <v>451</v>
      </c>
      <c r="X29" s="97" t="s">
        <v>451</v>
      </c>
      <c r="Y29" s="147" t="s">
        <v>451</v>
      </c>
      <c r="Z29" s="147" t="s">
        <v>451</v>
      </c>
    </row>
    <row r="30" spans="1:26" ht="14.5" thickBot="1" x14ac:dyDescent="0.35">
      <c r="A30" s="87" t="s">
        <v>489</v>
      </c>
      <c r="B30" s="87"/>
      <c r="C30" s="87"/>
      <c r="D30" s="87"/>
      <c r="E30" s="87"/>
      <c r="F30" s="87"/>
      <c r="G30" s="87"/>
      <c r="H30" s="245"/>
      <c r="I30" s="94"/>
      <c r="J30" s="147"/>
      <c r="K30" s="147"/>
      <c r="L30" s="147"/>
      <c r="M30" s="147"/>
      <c r="N30" s="147"/>
      <c r="O30" s="147"/>
      <c r="P30" s="225"/>
      <c r="Q30" s="97"/>
      <c r="R30" s="97"/>
      <c r="S30" s="97"/>
      <c r="T30" s="97"/>
      <c r="U30" s="97"/>
      <c r="V30" s="97"/>
      <c r="W30" s="97"/>
      <c r="X30" s="97"/>
      <c r="Y30" s="147"/>
      <c r="Z30" s="147"/>
    </row>
    <row r="31" spans="1:26" ht="14.5" thickBot="1" x14ac:dyDescent="0.35">
      <c r="A31" s="102" t="s">
        <v>490</v>
      </c>
      <c r="B31" s="102" t="s">
        <v>451</v>
      </c>
      <c r="C31" s="102"/>
      <c r="D31" s="102"/>
      <c r="E31" s="102"/>
      <c r="F31" s="102"/>
      <c r="G31" s="102"/>
      <c r="H31" s="234"/>
      <c r="I31" s="228" t="s">
        <v>452</v>
      </c>
      <c r="J31" s="222"/>
      <c r="K31" s="222"/>
      <c r="L31" s="222"/>
      <c r="M31" s="222"/>
      <c r="N31" s="222"/>
      <c r="O31" s="222"/>
      <c r="P31" s="222"/>
      <c r="Q31" s="222"/>
      <c r="R31" s="222"/>
      <c r="S31" s="222"/>
      <c r="T31" s="222"/>
      <c r="U31" s="222"/>
      <c r="V31" s="222"/>
      <c r="W31" s="222"/>
      <c r="X31" s="222"/>
      <c r="Y31" s="222"/>
      <c r="Z31" s="222"/>
    </row>
    <row r="32" spans="1:26" x14ac:dyDescent="0.3">
      <c r="A32" s="87" t="s">
        <v>491</v>
      </c>
      <c r="B32" s="87" t="s">
        <v>451</v>
      </c>
      <c r="C32" s="87"/>
      <c r="D32" s="87"/>
      <c r="E32" s="87"/>
      <c r="F32" s="87"/>
      <c r="G32" s="87"/>
      <c r="H32" s="245"/>
      <c r="I32" s="94" t="s">
        <v>455</v>
      </c>
      <c r="J32" s="147" t="s">
        <v>455</v>
      </c>
      <c r="K32" s="147" t="s">
        <v>455</v>
      </c>
      <c r="L32" s="147" t="s">
        <v>455</v>
      </c>
      <c r="M32" s="147" t="s">
        <v>455</v>
      </c>
      <c r="N32" s="147" t="s">
        <v>455</v>
      </c>
      <c r="O32" s="147" t="s">
        <v>455</v>
      </c>
      <c r="P32" s="147" t="s">
        <v>455</v>
      </c>
      <c r="Q32" s="225" t="s">
        <v>455</v>
      </c>
      <c r="R32" s="147" t="s">
        <v>455</v>
      </c>
      <c r="S32" s="147" t="s">
        <v>455</v>
      </c>
      <c r="T32" s="147" t="s">
        <v>455</v>
      </c>
      <c r="U32" s="147" t="s">
        <v>455</v>
      </c>
      <c r="V32" s="147" t="s">
        <v>455</v>
      </c>
      <c r="W32" s="97" t="s">
        <v>455</v>
      </c>
      <c r="X32" s="97" t="s">
        <v>455</v>
      </c>
      <c r="Y32" s="97" t="s">
        <v>455</v>
      </c>
      <c r="Z32" s="97" t="s">
        <v>455</v>
      </c>
    </row>
    <row r="33" spans="1:26" ht="14.5" thickBot="1" x14ac:dyDescent="0.35">
      <c r="A33" s="87" t="s">
        <v>492</v>
      </c>
      <c r="B33" s="87" t="s">
        <v>493</v>
      </c>
      <c r="C33" s="87"/>
      <c r="D33" s="87"/>
      <c r="E33" s="87"/>
      <c r="F33" s="87"/>
      <c r="G33" s="87"/>
      <c r="H33" s="245"/>
      <c r="I33" s="94" t="s">
        <v>455</v>
      </c>
      <c r="J33" s="147" t="s">
        <v>455</v>
      </c>
      <c r="K33" s="147" t="s">
        <v>455</v>
      </c>
      <c r="L33" s="147" t="s">
        <v>455</v>
      </c>
      <c r="M33" s="147" t="s">
        <v>455</v>
      </c>
      <c r="N33" s="147" t="s">
        <v>455</v>
      </c>
      <c r="O33" s="147" t="s">
        <v>455</v>
      </c>
      <c r="P33" s="147" t="s">
        <v>455</v>
      </c>
      <c r="Q33" s="225" t="s">
        <v>455</v>
      </c>
      <c r="R33" s="147" t="s">
        <v>455</v>
      </c>
      <c r="S33" s="147" t="s">
        <v>455</v>
      </c>
      <c r="T33" s="147" t="s">
        <v>455</v>
      </c>
      <c r="U33" s="147" t="s">
        <v>455</v>
      </c>
      <c r="V33" s="147" t="s">
        <v>455</v>
      </c>
      <c r="W33" s="97" t="s">
        <v>455</v>
      </c>
      <c r="X33" s="97" t="s">
        <v>455</v>
      </c>
      <c r="Y33" s="97" t="s">
        <v>455</v>
      </c>
      <c r="Z33" s="97" t="s">
        <v>455</v>
      </c>
    </row>
    <row r="34" spans="1:26" ht="14.5" thickBot="1" x14ac:dyDescent="0.35">
      <c r="A34" s="102" t="s">
        <v>494</v>
      </c>
      <c r="B34" s="102" t="s">
        <v>451</v>
      </c>
      <c r="C34" s="102"/>
      <c r="D34" s="102"/>
      <c r="E34" s="102"/>
      <c r="F34" s="102"/>
      <c r="G34" s="102"/>
      <c r="H34" s="234"/>
      <c r="I34" s="228" t="s">
        <v>452</v>
      </c>
      <c r="J34" s="222"/>
      <c r="K34" s="222"/>
      <c r="L34" s="222"/>
      <c r="M34" s="222"/>
      <c r="N34" s="222"/>
      <c r="O34" s="222"/>
      <c r="P34" s="222"/>
      <c r="Q34" s="222"/>
      <c r="R34" s="222"/>
      <c r="S34" s="222"/>
      <c r="T34" s="222"/>
      <c r="U34" s="222"/>
      <c r="V34" s="222"/>
      <c r="W34" s="222"/>
      <c r="X34" s="222"/>
      <c r="Y34" s="222"/>
      <c r="Z34" s="222"/>
    </row>
    <row r="35" spans="1:26" x14ac:dyDescent="0.3">
      <c r="A35" s="87" t="s">
        <v>495</v>
      </c>
      <c r="B35" s="87"/>
      <c r="C35" s="87"/>
      <c r="D35" s="87"/>
      <c r="E35" s="87"/>
      <c r="F35" s="87"/>
      <c r="G35" s="87"/>
      <c r="H35" s="245"/>
      <c r="I35" s="94"/>
      <c r="J35" s="147"/>
      <c r="K35" s="147"/>
      <c r="L35" s="147"/>
      <c r="M35" s="147"/>
      <c r="N35" s="147"/>
      <c r="O35" s="147"/>
      <c r="P35" s="147"/>
      <c r="Q35" s="97"/>
      <c r="R35" s="225"/>
      <c r="S35" s="147"/>
      <c r="T35" s="147"/>
      <c r="U35" s="147"/>
      <c r="V35" s="147"/>
      <c r="W35" s="147"/>
      <c r="X35" s="97"/>
      <c r="Y35" s="97"/>
      <c r="Z35" s="97"/>
    </row>
    <row r="36" spans="1:26" ht="14.5" thickBot="1" x14ac:dyDescent="0.35">
      <c r="A36" s="87" t="s">
        <v>496</v>
      </c>
      <c r="B36" s="87"/>
      <c r="C36" s="87"/>
      <c r="D36" s="87"/>
      <c r="E36" s="87"/>
      <c r="F36" s="87"/>
      <c r="G36" s="87"/>
      <c r="H36" s="245"/>
      <c r="I36" s="94"/>
      <c r="J36" s="147"/>
      <c r="K36" s="147"/>
      <c r="L36" s="147"/>
      <c r="M36" s="147"/>
      <c r="N36" s="147"/>
      <c r="O36" s="147"/>
      <c r="P36" s="147"/>
      <c r="Q36" s="97"/>
      <c r="R36" s="225"/>
      <c r="S36" s="225"/>
      <c r="T36" s="225"/>
      <c r="U36" s="147"/>
      <c r="V36" s="147"/>
      <c r="W36" s="147"/>
      <c r="X36" s="97"/>
      <c r="Y36" s="97"/>
      <c r="Z36" s="97"/>
    </row>
    <row r="37" spans="1:26" ht="15.75" customHeight="1" thickBot="1" x14ac:dyDescent="0.35">
      <c r="A37" s="316" t="s">
        <v>497</v>
      </c>
      <c r="B37" s="317"/>
      <c r="C37" s="317"/>
      <c r="D37" s="317"/>
      <c r="E37" s="317"/>
      <c r="F37" s="317"/>
      <c r="G37" s="317"/>
      <c r="H37" s="318"/>
      <c r="I37" s="236"/>
      <c r="J37" s="236"/>
      <c r="K37" s="236"/>
      <c r="L37" s="236"/>
      <c r="M37" s="236"/>
      <c r="N37" s="236"/>
      <c r="O37" s="236"/>
      <c r="P37" s="236"/>
      <c r="Q37" s="236"/>
      <c r="R37" s="236"/>
      <c r="S37" s="236"/>
      <c r="T37" s="236"/>
      <c r="U37" s="237"/>
      <c r="V37" s="238"/>
    </row>
  </sheetData>
  <mergeCells count="1">
    <mergeCell ref="A37:H3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DFD5EBCCD1C4468D3D7BEB34EE6316" ma:contentTypeVersion="6" ma:contentTypeDescription="Create a new document." ma:contentTypeScope="" ma:versionID="af5032986154d8f5c25afded491376b1">
  <xsd:schema xmlns:xsd="http://www.w3.org/2001/XMLSchema" xmlns:xs="http://www.w3.org/2001/XMLSchema" xmlns:p="http://schemas.microsoft.com/office/2006/metadata/properties" xmlns:ns2="de981843-1511-43d6-bf31-39a2409dd550" xmlns:ns3="8ad08a51-c5d3-4cab-b245-878ff7e57594" targetNamespace="http://schemas.microsoft.com/office/2006/metadata/properties" ma:root="true" ma:fieldsID="7ceeb3419deb7afb227e775a8e98079f" ns2:_="" ns3:_="">
    <xsd:import namespace="de981843-1511-43d6-bf31-39a2409dd550"/>
    <xsd:import namespace="8ad08a51-c5d3-4cab-b245-878ff7e5759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981843-1511-43d6-bf31-39a2409dd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d08a51-c5d3-4cab-b245-878ff7e5759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EC8D68-CAD1-415E-8F75-FA0A98897D8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C140AED-2EB3-4A22-8909-C17646C5C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981843-1511-43d6-bf31-39a2409dd550"/>
    <ds:schemaRef ds:uri="8ad08a51-c5d3-4cab-b245-878ff7e575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F7FCA-5C60-4648-9D87-7C43ACBA6B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Evaluation</vt:lpstr>
      <vt:lpstr>References</vt:lpstr>
      <vt:lpstr>Non-Functional Requirements</vt:lpstr>
      <vt:lpstr>General Requirements</vt:lpstr>
      <vt:lpstr>Query System</vt:lpstr>
      <vt:lpstr>Research Hub</vt:lpstr>
      <vt:lpstr>Career Guidance</vt:lpstr>
      <vt:lpstr>Monitoring and Evaluation</vt:lpstr>
      <vt:lpstr>QMS Portal</vt:lpstr>
      <vt:lpstr>Support and Maintenance</vt:lpstr>
      <vt:lpstr>Website Modernisation</vt:lpstr>
      <vt:lpstr>Fixed Pricing Schedule</vt:lpstr>
      <vt:lpstr>Variable Pricing Schedule</vt:lpstr>
      <vt:lpstr>Project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2019-11-06T09:22:06Z</dcterms:created>
  <dcterms:modified xsi:type="dcterms:W3CDTF">2021-09-14T06:39:14Z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0x010100DCDFD5EBCCD1C4468D3D7BEB34EE6316</vt:lpwstr>
  </property>
  <property fmtid="{D5CDD505-2E9C-101B-9397-08002B2CF9AE}" pid="3" name="Workbook id">
    <vt:lpwstr>cae86d81-a794-4912-af79-61bb0f84d9b6</vt:lpwstr>
  </property>
  <property fmtid="{D5CDD505-2E9C-101B-9397-08002B2CF9AE}" pid="4" name="Workbook type">
    <vt:lpwstr>Custom</vt:lpwstr>
  </property>
  <property fmtid="{D5CDD505-2E9C-101B-9397-08002B2CF9AE}" pid="5" name="Workbook version">
    <vt:lpwstr>Custom</vt:lpwstr>
  </property>
</Properties>
</file>