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https://sitao365-my.sharepoint.com/personal/bongi_mochalatjie_sita_co_za/Documents/Desktop/bongi work/2025 Transaction/New folder (6)/"/>
    </mc:Choice>
  </mc:AlternateContent>
  <xr:revisionPtr revIDLastSave="23" documentId="8_{0EE8F647-331A-4492-A5EA-760443F6EF80}" xr6:coauthVersionLast="47" xr6:coauthVersionMax="47" xr10:uidLastSave="{64406C1A-130C-4B34-ABE6-F138602E6148}"/>
  <bookViews>
    <workbookView xWindow="-108" yWindow="-108" windowWidth="23256" windowHeight="13896" xr2:uid="{00000000-000D-0000-FFFF-FFFF00000000}"/>
  </bookViews>
  <sheets>
    <sheet name="PRICING SCHEDULE" sheetId="6" r:id="rId1"/>
  </sheets>
  <definedNames>
    <definedName name="_xlnm.Print_Area" localSheetId="0">'PRICING SCHEDULE'!$A$1:$H$66</definedName>
    <definedName name="_xlnm.Print_Titles" localSheetId="0">'PRICING SCHEDULE'!$1:$5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6" l="1"/>
  <c r="F51" i="6" l="1"/>
  <c r="F33" i="6"/>
  <c r="F32" i="6"/>
  <c r="F31" i="6"/>
  <c r="F30" i="6"/>
  <c r="F29" i="6"/>
  <c r="F28" i="6" s="1"/>
  <c r="F24" i="6"/>
  <c r="F46" i="6" l="1"/>
  <c r="F45" i="6"/>
  <c r="F44" i="6"/>
  <c r="F42" i="6"/>
  <c r="F41" i="6"/>
  <c r="F40" i="6"/>
  <c r="F39" i="6"/>
  <c r="F38" i="6"/>
  <c r="F37" i="6"/>
  <c r="F36" i="6"/>
  <c r="F34" i="6" s="1"/>
  <c r="F27" i="6"/>
  <c r="F26" i="6"/>
  <c r="F25" i="6"/>
  <c r="F23" i="6"/>
  <c r="F22" i="6" s="1"/>
  <c r="F43" i="6" l="1"/>
  <c r="F57" i="6" l="1"/>
  <c r="F55" i="6"/>
  <c r="F53" i="6"/>
  <c r="F52" i="6"/>
  <c r="F50" i="6"/>
  <c r="F49" i="6"/>
  <c r="F48" i="6"/>
  <c r="F47" i="6" l="1"/>
  <c r="F54" i="6"/>
  <c r="F56" i="6"/>
  <c r="F58" i="6" s="1"/>
  <c r="F59" i="6" l="1"/>
  <c r="F60" i="6" s="1"/>
</calcChain>
</file>

<file path=xl/sharedStrings.xml><?xml version="1.0" encoding="utf-8"?>
<sst xmlns="http://schemas.openxmlformats.org/spreadsheetml/2006/main" count="122" uniqueCount="90">
  <si>
    <t>SUPPLY CHAIN MANAGEMENT</t>
  </si>
  <si>
    <t>Pricing schedule</t>
  </si>
  <si>
    <t xml:space="preserve">Bidder Name </t>
  </si>
  <si>
    <t>1. INSTRUCTION FOR COMPLETING THE PRICING SCHEDULE</t>
  </si>
  <si>
    <r>
      <t xml:space="preserve">(a)  Bidder must complete/enter </t>
    </r>
    <r>
      <rPr>
        <b/>
        <sz val="12"/>
        <color theme="1"/>
        <rFont val="Calibri"/>
        <family val="2"/>
        <scheme val="minor"/>
      </rPr>
      <t xml:space="preserve">YELLOW </t>
    </r>
    <r>
      <rPr>
        <sz val="12"/>
        <color theme="1"/>
        <rFont val="Calibri"/>
        <family val="2"/>
        <scheme val="minor"/>
      </rPr>
      <t>cells only</t>
    </r>
  </si>
  <si>
    <t>(b)  Unit and Line prices must be VAT EXCLUSIVE and in South African Rand (ZAR) currency.</t>
  </si>
  <si>
    <t>TOTAL</t>
  </si>
  <si>
    <t>Item No</t>
  </si>
  <si>
    <t>Goods/Service description</t>
  </si>
  <si>
    <t>Unit of measure</t>
  </si>
  <si>
    <t xml:space="preserve">Qty </t>
  </si>
  <si>
    <t>Unit Cost</t>
  </si>
  <si>
    <t>BRAND / MODEL</t>
  </si>
  <si>
    <t>Price clarification comment</t>
  </si>
  <si>
    <t>1.1</t>
  </si>
  <si>
    <t>1.2</t>
  </si>
  <si>
    <t>1.4</t>
  </si>
  <si>
    <t>1.5</t>
  </si>
  <si>
    <t>Each</t>
  </si>
  <si>
    <t>3.2</t>
  </si>
  <si>
    <t>3.3</t>
  </si>
  <si>
    <t>TOTAL BID PRICE  (EXCL VAT)</t>
  </si>
  <si>
    <t>VAT (@15%)</t>
  </si>
  <si>
    <t>TOTAL  BID PRICE (INCL VAT)</t>
  </si>
  <si>
    <t>I, the bidder, confirm that the price(s) and rate(s) quoted cover all the goods and/or works specified in the bidding documents; that the price(s) or rate(s) cover all my obligations and I accept that any mistakes regarding price(s), rate(s) or calculations will be at my own risk.
[Note: First convert to PDF, then add signature]</t>
  </si>
  <si>
    <t>Name</t>
  </si>
  <si>
    <t>Signature (above)</t>
  </si>
  <si>
    <t>(c) The price must include all cost to deliver the goods or render the service, including all applicable taxes, duty fees, logistics/delivery, storage, labour, overtime and subsistence and travel</t>
  </si>
  <si>
    <t>Line Price Term 
(Excel VAT)</t>
  </si>
  <si>
    <t>SkilledLabour</t>
  </si>
  <si>
    <t>Unit rate per hour</t>
  </si>
  <si>
    <t>Unskilled labourers</t>
  </si>
  <si>
    <t>Semi - skilled labourers</t>
  </si>
  <si>
    <t>Plant</t>
  </si>
  <si>
    <t>Unit rate per day</t>
  </si>
  <si>
    <t>Unit rate per km</t>
  </si>
  <si>
    <t>1.3</t>
  </si>
  <si>
    <t>RFB  No</t>
  </si>
  <si>
    <t>RFB Title</t>
  </si>
  <si>
    <t>Cage to protect the outdoor condenser</t>
  </si>
  <si>
    <t>Padlocks with and at least 2 keys universal keys</t>
  </si>
  <si>
    <t>Drip tray underneath indoor unit</t>
  </si>
  <si>
    <t>Electrical</t>
  </si>
  <si>
    <t>2.1</t>
  </si>
  <si>
    <t>m</t>
  </si>
  <si>
    <t>Small 12-way surface mount DB board with Isolator with DB blanks</t>
  </si>
  <si>
    <t>2.3</t>
  </si>
  <si>
    <t>Circuit Breaker 32 Amp, 6KA CBI</t>
  </si>
  <si>
    <t>2.4</t>
  </si>
  <si>
    <t>32a double pole circuit breaker/Isolator.</t>
  </si>
  <si>
    <t>2.5</t>
  </si>
  <si>
    <t>Earth leakage 63Amp</t>
  </si>
  <si>
    <t>2.6</t>
  </si>
  <si>
    <t>32 Amp Circuit breaker</t>
  </si>
  <si>
    <t>2.7</t>
  </si>
  <si>
    <t>32 Amp Isolator circuit supply to aircon</t>
  </si>
  <si>
    <t>2.8</t>
  </si>
  <si>
    <t>COC Electrical certificates</t>
  </si>
  <si>
    <t>Infrastructure</t>
  </si>
  <si>
    <t>3.1</t>
  </si>
  <si>
    <t>32mm bosal pipe including bends and accessories.</t>
  </si>
  <si>
    <t>Ega trunking</t>
  </si>
  <si>
    <t>P9000 galvanized channeling for Aircon pipes</t>
  </si>
  <si>
    <r>
      <rPr>
        <b/>
        <sz val="12"/>
        <color rgb="FF000000"/>
        <rFont val="Calibri"/>
        <family val="2"/>
        <scheme val="minor"/>
      </rPr>
      <t xml:space="preserve">Air Conditioning Units 18000 split unit BTU aircon
</t>
    </r>
    <r>
      <rPr>
        <sz val="12"/>
        <color rgb="FF000000"/>
        <rFont val="Calibri"/>
        <family val="2"/>
        <scheme val="minor"/>
      </rPr>
      <t>The unit rate including aircon units, labour, material, spares, tools, accessories and consumables., and provide the specified report. The Rate must include the specified service pack, and to perform the specified services.</t>
    </r>
  </si>
  <si>
    <t>Supply and Installation of 18000 split unit BTU aircon complete with evaporator, condensor and mounting brackets</t>
  </si>
  <si>
    <t>Condensor Copper piping with insulation and mounting brackets</t>
  </si>
  <si>
    <r>
      <t xml:space="preserve">TRANSPORT UNIT RATES
</t>
    </r>
    <r>
      <rPr>
        <sz val="12"/>
        <rFont val="Calibri"/>
        <family val="2"/>
        <scheme val="minor"/>
      </rPr>
      <t>Note that the quantities indicated below are only for evaluation purposes and to determine the contract unit rates. The final quantities will be based on works orders</t>
    </r>
  </si>
  <si>
    <r>
      <t xml:space="preserve">SCAFFOLD PLANT UNIT RATES: 
</t>
    </r>
    <r>
      <rPr>
        <sz val="12"/>
        <rFont val="Calibri"/>
        <family val="2"/>
        <scheme val="minor"/>
      </rPr>
      <t xml:space="preserve">Note that the quantities indicated below are only for evaluation purposes and to determine the contract unit rates. The final quantities will be based on works orders </t>
    </r>
  </si>
  <si>
    <t>Electrician</t>
  </si>
  <si>
    <t>Project Manager</t>
  </si>
  <si>
    <t>HVAC Artisian</t>
  </si>
  <si>
    <t xml:space="preserve">(d) No Maintenance or Services for Cooling Systems now quoted for and to be installed. </t>
  </si>
  <si>
    <t>(e) Bidders must complete and submit bid pricing in the provided Excel spreadsheet format, and any pricing schedule submitted in a different format will not be considered.</t>
  </si>
  <si>
    <t>6mm2 LV Cable: HO7 RN-F Flexible Trailing Cable 3 Core</t>
  </si>
  <si>
    <t>metre</t>
  </si>
  <si>
    <t>2.9</t>
  </si>
  <si>
    <t>Supply and Installation of 12000 split unit BTU aircon complete with evaporator, condensor and mounting brackets</t>
  </si>
  <si>
    <r>
      <rPr>
        <b/>
        <sz val="12"/>
        <color rgb="FF000000"/>
        <rFont val="Calibri"/>
        <family val="2"/>
        <scheme val="minor"/>
      </rPr>
      <t xml:space="preserve">Air Conditioning Units 12000 split unit BTU aircon
</t>
    </r>
    <r>
      <rPr>
        <sz val="12"/>
        <color rgb="FF000000"/>
        <rFont val="Calibri"/>
        <family val="2"/>
        <scheme val="minor"/>
      </rPr>
      <t>The unit rate including aircon units, labour, material, spares, tools, accessories and consumables., and provide the specified report. The Rate must include the specified service pack, and to perform the specified services.</t>
    </r>
  </si>
  <si>
    <r>
      <t xml:space="preserve">UNIT RATES: LABOUR
</t>
    </r>
    <r>
      <rPr>
        <sz val="12"/>
        <rFont val="Calibri"/>
        <family val="2"/>
        <scheme val="minor"/>
      </rPr>
      <t>Note that the quantities indicated below are only for evaluation purposes and to determine the contract unit rates. The final quantities will be based on works orders.</t>
    </r>
  </si>
  <si>
    <t xml:space="preserve">Transport - specify </t>
  </si>
  <si>
    <t>5.1</t>
  </si>
  <si>
    <t>6.1</t>
  </si>
  <si>
    <t>REQUEST FOR BID FOR THE APPOINTMENT OF A SERVICE PROVIDER FOR THE SUPPLY AND INSTALLATION OF SPLIT AIR CONDITIONING UNITS AT X 17 SAPS SITES ON BEHALF OF THE SOUTH AFRICAN POLICE SERVICES (SAPS), GAUTENG</t>
  </si>
  <si>
    <t>RFB 3227- 2025/ ERP Number 205012</t>
  </si>
  <si>
    <t>Foreign currency</t>
  </si>
  <si>
    <t xml:space="preserve">South African Rand (ZAR) exchange rate </t>
  </si>
  <si>
    <t>1 US Dollar</t>
  </si>
  <si>
    <t>Mark with an X, which ROE is applicable</t>
  </si>
  <si>
    <t>1 Euro</t>
  </si>
  <si>
    <t>1 Pound (UK)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</si>
</sst>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R&quot;#,##0.00;[Red]\-&quot;R&quot;#,##0.00"/>
    <numFmt numFmtId="44" formatCode="_-&quot;R&quot;* #,##0.00_-;\-&quot;R&quot;* #,##0.00_-;_-&quot;R&quot;* &quot;-&quot;??_-;_-@_-"/>
    <numFmt numFmtId="43" formatCode="_-* #,##0.00_-;\-* #,##0.00_-;_-* &quot;-&quot;??_-;_-@_-"/>
    <numFmt numFmtId="164" formatCode="_-[$R-1C09]* #,##0.00_-;\-[$R-1C09]* #,##0.00_-;_-[$R-1C09]* &quot;-&quot;??_-;_-@_-"/>
  </numFmts>
  <fonts count="35" x14ac:knownFonts="1">
    <font>
      <sz val="11"/>
      <color theme="1"/>
      <name val="Calibri"/>
      <family val="2"/>
      <scheme val="minor"/>
    </font>
    <font>
      <sz val="12"/>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2"/>
      <color theme="0"/>
      <name val="Calibri"/>
      <family val="2"/>
      <scheme val="minor"/>
    </font>
    <font>
      <b/>
      <sz val="12"/>
      <name val="Calibri"/>
      <family val="2"/>
      <scheme val="minor"/>
    </font>
    <font>
      <sz val="12"/>
      <name val="Calibri"/>
      <family val="2"/>
      <scheme val="minor"/>
    </font>
    <font>
      <sz val="24"/>
      <color theme="1"/>
      <name val="Calibri"/>
      <family val="2"/>
      <scheme val="minor"/>
    </font>
    <font>
      <sz val="24"/>
      <color rgb="FF002060"/>
      <name val="Calibri"/>
      <family val="2"/>
      <scheme val="minor"/>
    </font>
    <font>
      <sz val="18"/>
      <color rgb="FF002060"/>
      <name val="Calibri"/>
      <family val="2"/>
      <scheme val="minor"/>
    </font>
    <font>
      <b/>
      <sz val="12"/>
      <color rgb="FF000066"/>
      <name val="Calibri"/>
      <family val="2"/>
      <scheme val="minor"/>
    </font>
    <font>
      <sz val="11"/>
      <color theme="1"/>
      <name val="Calibri"/>
      <family val="2"/>
      <scheme val="minor"/>
    </font>
    <font>
      <sz val="8"/>
      <name val="Calibri"/>
      <family val="2"/>
      <scheme val="minor"/>
    </font>
    <font>
      <sz val="11"/>
      <name val="Calibri"/>
      <family val="2"/>
      <scheme val="minor"/>
    </font>
    <font>
      <sz val="10"/>
      <name val="Arial"/>
      <family val="2"/>
    </font>
    <font>
      <sz val="10"/>
      <color theme="1"/>
      <name val="Calibri"/>
      <family val="2"/>
      <scheme val="minor"/>
    </font>
    <font>
      <sz val="10"/>
      <name val="Arial"/>
      <family val="2"/>
    </font>
    <font>
      <b/>
      <u/>
      <sz val="10"/>
      <name val="Times New Roman"/>
      <family val="1"/>
    </font>
    <font>
      <u/>
      <sz val="10"/>
      <name val="Times New Roman"/>
      <family val="1"/>
    </font>
    <font>
      <sz val="12"/>
      <name val="Courier"/>
      <family val="3"/>
    </font>
    <font>
      <i/>
      <sz val="10"/>
      <color rgb="FF7F7F7F"/>
      <name val="Calibri"/>
      <family val="2"/>
      <scheme val="minor"/>
    </font>
    <font>
      <b/>
      <sz val="10"/>
      <color theme="1"/>
      <name val="Calibri"/>
      <family val="2"/>
      <scheme val="minor"/>
    </font>
    <font>
      <sz val="10"/>
      <name val="Calibri"/>
      <family val="2"/>
      <scheme val="minor"/>
    </font>
    <font>
      <u/>
      <sz val="10"/>
      <color theme="10"/>
      <name val="Calibri"/>
      <family val="2"/>
      <scheme val="minor"/>
    </font>
    <font>
      <b/>
      <sz val="10"/>
      <name val="Calibri"/>
      <family val="2"/>
      <scheme val="minor"/>
    </font>
    <font>
      <b/>
      <sz val="16"/>
      <name val="Calibri"/>
      <family val="2"/>
      <scheme val="minor"/>
    </font>
    <font>
      <b/>
      <sz val="12"/>
      <color rgb="FF000000"/>
      <name val="Calibri"/>
      <family val="2"/>
      <scheme val="minor"/>
    </font>
    <font>
      <sz val="9"/>
      <color theme="1"/>
      <name val="Calibri"/>
      <family val="2"/>
    </font>
    <font>
      <sz val="12"/>
      <color rgb="FF000000"/>
      <name val="Calibri"/>
      <family val="2"/>
      <scheme val="minor"/>
    </font>
    <font>
      <sz val="9"/>
      <color theme="1"/>
      <name val="Calibri"/>
      <family val="2"/>
      <scheme val="minor"/>
    </font>
    <font>
      <sz val="9"/>
      <name val="Calibri"/>
      <family val="2"/>
      <scheme val="minor"/>
    </font>
    <font>
      <sz val="10"/>
      <color theme="1"/>
      <name val="Calibri"/>
      <family val="2"/>
    </font>
    <font>
      <b/>
      <sz val="11"/>
      <color theme="1"/>
      <name val="Aptos"/>
      <family val="2"/>
    </font>
    <font>
      <sz val="12"/>
      <color rgb="FFFF0000"/>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tint="-0.249977111117893"/>
        <bgColor indexed="64"/>
      </patternFill>
    </fill>
  </fills>
  <borders count="32">
    <border>
      <left/>
      <right/>
      <top/>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style="thin">
        <color theme="8"/>
      </left>
      <right style="thin">
        <color theme="8"/>
      </right>
      <top style="thin">
        <color theme="8"/>
      </top>
      <bottom style="thin">
        <color theme="8"/>
      </bottom>
      <diagonal/>
    </border>
    <border>
      <left style="thin">
        <color theme="8"/>
      </left>
      <right/>
      <top style="thin">
        <color theme="8"/>
      </top>
      <bottom style="thin">
        <color theme="8"/>
      </bottom>
      <diagonal/>
    </border>
    <border>
      <left/>
      <right style="medium">
        <color theme="8"/>
      </right>
      <top style="thin">
        <color theme="8"/>
      </top>
      <bottom style="medium">
        <color theme="8"/>
      </bottom>
      <diagonal/>
    </border>
    <border>
      <left style="thin">
        <color theme="8"/>
      </left>
      <right/>
      <top style="medium">
        <color theme="8"/>
      </top>
      <bottom style="thin">
        <color theme="8"/>
      </bottom>
      <diagonal/>
    </border>
    <border>
      <left/>
      <right/>
      <top style="medium">
        <color theme="8"/>
      </top>
      <bottom style="thin">
        <color theme="8"/>
      </bottom>
      <diagonal/>
    </border>
    <border>
      <left style="thin">
        <color theme="8"/>
      </left>
      <right/>
      <top style="thin">
        <color theme="8"/>
      </top>
      <bottom style="medium">
        <color theme="8"/>
      </bottom>
      <diagonal/>
    </border>
    <border>
      <left/>
      <right style="medium">
        <color theme="8"/>
      </right>
      <top style="thin">
        <color theme="8"/>
      </top>
      <bottom style="thin">
        <color theme="8"/>
      </bottom>
      <diagonal/>
    </border>
    <border>
      <left/>
      <right style="medium">
        <color theme="8"/>
      </right>
      <top style="medium">
        <color theme="8"/>
      </top>
      <bottom style="thin">
        <color theme="8"/>
      </bottom>
      <diagonal/>
    </border>
    <border>
      <left style="medium">
        <color theme="8"/>
      </left>
      <right style="thin">
        <color theme="8"/>
      </right>
      <top style="medium">
        <color theme="8"/>
      </top>
      <bottom/>
      <diagonal/>
    </border>
    <border>
      <left style="medium">
        <color theme="8"/>
      </left>
      <right style="thin">
        <color theme="8"/>
      </right>
      <top/>
      <bottom/>
      <diagonal/>
    </border>
    <border>
      <left style="medium">
        <color theme="8"/>
      </left>
      <right style="thin">
        <color theme="8"/>
      </right>
      <top/>
      <bottom style="medium">
        <color theme="8"/>
      </bottom>
      <diagonal/>
    </border>
    <border>
      <left style="thin">
        <color theme="4"/>
      </left>
      <right style="thin">
        <color theme="4"/>
      </right>
      <top/>
      <bottom style="thin">
        <color theme="4"/>
      </bottom>
      <diagonal/>
    </border>
    <border>
      <left/>
      <right/>
      <top style="thin">
        <color theme="8"/>
      </top>
      <bottom style="thin">
        <color theme="8"/>
      </bottom>
      <diagonal/>
    </border>
    <border>
      <left/>
      <right/>
      <top style="thin">
        <color theme="8"/>
      </top>
      <bottom style="medium">
        <color theme="8"/>
      </bottom>
      <diagonal/>
    </border>
    <border>
      <left style="thin">
        <color theme="8"/>
      </left>
      <right style="thin">
        <color theme="8"/>
      </right>
      <top style="thin">
        <color theme="8"/>
      </top>
      <bottom/>
      <diagonal/>
    </border>
    <border>
      <left style="medium">
        <color indexed="64"/>
      </left>
      <right style="thin">
        <color theme="4"/>
      </right>
      <top style="medium">
        <color indexed="64"/>
      </top>
      <bottom style="thin">
        <color theme="4"/>
      </bottom>
      <diagonal/>
    </border>
    <border>
      <left style="thin">
        <color theme="4"/>
      </left>
      <right style="thin">
        <color theme="4"/>
      </right>
      <top style="medium">
        <color indexed="64"/>
      </top>
      <bottom/>
      <diagonal/>
    </border>
    <border>
      <left style="thin">
        <color theme="4"/>
      </left>
      <right style="thin">
        <color theme="4"/>
      </right>
      <top style="medium">
        <color indexed="64"/>
      </top>
      <bottom style="thin">
        <color theme="4"/>
      </bottom>
      <diagonal/>
    </border>
    <border>
      <left style="thin">
        <color theme="4"/>
      </left>
      <right style="medium">
        <color indexed="64"/>
      </right>
      <top style="medium">
        <color indexed="64"/>
      </top>
      <bottom style="thin">
        <color theme="4"/>
      </bottom>
      <diagonal/>
    </border>
    <border>
      <left style="medium">
        <color indexed="64"/>
      </left>
      <right/>
      <top style="thin">
        <color theme="4"/>
      </top>
      <bottom style="thin">
        <color theme="4"/>
      </bottom>
      <diagonal/>
    </border>
    <border>
      <left style="thin">
        <color indexed="64"/>
      </left>
      <right style="thin">
        <color indexed="64"/>
      </right>
      <top style="thin">
        <color indexed="64"/>
      </top>
      <bottom style="thin">
        <color indexed="64"/>
      </bottom>
      <diagonal/>
    </border>
    <border>
      <left style="thin">
        <color theme="4"/>
      </left>
      <right style="medium">
        <color indexed="64"/>
      </right>
      <top/>
      <bottom style="thin">
        <color theme="4"/>
      </bottom>
      <diagonal/>
    </border>
    <border>
      <left style="medium">
        <color indexed="64"/>
      </left>
      <right style="thin">
        <color theme="4"/>
      </right>
      <top style="thin">
        <color theme="4"/>
      </top>
      <bottom style="thin">
        <color theme="4"/>
      </bottom>
      <diagonal/>
    </border>
    <border>
      <left style="thin">
        <color theme="4"/>
      </left>
      <right/>
      <top style="thin">
        <color theme="4"/>
      </top>
      <bottom/>
      <diagonal/>
    </border>
    <border>
      <left style="thin">
        <color theme="8"/>
      </left>
      <right style="thin">
        <color theme="8"/>
      </right>
      <top/>
      <bottom style="thin">
        <color theme="8"/>
      </bottom>
      <diagonal/>
    </border>
    <border>
      <left style="thin">
        <color theme="4"/>
      </left>
      <right/>
      <top/>
      <bottom style="thin">
        <color theme="4"/>
      </bottom>
      <diagonal/>
    </border>
    <border>
      <left style="thin">
        <color theme="8"/>
      </left>
      <right/>
      <top/>
      <bottom/>
      <diagonal/>
    </border>
    <border>
      <left style="thin">
        <color theme="4"/>
      </left>
      <right style="thin">
        <color theme="4"/>
      </right>
      <top style="thin">
        <color theme="4"/>
      </top>
      <bottom/>
      <diagonal/>
    </border>
  </borders>
  <cellStyleXfs count="17">
    <xf numFmtId="0" fontId="0" fillId="0" borderId="0"/>
    <xf numFmtId="43" fontId="12" fillId="0" borderId="0" applyFont="0" applyFill="0" applyBorder="0" applyAlignment="0" applyProtection="0"/>
    <xf numFmtId="9" fontId="12" fillId="0" borderId="0" applyFont="0" applyFill="0" applyBorder="0" applyAlignment="0" applyProtection="0"/>
    <xf numFmtId="0" fontId="15" fillId="0" borderId="0"/>
    <xf numFmtId="43" fontId="17" fillId="0" borderId="0" applyFont="0" applyFill="0" applyBorder="0" applyAlignment="0" applyProtection="0"/>
    <xf numFmtId="3" fontId="17" fillId="0" borderId="0" applyFont="0" applyFill="0" applyBorder="0" applyAlignment="0" applyProtection="0"/>
    <xf numFmtId="0" fontId="18" fillId="0" borderId="0"/>
    <xf numFmtId="0" fontId="19" fillId="0" borderId="0"/>
    <xf numFmtId="0" fontId="17" fillId="0" borderId="0"/>
    <xf numFmtId="0" fontId="20" fillId="0" borderId="0"/>
    <xf numFmtId="43" fontId="17" fillId="0" borderId="0" applyFont="0" applyFill="0" applyBorder="0" applyAlignment="0" applyProtection="0"/>
    <xf numFmtId="0" fontId="17" fillId="0" borderId="0"/>
    <xf numFmtId="0" fontId="21" fillId="0" borderId="0" applyNumberFormat="0" applyFill="0" applyBorder="0" applyAlignment="0" applyProtection="0"/>
    <xf numFmtId="0" fontId="23" fillId="0" borderId="0"/>
    <xf numFmtId="0" fontId="16" fillId="0" borderId="0"/>
    <xf numFmtId="0" fontId="24" fillId="0" borderId="0" applyNumberFormat="0" applyFill="0" applyBorder="0" applyAlignment="0" applyProtection="0"/>
    <xf numFmtId="0" fontId="12" fillId="0" borderId="0"/>
  </cellStyleXfs>
  <cellXfs count="140">
    <xf numFmtId="0" fontId="0" fillId="0" borderId="0" xfId="0"/>
    <xf numFmtId="0" fontId="8" fillId="2" borderId="0" xfId="0" applyFont="1" applyFill="1"/>
    <xf numFmtId="0" fontId="9" fillId="2" borderId="0" xfId="0" applyFont="1" applyFill="1" applyAlignment="1">
      <alignment horizontal="left" vertical="top"/>
    </xf>
    <xf numFmtId="0" fontId="9" fillId="2" borderId="0" xfId="0" applyFont="1" applyFill="1" applyAlignment="1">
      <alignment horizontal="center" vertical="top"/>
    </xf>
    <xf numFmtId="0" fontId="10" fillId="2" borderId="0" xfId="0" applyFont="1" applyFill="1" applyAlignment="1">
      <alignment horizontal="center" vertical="top"/>
    </xf>
    <xf numFmtId="0" fontId="3" fillId="3" borderId="0" xfId="0" applyFont="1" applyFill="1"/>
    <xf numFmtId="0" fontId="6" fillId="2" borderId="1" xfId="0" applyFont="1" applyFill="1" applyBorder="1" applyAlignment="1">
      <alignment vertical="top" wrapText="1"/>
    </xf>
    <xf numFmtId="0" fontId="6" fillId="3" borderId="0" xfId="0" applyFont="1" applyFill="1"/>
    <xf numFmtId="0" fontId="3" fillId="3" borderId="0" xfId="0" applyFont="1" applyFill="1" applyAlignment="1">
      <alignment horizontal="left" vertical="center" wrapText="1"/>
    </xf>
    <xf numFmtId="0" fontId="7" fillId="3" borderId="0" xfId="0" applyFont="1" applyFill="1"/>
    <xf numFmtId="0" fontId="6" fillId="3" borderId="0" xfId="0" applyFont="1" applyFill="1" applyAlignment="1">
      <alignment vertical="top"/>
    </xf>
    <xf numFmtId="0" fontId="6" fillId="3" borderId="0" xfId="0" applyFont="1" applyFill="1" applyAlignment="1">
      <alignment horizontal="center" vertical="top" wrapText="1"/>
    </xf>
    <xf numFmtId="0" fontId="10" fillId="2" borderId="0" xfId="0" applyFont="1" applyFill="1" applyAlignment="1">
      <alignment horizontal="left" vertical="top" wrapText="1"/>
    </xf>
    <xf numFmtId="0" fontId="6" fillId="3" borderId="0" xfId="0" applyFont="1" applyFill="1" applyAlignment="1">
      <alignment vertical="top" wrapText="1"/>
    </xf>
    <xf numFmtId="9" fontId="6" fillId="4" borderId="1" xfId="2" applyFont="1" applyFill="1" applyBorder="1" applyAlignment="1">
      <alignment horizontal="center" vertical="top"/>
    </xf>
    <xf numFmtId="0" fontId="6" fillId="4" borderId="1" xfId="0" applyFont="1" applyFill="1" applyBorder="1" applyAlignment="1">
      <alignment horizontal="center" vertical="top"/>
    </xf>
    <xf numFmtId="0" fontId="8" fillId="0" borderId="0" xfId="0" applyFont="1"/>
    <xf numFmtId="0" fontId="0" fillId="2" borderId="0" xfId="0" applyFill="1"/>
    <xf numFmtId="0" fontId="0" fillId="3" borderId="0" xfId="0" applyFill="1"/>
    <xf numFmtId="0" fontId="0" fillId="0" borderId="0" xfId="0" applyAlignment="1">
      <alignment vertical="top"/>
    </xf>
    <xf numFmtId="0" fontId="0" fillId="0" borderId="0" xfId="0" applyAlignment="1">
      <alignment horizontal="center" vertical="top"/>
    </xf>
    <xf numFmtId="0" fontId="6" fillId="0" borderId="0" xfId="0" applyFont="1" applyAlignment="1">
      <alignment wrapText="1"/>
    </xf>
    <xf numFmtId="0" fontId="0" fillId="3" borderId="0" xfId="0" applyFill="1" applyAlignment="1">
      <alignment horizontal="right" vertical="top"/>
    </xf>
    <xf numFmtId="0" fontId="0" fillId="3" borderId="0" xfId="0" applyFill="1" applyAlignment="1">
      <alignment horizontal="center" vertical="top"/>
    </xf>
    <xf numFmtId="0" fontId="0" fillId="3" borderId="0" xfId="0" applyFill="1" applyAlignment="1">
      <alignment vertical="top"/>
    </xf>
    <xf numFmtId="0" fontId="6" fillId="2" borderId="1" xfId="0" applyFont="1" applyFill="1" applyBorder="1" applyAlignment="1">
      <alignment horizontal="center" vertical="top" wrapText="1"/>
    </xf>
    <xf numFmtId="0" fontId="3" fillId="3" borderId="0" xfId="0" applyFont="1" applyFill="1" applyAlignment="1">
      <alignment horizontal="center" vertical="center" wrapText="1"/>
    </xf>
    <xf numFmtId="0" fontId="3" fillId="3" borderId="0" xfId="0" applyFont="1" applyFill="1" applyAlignment="1">
      <alignment horizontal="center"/>
    </xf>
    <xf numFmtId="0" fontId="7" fillId="3" borderId="0" xfId="0" applyFont="1" applyFill="1" applyAlignment="1">
      <alignment horizontal="center" vertical="top"/>
    </xf>
    <xf numFmtId="0" fontId="0" fillId="3" borderId="0" xfId="0" applyFill="1" applyAlignment="1">
      <alignment horizontal="center"/>
    </xf>
    <xf numFmtId="0" fontId="0" fillId="0" borderId="0" xfId="0" applyAlignment="1">
      <alignment horizontal="center"/>
    </xf>
    <xf numFmtId="1" fontId="6" fillId="2" borderId="1" xfId="0" applyNumberFormat="1" applyFont="1" applyFill="1" applyBorder="1" applyAlignment="1">
      <alignment horizontal="center" vertical="top" wrapText="1"/>
    </xf>
    <xf numFmtId="0" fontId="14" fillId="6" borderId="15"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6" fillId="4" borderId="1" xfId="0" applyFont="1" applyFill="1" applyBorder="1" applyAlignment="1">
      <alignment vertical="top" wrapText="1"/>
    </xf>
    <xf numFmtId="0" fontId="14" fillId="0" borderId="1" xfId="0" applyFont="1" applyBorder="1" applyAlignment="1">
      <alignment horizontal="center" vertical="top"/>
    </xf>
    <xf numFmtId="0" fontId="14" fillId="0" borderId="0" xfId="0" applyFont="1" applyAlignment="1">
      <alignment vertical="top"/>
    </xf>
    <xf numFmtId="0" fontId="6" fillId="2" borderId="18" xfId="0" applyFont="1" applyFill="1" applyBorder="1" applyAlignment="1">
      <alignment horizontal="center" vertical="top" wrapText="1"/>
    </xf>
    <xf numFmtId="164" fontId="6" fillId="2" borderId="1" xfId="0" applyNumberFormat="1" applyFont="1" applyFill="1" applyBorder="1" applyAlignment="1">
      <alignment horizontal="center" vertical="top" wrapText="1"/>
    </xf>
    <xf numFmtId="0" fontId="8" fillId="2" borderId="0" xfId="0" applyFont="1" applyFill="1" applyAlignment="1">
      <alignment horizontal="center" vertical="top"/>
    </xf>
    <xf numFmtId="0" fontId="0" fillId="2" borderId="0" xfId="0" applyFill="1" applyAlignment="1">
      <alignment horizontal="center" vertical="top"/>
    </xf>
    <xf numFmtId="0" fontId="7" fillId="5" borderId="4" xfId="0" applyFont="1" applyFill="1" applyBorder="1" applyAlignment="1">
      <alignment horizontal="center" vertical="top" wrapText="1"/>
    </xf>
    <xf numFmtId="0" fontId="7" fillId="0" borderId="1" xfId="0" quotePrefix="1" applyFont="1" applyBorder="1" applyAlignment="1">
      <alignment horizontal="center" vertical="top" wrapText="1"/>
    </xf>
    <xf numFmtId="164" fontId="6" fillId="4" borderId="1" xfId="0" applyNumberFormat="1" applyFont="1" applyFill="1" applyBorder="1" applyAlignment="1">
      <alignment horizontal="center" vertical="top" wrapText="1"/>
    </xf>
    <xf numFmtId="1" fontId="7" fillId="0" borderId="1" xfId="1" applyNumberFormat="1" applyFont="1" applyFill="1" applyBorder="1" applyAlignment="1">
      <alignment horizontal="center" vertical="top" wrapText="1"/>
    </xf>
    <xf numFmtId="1" fontId="6" fillId="4" borderId="1" xfId="2" applyNumberFormat="1" applyFont="1" applyFill="1" applyBorder="1" applyAlignment="1">
      <alignment horizontal="center" vertical="top"/>
    </xf>
    <xf numFmtId="164" fontId="7" fillId="6" borderId="1" xfId="0" applyNumberFormat="1" applyFont="1" applyFill="1" applyBorder="1" applyAlignment="1">
      <alignment horizontal="center" vertical="top" wrapText="1"/>
    </xf>
    <xf numFmtId="0" fontId="15" fillId="0" borderId="1" xfId="0" applyFont="1" applyBorder="1" applyAlignment="1">
      <alignment vertical="top"/>
    </xf>
    <xf numFmtId="44" fontId="6" fillId="5" borderId="1" xfId="0" applyNumberFormat="1" applyFont="1" applyFill="1" applyBorder="1" applyAlignment="1">
      <alignment horizontal="center" vertical="top" wrapText="1"/>
    </xf>
    <xf numFmtId="0" fontId="7" fillId="0" borderId="0" xfId="0" applyFont="1" applyAlignment="1">
      <alignment horizontal="left" vertical="top"/>
    </xf>
    <xf numFmtId="0" fontId="11" fillId="3" borderId="0" xfId="0" applyFont="1" applyFill="1" applyAlignment="1">
      <alignment horizontal="left" vertical="center"/>
    </xf>
    <xf numFmtId="0" fontId="3" fillId="3" borderId="0" xfId="0" applyFont="1" applyFill="1" applyAlignment="1">
      <alignment horizontal="left" vertical="top"/>
    </xf>
    <xf numFmtId="0" fontId="3" fillId="3" borderId="0" xfId="0" applyFont="1" applyFill="1" applyAlignment="1">
      <alignment horizontal="left" vertical="center"/>
    </xf>
    <xf numFmtId="0" fontId="14" fillId="6" borderId="3" xfId="0" applyFont="1" applyFill="1" applyBorder="1" applyAlignment="1">
      <alignment horizontal="center" vertical="center" wrapText="1"/>
    </xf>
    <xf numFmtId="1" fontId="7" fillId="0" borderId="15" xfId="1" applyNumberFormat="1" applyFont="1" applyFill="1" applyBorder="1" applyAlignment="1">
      <alignment horizontal="center" vertical="top" wrapText="1"/>
    </xf>
    <xf numFmtId="164" fontId="7" fillId="6" borderId="15" xfId="0" applyNumberFormat="1" applyFont="1" applyFill="1" applyBorder="1" applyAlignment="1">
      <alignment horizontal="center" vertical="top" wrapText="1"/>
    </xf>
    <xf numFmtId="44" fontId="6" fillId="5" borderId="2" xfId="0" applyNumberFormat="1" applyFont="1" applyFill="1" applyBorder="1" applyAlignment="1">
      <alignment horizontal="center" vertical="top" wrapText="1"/>
    </xf>
    <xf numFmtId="0" fontId="6" fillId="8" borderId="19" xfId="0" applyFont="1" applyFill="1" applyBorder="1" applyAlignment="1">
      <alignment horizontal="left" vertical="top" wrapText="1"/>
    </xf>
    <xf numFmtId="0" fontId="6" fillId="8" borderId="21" xfId="0" applyFont="1" applyFill="1" applyBorder="1" applyAlignment="1">
      <alignment horizontal="center" vertical="top"/>
    </xf>
    <xf numFmtId="0" fontId="5" fillId="8" borderId="21" xfId="0" applyFont="1" applyFill="1" applyBorder="1" applyAlignment="1">
      <alignment horizontal="center" vertical="top" wrapText="1"/>
    </xf>
    <xf numFmtId="164" fontId="5" fillId="8" borderId="21" xfId="0" applyNumberFormat="1" applyFont="1" applyFill="1" applyBorder="1" applyAlignment="1">
      <alignment horizontal="center" vertical="top" wrapText="1"/>
    </xf>
    <xf numFmtId="0" fontId="14" fillId="8" borderId="21" xfId="0" applyFont="1" applyFill="1" applyBorder="1" applyAlignment="1">
      <alignment horizontal="left" vertical="top" wrapText="1"/>
    </xf>
    <xf numFmtId="0" fontId="14" fillId="8" borderId="22" xfId="0" applyFont="1" applyFill="1" applyBorder="1" applyAlignment="1">
      <alignment horizontal="left" vertical="top" wrapText="1"/>
    </xf>
    <xf numFmtId="0" fontId="28" fillId="0" borderId="24" xfId="0" applyFont="1" applyBorder="1" applyAlignment="1">
      <alignment vertical="center" wrapText="1"/>
    </xf>
    <xf numFmtId="0" fontId="6" fillId="8" borderId="26" xfId="0" applyFont="1" applyFill="1" applyBorder="1" applyAlignment="1">
      <alignment horizontal="left" vertical="top" wrapText="1"/>
    </xf>
    <xf numFmtId="0" fontId="27" fillId="8" borderId="24" xfId="0" applyFont="1" applyFill="1" applyBorder="1" applyAlignment="1">
      <alignment horizontal="left"/>
    </xf>
    <xf numFmtId="0" fontId="1" fillId="8" borderId="3" xfId="0" applyFont="1" applyFill="1" applyBorder="1" applyAlignment="1">
      <alignment horizontal="center" vertical="top" wrapText="1"/>
    </xf>
    <xf numFmtId="164" fontId="1" fillId="8" borderId="1" xfId="0" applyNumberFormat="1" applyFont="1" applyFill="1" applyBorder="1" applyAlignment="1">
      <alignment vertical="top" wrapText="1"/>
    </xf>
    <xf numFmtId="0" fontId="14" fillId="8" borderId="1" xfId="0" applyFont="1" applyFill="1" applyBorder="1" applyAlignment="1">
      <alignment horizontal="left" vertical="top" wrapText="1"/>
    </xf>
    <xf numFmtId="0" fontId="14" fillId="8" borderId="25" xfId="0" applyFont="1" applyFill="1" applyBorder="1" applyAlignment="1">
      <alignment horizontal="left" vertical="top" wrapText="1"/>
    </xf>
    <xf numFmtId="0" fontId="27" fillId="8" borderId="24" xfId="0" applyFont="1" applyFill="1" applyBorder="1"/>
    <xf numFmtId="0" fontId="29" fillId="8" borderId="20" xfId="0" applyFont="1" applyFill="1" applyBorder="1" applyAlignment="1">
      <alignment vertical="top" wrapText="1"/>
    </xf>
    <xf numFmtId="1" fontId="8" fillId="2" borderId="0" xfId="0" applyNumberFormat="1" applyFont="1" applyFill="1" applyAlignment="1">
      <alignment horizontal="center"/>
    </xf>
    <xf numFmtId="1" fontId="0" fillId="2" borderId="0" xfId="0" applyNumberFormat="1" applyFill="1" applyAlignment="1">
      <alignment horizontal="center"/>
    </xf>
    <xf numFmtId="1" fontId="6" fillId="3" borderId="0" xfId="0" applyNumberFormat="1" applyFont="1" applyFill="1" applyAlignment="1">
      <alignment horizontal="center" vertical="top"/>
    </xf>
    <xf numFmtId="1" fontId="6" fillId="3" borderId="0" xfId="0" applyNumberFormat="1" applyFont="1" applyFill="1" applyAlignment="1">
      <alignment horizontal="center" vertical="top" wrapText="1"/>
    </xf>
    <xf numFmtId="1" fontId="6" fillId="3" borderId="0" xfId="0" applyNumberFormat="1" applyFont="1" applyFill="1" applyAlignment="1">
      <alignment horizontal="center"/>
    </xf>
    <xf numFmtId="0" fontId="1" fillId="8" borderId="1" xfId="1" applyNumberFormat="1" applyFont="1" applyFill="1" applyBorder="1" applyAlignment="1">
      <alignment horizontal="center" vertical="top" wrapText="1"/>
    </xf>
    <xf numFmtId="1" fontId="0" fillId="3" borderId="0" xfId="0" applyNumberFormat="1" applyFill="1" applyAlignment="1">
      <alignment horizontal="center" vertical="top"/>
    </xf>
    <xf numFmtId="1" fontId="0" fillId="0" borderId="0" xfId="0" applyNumberFormat="1" applyAlignment="1">
      <alignment horizontal="center" vertical="top"/>
    </xf>
    <xf numFmtId="0" fontId="30" fillId="0" borderId="23" xfId="0" quotePrefix="1" applyFont="1" applyBorder="1" applyAlignment="1">
      <alignment horizontal="left" vertical="top" wrapText="1"/>
    </xf>
    <xf numFmtId="0" fontId="31" fillId="6" borderId="1" xfId="0" applyFont="1" applyFill="1" applyBorder="1" applyAlignment="1">
      <alignment horizontal="left" vertical="top" wrapText="1"/>
    </xf>
    <xf numFmtId="0" fontId="30" fillId="0" borderId="3" xfId="0" applyFont="1" applyBorder="1" applyAlignment="1">
      <alignment horizontal="center" vertical="top" wrapText="1"/>
    </xf>
    <xf numFmtId="164" fontId="30" fillId="6" borderId="1" xfId="0" applyNumberFormat="1" applyFont="1" applyFill="1" applyBorder="1" applyAlignment="1">
      <alignment vertical="top" wrapText="1"/>
    </xf>
    <xf numFmtId="0" fontId="31" fillId="6" borderId="25" xfId="0" applyFont="1" applyFill="1" applyBorder="1" applyAlignment="1">
      <alignment horizontal="left" vertical="top" wrapText="1"/>
    </xf>
    <xf numFmtId="0" fontId="30" fillId="0" borderId="0" xfId="0" applyFont="1"/>
    <xf numFmtId="0" fontId="16" fillId="0" borderId="23" xfId="0" quotePrefix="1" applyFont="1" applyBorder="1" applyAlignment="1">
      <alignment horizontal="left" vertical="top" wrapText="1"/>
    </xf>
    <xf numFmtId="0" fontId="16" fillId="3" borderId="1" xfId="0" applyFont="1" applyFill="1" applyBorder="1" applyAlignment="1">
      <alignment vertical="top" wrapText="1"/>
    </xf>
    <xf numFmtId="0" fontId="16" fillId="3" borderId="1" xfId="0" applyFont="1" applyFill="1" applyBorder="1" applyAlignment="1">
      <alignment horizontal="center" vertical="top"/>
    </xf>
    <xf numFmtId="1" fontId="16" fillId="3" borderId="1" xfId="0" applyNumberFormat="1" applyFont="1" applyFill="1" applyBorder="1" applyAlignment="1">
      <alignment horizontal="center" vertical="top" wrapText="1"/>
    </xf>
    <xf numFmtId="164" fontId="16" fillId="6" borderId="1" xfId="0" applyNumberFormat="1" applyFont="1" applyFill="1" applyBorder="1" applyAlignment="1">
      <alignment horizontal="center" vertical="top" wrapText="1"/>
    </xf>
    <xf numFmtId="44" fontId="22" fillId="3" borderId="2" xfId="0" applyNumberFormat="1" applyFont="1" applyFill="1" applyBorder="1" applyAlignment="1">
      <alignment horizontal="center" vertical="top" wrapText="1"/>
    </xf>
    <xf numFmtId="0" fontId="23" fillId="6" borderId="1" xfId="0" applyFont="1" applyFill="1" applyBorder="1" applyAlignment="1">
      <alignment horizontal="left" vertical="top" wrapText="1"/>
    </xf>
    <xf numFmtId="0" fontId="23" fillId="6" borderId="1" xfId="0" applyFont="1" applyFill="1" applyBorder="1" applyAlignment="1">
      <alignment horizontal="center" vertical="center" wrapText="1"/>
    </xf>
    <xf numFmtId="0" fontId="23" fillId="6" borderId="15" xfId="0" applyFont="1" applyFill="1" applyBorder="1" applyAlignment="1">
      <alignment horizontal="center" vertical="center" wrapText="1"/>
    </xf>
    <xf numFmtId="0" fontId="16" fillId="3" borderId="0" xfId="0" applyFont="1" applyFill="1" applyAlignment="1">
      <alignment vertical="top"/>
    </xf>
    <xf numFmtId="0" fontId="32" fillId="0" borderId="24" xfId="0" applyFont="1" applyBorder="1" applyAlignment="1">
      <alignment vertical="center" wrapText="1"/>
    </xf>
    <xf numFmtId="0" fontId="16" fillId="0" borderId="3" xfId="0" applyFont="1" applyBorder="1" applyAlignment="1">
      <alignment horizontal="center" vertical="top" wrapText="1"/>
    </xf>
    <xf numFmtId="0" fontId="16" fillId="0" borderId="1" xfId="1" applyNumberFormat="1" applyFont="1" applyFill="1" applyBorder="1" applyAlignment="1">
      <alignment horizontal="center" vertical="top" wrapText="1"/>
    </xf>
    <xf numFmtId="164" fontId="16" fillId="6" borderId="1" xfId="0" applyNumberFormat="1" applyFont="1" applyFill="1" applyBorder="1" applyAlignment="1">
      <alignment vertical="top" wrapText="1"/>
    </xf>
    <xf numFmtId="0" fontId="23" fillId="6" borderId="25" xfId="0" applyFont="1" applyFill="1" applyBorder="1" applyAlignment="1">
      <alignment horizontal="left" vertical="top" wrapText="1"/>
    </xf>
    <xf numFmtId="0" fontId="16" fillId="0" borderId="0" xfId="0" applyFont="1"/>
    <xf numFmtId="0" fontId="32" fillId="0" borderId="24" xfId="0" applyFont="1" applyBorder="1" applyAlignment="1">
      <alignment vertical="top" wrapText="1"/>
    </xf>
    <xf numFmtId="0" fontId="8" fillId="2" borderId="0" xfId="0" applyFont="1" applyFill="1" applyAlignment="1">
      <alignment horizontal="center"/>
    </xf>
    <xf numFmtId="0" fontId="0" fillId="2" borderId="0" xfId="0" applyFill="1" applyAlignment="1">
      <alignment horizontal="center"/>
    </xf>
    <xf numFmtId="164" fontId="6" fillId="8" borderId="21" xfId="0" applyNumberFormat="1" applyFont="1" applyFill="1" applyBorder="1" applyAlignment="1">
      <alignment horizontal="center" vertical="top" wrapText="1"/>
    </xf>
    <xf numFmtId="164" fontId="16" fillId="3" borderId="1" xfId="0" applyNumberFormat="1" applyFont="1" applyFill="1" applyBorder="1" applyAlignment="1">
      <alignment horizontal="center" vertical="top" wrapText="1"/>
    </xf>
    <xf numFmtId="44" fontId="4" fillId="8" borderId="2" xfId="0" applyNumberFormat="1" applyFont="1" applyFill="1" applyBorder="1" applyAlignment="1">
      <alignment horizontal="center" vertical="top" wrapText="1"/>
    </xf>
    <xf numFmtId="164" fontId="30" fillId="3" borderId="1" xfId="0" applyNumberFormat="1" applyFont="1" applyFill="1" applyBorder="1" applyAlignment="1">
      <alignment horizontal="center" vertical="top" wrapText="1"/>
    </xf>
    <xf numFmtId="44" fontId="22" fillId="7" borderId="1" xfId="0" applyNumberFormat="1" applyFont="1" applyFill="1" applyBorder="1" applyAlignment="1">
      <alignment horizontal="center" vertical="top" wrapText="1"/>
    </xf>
    <xf numFmtId="164" fontId="25" fillId="7" borderId="1" xfId="0" applyNumberFormat="1" applyFont="1" applyFill="1" applyBorder="1" applyAlignment="1">
      <alignment horizontal="center" vertical="top" wrapText="1"/>
    </xf>
    <xf numFmtId="0" fontId="7" fillId="5" borderId="2" xfId="0" applyFont="1" applyFill="1" applyBorder="1" applyAlignment="1">
      <alignment horizontal="center" vertical="top"/>
    </xf>
    <xf numFmtId="0" fontId="7" fillId="5" borderId="27" xfId="0" applyFont="1" applyFill="1" applyBorder="1" applyAlignment="1">
      <alignment horizontal="center" vertical="top"/>
    </xf>
    <xf numFmtId="0" fontId="26" fillId="6" borderId="28" xfId="0" applyFont="1" applyFill="1" applyBorder="1" applyAlignment="1">
      <alignment horizontal="left" vertical="top" wrapText="1"/>
    </xf>
    <xf numFmtId="0" fontId="33" fillId="0" borderId="24" xfId="0" applyFont="1" applyBorder="1" applyAlignment="1">
      <alignment horizontal="justify" vertical="center"/>
    </xf>
    <xf numFmtId="0" fontId="7" fillId="3" borderId="0" xfId="0" applyFont="1" applyFill="1" applyAlignment="1">
      <alignment horizontal="left" vertical="center"/>
    </xf>
    <xf numFmtId="0" fontId="14" fillId="3" borderId="0" xfId="0" applyFont="1" applyFill="1" applyAlignment="1">
      <alignment horizontal="center"/>
    </xf>
    <xf numFmtId="0" fontId="14" fillId="3" borderId="0" xfId="0" applyFont="1" applyFill="1"/>
    <xf numFmtId="0" fontId="4" fillId="7" borderId="1" xfId="0" applyFont="1" applyFill="1" applyBorder="1" applyAlignment="1">
      <alignment horizontal="center" vertical="top" wrapText="1"/>
    </xf>
    <xf numFmtId="0" fontId="3" fillId="3" borderId="12" xfId="0" applyFont="1" applyFill="1" applyBorder="1" applyAlignment="1">
      <alignment horizontal="left" vertical="top" wrapText="1"/>
    </xf>
    <xf numFmtId="0" fontId="3" fillId="3" borderId="13" xfId="0" applyFont="1" applyFill="1" applyBorder="1" applyAlignment="1">
      <alignment horizontal="left" vertical="top" wrapText="1"/>
    </xf>
    <xf numFmtId="0" fontId="3" fillId="3" borderId="14" xfId="0" applyFont="1" applyFill="1" applyBorder="1" applyAlignment="1">
      <alignment horizontal="left" vertical="top"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5" xfId="0" applyFont="1" applyFill="1" applyBorder="1" applyAlignment="1">
      <alignment horizontal="center" vertical="top"/>
    </xf>
    <xf numFmtId="0" fontId="2" fillId="3" borderId="16" xfId="0" applyFont="1" applyFill="1" applyBorder="1" applyAlignment="1">
      <alignment horizontal="center" vertical="top"/>
    </xf>
    <xf numFmtId="0" fontId="2" fillId="3" borderId="10" xfId="0" applyFont="1" applyFill="1" applyBorder="1" applyAlignment="1">
      <alignment horizontal="center" vertical="top"/>
    </xf>
    <xf numFmtId="0" fontId="2" fillId="3" borderId="9" xfId="0" applyFont="1" applyFill="1" applyBorder="1" applyAlignment="1">
      <alignment horizontal="center" vertical="top"/>
    </xf>
    <xf numFmtId="0" fontId="2" fillId="3" borderId="17" xfId="0" applyFont="1" applyFill="1" applyBorder="1" applyAlignment="1">
      <alignment horizontal="center" vertical="top"/>
    </xf>
    <xf numFmtId="0" fontId="2" fillId="3" borderId="6" xfId="0" applyFont="1" applyFill="1" applyBorder="1" applyAlignment="1">
      <alignment horizontal="center" vertical="top"/>
    </xf>
    <xf numFmtId="0" fontId="4" fillId="2" borderId="2" xfId="0" applyFont="1" applyFill="1" applyBorder="1" applyAlignment="1">
      <alignment vertical="center" wrapText="1"/>
    </xf>
    <xf numFmtId="0" fontId="4" fillId="2" borderId="4" xfId="0" applyFont="1" applyFill="1" applyBorder="1" applyAlignment="1">
      <alignment horizontal="center" vertical="center" wrapText="1"/>
    </xf>
    <xf numFmtId="0" fontId="6" fillId="0" borderId="0" xfId="0" applyFont="1"/>
    <xf numFmtId="0" fontId="1" fillId="5" borderId="1" xfId="0" applyFont="1" applyFill="1" applyBorder="1" applyAlignment="1">
      <alignment vertical="center" wrapText="1"/>
    </xf>
    <xf numFmtId="44" fontId="34" fillId="3" borderId="29" xfId="0" applyNumberFormat="1" applyFont="1" applyFill="1" applyBorder="1" applyAlignment="1">
      <alignment horizontal="center" vertical="center" wrapText="1"/>
    </xf>
    <xf numFmtId="0" fontId="6" fillId="6" borderId="4" xfId="0" applyFont="1" applyFill="1" applyBorder="1" applyAlignment="1">
      <alignment horizontal="center" vertical="center"/>
    </xf>
    <xf numFmtId="0" fontId="6" fillId="3" borderId="30" xfId="0" applyFont="1" applyFill="1" applyBorder="1" applyAlignment="1">
      <alignment horizontal="left" vertical="center" wrapText="1"/>
    </xf>
    <xf numFmtId="0" fontId="1" fillId="5" borderId="31" xfId="0" applyFont="1" applyFill="1" applyBorder="1" applyAlignment="1">
      <alignment vertical="center" wrapText="1"/>
    </xf>
    <xf numFmtId="8" fontId="34" fillId="3" borderId="15" xfId="0" applyNumberFormat="1" applyFont="1" applyFill="1" applyBorder="1" applyAlignment="1">
      <alignment horizontal="center" vertical="center" wrapText="1"/>
    </xf>
  </cellXfs>
  <cellStyles count="17">
    <cellStyle name="Comma" xfId="1" builtinId="3"/>
    <cellStyle name="Comma 2" xfId="10" xr:uid="{00000000-0005-0000-0000-000001000000}"/>
    <cellStyle name="Comma 3" xfId="4" xr:uid="{00000000-0005-0000-0000-000002000000}"/>
    <cellStyle name="Comma0" xfId="5" xr:uid="{00000000-0005-0000-0000-000003000000}"/>
    <cellStyle name="Explanatory Text 2" xfId="12" xr:uid="{00000000-0005-0000-0000-000004000000}"/>
    <cellStyle name="Hyperlink 2" xfId="15" xr:uid="{00000000-0005-0000-0000-000005000000}"/>
    <cellStyle name="Normal" xfId="0" builtinId="0"/>
    <cellStyle name="Normal 2" xfId="9" xr:uid="{00000000-0005-0000-0000-000007000000}"/>
    <cellStyle name="Normal 2 2" xfId="13" xr:uid="{00000000-0005-0000-0000-000008000000}"/>
    <cellStyle name="Normal 3" xfId="8" xr:uid="{00000000-0005-0000-0000-000009000000}"/>
    <cellStyle name="Normal 4" xfId="11" xr:uid="{00000000-0005-0000-0000-00000A000000}"/>
    <cellStyle name="Normal 5" xfId="14" xr:uid="{00000000-0005-0000-0000-00000B000000}"/>
    <cellStyle name="Normal 6" xfId="3" xr:uid="{00000000-0005-0000-0000-00000C000000}"/>
    <cellStyle name="Normal 7 10" xfId="16" xr:uid="{00000000-0005-0000-0000-00000D000000}"/>
    <cellStyle name="OPSKRIF" xfId="6" xr:uid="{00000000-0005-0000-0000-00000E000000}"/>
    <cellStyle name="OPSKRIFTE" xfId="7" xr:uid="{00000000-0005-0000-0000-00000F000000}"/>
    <cellStyle name="Percent" xfId="2" builtinId="5"/>
  </cellStyles>
  <dxfs count="0"/>
  <tableStyles count="0" defaultTableStyle="TableStyleMedium2" defaultPivotStyle="PivotStyleLight16"/>
  <colors>
    <mruColors>
      <color rgb="FFFFFF99"/>
      <color rgb="FFFFFF00"/>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12" Type="http://schemas.openxmlformats.org/officeDocument/2006/relationships/customXml" Target="../customXml/item7.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222573</xdr:colOff>
      <xdr:row>0</xdr:row>
      <xdr:rowOff>71016</xdr:rowOff>
    </xdr:from>
    <xdr:to>
      <xdr:col>0</xdr:col>
      <xdr:colOff>689298</xdr:colOff>
      <xdr:row>1</xdr:row>
      <xdr:rowOff>282562</xdr:rowOff>
    </xdr:to>
    <xdr:pic>
      <xdr:nvPicPr>
        <xdr:cNvPr id="2" name="Picture 1" descr="SITA Logo">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573" y="71016"/>
          <a:ext cx="466725" cy="6042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8"/>
  <sheetViews>
    <sheetView showGridLines="0" tabSelected="1" topLeftCell="A6" zoomScale="90" zoomScaleNormal="90" workbookViewId="0">
      <selection activeCell="B22" sqref="B22"/>
    </sheetView>
  </sheetViews>
  <sheetFormatPr defaultColWidth="9.109375" defaultRowHeight="14.4" x14ac:dyDescent="0.3"/>
  <cols>
    <col min="1" max="1" width="13.44140625" style="20" customWidth="1"/>
    <col min="2" max="2" width="69.77734375" style="19" customWidth="1"/>
    <col min="3" max="3" width="18.33203125" style="20" customWidth="1"/>
    <col min="4" max="4" width="7.44140625" style="79" customWidth="1"/>
    <col min="5" max="5" width="15.44140625" style="19" customWidth="1"/>
    <col min="6" max="6" width="18.109375" style="20" customWidth="1"/>
    <col min="7" max="7" width="32.6640625" style="19" customWidth="1"/>
    <col min="8" max="8" width="36.6640625" style="19" customWidth="1"/>
    <col min="9" max="16384" width="9.109375" style="19"/>
  </cols>
  <sheetData>
    <row r="1" spans="1:13" s="16" customFormat="1" ht="31.2" x14ac:dyDescent="0.6">
      <c r="A1" s="39"/>
      <c r="B1" s="2" t="s">
        <v>0</v>
      </c>
      <c r="C1" s="3"/>
      <c r="D1" s="72"/>
      <c r="E1" s="1"/>
      <c r="F1" s="103"/>
      <c r="G1" s="1"/>
      <c r="H1" s="1"/>
    </row>
    <row r="2" spans="1:13" customFormat="1" ht="28.95" customHeight="1" x14ac:dyDescent="0.3">
      <c r="A2" s="40"/>
      <c r="B2" s="12" t="s">
        <v>1</v>
      </c>
      <c r="C2" s="4"/>
      <c r="D2" s="73"/>
      <c r="E2" s="17"/>
      <c r="F2" s="104"/>
      <c r="G2" s="17"/>
      <c r="H2" s="17"/>
    </row>
    <row r="3" spans="1:13" customFormat="1" ht="15.6" x14ac:dyDescent="0.3">
      <c r="A3" s="111" t="s">
        <v>37</v>
      </c>
      <c r="B3" s="114" t="s">
        <v>83</v>
      </c>
      <c r="C3" s="11"/>
      <c r="D3" s="74"/>
      <c r="E3" s="10"/>
      <c r="F3" s="29"/>
      <c r="G3" s="18"/>
      <c r="H3" s="18"/>
      <c r="I3" s="18"/>
      <c r="J3" s="18"/>
      <c r="K3" s="18"/>
      <c r="L3" s="18"/>
      <c r="M3" s="18"/>
    </row>
    <row r="4" spans="1:13" customFormat="1" ht="60.6" customHeight="1" x14ac:dyDescent="0.3">
      <c r="A4" s="112" t="s">
        <v>38</v>
      </c>
      <c r="B4" s="114" t="s">
        <v>82</v>
      </c>
      <c r="C4" s="11"/>
      <c r="D4" s="75"/>
      <c r="E4" s="13"/>
      <c r="F4" s="29"/>
      <c r="G4" s="18"/>
      <c r="H4" s="18"/>
      <c r="I4" s="18"/>
      <c r="J4" s="18"/>
      <c r="K4" s="18"/>
      <c r="L4" s="18"/>
      <c r="M4" s="18"/>
    </row>
    <row r="5" spans="1:13" customFormat="1" ht="21" x14ac:dyDescent="0.3">
      <c r="A5" s="41" t="s">
        <v>2</v>
      </c>
      <c r="B5" s="113"/>
      <c r="C5" s="11"/>
      <c r="D5" s="76"/>
      <c r="E5" s="7"/>
      <c r="F5" s="29"/>
      <c r="G5" s="18"/>
      <c r="H5" s="18"/>
      <c r="I5" s="18"/>
      <c r="J5" s="18"/>
      <c r="K5" s="18"/>
      <c r="L5" s="18"/>
      <c r="M5" s="18"/>
    </row>
    <row r="6" spans="1:13" customFormat="1" ht="15.6" x14ac:dyDescent="0.3">
      <c r="A6" s="49"/>
      <c r="B6" s="21"/>
      <c r="C6" s="11"/>
      <c r="D6" s="76"/>
      <c r="E6" s="7"/>
      <c r="F6" s="29"/>
      <c r="G6" s="18"/>
      <c r="H6" s="18"/>
      <c r="I6" s="18"/>
      <c r="J6" s="18"/>
      <c r="K6" s="18"/>
      <c r="L6" s="18"/>
      <c r="M6" s="18"/>
    </row>
    <row r="7" spans="1:13" s="18" customFormat="1" ht="31.2" customHeight="1" x14ac:dyDescent="0.3">
      <c r="A7" s="50" t="s">
        <v>3</v>
      </c>
      <c r="B7" s="8"/>
      <c r="C7" s="26"/>
      <c r="D7" s="76"/>
      <c r="E7" s="7"/>
      <c r="F7" s="29"/>
    </row>
    <row r="8" spans="1:13" s="18" customFormat="1" ht="15.6" customHeight="1" x14ac:dyDescent="0.3">
      <c r="A8" s="51" t="s">
        <v>4</v>
      </c>
      <c r="B8" s="9"/>
      <c r="C8" s="28"/>
      <c r="D8" s="76"/>
      <c r="E8" s="7"/>
      <c r="F8" s="29"/>
    </row>
    <row r="9" spans="1:13" s="18" customFormat="1" ht="15.6" x14ac:dyDescent="0.3">
      <c r="A9" s="52" t="s">
        <v>5</v>
      </c>
      <c r="B9" s="5"/>
      <c r="C9" s="27"/>
      <c r="D9" s="76"/>
      <c r="E9" s="7"/>
      <c r="F9" s="29"/>
    </row>
    <row r="10" spans="1:13" s="18" customFormat="1" ht="15.6" x14ac:dyDescent="0.3">
      <c r="A10" s="52" t="s">
        <v>27</v>
      </c>
      <c r="B10" s="5"/>
      <c r="C10" s="27"/>
      <c r="D10" s="76"/>
      <c r="E10" s="7"/>
      <c r="F10" s="29"/>
    </row>
    <row r="11" spans="1:13" s="117" customFormat="1" ht="15.6" x14ac:dyDescent="0.3">
      <c r="A11" s="115" t="s">
        <v>71</v>
      </c>
      <c r="B11" s="9"/>
      <c r="C11" s="116"/>
      <c r="D11" s="116"/>
      <c r="F11" s="116"/>
    </row>
    <row r="12" spans="1:13" s="117" customFormat="1" ht="15.6" x14ac:dyDescent="0.3">
      <c r="A12" s="115" t="s">
        <v>72</v>
      </c>
      <c r="B12" s="9"/>
      <c r="C12" s="116"/>
      <c r="D12" s="116"/>
      <c r="F12" s="116"/>
    </row>
    <row r="13" spans="1:13" s="117" customFormat="1" ht="15.6" x14ac:dyDescent="0.3">
      <c r="A13" s="115"/>
      <c r="B13" s="9"/>
      <c r="C13" s="116"/>
      <c r="D13" s="116"/>
      <c r="F13" s="116"/>
    </row>
    <row r="14" spans="1:13" s="117" customFormat="1" ht="31.2" x14ac:dyDescent="0.3">
      <c r="A14" s="131" t="s">
        <v>84</v>
      </c>
      <c r="B14" s="132" t="s">
        <v>85</v>
      </c>
      <c r="C14" s="132"/>
      <c r="D14" s="132"/>
      <c r="E14" s="133"/>
      <c r="F14" s="7"/>
    </row>
    <row r="15" spans="1:13" s="117" customFormat="1" ht="15.6" customHeight="1" x14ac:dyDescent="0.3">
      <c r="A15" s="134" t="s">
        <v>86</v>
      </c>
      <c r="B15" s="139">
        <v>16.899999999999999</v>
      </c>
      <c r="C15" s="135"/>
      <c r="D15" s="135"/>
      <c r="E15" s="136"/>
      <c r="F15" s="137" t="s">
        <v>87</v>
      </c>
    </row>
    <row r="16" spans="1:13" s="117" customFormat="1" ht="15.6" x14ac:dyDescent="0.3">
      <c r="A16" s="134" t="s">
        <v>88</v>
      </c>
      <c r="B16" s="139">
        <v>22.5</v>
      </c>
      <c r="C16" s="135"/>
      <c r="D16" s="135"/>
      <c r="E16" s="136"/>
      <c r="F16" s="137"/>
    </row>
    <row r="17" spans="1:8" s="18" customFormat="1" ht="15.6" x14ac:dyDescent="0.3">
      <c r="A17" s="138" t="s">
        <v>89</v>
      </c>
      <c r="B17" s="139">
        <v>19.43</v>
      </c>
      <c r="C17" s="135"/>
      <c r="D17" s="135"/>
      <c r="E17" s="136"/>
      <c r="F17" s="137"/>
    </row>
    <row r="18" spans="1:8" s="18" customFormat="1" x14ac:dyDescent="0.3"/>
    <row r="19" spans="1:8" customFormat="1" ht="15.6" x14ac:dyDescent="0.3">
      <c r="A19" s="25"/>
      <c r="B19" s="6"/>
      <c r="C19" s="25"/>
      <c r="D19" s="30"/>
      <c r="F19" s="37" t="s">
        <v>6</v>
      </c>
      <c r="G19" s="29"/>
      <c r="H19" s="30"/>
    </row>
    <row r="20" spans="1:8" ht="31.2" x14ac:dyDescent="0.3">
      <c r="A20" s="25" t="s">
        <v>7</v>
      </c>
      <c r="B20" s="6" t="s">
        <v>8</v>
      </c>
      <c r="C20" s="25" t="s">
        <v>9</v>
      </c>
      <c r="D20" s="31" t="s">
        <v>10</v>
      </c>
      <c r="E20" s="6" t="s">
        <v>11</v>
      </c>
      <c r="F20" s="38" t="s">
        <v>28</v>
      </c>
      <c r="G20" s="38" t="s">
        <v>12</v>
      </c>
      <c r="H20" s="38" t="s">
        <v>13</v>
      </c>
    </row>
    <row r="21" spans="1:8" ht="16.2" thickBot="1" x14ac:dyDescent="0.35">
      <c r="A21" s="25"/>
      <c r="B21" s="6"/>
      <c r="C21" s="25"/>
      <c r="D21" s="31"/>
      <c r="E21" s="6"/>
      <c r="F21" s="38"/>
      <c r="G21" s="38"/>
      <c r="H21" s="38"/>
    </row>
    <row r="22" spans="1:8" customFormat="1" ht="78" x14ac:dyDescent="0.3">
      <c r="A22" s="57">
        <v>1</v>
      </c>
      <c r="B22" s="71" t="s">
        <v>63</v>
      </c>
      <c r="C22" s="58"/>
      <c r="D22" s="59"/>
      <c r="E22" s="60"/>
      <c r="F22" s="105">
        <f>+SUBTOTAL(9,F23:F27)</f>
        <v>0</v>
      </c>
      <c r="G22" s="61"/>
      <c r="H22" s="62"/>
    </row>
    <row r="23" spans="1:8" s="101" customFormat="1" ht="27.6" x14ac:dyDescent="0.3">
      <c r="A23" s="86" t="s">
        <v>14</v>
      </c>
      <c r="B23" s="102" t="s">
        <v>64</v>
      </c>
      <c r="C23" s="97" t="s">
        <v>18</v>
      </c>
      <c r="D23" s="98">
        <v>14</v>
      </c>
      <c r="E23" s="99">
        <v>0</v>
      </c>
      <c r="F23" s="106">
        <f>+E23*D23</f>
        <v>0</v>
      </c>
      <c r="G23" s="92"/>
      <c r="H23" s="100"/>
    </row>
    <row r="24" spans="1:8" s="101" customFormat="1" ht="13.8" x14ac:dyDescent="0.3">
      <c r="A24" s="86" t="s">
        <v>15</v>
      </c>
      <c r="B24" s="102" t="s">
        <v>65</v>
      </c>
      <c r="C24" s="97" t="s">
        <v>44</v>
      </c>
      <c r="D24" s="98">
        <v>200</v>
      </c>
      <c r="E24" s="99">
        <v>0</v>
      </c>
      <c r="F24" s="106">
        <f t="shared" ref="F24" si="0">+E24*D24</f>
        <v>0</v>
      </c>
      <c r="G24" s="92"/>
      <c r="H24" s="100"/>
    </row>
    <row r="25" spans="1:8" s="101" customFormat="1" ht="13.8" x14ac:dyDescent="0.3">
      <c r="A25" s="86" t="s">
        <v>36</v>
      </c>
      <c r="B25" s="102" t="s">
        <v>39</v>
      </c>
      <c r="C25" s="97" t="s">
        <v>18</v>
      </c>
      <c r="D25" s="98">
        <v>14</v>
      </c>
      <c r="E25" s="99">
        <v>0</v>
      </c>
      <c r="F25" s="106">
        <f t="shared" ref="F25:F27" si="1">+E25*D25</f>
        <v>0</v>
      </c>
      <c r="G25" s="92"/>
      <c r="H25" s="100"/>
    </row>
    <row r="26" spans="1:8" s="101" customFormat="1" ht="13.8" x14ac:dyDescent="0.3">
      <c r="A26" s="86" t="s">
        <v>16</v>
      </c>
      <c r="B26" s="102" t="s">
        <v>40</v>
      </c>
      <c r="C26" s="97" t="s">
        <v>18</v>
      </c>
      <c r="D26" s="98">
        <v>14</v>
      </c>
      <c r="E26" s="99">
        <v>0</v>
      </c>
      <c r="F26" s="106">
        <f t="shared" si="1"/>
        <v>0</v>
      </c>
      <c r="G26" s="92"/>
      <c r="H26" s="100"/>
    </row>
    <row r="27" spans="1:8" s="101" customFormat="1" thickBot="1" x14ac:dyDescent="0.35">
      <c r="A27" s="86" t="s">
        <v>17</v>
      </c>
      <c r="B27" s="102" t="s">
        <v>41</v>
      </c>
      <c r="C27" s="97" t="s">
        <v>18</v>
      </c>
      <c r="D27" s="98">
        <v>14</v>
      </c>
      <c r="E27" s="99">
        <v>0</v>
      </c>
      <c r="F27" s="106">
        <f t="shared" si="1"/>
        <v>0</v>
      </c>
      <c r="G27" s="92"/>
      <c r="H27" s="100"/>
    </row>
    <row r="28" spans="1:8" customFormat="1" ht="78" x14ac:dyDescent="0.3">
      <c r="A28" s="57">
        <v>1</v>
      </c>
      <c r="B28" s="71" t="s">
        <v>77</v>
      </c>
      <c r="C28" s="58"/>
      <c r="D28" s="59"/>
      <c r="E28" s="60"/>
      <c r="F28" s="105">
        <f>+SUBTOTAL(9,F29:F33)</f>
        <v>0</v>
      </c>
      <c r="G28" s="61"/>
      <c r="H28" s="62"/>
    </row>
    <row r="29" spans="1:8" s="101" customFormat="1" ht="27.6" x14ac:dyDescent="0.3">
      <c r="A29" s="86" t="s">
        <v>14</v>
      </c>
      <c r="B29" s="102" t="s">
        <v>76</v>
      </c>
      <c r="C29" s="97" t="s">
        <v>18</v>
      </c>
      <c r="D29" s="98">
        <v>4</v>
      </c>
      <c r="E29" s="99">
        <v>0</v>
      </c>
      <c r="F29" s="106">
        <f>+E29*D29</f>
        <v>0</v>
      </c>
      <c r="G29" s="92"/>
      <c r="H29" s="100"/>
    </row>
    <row r="30" spans="1:8" s="101" customFormat="1" ht="13.8" x14ac:dyDescent="0.3">
      <c r="A30" s="86" t="s">
        <v>15</v>
      </c>
      <c r="B30" s="102" t="s">
        <v>65</v>
      </c>
      <c r="C30" s="97" t="s">
        <v>44</v>
      </c>
      <c r="D30" s="98">
        <v>50</v>
      </c>
      <c r="E30" s="99">
        <v>0</v>
      </c>
      <c r="F30" s="106">
        <f t="shared" ref="F30:F33" si="2">+E30*D30</f>
        <v>0</v>
      </c>
      <c r="G30" s="92"/>
      <c r="H30" s="100"/>
    </row>
    <row r="31" spans="1:8" s="101" customFormat="1" ht="13.8" x14ac:dyDescent="0.3">
      <c r="A31" s="86" t="s">
        <v>36</v>
      </c>
      <c r="B31" s="102" t="s">
        <v>39</v>
      </c>
      <c r="C31" s="97" t="s">
        <v>18</v>
      </c>
      <c r="D31" s="98">
        <v>4</v>
      </c>
      <c r="E31" s="99">
        <v>0</v>
      </c>
      <c r="F31" s="106">
        <f t="shared" si="2"/>
        <v>0</v>
      </c>
      <c r="G31" s="92"/>
      <c r="H31" s="100"/>
    </row>
    <row r="32" spans="1:8" s="101" customFormat="1" ht="13.8" x14ac:dyDescent="0.3">
      <c r="A32" s="86" t="s">
        <v>16</v>
      </c>
      <c r="B32" s="102" t="s">
        <v>40</v>
      </c>
      <c r="C32" s="97" t="s">
        <v>18</v>
      </c>
      <c r="D32" s="98">
        <v>4</v>
      </c>
      <c r="E32" s="99">
        <v>0</v>
      </c>
      <c r="F32" s="106">
        <f t="shared" si="2"/>
        <v>0</v>
      </c>
      <c r="G32" s="92"/>
      <c r="H32" s="100"/>
    </row>
    <row r="33" spans="1:9" s="101" customFormat="1" ht="13.8" x14ac:dyDescent="0.3">
      <c r="A33" s="86" t="s">
        <v>17</v>
      </c>
      <c r="B33" s="102" t="s">
        <v>41</v>
      </c>
      <c r="C33" s="97" t="s">
        <v>18</v>
      </c>
      <c r="D33" s="98">
        <v>4</v>
      </c>
      <c r="E33" s="99">
        <v>0</v>
      </c>
      <c r="F33" s="106">
        <f t="shared" si="2"/>
        <v>0</v>
      </c>
      <c r="G33" s="92"/>
      <c r="H33" s="100"/>
    </row>
    <row r="34" spans="1:9" customFormat="1" ht="15.6" x14ac:dyDescent="0.3">
      <c r="A34" s="64">
        <v>2</v>
      </c>
      <c r="B34" s="65" t="s">
        <v>42</v>
      </c>
      <c r="C34" s="66"/>
      <c r="D34" s="77"/>
      <c r="E34" s="67"/>
      <c r="F34" s="107">
        <f>+SUBTOTAL(9,F35:F42)</f>
        <v>0</v>
      </c>
      <c r="G34" s="68"/>
      <c r="H34" s="69"/>
    </row>
    <row r="35" spans="1:9" s="95" customFormat="1" ht="13.8" x14ac:dyDescent="0.3">
      <c r="A35" s="86" t="s">
        <v>43</v>
      </c>
      <c r="B35" s="87" t="s">
        <v>73</v>
      </c>
      <c r="C35" s="88" t="s">
        <v>74</v>
      </c>
      <c r="D35" s="89">
        <v>200</v>
      </c>
      <c r="E35" s="90">
        <v>0</v>
      </c>
      <c r="F35" s="91">
        <f t="shared" ref="F35" si="3">E35*D35</f>
        <v>0</v>
      </c>
      <c r="G35" s="92"/>
      <c r="H35" s="93"/>
      <c r="I35" s="94"/>
    </row>
    <row r="36" spans="1:9" s="101" customFormat="1" ht="13.8" x14ac:dyDescent="0.3">
      <c r="A36" s="86" t="s">
        <v>46</v>
      </c>
      <c r="B36" s="96" t="s">
        <v>45</v>
      </c>
      <c r="C36" s="97" t="s">
        <v>18</v>
      </c>
      <c r="D36" s="98">
        <v>17</v>
      </c>
      <c r="E36" s="99">
        <v>0</v>
      </c>
      <c r="F36" s="106">
        <f t="shared" ref="F36:F42" si="4">+E36*D36</f>
        <v>0</v>
      </c>
      <c r="G36" s="92"/>
      <c r="H36" s="100"/>
    </row>
    <row r="37" spans="1:9" s="101" customFormat="1" ht="13.8" x14ac:dyDescent="0.3">
      <c r="A37" s="86" t="s">
        <v>48</v>
      </c>
      <c r="B37" s="96" t="s">
        <v>47</v>
      </c>
      <c r="C37" s="97" t="s">
        <v>18</v>
      </c>
      <c r="D37" s="98">
        <v>17</v>
      </c>
      <c r="E37" s="99">
        <v>0</v>
      </c>
      <c r="F37" s="106">
        <f t="shared" si="4"/>
        <v>0</v>
      </c>
      <c r="G37" s="92"/>
      <c r="H37" s="100"/>
    </row>
    <row r="38" spans="1:9" s="101" customFormat="1" ht="13.8" x14ac:dyDescent="0.3">
      <c r="A38" s="86" t="s">
        <v>50</v>
      </c>
      <c r="B38" s="96" t="s">
        <v>49</v>
      </c>
      <c r="C38" s="97" t="s">
        <v>18</v>
      </c>
      <c r="D38" s="98">
        <v>17</v>
      </c>
      <c r="E38" s="99">
        <v>0</v>
      </c>
      <c r="F38" s="106">
        <f t="shared" si="4"/>
        <v>0</v>
      </c>
      <c r="G38" s="92"/>
      <c r="H38" s="100"/>
    </row>
    <row r="39" spans="1:9" s="101" customFormat="1" ht="13.8" x14ac:dyDescent="0.3">
      <c r="A39" s="86" t="s">
        <v>52</v>
      </c>
      <c r="B39" s="96" t="s">
        <v>51</v>
      </c>
      <c r="C39" s="97" t="s">
        <v>18</v>
      </c>
      <c r="D39" s="98">
        <v>17</v>
      </c>
      <c r="E39" s="99">
        <v>0</v>
      </c>
      <c r="F39" s="106">
        <f t="shared" si="4"/>
        <v>0</v>
      </c>
      <c r="G39" s="92"/>
      <c r="H39" s="100"/>
    </row>
    <row r="40" spans="1:9" s="101" customFormat="1" ht="13.8" x14ac:dyDescent="0.3">
      <c r="A40" s="86" t="s">
        <v>54</v>
      </c>
      <c r="B40" s="96" t="s">
        <v>53</v>
      </c>
      <c r="C40" s="97" t="s">
        <v>18</v>
      </c>
      <c r="D40" s="98">
        <v>17</v>
      </c>
      <c r="E40" s="99">
        <v>0</v>
      </c>
      <c r="F40" s="106">
        <f t="shared" si="4"/>
        <v>0</v>
      </c>
      <c r="G40" s="92"/>
      <c r="H40" s="100"/>
    </row>
    <row r="41" spans="1:9" s="101" customFormat="1" ht="13.8" x14ac:dyDescent="0.3">
      <c r="A41" s="86" t="s">
        <v>56</v>
      </c>
      <c r="B41" s="96" t="s">
        <v>55</v>
      </c>
      <c r="C41" s="97" t="s">
        <v>18</v>
      </c>
      <c r="D41" s="98">
        <v>17</v>
      </c>
      <c r="E41" s="99">
        <v>0</v>
      </c>
      <c r="F41" s="106">
        <f t="shared" si="4"/>
        <v>0</v>
      </c>
      <c r="G41" s="92"/>
      <c r="H41" s="100"/>
    </row>
    <row r="42" spans="1:9" s="85" customFormat="1" ht="13.8" x14ac:dyDescent="0.25">
      <c r="A42" s="80" t="s">
        <v>75</v>
      </c>
      <c r="B42" s="63" t="s">
        <v>57</v>
      </c>
      <c r="C42" s="82" t="s">
        <v>18</v>
      </c>
      <c r="D42" s="98">
        <v>17</v>
      </c>
      <c r="E42" s="83">
        <v>0</v>
      </c>
      <c r="F42" s="108">
        <f t="shared" si="4"/>
        <v>0</v>
      </c>
      <c r="G42" s="81"/>
      <c r="H42" s="84"/>
    </row>
    <row r="43" spans="1:9" customFormat="1" ht="15.6" x14ac:dyDescent="0.3">
      <c r="A43" s="64">
        <v>3</v>
      </c>
      <c r="B43" s="70" t="s">
        <v>58</v>
      </c>
      <c r="C43" s="66"/>
      <c r="D43" s="77"/>
      <c r="E43" s="67"/>
      <c r="F43" s="107">
        <f>+SUBTOTAL(9,F44:F46)</f>
        <v>0</v>
      </c>
      <c r="G43" s="68"/>
      <c r="H43" s="69"/>
    </row>
    <row r="44" spans="1:9" s="101" customFormat="1" ht="13.8" x14ac:dyDescent="0.3">
      <c r="A44" s="86" t="s">
        <v>59</v>
      </c>
      <c r="B44" s="96" t="s">
        <v>60</v>
      </c>
      <c r="C44" s="97" t="s">
        <v>44</v>
      </c>
      <c r="D44" s="98">
        <v>200</v>
      </c>
      <c r="E44" s="99">
        <v>0</v>
      </c>
      <c r="F44" s="106">
        <f t="shared" ref="F44:F46" si="5">+E44*D44</f>
        <v>0</v>
      </c>
      <c r="G44" s="92"/>
      <c r="H44" s="92"/>
    </row>
    <row r="45" spans="1:9" s="101" customFormat="1" ht="13.8" x14ac:dyDescent="0.3">
      <c r="A45" s="86" t="s">
        <v>19</v>
      </c>
      <c r="B45" s="96" t="s">
        <v>61</v>
      </c>
      <c r="C45" s="97" t="s">
        <v>44</v>
      </c>
      <c r="D45" s="98">
        <v>200</v>
      </c>
      <c r="E45" s="99">
        <v>0</v>
      </c>
      <c r="F45" s="106">
        <f t="shared" si="5"/>
        <v>0</v>
      </c>
      <c r="G45" s="92"/>
      <c r="H45" s="92"/>
    </row>
    <row r="46" spans="1:9" s="101" customFormat="1" ht="13.8" x14ac:dyDescent="0.3">
      <c r="A46" s="86" t="s">
        <v>20</v>
      </c>
      <c r="B46" s="96" t="s">
        <v>62</v>
      </c>
      <c r="C46" s="97" t="s">
        <v>44</v>
      </c>
      <c r="D46" s="98">
        <v>200</v>
      </c>
      <c r="E46" s="99">
        <v>0</v>
      </c>
      <c r="F46" s="106">
        <f t="shared" si="5"/>
        <v>0</v>
      </c>
      <c r="G46" s="92"/>
      <c r="H46" s="92"/>
    </row>
    <row r="47" spans="1:9" s="36" customFormat="1" ht="62.4" x14ac:dyDescent="0.3">
      <c r="A47" s="15">
        <v>4</v>
      </c>
      <c r="B47" s="34" t="s">
        <v>78</v>
      </c>
      <c r="C47" s="14"/>
      <c r="D47" s="45"/>
      <c r="E47" s="45"/>
      <c r="F47" s="43">
        <f>SUBTOTAL(9, F48:F53)</f>
        <v>0</v>
      </c>
      <c r="G47" s="33"/>
      <c r="H47" s="32"/>
    </row>
    <row r="48" spans="1:9" s="36" customFormat="1" ht="15.6" x14ac:dyDescent="0.3">
      <c r="A48" s="42">
        <v>4.0999999999999996</v>
      </c>
      <c r="B48" s="47" t="s">
        <v>29</v>
      </c>
      <c r="C48" s="35" t="s">
        <v>30</v>
      </c>
      <c r="D48" s="54">
        <v>120</v>
      </c>
      <c r="E48" s="55">
        <v>0</v>
      </c>
      <c r="F48" s="56">
        <f t="shared" ref="F48:F53" si="6">E48*D48</f>
        <v>0</v>
      </c>
      <c r="G48" s="33"/>
      <c r="H48" s="32"/>
    </row>
    <row r="49" spans="1:8" s="36" customFormat="1" ht="15" customHeight="1" x14ac:dyDescent="0.3">
      <c r="A49" s="42">
        <v>4.2</v>
      </c>
      <c r="B49" s="47" t="s">
        <v>31</v>
      </c>
      <c r="C49" s="35" t="s">
        <v>30</v>
      </c>
      <c r="D49" s="54">
        <v>120</v>
      </c>
      <c r="E49" s="55">
        <v>0</v>
      </c>
      <c r="F49" s="56">
        <f t="shared" si="6"/>
        <v>0</v>
      </c>
      <c r="G49" s="33"/>
      <c r="H49" s="32"/>
    </row>
    <row r="50" spans="1:8" s="36" customFormat="1" ht="15.6" x14ac:dyDescent="0.3">
      <c r="A50" s="42">
        <v>4.3</v>
      </c>
      <c r="B50" s="47" t="s">
        <v>32</v>
      </c>
      <c r="C50" s="35" t="s">
        <v>30</v>
      </c>
      <c r="D50" s="54">
        <v>120</v>
      </c>
      <c r="E50" s="55">
        <v>0</v>
      </c>
      <c r="F50" s="56">
        <f t="shared" si="6"/>
        <v>0</v>
      </c>
      <c r="G50" s="33"/>
      <c r="H50" s="32"/>
    </row>
    <row r="51" spans="1:8" s="36" customFormat="1" ht="15.6" x14ac:dyDescent="0.3">
      <c r="A51" s="42">
        <v>4.4000000000000004</v>
      </c>
      <c r="B51" s="47" t="s">
        <v>70</v>
      </c>
      <c r="C51" s="35" t="s">
        <v>30</v>
      </c>
      <c r="D51" s="54">
        <v>120</v>
      </c>
      <c r="E51" s="55">
        <v>0</v>
      </c>
      <c r="F51" s="56">
        <f t="shared" ref="F51" si="7">E51*D51</f>
        <v>0</v>
      </c>
      <c r="G51" s="33"/>
      <c r="H51" s="32"/>
    </row>
    <row r="52" spans="1:8" s="36" customFormat="1" ht="15.6" x14ac:dyDescent="0.3">
      <c r="A52" s="42">
        <v>4.5</v>
      </c>
      <c r="B52" s="47" t="s">
        <v>68</v>
      </c>
      <c r="C52" s="35" t="s">
        <v>30</v>
      </c>
      <c r="D52" s="54">
        <v>80</v>
      </c>
      <c r="E52" s="55">
        <v>0</v>
      </c>
      <c r="F52" s="56">
        <f t="shared" si="6"/>
        <v>0</v>
      </c>
      <c r="G52" s="33"/>
      <c r="H52" s="32"/>
    </row>
    <row r="53" spans="1:8" s="36" customFormat="1" ht="15.6" x14ac:dyDescent="0.3">
      <c r="A53" s="42">
        <v>4.5999999999999996</v>
      </c>
      <c r="B53" s="47" t="s">
        <v>69</v>
      </c>
      <c r="C53" s="35" t="s">
        <v>30</v>
      </c>
      <c r="D53" s="54">
        <v>160</v>
      </c>
      <c r="E53" s="55">
        <v>0</v>
      </c>
      <c r="F53" s="56">
        <f t="shared" si="6"/>
        <v>0</v>
      </c>
      <c r="G53" s="33"/>
      <c r="H53" s="32"/>
    </row>
    <row r="54" spans="1:8" s="36" customFormat="1" ht="62.4" x14ac:dyDescent="0.3">
      <c r="A54" s="15">
        <v>5</v>
      </c>
      <c r="B54" s="34" t="s">
        <v>67</v>
      </c>
      <c r="C54" s="14"/>
      <c r="D54" s="45"/>
      <c r="E54" s="45"/>
      <c r="F54" s="43">
        <f>SUBTOTAL(9, F55)</f>
        <v>0</v>
      </c>
      <c r="G54" s="33"/>
      <c r="H54" s="32"/>
    </row>
    <row r="55" spans="1:8" s="36" customFormat="1" ht="15.6" x14ac:dyDescent="0.3">
      <c r="A55" s="42" t="s">
        <v>80</v>
      </c>
      <c r="B55" s="47" t="s">
        <v>33</v>
      </c>
      <c r="C55" s="35" t="s">
        <v>34</v>
      </c>
      <c r="D55" s="54">
        <v>40</v>
      </c>
      <c r="E55" s="55">
        <v>0</v>
      </c>
      <c r="F55" s="56">
        <f t="shared" ref="F55" si="8">E55*D55</f>
        <v>0</v>
      </c>
      <c r="G55" s="33"/>
      <c r="H55" s="32"/>
    </row>
    <row r="56" spans="1:8" s="36" customFormat="1" ht="62.4" x14ac:dyDescent="0.3">
      <c r="A56" s="15">
        <v>6</v>
      </c>
      <c r="B56" s="34" t="s">
        <v>66</v>
      </c>
      <c r="C56" s="14"/>
      <c r="D56" s="45"/>
      <c r="E56" s="45"/>
      <c r="F56" s="43">
        <f>SUBTOTAL(9, F57)</f>
        <v>0</v>
      </c>
      <c r="G56" s="33"/>
      <c r="H56" s="32"/>
    </row>
    <row r="57" spans="1:8" s="36" customFormat="1" ht="15.6" x14ac:dyDescent="0.3">
      <c r="A57" s="42" t="s">
        <v>81</v>
      </c>
      <c r="B57" s="47" t="s">
        <v>79</v>
      </c>
      <c r="C57" s="35" t="s">
        <v>35</v>
      </c>
      <c r="D57" s="44">
        <v>3000</v>
      </c>
      <c r="E57" s="46">
        <v>0</v>
      </c>
      <c r="F57" s="48">
        <f t="shared" ref="F57" si="9">E57*D57</f>
        <v>0</v>
      </c>
      <c r="G57" s="53"/>
      <c r="H57" s="32"/>
    </row>
    <row r="58" spans="1:8" ht="15.45" customHeight="1" x14ac:dyDescent="0.3">
      <c r="A58" s="118" t="s">
        <v>21</v>
      </c>
      <c r="B58" s="118"/>
      <c r="C58" s="118"/>
      <c r="D58" s="118"/>
      <c r="E58" s="118"/>
      <c r="F58" s="109">
        <f>+SUBTOTAL(9,F22:F57)</f>
        <v>0</v>
      </c>
      <c r="G58" s="33"/>
      <c r="H58" s="33"/>
    </row>
    <row r="59" spans="1:8" ht="15.6" x14ac:dyDescent="0.3">
      <c r="A59" s="118" t="s">
        <v>22</v>
      </c>
      <c r="B59" s="118"/>
      <c r="C59" s="118"/>
      <c r="D59" s="118"/>
      <c r="E59" s="118"/>
      <c r="F59" s="110">
        <f>F58*0.15</f>
        <v>0</v>
      </c>
      <c r="G59" s="33"/>
      <c r="H59" s="33"/>
    </row>
    <row r="60" spans="1:8" ht="16.2" customHeight="1" x14ac:dyDescent="0.3">
      <c r="A60" s="118" t="s">
        <v>23</v>
      </c>
      <c r="B60" s="118"/>
      <c r="C60" s="118"/>
      <c r="D60" s="118"/>
      <c r="E60" s="118"/>
      <c r="F60" s="110">
        <f>F58+F59</f>
        <v>0</v>
      </c>
      <c r="G60" s="33"/>
      <c r="H60" s="33"/>
    </row>
    <row r="61" spans="1:8" x14ac:dyDescent="0.3">
      <c r="A61" s="23"/>
      <c r="B61" s="22"/>
      <c r="C61" s="23"/>
      <c r="D61" s="78"/>
      <c r="E61" s="24"/>
      <c r="F61" s="23"/>
      <c r="G61" s="24"/>
      <c r="H61" s="24"/>
    </row>
    <row r="62" spans="1:8" ht="15" thickBot="1" x14ac:dyDescent="0.35">
      <c r="A62" s="23"/>
      <c r="B62" s="24"/>
      <c r="C62" s="23"/>
      <c r="D62" s="78"/>
      <c r="E62" s="24"/>
      <c r="F62" s="23"/>
      <c r="G62" s="24"/>
      <c r="H62" s="24"/>
    </row>
    <row r="63" spans="1:8" ht="36.450000000000003" customHeight="1" x14ac:dyDescent="0.3">
      <c r="A63" s="23"/>
      <c r="B63" s="119" t="s">
        <v>24</v>
      </c>
      <c r="C63" s="122"/>
      <c r="D63" s="123"/>
      <c r="E63" s="124"/>
      <c r="F63" s="23"/>
      <c r="G63" s="24"/>
      <c r="H63" s="24"/>
    </row>
    <row r="64" spans="1:8" ht="27.45" customHeight="1" x14ac:dyDescent="0.3">
      <c r="A64" s="23"/>
      <c r="B64" s="120"/>
      <c r="C64" s="125" t="s">
        <v>25</v>
      </c>
      <c r="D64" s="126"/>
      <c r="E64" s="127"/>
      <c r="F64" s="23"/>
    </row>
    <row r="65" spans="1:8" ht="34.950000000000003" customHeight="1" x14ac:dyDescent="0.3">
      <c r="A65" s="23"/>
      <c r="B65" s="120"/>
      <c r="C65" s="125"/>
      <c r="D65" s="126"/>
      <c r="E65" s="127"/>
      <c r="F65" s="23"/>
    </row>
    <row r="66" spans="1:8" ht="36" customHeight="1" thickBot="1" x14ac:dyDescent="0.35">
      <c r="A66" s="23"/>
      <c r="B66" s="121"/>
      <c r="C66" s="128" t="s">
        <v>26</v>
      </c>
      <c r="D66" s="129"/>
      <c r="E66" s="130"/>
      <c r="F66" s="23"/>
    </row>
    <row r="67" spans="1:8" x14ac:dyDescent="0.3">
      <c r="A67" s="23"/>
      <c r="B67" s="24"/>
      <c r="C67" s="23"/>
      <c r="D67" s="78"/>
      <c r="E67" s="24"/>
      <c r="F67" s="23"/>
    </row>
    <row r="68" spans="1:8" x14ac:dyDescent="0.3">
      <c r="A68" s="23"/>
      <c r="B68" s="24"/>
      <c r="C68" s="23"/>
      <c r="D68" s="78"/>
      <c r="E68" s="24"/>
      <c r="F68" s="23"/>
      <c r="G68" s="24"/>
      <c r="H68" s="24"/>
    </row>
  </sheetData>
  <sheetProtection formatCells="0" formatColumns="0" formatRows="0" insertRows="0" deleteRows="0"/>
  <protectedRanges>
    <protectedRange sqref="C63:E65" name="Range7"/>
    <protectedRange sqref="B5" name="Range1"/>
    <protectedRange sqref="G47:H57" name="Range6_1_1_1"/>
    <protectedRange sqref="D55:E55 A55:B55 A57:B57 D57:E57 A56:E56 A54:E54 A47:E47 D48:E53 A48:B53" name="Range3_1_1_1"/>
    <protectedRange sqref="B3:B4" name="Range1_2"/>
    <protectedRange sqref="G22:H22 G34:H34 G43:H43 G28:H28 H29:H33 H36:H42 H23:H27" name="Range6_1"/>
    <protectedRange sqref="F23:F27 F29:F33" name="Range4"/>
    <protectedRange sqref="A22:E22 C34:E34 A43:E43 D44:H46 A44:A46 G29:G33 A28:E28 G23:G27 A23:A27 D23:E27 D29:E33 A29:A42 D36:G42" name="Range3_1"/>
    <protectedRange sqref="C36:C42 C44:C46 C23:C27 C29:C33" name="Range3_1_3"/>
    <protectedRange sqref="H35:I35" name="Range6_1_3"/>
    <protectedRange sqref="B35 D35:E35" name="Range3_1_4"/>
    <protectedRange sqref="B15:E18" name="Range2_1"/>
  </protectedRanges>
  <mergeCells count="13">
    <mergeCell ref="F15:F17"/>
    <mergeCell ref="B14:D14"/>
    <mergeCell ref="B15:D15"/>
    <mergeCell ref="B16:D16"/>
    <mergeCell ref="B17:D17"/>
    <mergeCell ref="A58:E58"/>
    <mergeCell ref="A59:E59"/>
    <mergeCell ref="A60:E60"/>
    <mergeCell ref="B63:B66"/>
    <mergeCell ref="C63:E63"/>
    <mergeCell ref="C64:E64"/>
    <mergeCell ref="C66:E66"/>
    <mergeCell ref="C65:E65"/>
  </mergeCells>
  <phoneticPr fontId="13" type="noConversion"/>
  <dataValidations count="2">
    <dataValidation type="decimal" operator="greaterThanOrEqual" allowBlank="1" showInputMessage="1" showErrorMessage="1" sqref="F44:F46 D23:F27 D29:F33 F36:F42 D34:E57 B15:D18" xr:uid="{00000000-0002-0000-0000-000000000000}">
      <formula1>0</formula1>
    </dataValidation>
    <dataValidation type="list" allowBlank="1" showInputMessage="1" showErrorMessage="1" sqref="E15" xr:uid="{AF581883-7470-4F85-95C3-BDB093C9A23D}">
      <formula1>" ,X"</formula1>
    </dataValidation>
  </dataValidations>
  <pageMargins left="0.70866141732283472" right="0.70866141732283472" top="0.74803149606299213" bottom="0.74803149606299213" header="0.31496062992125984" footer="0.31496062992125984"/>
  <pageSetup paperSize="8" scale="74" fitToHeight="0" orientation="landscape" r:id="rId1"/>
  <ignoredErrors>
    <ignoredError sqref="F55"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PolicyDirtyBag xmlns="microsoft.office.server.policy.changes">
  <Microsoft.Office.RecordsManagement.PolicyFeatures.PolicyAudit op="Change"/>
</PolicyDirtyBag>
</file>

<file path=customXml/item2.xml><?xml version="1.0" encoding="utf-8"?>
<?mso-contentType ?>
<p:Policy xmlns:p="office.server.policy" id="" local="true">
  <p:Name>Project Document</p:Name>
  <p:Description>Policy to track changes on the document for reporting and auditing purposes</p:Description>
  <p:Statement>All changes on this document is recorded for auditing purposes</p:Statement>
  <p:PolicyItems>
    <p:PolicyItem featureId="Microsoft.Office.RecordsManagement.PolicyFeatures.PolicyAudit" staticId="0x010100D15AA5D796C2E24885854C77671F6804|-421390505" UniqueId="2417dfdc-5a3a-4a8f-a7fd-97258f20da09">
      <p:Name>Auditing</p:Name>
      <p:Description>Audits user actions on documents and list items to the Audit Log.</p:Description>
      <p:CustomData>
        <Audit>
          <Update/>
          <DeleteRestore/>
        </Audit>
      </p:CustomData>
    </p:PolicyItem>
  </p:PolicyItems>
</p:Policy>
</file>

<file path=customXml/item3.xml><?xml version="1.0" encoding="utf-8"?>
<?mso-contentType ?>
<spe:Receivers xmlns:spe="http://schemas.microsoft.com/sharepoint/events">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spe:Receivers>
</file>

<file path=customXml/item4.xml><?xml version="1.0" encoding="utf-8"?>
<?mso-contentType ?>
<SharedContentType xmlns="Microsoft.SharePoint.Taxonomy.ContentTypeSync" SourceId="c02efd5e-dc8e-4eb5-87c0-19f852f5e258" ContentTypeId="0x010100D15AA5D796C2E24885854C77671F6804" PreviousValue="false" LastSyncTimeStamp="2021-05-20T07:37:02.753Z"/>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ct:contentTypeSchema xmlns:ct="http://schemas.microsoft.com/office/2006/metadata/contentType" xmlns:ma="http://schemas.microsoft.com/office/2006/metadata/properties/metaAttributes" ct:_="" ma:_="" ma:contentTypeName="Project Document" ma:contentTypeID="0x010100D15AA5D796C2E24885854C77671F680400E9F305B105747F4380309369DB696ED5" ma:contentTypeVersion="5" ma:contentTypeDescription="Base content type for Project Documents" ma:contentTypeScope="" ma:versionID="7d118e7c2a2af90b1d2403ad0503b327">
  <xsd:schema xmlns:xsd="http://www.w3.org/2001/XMLSchema" xmlns:xs="http://www.w3.org/2001/XMLSchema" xmlns:p="http://schemas.microsoft.com/office/2006/metadata/properties" xmlns:ns1="http://schemas.microsoft.com/sharepoint/v3" xmlns:ns2="b587f270-5343-468f-874f-e7b5a707415b" xmlns:ns3="http://schemas.microsoft.com/sharepoint/v3/fields" targetNamespace="http://schemas.microsoft.com/office/2006/metadata/properties" ma:root="true" ma:fieldsID="22f4e72a1b557c69721947378a8d33a7" ns1:_="" ns2:_="" ns3:_="">
    <xsd:import namespace="http://schemas.microsoft.com/sharepoint/v3"/>
    <xsd:import namespace="b587f270-5343-468f-874f-e7b5a707415b"/>
    <xsd:import namespace="http://schemas.microsoft.com/sharepoint/v3/fields"/>
    <xsd:element name="properties">
      <xsd:complexType>
        <xsd:sequence>
          <xsd:element name="documentManagement">
            <xsd:complexType>
              <xsd:all>
                <xsd:element ref="ns2:ProjectNumber" minOccurs="0"/>
                <xsd:element ref="ns2:AreaAssetZone" minOccurs="0"/>
                <xsd:element ref="ns2:SequentialNumber" minOccurs="0"/>
                <xsd:element ref="ns2:SheetNumber" minOccurs="0"/>
                <xsd:element ref="ns3:_Revision" minOccurs="0"/>
                <xsd:element ref="ns2:PolicyOwner" minOccurs="0"/>
                <xsd:element ref="ns2:EngineeringWorkPackage" minOccurs="0"/>
                <xsd:element ref="ns2:PageSize" minOccurs="0"/>
                <xsd:element ref="ns2:TransmittalNumber" minOccurs="0"/>
                <xsd:element ref="ns2:TransmittalDate" minOccurs="0"/>
                <xsd:element ref="ns2:TransmittalPurpose" minOccurs="0"/>
                <xsd:element ref="ns2:lad1fd3da6e341e2a8ac56c4f85583e3" minOccurs="0"/>
                <xsd:element ref="ns2:TaxCatchAll" minOccurs="0"/>
                <xsd:element ref="ns2:TaxCatchAllLabel" minOccurs="0"/>
                <xsd:element ref="ns2:ped0d251ea0f491c884d8282acce22c2" minOccurs="0"/>
                <xsd:element ref="ns1:_dlc_Exemp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5"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587f270-5343-468f-874f-e7b5a707415b" elementFormDefault="qualified">
    <xsd:import namespace="http://schemas.microsoft.com/office/2006/documentManagement/types"/>
    <xsd:import namespace="http://schemas.microsoft.com/office/infopath/2007/PartnerControls"/>
    <xsd:element name="ProjectNumber" ma:index="2" nillable="true" ma:displayName="Project number" ma:internalName="ProjectNumber" ma:readOnly="false">
      <xsd:simpleType>
        <xsd:restriction base="dms:Text">
          <xsd:maxLength value="255"/>
        </xsd:restriction>
      </xsd:simpleType>
    </xsd:element>
    <xsd:element name="AreaAssetZone" ma:index="5" nillable="true" ma:displayName="Area_Asset or Zone" ma:internalName="AreaAssetZone" ma:readOnly="false">
      <xsd:simpleType>
        <xsd:restriction base="dms:Text">
          <xsd:maxLength value="4"/>
        </xsd:restriction>
      </xsd:simpleType>
    </xsd:element>
    <xsd:element name="SequentialNumber" ma:index="6" nillable="true" ma:displayName="Sequential number" ma:internalName="SequentialNumber" ma:readOnly="false">
      <xsd:simpleType>
        <xsd:restriction base="dms:Text">
          <xsd:maxLength value="5"/>
        </xsd:restriction>
      </xsd:simpleType>
    </xsd:element>
    <xsd:element name="SheetNumber" ma:index="7" nillable="true" ma:displayName="Sheet number" ma:internalName="SheetNumber" ma:readOnly="false">
      <xsd:simpleType>
        <xsd:restriction base="dms:Text">
          <xsd:maxLength value="3"/>
        </xsd:restriction>
      </xsd:simpleType>
    </xsd:element>
    <xsd:element name="PolicyOwner" ma:index="9" nillable="true" ma:displayName="Content Owner" ma:description="The owner of the content, responsible for its publication, revision and maintenance." ma:list="UserInfo" ma:SharePointGroup="0" ma:internalName="Policy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ngineeringWorkPackage" ma:index="10" nillable="true" ma:displayName="Engineering work package" ma:internalName="EngineeringWorkPackage" ma:readOnly="false">
      <xsd:simpleType>
        <xsd:restriction base="dms:Text">
          <xsd:maxLength value="255"/>
        </xsd:restriction>
      </xsd:simpleType>
    </xsd:element>
    <xsd:element name="PageSize" ma:index="11" nillable="true" ma:displayName="PageSize" ma:default="A0" ma:format="Dropdown" ma:internalName="PageSize">
      <xsd:simpleType>
        <xsd:restriction base="dms:Choice">
          <xsd:enumeration value="A0"/>
          <xsd:enumeration value="A1"/>
          <xsd:enumeration value="A2"/>
          <xsd:enumeration value="A3"/>
          <xsd:enumeration value="A4"/>
        </xsd:restriction>
      </xsd:simpleType>
    </xsd:element>
    <xsd:element name="TransmittalNumber" ma:index="12" nillable="true" ma:displayName="Transmittal number" ma:internalName="TransmittalNumber" ma:readOnly="false">
      <xsd:simpleType>
        <xsd:restriction base="dms:Text">
          <xsd:maxLength value="255"/>
        </xsd:restriction>
      </xsd:simpleType>
    </xsd:element>
    <xsd:element name="TransmittalDate" ma:index="13" nillable="true" ma:displayName="Transmittal date" ma:format="DateOnly" ma:internalName="TransmittalDate" ma:readOnly="false">
      <xsd:simpleType>
        <xsd:restriction base="dms:DateTime"/>
      </xsd:simpleType>
    </xsd:element>
    <xsd:element name="TransmittalPurpose" ma:index="14" nillable="true" ma:displayName="Transmittal purpose" ma:internalName="TransmittalPurpose" ma:readOnly="false">
      <xsd:simpleType>
        <xsd:restriction base="dms:Text">
          <xsd:maxLength value="255"/>
        </xsd:restriction>
      </xsd:simpleType>
    </xsd:element>
    <xsd:element name="lad1fd3da6e341e2a8ac56c4f85583e3" ma:index="19" nillable="true" ma:taxonomy="true" ma:internalName="lad1fd3da6e341e2a8ac56c4f85583e3" ma:taxonomyFieldName="ZutariDocumentType" ma:displayName="Document Type" ma:readOnly="false" ma:default="" ma:fieldId="{5ad1fd3d-a6e3-41e2-a8ac-56c4f85583e3}" ma:sspId="c02efd5e-dc8e-4eb5-87c0-19f852f5e258" ma:termSetId="2d2c22f9-e412-4e5f-8485-ba36c21506e5" ma:anchorId="00000000-0000-0000-0000-000000000000" ma:open="false" ma:isKeyword="false">
      <xsd:complexType>
        <xsd:sequence>
          <xsd:element ref="pc:Terms" minOccurs="0" maxOccurs="1"/>
        </xsd:sequence>
      </xsd:complexType>
    </xsd:element>
    <xsd:element name="TaxCatchAll" ma:index="20" nillable="true" ma:displayName="Taxonomy Catch All Column" ma:hidden="true" ma:list="{010e606d-fe88-46aa-a9c2-80f74f81831c}" ma:internalName="TaxCatchAll" ma:showField="CatchAllData" ma:web="264f6ece-f0dd-448e-b24a-6255706a2974">
      <xsd:complexType>
        <xsd:complexContent>
          <xsd:extension base="dms:MultiChoiceLookup">
            <xsd:sequence>
              <xsd:element name="Value" type="dms:Lookup" maxOccurs="unbounded" minOccurs="0" nillable="true"/>
            </xsd:sequence>
          </xsd:extension>
        </xsd:complexContent>
      </xsd:complexType>
    </xsd:element>
    <xsd:element name="TaxCatchAllLabel" ma:index="21" nillable="true" ma:displayName="Taxonomy Catch All Column1" ma:hidden="true" ma:list="{010e606d-fe88-46aa-a9c2-80f74f81831c}" ma:internalName="TaxCatchAllLabel" ma:readOnly="true" ma:showField="CatchAllDataLabel" ma:web="264f6ece-f0dd-448e-b24a-6255706a2974">
      <xsd:complexType>
        <xsd:complexContent>
          <xsd:extension base="dms:MultiChoiceLookup">
            <xsd:sequence>
              <xsd:element name="Value" type="dms:Lookup" maxOccurs="unbounded" minOccurs="0" nillable="true"/>
            </xsd:sequence>
          </xsd:extension>
        </xsd:complexContent>
      </xsd:complexType>
    </xsd:element>
    <xsd:element name="ped0d251ea0f491c884d8282acce22c2" ma:index="23" nillable="true" ma:taxonomy="true" ma:internalName="ped0d251ea0f491c884d8282acce22c2" ma:taxonomyFieldName="ZutariDiscipline" ma:displayName="Discipline" ma:readOnly="false" ma:default="" ma:fieldId="{9ed0d251-ea0f-491c-884d-8282acce22c2}" ma:taxonomyMulti="true" ma:sspId="c02efd5e-dc8e-4eb5-87c0-19f852f5e258" ma:termSetId="6371e852-3ee0-48e5-b000-019ef7583ed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Revision" ma:index="8" nillable="true" ma:displayName="Revision" ma:internalName="_Revis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8"?>
<p:properties xmlns:p="http://schemas.microsoft.com/office/2006/metadata/properties" xmlns:xsi="http://www.w3.org/2001/XMLSchema-instance" xmlns:pc="http://schemas.microsoft.com/office/infopath/2007/PartnerControls">
  <documentManagement>
    <AreaAssetZone xmlns="b587f270-5343-468f-874f-e7b5a707415b" xsi:nil="true"/>
    <TransmittalPurpose xmlns="b587f270-5343-468f-874f-e7b5a707415b" xsi:nil="true"/>
    <lad1fd3da6e341e2a8ac56c4f85583e3 xmlns="b587f270-5343-468f-874f-e7b5a707415b">
      <Terms xmlns="http://schemas.microsoft.com/office/infopath/2007/PartnerControls"/>
    </lad1fd3da6e341e2a8ac56c4f85583e3>
    <ped0d251ea0f491c884d8282acce22c2 xmlns="b587f270-5343-468f-874f-e7b5a707415b">
      <Terms xmlns="http://schemas.microsoft.com/office/infopath/2007/PartnerControls"/>
    </ped0d251ea0f491c884d8282acce22c2>
    <ProjectNumber xmlns="b587f270-5343-468f-874f-e7b5a707415b">1001547</ProjectNumber>
    <_Revision xmlns="http://schemas.microsoft.com/sharepoint/v3/fields" xsi:nil="true"/>
    <PageSize xmlns="b587f270-5343-468f-874f-e7b5a707415b">A0</PageSize>
    <TransmittalNumber xmlns="b587f270-5343-468f-874f-e7b5a707415b" xsi:nil="true"/>
    <SheetNumber xmlns="b587f270-5343-468f-874f-e7b5a707415b" xsi:nil="true"/>
    <TaxCatchAll xmlns="b587f270-5343-468f-874f-e7b5a707415b" xsi:nil="true"/>
    <SequentialNumber xmlns="b587f270-5343-468f-874f-e7b5a707415b" xsi:nil="true"/>
    <PolicyOwner xmlns="b587f270-5343-468f-874f-e7b5a707415b">
      <UserInfo>
        <DisplayName/>
        <AccountId xsi:nil="true"/>
        <AccountType/>
      </UserInfo>
    </PolicyOwner>
    <EngineeringWorkPackage xmlns="b587f270-5343-468f-874f-e7b5a707415b" xsi:nil="true"/>
    <TransmittalDate xmlns="b587f270-5343-468f-874f-e7b5a707415b" xsi:nil="true"/>
  </documentManagement>
</p:properties>
</file>

<file path=customXml/itemProps1.xml><?xml version="1.0" encoding="utf-8"?>
<ds:datastoreItem xmlns:ds="http://schemas.openxmlformats.org/officeDocument/2006/customXml" ds:itemID="{4087AF63-21B5-42AF-9FC6-5D3009CC9C5C}">
  <ds:schemaRefs>
    <ds:schemaRef ds:uri="microsoft.office.server.policy.changes"/>
  </ds:schemaRefs>
</ds:datastoreItem>
</file>

<file path=customXml/itemProps2.xml><?xml version="1.0" encoding="utf-8"?>
<ds:datastoreItem xmlns:ds="http://schemas.openxmlformats.org/officeDocument/2006/customXml" ds:itemID="{7117C978-B1CC-4BD4-AED0-6C5DC18EFD89}">
  <ds:schemaRefs>
    <ds:schemaRef ds:uri="office.server.policy"/>
  </ds:schemaRefs>
</ds:datastoreItem>
</file>

<file path=customXml/itemProps3.xml><?xml version="1.0" encoding="utf-8"?>
<ds:datastoreItem xmlns:ds="http://schemas.openxmlformats.org/officeDocument/2006/customXml" ds:itemID="{38F72EC0-9E14-42A0-BA3C-F65E4951EB47}">
  <ds:schemaRefs>
    <ds:schemaRef ds:uri="http://schemas.microsoft.com/sharepoint/events"/>
  </ds:schemaRefs>
</ds:datastoreItem>
</file>

<file path=customXml/itemProps4.xml><?xml version="1.0" encoding="utf-8"?>
<ds:datastoreItem xmlns:ds="http://schemas.openxmlformats.org/officeDocument/2006/customXml" ds:itemID="{E3A1BDCE-E5D1-4AD8-848E-D54A9AF47EE0}">
  <ds:schemaRefs>
    <ds:schemaRef ds:uri="Microsoft.SharePoint.Taxonomy.ContentTypeSync"/>
  </ds:schemaRefs>
</ds:datastoreItem>
</file>

<file path=customXml/itemProps5.xml><?xml version="1.0" encoding="utf-8"?>
<ds:datastoreItem xmlns:ds="http://schemas.openxmlformats.org/officeDocument/2006/customXml" ds:itemID="{1FB95932-B095-4B6A-B449-FA3B435ED427}">
  <ds:schemaRefs>
    <ds:schemaRef ds:uri="http://schemas.microsoft.com/sharepoint/v3/contenttype/forms"/>
  </ds:schemaRefs>
</ds:datastoreItem>
</file>

<file path=customXml/itemProps6.xml><?xml version="1.0" encoding="utf-8"?>
<ds:datastoreItem xmlns:ds="http://schemas.openxmlformats.org/officeDocument/2006/customXml" ds:itemID="{E7BA234F-8BF9-418B-8368-ADD24AFE71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587f270-5343-468f-874f-e7b5a707415b"/>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7.xml><?xml version="1.0" encoding="utf-8"?>
<ds:datastoreItem xmlns:ds="http://schemas.openxmlformats.org/officeDocument/2006/customXml" ds:itemID="{82B578D1-3E35-489E-AEC2-5ADC6C8B1A6A}">
  <ds:schemaRefs>
    <ds:schemaRef ds:uri="http://schemas.microsoft.com/office/2006/metadata/properties"/>
    <ds:schemaRef ds:uri="http://purl.org/dc/terms/"/>
    <ds:schemaRef ds:uri="b587f270-5343-468f-874f-e7b5a707415b"/>
    <ds:schemaRef ds:uri="http://schemas.microsoft.com/sharepoint/v3"/>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sharepoint/v3/field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PRICING SCHEDULE</vt:lpstr>
      <vt:lpstr>'PRICING SCHEDULE'!Print_Area</vt:lpstr>
      <vt:lpstr>'PRICING SCHEDULE'!Print_Titles</vt:lpstr>
    </vt:vector>
  </TitlesOfParts>
  <Manager/>
  <Company>Toshiba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Willie Needham</dc:creator>
  <cp:keywords/>
  <dc:description/>
  <cp:lastModifiedBy>Bongi Mochalatjie</cp:lastModifiedBy>
  <cp:revision/>
  <cp:lastPrinted>2023-04-25T17:06:15Z</cp:lastPrinted>
  <dcterms:created xsi:type="dcterms:W3CDTF">2017-06-15T23:28:53Z</dcterms:created>
  <dcterms:modified xsi:type="dcterms:W3CDTF">2026-03-10T08:18:37Z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0x010100D15AA5D796C2E24885854C77671F680400E9F305B105747F4380309369DB696ED5</vt:lpwstr>
  </property>
  <property fmtid="{D5CDD505-2E9C-101B-9397-08002B2CF9AE}" pid="3" name="ZutariDocumentType">
    <vt:lpwstr/>
  </property>
  <property fmtid="{D5CDD505-2E9C-101B-9397-08002B2CF9AE}" pid="4" name="ZutariDiscipline">
    <vt:lpwstr/>
  </property>
</Properties>
</file>