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C458FADC-B9CA-4D27-9646-6C6FDE0A03DC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37" i="1"/>
  <c r="E146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<sst xmlns="http://schemas.openxmlformats.org/spreadsheetml/2006/main" count="944" uniqueCount="445">
  <si>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</si>
  <si>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</si>
  <si>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</si>
  <si>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</si>
  <si>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</si>
  <si>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</si>
  <si>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</si>
  <si>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</si>
  <si>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</si>
  <si>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</si>
  <si>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</si>
  <si>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</si>
  <si>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</si>
  <si>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</si>
  <si>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</si>
  <si>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</si>
  <si>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</si>
  <si>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</si>
  <si>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</si>
  <si>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</si>
  <si>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</si>
  <si>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</si>
  <si>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</si>
  <si>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</si>
  <si>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</si>
  <si>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</si>
  <si>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</si>
  <si>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</si>
  <si>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</si>
  <si>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</si>
  <si>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</si>
  <si>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</si>
  <si>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</si>
  <si>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</si>
  <si>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</si>
  <si>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</si>
  <si>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</si>
  <si>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</si>
  <si>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</si>
  <si>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</si>
  <si>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</si>
  <si>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</si>
  <si>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</si>
  <si>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</si>
  <si>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</si>
  <si>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</si>
  <si>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</si>
  <si>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</si>
  <si>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</si>
  <si>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</si>
  <si>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</si>
  <si>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</si>
  <si>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</si>
  <si>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</si>
  <si>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</si>
  <si>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</si>
  <si>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</si>
  <si>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</si>
  <si>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</si>
  <si>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</si>
  <si>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</si>
  <si>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</si>
  <si>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</si>
  <si>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</si>
  <si>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</si>
  <si>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</si>
  <si>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</si>
  <si>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</si>
  <si>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</si>
  <si>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</si>
  <si>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</si>
  <si>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</si>
  <si>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</si>
  <si>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</si>
  <si>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</si>
  <si>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</si>
  <si>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</si>
  <si>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</si>
  <si>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</si>
  <si>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</si>
  <si>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</si>
  <si>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</si>
  <si>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</si>
  <si>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</si>
  <si>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</si>
  <si>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</si>
  <si>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</si>
  <si>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</si>
  <si>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</si>
  <si>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</si>
  <si>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</si>
  <si>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</si>
  <si>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</si>
  <si>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</si>
  <si>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</si>
  <si>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</si>
  <si>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</si>
  <si>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</si>
  <si>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</si>
  <si>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</si>
  <si>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</si>
  <si>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</si>
  <si>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</si>
  <si>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</si>
  <si>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</si>
  <si>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</si>
  <si>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</si>
  <si>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</si>
  <si>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</si>
  <si>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</si>
  <si>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</si>
  <si>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</si>
  <si>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</si>
  <si>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</si>
  <si>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</si>
  <si>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</si>
  <si>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</si>
  <si>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</si>
  <si>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</si>
  <si>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</si>
  <si>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</si>
  <si>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</si>
  <si>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</si>
  <si>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</si>
  <si>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</si>
  <si>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</si>
  <si>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</si>
  <si>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</si>
  <si>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</si>
  <si>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</si>
  <si>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</si>
  <si>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</si>
  <si>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</si>
  <si>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</si>
  <si>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</si>
  <si>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</si>
  <si>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</si>
  <si>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</si>
  <si>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</si>
  <si>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</si>
  <si>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</si>
  <si>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</si>
  <si>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</si>
  <si>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</si>
  <si>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</si>
  <si>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</si>
  <si>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</si>
  <si>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</si>
  <si>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</si>
  <si>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</si>
  <si>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</si>
  <si>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</si>
  <si>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</si>
  <si>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</si>
  <si>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</si>
  <si>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</si>
  <si>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</si>
  <si>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</si>
  <si>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</si>
  <si>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</si>
  <si>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</si>
  <si>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</si>
  <si>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</si>
  <si>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</si>
  <si>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</si>
  <si>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</si>
  <si>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</si>
  <si>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</si>
  <si>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</si>
  <si>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</si>
  <si>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</si>
  <si>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</si>
  <si>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</si>
  <si>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</si>
  <si>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</si>
  <si>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</si>
  <si>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</si>
  <si>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</si>
  <si>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</si>
  <si>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</si>
  <si>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</si>
  <si>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</si>
  <si>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</si>
  <si>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</si>
  <si>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</si>
  <si>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</si>
  <si>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</si>
  <si>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</si>
  <si>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</si>
  <si>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</si>
  <si>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</si>
  <si>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</si>
  <si>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</si>
  <si>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</si>
  <si>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</si>
  <si>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</si>
  <si>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</si>
  <si>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</si>
  <si>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</si>
  <si>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</si>
  <si>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</si>
  <si>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</si>
  <si>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</si>
  <si>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</si>
  <si>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</si>
  <si>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</si>
  <si>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</si>
  <si>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</si>
  <si>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</si>
  <si>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</si>
  <si>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</si>
  <si>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</si>
  <si>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</si>
  <si>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</si>
  <si>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</si>
  <si>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</si>
  <si>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</si>
  <si>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</si>
  <si>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</si>
  <si>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</si>
  <si>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</si>
  <si>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</si>
  <si>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</si>
  <si>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</si>
  <si>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</si>
  <si>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</si>
  <si>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</si>
  <si>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</si>
  <si>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</si>
  <si>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</si>
  <si>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</si>
  <si>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</si>
  <si>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</si>
  <si>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</si>
  <si>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</si>
  <si>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</si>
  <si>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</si>
  <si>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</si>
  <si>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</si>
  <si>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</si>
  <si>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</si>
  <si>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</si>
  <si>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</si>
  <si>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</si>
  <si>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</si>
  <si>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</si>
  <si>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</si>
  <si>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</si>
  <si>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</si>
  <si>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</si>
  <si>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</si>
  <si>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</si>
  <si>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</si>
  <si>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</si>
  <si>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</si>
  <si>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</si>
  <si>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</si>
  <si>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</si>
  <si>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</si>
  <si>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</si>
  <si>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</si>
  <si>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</si>
  <si>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</si>
  <si>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</si>
  <si>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</si>
  <si>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</si>
  <si>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</si>
  <si>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</si>
  <si>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</si>
  <si>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</si>
  <si>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</si>
  <si>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</si>
  <si>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</si>
  <si>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</si>
  <si>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</si>
  <si>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</si>
  <si>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</si>
  <si>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</si>
  <si>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</si>
  <si>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</si>
  <si>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</si>
  <si>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</si>
  <si>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</si>
  <si>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</si>
  <si>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</si>
  <si>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</si>
  <si>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</si>
  <si>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</si>
  <si>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</si>
  <si>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</si>
  <si>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</si>
  <si>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</si>
  <si>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</si>
  <si>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</si>
  <si>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</si>
  <si>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</si>
  <si>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</si>
  <si>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</si>
  <si>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</si>
  <si>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</si>
  <si>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</si>
  <si>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</si>
  <si>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</si>
  <si>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</si>
  <si>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</si>
  <si>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</si>
  <si>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</si>
  <si>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</si>
  <si>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</si>
  <si>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</si>
  <si>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</si>
  <si>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</si>
  <si>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</si>
  <si>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</si>
  <si>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</si>
  <si>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</si>
  <si>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</si>
  <si>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</si>
  <si>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</si>
  <si>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</si>
  <si>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</si>
  <si>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</si>
  <si>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</si>
  <si>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</si>
  <si>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</si>
  <si>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</si>
  <si>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</si>
  <si>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</si>
  <si>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</si>
  <si>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</si>
  <si>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</si>
  <si>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</si>
  <si>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</si>
  <si>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</si>
  <si>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</si>
  <si>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</si>
  <si>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</si>
  <si>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</si>
  <si>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</si>
  <si>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</si>
  <si>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</si>
  <si>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</si>
  <si>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</si>
  <si>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</si>
  <si>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</si>
  <si>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</si>
  <si>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</si>
  <si>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</si>
  <si>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</si>
  <si>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</si>
  <si>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</si>
  <si>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</si>
  <si>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</si>
  <si>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</si>
  <si>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</si>
  <si>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</si>
  <si>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</si>
  <si>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</si>
  <si>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</si>
  <si>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</si>
  <si>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</si>
  <si>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</si>
  <si>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</si>
  <si>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</si>
  <si>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</si>
  <si>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</si>
  <si>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</si>
  <si>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</si>
  <si>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</si>
  <si>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</si>
  <si>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</si>
  <si>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</si>
  <si>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</si>
  <si>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</si>
  <si>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</si>
  <si>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</si>
  <si>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</si>
  <si>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</si>
  <si>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</si>
  <si>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</si>
  <si>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</si>
  <si>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</si>
  <si>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</si>
  <si>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</si>
  <si>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</si>
  <si>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</si>
  <si>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</si>
  <si>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</si>
  <si>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</si>
  <si>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</si>
  <si>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</si>
  <si>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</si>
  <si>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</si>
  <si>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</si>
  <si>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</si>
  <si>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</si>
  <si>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</si>
  <si>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</si>
  <si>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</si>
  <si>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</si>
  <si>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</si>
  <si>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</si>
  <si>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</si>
  <si>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</si>
  <si>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</si>
  <si>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</si>
  <si>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</si>
  <si>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</si>
  <si>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</si>
  <si>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</si>
  <si>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</si>
  <si>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</si>
  <si>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</si>
  <si>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</si>
  <si>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</si>
  <si>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</si>
  <si>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</si>
  <si>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</si>
  <si>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</si>
  <si>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</si>
  <si>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</si>
  <si>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</si>
  <si>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</si>
  <si>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</si>
  <si>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</si>
  <si>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</si>
  <si>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</si>
  <si>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</si>
  <si>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</si>
  <si>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</si>
  <si>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</si>
  <si>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</si>
  <si>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</si>
  <si>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</si>
  <si>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</si>
  <si>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</si>
  <si>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</si>
  <si>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</si>
  <si>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</si>
  <si>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</si>
  <si>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</si>
  <si>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</si>
  <si>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</si>
  <si>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Technical Schedules A and B for a 5MVA, 66/22kV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</si>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</sst>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236" activePane="bottomLeft" state="frozen"/>
      <selection pane="bottomLeft" activeCell="I95" sqref="I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3" t="s">
        <v>443</v>
      </c>
      <c r="B1" s="273"/>
      <c r="C1" s="273"/>
      <c r="D1" s="273"/>
      <c r="E1" s="273"/>
      <c r="F1" s="273"/>
      <c r="G1" s="2"/>
    </row>
    <row r="2" spans="1:7" s="131" customFormat="1" ht="15" customHeight="1" x14ac:dyDescent="0.25">
      <c r="A2" s="128"/>
      <c r="B2" s="128"/>
      <c r="C2" s="128"/>
      <c r="D2" s="128"/>
      <c r="E2" s="277" t="s">
        <v>323</v>
      </c>
      <c r="F2" s="277"/>
    </row>
    <row r="3" spans="1:7" s="2" customFormat="1" x14ac:dyDescent="0.25">
      <c r="A3" s="274" t="s">
        <v>0</v>
      </c>
      <c r="B3" s="274"/>
      <c r="C3" s="274"/>
      <c r="D3" s="274"/>
      <c r="E3" s="274"/>
      <c r="F3" s="274"/>
    </row>
    <row r="4" spans="1:7" s="2" customFormat="1" x14ac:dyDescent="0.25">
      <c r="A4" s="274" t="s">
        <v>1</v>
      </c>
      <c r="B4" s="274"/>
      <c r="C4" s="274"/>
      <c r="D4" s="274"/>
      <c r="E4" s="274"/>
      <c r="F4" s="274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75" t="s">
        <v>3</v>
      </c>
      <c r="C7" s="276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67" t="s">
        <v>273</v>
      </c>
      <c r="C8" s="26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185766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333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49" t="s">
        <v>11</v>
      </c>
      <c r="C12" s="27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340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49" t="s">
        <v>325</v>
      </c>
      <c r="C20" s="250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341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49" t="s">
        <v>342</v>
      </c>
      <c r="C24" s="271"/>
      <c r="D24" s="27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330</v>
      </c>
      <c r="D26" s="29"/>
      <c r="E26" s="194" t="s">
        <v>332</v>
      </c>
      <c r="F26" s="143"/>
    </row>
    <row r="27" spans="1:7" x14ac:dyDescent="0.25">
      <c r="A27" s="31">
        <v>4.3</v>
      </c>
      <c r="B27" s="176" t="s">
        <v>6</v>
      </c>
      <c r="C27" s="195" t="s">
        <v>331</v>
      </c>
      <c r="D27" s="29"/>
      <c r="E27" s="28" t="s">
        <v>436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332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343</v>
      </c>
      <c r="D30" s="29"/>
      <c r="E30" s="194" t="s">
        <v>332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332</v>
      </c>
      <c r="F31" s="143"/>
    </row>
    <row r="32" spans="1:7" x14ac:dyDescent="0.25">
      <c r="A32" s="31">
        <v>4.8</v>
      </c>
      <c r="B32" s="176" t="s">
        <v>6</v>
      </c>
      <c r="C32" s="195" t="s">
        <v>344</v>
      </c>
      <c r="D32" s="29"/>
      <c r="E32" s="194"/>
      <c r="F32" s="143"/>
    </row>
    <row r="33" spans="1:7" x14ac:dyDescent="0.25">
      <c r="A33" s="196" t="s">
        <v>351</v>
      </c>
      <c r="B33" s="176"/>
      <c r="C33" s="269" t="s">
        <v>8</v>
      </c>
      <c r="D33" s="270"/>
      <c r="E33" s="81" t="s">
        <v>332</v>
      </c>
      <c r="F33" s="144"/>
    </row>
    <row r="34" spans="1:7" x14ac:dyDescent="0.25">
      <c r="A34" s="196" t="s">
        <v>352</v>
      </c>
      <c r="B34" s="176"/>
      <c r="C34" s="269" t="s">
        <v>345</v>
      </c>
      <c r="D34" s="270"/>
      <c r="E34" s="81" t="s">
        <v>332</v>
      </c>
      <c r="F34" s="164"/>
    </row>
    <row r="35" spans="1:7" x14ac:dyDescent="0.25">
      <c r="A35" s="196" t="s">
        <v>353</v>
      </c>
      <c r="B35" s="176"/>
      <c r="C35" s="269" t="s">
        <v>346</v>
      </c>
      <c r="D35" s="270"/>
      <c r="E35" s="81" t="s">
        <v>332</v>
      </c>
      <c r="F35" s="164"/>
    </row>
    <row r="36" spans="1:7" ht="27" customHeight="1" x14ac:dyDescent="0.25">
      <c r="A36" s="196" t="s">
        <v>354</v>
      </c>
      <c r="B36" s="176"/>
      <c r="C36" s="269" t="s">
        <v>348</v>
      </c>
      <c r="D36" s="270"/>
      <c r="E36" s="81" t="s">
        <v>332</v>
      </c>
      <c r="F36" s="164"/>
    </row>
    <row r="37" spans="1:7" x14ac:dyDescent="0.25">
      <c r="A37" s="196" t="s">
        <v>355</v>
      </c>
      <c r="B37" s="176"/>
      <c r="C37" s="269" t="s">
        <v>347</v>
      </c>
      <c r="D37" s="270"/>
      <c r="E37" s="81" t="s">
        <v>332</v>
      </c>
      <c r="F37" s="164"/>
    </row>
    <row r="38" spans="1:7" x14ac:dyDescent="0.25">
      <c r="A38" s="196" t="s">
        <v>356</v>
      </c>
      <c r="B38" s="176"/>
      <c r="C38" s="269" t="s">
        <v>349</v>
      </c>
      <c r="D38" s="270"/>
      <c r="E38" s="81" t="s">
        <v>332</v>
      </c>
      <c r="F38" s="164"/>
    </row>
    <row r="39" spans="1:7" x14ac:dyDescent="0.25">
      <c r="A39" s="196" t="s">
        <v>357</v>
      </c>
      <c r="B39" s="176"/>
      <c r="C39" s="269" t="s">
        <v>350</v>
      </c>
      <c r="D39" s="270"/>
      <c r="E39" s="81" t="s">
        <v>332</v>
      </c>
      <c r="F39" s="164"/>
    </row>
    <row r="40" spans="1:7" x14ac:dyDescent="0.25">
      <c r="A40" s="196" t="s">
        <v>358</v>
      </c>
      <c r="B40" s="176"/>
      <c r="C40" s="269" t="s">
        <v>334</v>
      </c>
      <c r="D40" s="270"/>
      <c r="E40" s="81" t="s">
        <v>332</v>
      </c>
      <c r="F40" s="164"/>
    </row>
    <row r="41" spans="1:7" x14ac:dyDescent="0.25">
      <c r="A41" s="196" t="s">
        <v>360</v>
      </c>
      <c r="B41" s="176"/>
      <c r="C41" s="292" t="s">
        <v>359</v>
      </c>
      <c r="D41" s="293"/>
      <c r="E41" s="81" t="s">
        <v>332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54" t="s">
        <v>45</v>
      </c>
      <c r="C43" s="255"/>
      <c r="D43" s="256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49" t="s">
        <v>299</v>
      </c>
      <c r="C47" s="271"/>
      <c r="D47" s="27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51" t="s">
        <v>28</v>
      </c>
      <c r="C51" s="253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51" t="s">
        <v>34</v>
      </c>
      <c r="C57" s="252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51" t="s">
        <v>39</v>
      </c>
      <c r="C62" s="252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57" t="s">
        <v>300</v>
      </c>
      <c r="D66" s="258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51" t="s">
        <v>22</v>
      </c>
      <c r="C69" s="252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51" t="s">
        <v>48</v>
      </c>
      <c r="C73" s="252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59" t="s">
        <v>52</v>
      </c>
      <c r="C77" s="260"/>
      <c r="D77" s="199"/>
      <c r="E77" s="45"/>
      <c r="F77" s="34"/>
      <c r="G77" s="2"/>
    </row>
    <row r="78" spans="1:7" x14ac:dyDescent="0.25">
      <c r="A78" s="50"/>
      <c r="B78" s="261" t="s">
        <v>53</v>
      </c>
      <c r="C78" s="26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51" t="s">
        <v>227</v>
      </c>
      <c r="C90" s="252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54" t="s">
        <v>61</v>
      </c>
      <c r="C94" s="255"/>
      <c r="D94" s="256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49" t="s">
        <v>64</v>
      </c>
      <c r="C99" s="250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51" t="s">
        <v>68</v>
      </c>
      <c r="C104" s="253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361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361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361</v>
      </c>
      <c r="E107" s="214" t="s">
        <v>335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361</v>
      </c>
      <c r="E108" s="81" t="s">
        <v>362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51" t="s">
        <v>73</v>
      </c>
      <c r="C110" s="252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51" t="s">
        <v>293</v>
      </c>
      <c r="C112" s="252"/>
      <c r="D112" s="180"/>
      <c r="E112" s="216" t="s">
        <v>336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51" t="s">
        <v>75</v>
      </c>
      <c r="C114" s="252"/>
      <c r="D114" s="199"/>
      <c r="E114" s="45"/>
      <c r="F114" s="34"/>
      <c r="G114" s="2"/>
    </row>
    <row r="115" spans="1:7" ht="12.75" customHeight="1" x14ac:dyDescent="0.25">
      <c r="A115" s="50"/>
      <c r="B115" s="278" t="s">
        <v>76</v>
      </c>
      <c r="C115" s="279"/>
      <c r="D115" s="280"/>
      <c r="E115" s="33"/>
      <c r="F115" s="34"/>
    </row>
    <row r="116" spans="1:7" x14ac:dyDescent="0.25">
      <c r="A116" s="50">
        <v>19.100000000000001</v>
      </c>
      <c r="B116" s="176" t="s">
        <v>6</v>
      </c>
      <c r="C116" s="281" t="s">
        <v>77</v>
      </c>
      <c r="D116" s="282"/>
      <c r="E116" s="33"/>
      <c r="F116" s="34"/>
    </row>
    <row r="117" spans="1:7" x14ac:dyDescent="0.25">
      <c r="A117" s="31" t="s">
        <v>363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364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365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366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367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368</v>
      </c>
      <c r="B126" s="217"/>
      <c r="C126" s="42" t="s">
        <v>27</v>
      </c>
      <c r="D126" s="29" t="s">
        <v>26</v>
      </c>
      <c r="E126" s="28">
        <v>44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3" t="s">
        <v>82</v>
      </c>
      <c r="C128" s="264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441</v>
      </c>
      <c r="F133" s="144"/>
    </row>
    <row r="134" spans="1:6" x14ac:dyDescent="0.25">
      <c r="A134" s="31" t="s">
        <v>369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370</v>
      </c>
      <c r="B135" s="217"/>
      <c r="C135" s="137" t="s">
        <v>438</v>
      </c>
      <c r="D135" s="29" t="s">
        <v>78</v>
      </c>
      <c r="E135" s="28">
        <v>450</v>
      </c>
      <c r="F135" s="142"/>
    </row>
    <row r="136" spans="1:6" x14ac:dyDescent="0.25">
      <c r="A136" s="31" t="s">
        <v>371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372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373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374</v>
      </c>
      <c r="B143" s="217"/>
      <c r="C143" s="42" t="s">
        <v>228</v>
      </c>
      <c r="D143" s="29" t="s">
        <v>60</v>
      </c>
      <c r="E143" s="226">
        <f>1.2*((E44*1000)/(1.73*E49))</f>
        <v>157.64582238570677</v>
      </c>
      <c r="F143" s="144"/>
    </row>
    <row r="144" spans="1:6" x14ac:dyDescent="0.25">
      <c r="A144" s="31" t="s">
        <v>375</v>
      </c>
      <c r="B144" s="217"/>
      <c r="C144" s="137" t="s">
        <v>438</v>
      </c>
      <c r="D144" s="29" t="s">
        <v>78</v>
      </c>
      <c r="E144" s="28">
        <v>200</v>
      </c>
      <c r="F144" s="142"/>
    </row>
    <row r="145" spans="1:7" x14ac:dyDescent="0.25">
      <c r="A145" s="31" t="s">
        <v>376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377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378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435</v>
      </c>
      <c r="D149" s="199"/>
      <c r="E149" s="33"/>
      <c r="F149" s="46"/>
    </row>
    <row r="150" spans="1:7" x14ac:dyDescent="0.25">
      <c r="A150" s="31" t="s">
        <v>379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380</v>
      </c>
      <c r="B151" s="217"/>
      <c r="C151" s="42" t="s">
        <v>88</v>
      </c>
      <c r="D151" s="29" t="s">
        <v>89</v>
      </c>
      <c r="E151" s="30" t="s">
        <v>441</v>
      </c>
      <c r="F151" s="144"/>
    </row>
    <row r="152" spans="1:7" x14ac:dyDescent="0.25">
      <c r="A152" s="31" t="s">
        <v>381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382</v>
      </c>
      <c r="B153" s="217"/>
      <c r="C153" s="137" t="s">
        <v>438</v>
      </c>
      <c r="D153" s="29" t="s">
        <v>78</v>
      </c>
      <c r="E153" s="28">
        <v>450</v>
      </c>
      <c r="F153" s="142"/>
    </row>
    <row r="154" spans="1:7" x14ac:dyDescent="0.25">
      <c r="A154" s="31" t="s">
        <v>383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384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385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3" t="s">
        <v>93</v>
      </c>
      <c r="C158" s="264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411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413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413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413</v>
      </c>
      <c r="F169" s="144"/>
    </row>
    <row r="170" spans="1:6" x14ac:dyDescent="0.25">
      <c r="A170" s="31" t="s">
        <v>414</v>
      </c>
      <c r="B170" s="217"/>
      <c r="C170" s="42" t="s">
        <v>412</v>
      </c>
      <c r="D170" s="29" t="s">
        <v>162</v>
      </c>
      <c r="E170" s="228" t="s">
        <v>413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415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416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417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83"/>
      <c r="B177" s="284"/>
      <c r="C177" s="284"/>
      <c r="D177" s="284"/>
      <c r="E177" s="284"/>
      <c r="F177" s="285"/>
    </row>
    <row r="178" spans="1:7" s="21" customFormat="1" ht="15.6" x14ac:dyDescent="0.25">
      <c r="A178" s="43">
        <v>22</v>
      </c>
      <c r="B178" s="263" t="s">
        <v>101</v>
      </c>
      <c r="C178" s="264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386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387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90" t="s">
        <v>107</v>
      </c>
      <c r="C187" s="291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90" t="s">
        <v>285</v>
      </c>
      <c r="C188" s="291"/>
      <c r="D188" s="233"/>
      <c r="E188" s="234" t="s">
        <v>337</v>
      </c>
      <c r="F188" s="149"/>
      <c r="G188" s="2"/>
    </row>
    <row r="189" spans="1:7" s="21" customFormat="1" ht="15.6" x14ac:dyDescent="0.25">
      <c r="A189" s="43">
        <v>25</v>
      </c>
      <c r="B189" s="263" t="s">
        <v>109</v>
      </c>
      <c r="C189" s="264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388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389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390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391</v>
      </c>
      <c r="B196" s="217"/>
      <c r="C196" s="257" t="s">
        <v>114</v>
      </c>
      <c r="D196" s="258"/>
      <c r="E196" s="30" t="s">
        <v>13</v>
      </c>
      <c r="F196" s="142"/>
    </row>
    <row r="197" spans="1:6" x14ac:dyDescent="0.25">
      <c r="A197" s="31" t="s">
        <v>392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393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394</v>
      </c>
      <c r="B201" s="217"/>
      <c r="C201" s="42" t="s">
        <v>229</v>
      </c>
      <c r="D201" s="29" t="s">
        <v>60</v>
      </c>
      <c r="E201" s="237">
        <f>1.2*((E44*1000)/(1.73*E60))</f>
        <v>61.821891131649714</v>
      </c>
      <c r="F201" s="142"/>
    </row>
    <row r="202" spans="1:6" x14ac:dyDescent="0.25">
      <c r="A202" s="31" t="s">
        <v>395</v>
      </c>
      <c r="B202" s="217"/>
      <c r="C202" s="42" t="s">
        <v>230</v>
      </c>
      <c r="D202" s="29" t="s">
        <v>60</v>
      </c>
      <c r="E202" s="237">
        <f>E201</f>
        <v>61.821891131649714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396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397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398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399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400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401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402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403</v>
      </c>
      <c r="B220" s="217"/>
      <c r="C220" s="41" t="s">
        <v>128</v>
      </c>
      <c r="D220" s="186"/>
      <c r="E220" s="228" t="s">
        <v>329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329</v>
      </c>
      <c r="F221" s="141"/>
    </row>
    <row r="222" spans="1:6" x14ac:dyDescent="0.25">
      <c r="A222" s="31" t="s">
        <v>404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405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3" t="s">
        <v>131</v>
      </c>
      <c r="C225" s="264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41" t="s">
        <v>328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5" t="s">
        <v>133</v>
      </c>
      <c r="C229" s="266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406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407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408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409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410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166" t="s">
        <v>442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442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5" t="s">
        <v>144</v>
      </c>
      <c r="C240" s="266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5" t="s">
        <v>145</v>
      </c>
      <c r="C241" s="266"/>
      <c r="D241" s="266"/>
      <c r="E241" s="266"/>
      <c r="F241" s="289"/>
      <c r="G241" s="2"/>
    </row>
    <row r="242" spans="1:7" s="2" customFormat="1" ht="18" customHeight="1" x14ac:dyDescent="0.25">
      <c r="A242" s="31"/>
      <c r="B242" s="286"/>
      <c r="C242" s="287"/>
      <c r="D242" s="287"/>
      <c r="E242" s="287"/>
      <c r="F242" s="288"/>
    </row>
    <row r="243" spans="1:7" s="2" customFormat="1" ht="18" customHeight="1" x14ac:dyDescent="0.25">
      <c r="A243" s="31"/>
      <c r="B243" s="286"/>
      <c r="C243" s="287"/>
      <c r="D243" s="287"/>
      <c r="E243" s="287"/>
      <c r="F243" s="288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86"/>
      <c r="C247" s="287"/>
      <c r="D247" s="287"/>
      <c r="E247" s="287"/>
      <c r="F247" s="288"/>
    </row>
    <row r="248" spans="1:7" s="2" customFormat="1" ht="18" customHeight="1" x14ac:dyDescent="0.25">
      <c r="A248" s="31"/>
      <c r="B248" s="286"/>
      <c r="C248" s="287"/>
      <c r="D248" s="287"/>
      <c r="E248" s="287"/>
      <c r="F248" s="288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86"/>
      <c r="C250" s="287"/>
      <c r="D250" s="287"/>
      <c r="E250" s="287"/>
      <c r="F250" s="288"/>
    </row>
    <row r="251" spans="1:7" s="2" customFormat="1" ht="18" customHeight="1" x14ac:dyDescent="0.25">
      <c r="A251" s="31"/>
      <c r="B251" s="286"/>
      <c r="C251" s="287"/>
      <c r="D251" s="287"/>
      <c r="E251" s="287"/>
      <c r="F251" s="288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48" t="s">
        <v>292</v>
      </c>
      <c r="B254" s="248"/>
      <c r="C254" s="248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3" t="s">
        <v>338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7"/>
      <c r="C2" s="127"/>
      <c r="D2" s="127"/>
      <c r="E2" s="129"/>
      <c r="F2" s="277" t="str">
        <f>'Technical Schedule'!E2</f>
        <v>240-68973110</v>
      </c>
      <c r="G2" s="277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304">
        <v>3</v>
      </c>
      <c r="C6" s="304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5" t="s">
        <v>3</v>
      </c>
      <c r="C7" s="305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48" t="s">
        <v>146</v>
      </c>
      <c r="C8" s="248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54" t="s">
        <v>150</v>
      </c>
      <c r="C13" s="255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48" t="s">
        <v>157</v>
      </c>
      <c r="C19" s="248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48" t="s">
        <v>161</v>
      </c>
      <c r="C23" s="248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48" t="s">
        <v>163</v>
      </c>
      <c r="C25" s="248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48" t="s">
        <v>164</v>
      </c>
      <c r="C29" s="248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48" t="s">
        <v>166</v>
      </c>
      <c r="C51" s="248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418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419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420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421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422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423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424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428</v>
      </c>
      <c r="F65" s="30" t="s">
        <v>13</v>
      </c>
      <c r="G65" s="144"/>
    </row>
    <row r="66" spans="1:8" x14ac:dyDescent="0.25">
      <c r="A66" s="31" t="s">
        <v>185</v>
      </c>
      <c r="C66" s="42" t="s">
        <v>425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426</v>
      </c>
      <c r="D67" s="302"/>
      <c r="E67" s="302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427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429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431</v>
      </c>
      <c r="C70" s="42" t="s">
        <v>430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418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419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420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421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422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423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424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428</v>
      </c>
      <c r="F82" s="30" t="s">
        <v>13</v>
      </c>
      <c r="G82" s="144"/>
    </row>
    <row r="83" spans="1:7" x14ac:dyDescent="0.25">
      <c r="A83" s="31" t="s">
        <v>199</v>
      </c>
      <c r="C83" s="42" t="s">
        <v>425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426</v>
      </c>
      <c r="D84" s="302"/>
      <c r="E84" s="302"/>
      <c r="F84" s="30" t="s">
        <v>13</v>
      </c>
      <c r="G84" s="144"/>
    </row>
    <row r="85" spans="1:7" x14ac:dyDescent="0.25">
      <c r="A85" s="31" t="s">
        <v>234</v>
      </c>
      <c r="C85" s="42" t="s">
        <v>427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429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432</v>
      </c>
      <c r="C87" s="42" t="s">
        <v>430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418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419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420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421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422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423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424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428</v>
      </c>
      <c r="F99" s="30" t="s">
        <v>13</v>
      </c>
      <c r="G99" s="144"/>
    </row>
    <row r="100" spans="1:7" x14ac:dyDescent="0.25">
      <c r="A100" s="31" t="s">
        <v>253</v>
      </c>
      <c r="C100" s="42" t="s">
        <v>425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426</v>
      </c>
      <c r="D101" s="302"/>
      <c r="E101" s="302"/>
      <c r="F101" s="30" t="s">
        <v>13</v>
      </c>
      <c r="G101" s="144"/>
    </row>
    <row r="102" spans="1:7" x14ac:dyDescent="0.25">
      <c r="A102" s="31" t="s">
        <v>255</v>
      </c>
      <c r="C102" s="42" t="s">
        <v>427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429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433</v>
      </c>
      <c r="B104" s="93"/>
      <c r="C104" s="42" t="s">
        <v>430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0" t="s">
        <v>257</v>
      </c>
      <c r="C106" s="248"/>
      <c r="D106" s="248"/>
      <c r="E106" s="301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434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3" t="s">
        <v>339</v>
      </c>
      <c r="B1" s="303"/>
      <c r="C1" s="303"/>
      <c r="D1" s="303"/>
      <c r="E1" s="303"/>
      <c r="F1" s="303"/>
      <c r="G1" s="303"/>
    </row>
    <row r="2" spans="1:8" s="130" customFormat="1" ht="15" customHeight="1" x14ac:dyDescent="0.3">
      <c r="A2" s="127"/>
      <c r="B2" s="128"/>
      <c r="C2" s="127"/>
      <c r="D2" s="127"/>
      <c r="E2" s="127"/>
      <c r="F2" s="277" t="str">
        <f>Spec_Rev_No</f>
        <v>240-68973110</v>
      </c>
      <c r="G2" s="277"/>
      <c r="H2" s="132"/>
    </row>
    <row r="3" spans="1:8" s="2" customFormat="1" x14ac:dyDescent="0.25">
      <c r="A3" s="274" t="s">
        <v>0</v>
      </c>
      <c r="B3" s="274"/>
      <c r="C3" s="274"/>
      <c r="D3" s="274"/>
      <c r="E3" s="274"/>
      <c r="F3" s="274"/>
      <c r="G3" s="274"/>
    </row>
    <row r="4" spans="1:8" s="2" customFormat="1" x14ac:dyDescent="0.25">
      <c r="A4" s="274" t="s">
        <v>1</v>
      </c>
      <c r="B4" s="274"/>
      <c r="C4" s="274"/>
      <c r="D4" s="274"/>
      <c r="E4" s="274"/>
      <c r="F4" s="274"/>
      <c r="G4" s="27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4">
        <v>3</v>
      </c>
      <c r="D6" s="304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76" t="s">
        <v>3</v>
      </c>
      <c r="D7" s="276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48" t="s">
        <v>205</v>
      </c>
      <c r="D8" s="248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48" t="s">
        <v>207</v>
      </c>
      <c r="D12" s="248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48" t="s">
        <v>211</v>
      </c>
      <c r="D18" s="248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48" t="s">
        <v>219</v>
      </c>
      <c r="D27" s="248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54" t="s">
        <v>220</v>
      </c>
      <c r="D32" s="255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54" t="s">
        <v>221</v>
      </c>
      <c r="D34" s="255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2026-04-27T12:47:18Z</dcterms:modified>
</cp:coreProperties>
</file>