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20MVA/20MVA/20MVA/"/>
    </mc:Choice>
  </mc:AlternateContent>
  <xr:revisionPtr revIDLastSave="10" documentId="13_ncr:1_{8CF2185A-22AB-45D4-8949-B88454A2A7C2}" xr6:coauthVersionLast="47" xr6:coauthVersionMax="47" xr10:uidLastSave="{33E84D4F-A64D-4B80-9D39-92ABE2B0CAFE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Schedule'!$G$52:$G$52,'Design Schedule'!$G$55:$G$68,'Design Schedule'!$G$73:$G$86,'Design Schedule'!$G$109:$G$122</definedName>
    <definedName name="Design_S3">'Design Schedule'!$G$127:$G$131,'Design Schedule'!$G$133:$G$137,'Design Schedule'!$G$145:$G$149</definedName>
    <definedName name="Deviations">'Deviation Schedule'!$A$4:$C$42</definedName>
    <definedName name="END">'Technical Schedule'!$A$260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Schedule'!$A$1:$G$157</definedName>
    <definedName name="_xlnm.Print_Area" localSheetId="0">'Technical Schedule'!$A$1:$F$285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Schedule'!$F$72:$F$73,'Technical Schedule'!$F$49:$F$51</definedName>
    <definedName name="Schedule_B2">'Technical Schedule'!$F$54:$F$57,'Technical Schedule'!$F$60:$F$62,'Technical Schedule'!$F$65:$F$69,'Technical Schedule'!$F$44:$F$45,'Technical Schedule'!$F$76:$F$77,'Technical Schedule'!$F$83:$F$91,'Technical Schedule'!#REF!</definedName>
    <definedName name="Schedule_B3">'Technical Schedule'!$F$95:$F$96,'Technical Schedule'!$F$99:$F$102,'Technical Schedule'!$F$109:$F$111,'Technical Schedule'!$F$114:$F$117,'Technical Schedule'!$F$119,'Technical Schedule'!$F$121,'Technical Schedule'!$F$127:$F$129</definedName>
    <definedName name="Schedule_B4">'Technical Schedule'!$F$132:$F$133,'Technical Schedule'!$F$136:$F$138,'Technical Schedule'!$F$141,'Technical Schedule'!$F$144:$F$150,'Technical Schedule'!$F$153:$F$159,'Technical Schedule'!$F$171:$F$177</definedName>
    <definedName name="Schedule_B5">'Technical Schedule'!$F$179,'Technical Schedule'!$F$182:$F$184,'Technical Schedule'!$F$193:$F$195,'Technical Schedule'!$F$200,'Technical Schedule'!$F$201,'Technical Schedule'!$F$204:$F$205,'Technical Schedule'!$F$208</definedName>
    <definedName name="Schedule_B6">'Technical Schedule'!$F$210,'Technical Schedule'!$F$213:$F$217,'Technical Schedule'!$F$220:$F$222,'Technical Schedule'!$F$225,'Technical Schedule'!$F$228,'Technical Schedule'!$F$231:$F$233,'Technical Schedule'!$F$237</definedName>
    <definedName name="Schedule_B7">'Technical Schedule'!$F$240:$F$243,'Technical Schedule'!$F$246:$F$247,'Technical Schedule'!$F$249:$F$257,'Technical Schedule'!$F$259,'Technical Schedule'!$B$261:$F$270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8" i="1" l="1"/>
  <c r="E167" i="1" l="1"/>
  <c r="E149" i="1" l="1"/>
  <c r="E176" i="1" l="1"/>
  <c r="C44" i="1" l="1"/>
  <c r="F2" i="3"/>
  <c r="F2" i="2"/>
  <c r="E60" i="1"/>
  <c r="E62" i="1" s="1"/>
  <c r="E221" i="1" l="1"/>
  <c r="E222" i="1"/>
  <c r="E61" i="1"/>
</calcChain>
</file>

<file path=xl/sharedStrings.xml><?xml version="1.0" encoding="utf-8"?>
<sst xmlns="http://schemas.openxmlformats.org/spreadsheetml/2006/main" count="1104" uniqueCount="484">
  <si>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</si>
  <si>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</si>
  <si>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</si>
  <si>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</si>
  <si>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</si>
  <si>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</si>
  <si>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</si>
  <si>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</si>
  <si>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</si>
  <si>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</si>
  <si>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</si>
  <si>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</si>
  <si>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</si>
  <si>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</si>
  <si>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</si>
  <si>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</si>
  <si>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</si>
  <si>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</si>
  <si>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</si>
  <si>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</si>
  <si>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</si>
  <si>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</si>
  <si>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</si>
  <si>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</si>
  <si>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</si>
  <si>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</si>
  <si>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</si>
  <si>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</si>
  <si>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</si>
  <si>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</si>
  <si>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</si>
  <si>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</si>
  <si>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</si>
  <si>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</si>
  <si>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</si>
  <si>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</si>
  <si>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</si>
  <si>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</si>
  <si>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</si>
  <si>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</si>
  <si>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</si>
  <si>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</si>
  <si>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</si>
  <si>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</si>
  <si>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</si>
  <si>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</si>
  <si>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</si>
  <si>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</si>
  <si>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>A/mm</t>
    </r>
    <r>
      <rPr>
        <vertAlign val="superscript"/>
        <sz val="10"/>
        <rFont val="Arial"/>
        <family val="2"/>
      </rPr>
      <t>2</t>
    </r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</si>
  <si>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</si>
  <si>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</si>
  <si>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</si>
  <si>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</si>
  <si>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</si>
  <si>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</si>
  <si>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</si>
  <si>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</si>
  <si>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</si>
  <si>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</si>
  <si>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</si>
  <si>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</si>
  <si>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</si>
  <si>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</si>
  <si>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</si>
  <si>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</si>
  <si>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</si>
  <si>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</si>
  <si>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</si>
  <si>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</si>
  <si>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</si>
  <si>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</si>
  <si>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</si>
  <si>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</si>
  <si>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</si>
  <si>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</si>
  <si>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</si>
  <si>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</si>
  <si>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</si>
  <si>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</si>
  <si>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</si>
  <si>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</si>
  <si>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</si>
  <si>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</si>
  <si>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</si>
  <si>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</si>
  <si>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</si>
  <si>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</si>
  <si>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</si>
  <si>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</si>
  <si>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</si>
  <si>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</si>
  <si>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</si>
  <si>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</si>
  <si>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</si>
  <si>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</si>
  <si>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</si>
  <si>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</si>
  <si>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</si>
  <si>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</si>
  <si>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</si>
  <si>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</si>
  <si>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</si>
  <si>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</si>
  <si>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</si>
  <si>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</si>
  <si>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</si>
  <si>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</si>
  <si>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</si>
  <si>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</si>
  <si>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</si>
  <si>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</si>
  <si>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</si>
  <si>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</si>
  <si>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</si>
  <si>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</si>
  <si>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</si>
  <si>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</si>
  <si>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</si>
  <si>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</si>
  <si>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</si>
  <si>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</si>
  <si>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</si>
  <si>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</si>
  <si>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</si>
  <si>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</si>
  <si>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</si>
  <si>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</si>
  <si>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</si>
  <si>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</si>
  <si>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</si>
  <si>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</si>
  <si>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</si>
  <si>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</si>
  <si>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</si>
  <si>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</si>
  <si>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</si>
  <si>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</si>
  <si>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</si>
  <si>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</si>
  <si>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</si>
  <si>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</si>
  <si>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</si>
  <si>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</si>
  <si>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</si>
  <si>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</si>
  <si>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</si>
  <si>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</si>
  <si>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</si>
  <si>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</si>
  <si>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</si>
  <si>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</si>
  <si>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</si>
  <si>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</si>
  <si>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</si>
  <si>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</si>
  <si>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</si>
  <si>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</si>
  <si>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</si>
  <si>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</si>
  <si>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</si>
  <si>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</si>
  <si>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</si>
  <si>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</si>
  <si>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Number of turns</t>
  </si>
  <si>
    <t>Conductor insulation</t>
  </si>
  <si>
    <t>Current density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</si>
  <si>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</si>
  <si>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</si>
  <si>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</si>
  <si>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</si>
  <si>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</si>
  <si>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</si>
  <si>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</si>
  <si>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</si>
  <si>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</si>
  <si>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</si>
  <si>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</si>
  <si>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</si>
  <si>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</si>
  <si>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</si>
  <si>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</si>
  <si>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</si>
  <si>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</si>
  <si>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</si>
  <si>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</si>
  <si>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</si>
  <si>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</si>
  <si>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</si>
  <si>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</si>
  <si>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</si>
  <si>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</si>
  <si>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</si>
  <si>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</si>
  <si>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</si>
  <si>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</si>
  <si>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</si>
  <si>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</si>
  <si>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</si>
  <si>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</si>
  <si>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</si>
  <si>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</si>
  <si>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</si>
  <si>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</si>
  <si>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</si>
  <si>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</si>
  <si>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</si>
  <si>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</si>
  <si>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</si>
  <si>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</si>
  <si>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</si>
  <si>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</si>
  <si>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</si>
  <si>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</si>
  <si>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</si>
  <si>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</si>
  <si>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</si>
  <si>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</si>
  <si>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</si>
  <si>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</si>
  <si>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</si>
  <si>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</si>
  <si>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</si>
  <si>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</si>
  <si>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</si>
  <si>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</si>
  <si>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</si>
  <si>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</si>
  <si>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</si>
  <si>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</si>
  <si>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</si>
  <si>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</si>
  <si>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</si>
  <si>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</si>
  <si>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</si>
  <si>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</si>
  <si>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</si>
  <si>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</si>
  <si>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</si>
  <si>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</si>
  <si>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</si>
  <si>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</si>
  <si>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</si>
  <si>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</si>
  <si>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</si>
  <si>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</si>
  <si>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</si>
  <si>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</si>
  <si>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</si>
  <si>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</si>
  <si>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</si>
  <si>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</si>
  <si>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</si>
  <si>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</si>
  <si>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</si>
  <si>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</si>
  <si>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</si>
  <si>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</si>
  <si>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</si>
  <si>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</si>
  <si>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</si>
  <si>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</si>
  <si>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</si>
  <si>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</si>
  <si>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</si>
  <si>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</si>
  <si>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</si>
  <si>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</si>
  <si>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</si>
  <si>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</si>
  <si>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</si>
  <si>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</si>
  <si>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</si>
  <si>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</si>
  <si>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</si>
  <si>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</si>
  <si>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</si>
  <si>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</si>
  <si>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</si>
  <si>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</si>
  <si>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</si>
  <si>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</si>
  <si>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</si>
  <si>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</si>
  <si>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</si>
  <si>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</si>
  <si>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</si>
  <si>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</si>
  <si>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</si>
  <si>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</si>
  <si>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</si>
  <si>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</si>
  <si>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</si>
  <si>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</si>
  <si>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</si>
  <si>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</si>
  <si>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</si>
  <si>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</si>
  <si>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</si>
  <si>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</si>
  <si>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</si>
  <si>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</si>
  <si>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</si>
  <si>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</si>
  <si>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</si>
  <si>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</si>
  <si>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</si>
  <si>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</si>
  <si>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</si>
  <si>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</si>
  <si>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</si>
  <si>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</si>
  <si>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</si>
  <si>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</si>
  <si>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</si>
  <si>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</si>
  <si>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</si>
  <si>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</si>
  <si>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</si>
  <si>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</si>
  <si>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</si>
  <si>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</si>
  <si>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</si>
  <si>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</si>
  <si>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</si>
  <si>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</si>
  <si>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</si>
  <si>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</si>
  <si>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</si>
  <si>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</si>
  <si>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</si>
  <si>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</si>
  <si>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</si>
  <si>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</si>
  <si>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</si>
  <si>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</si>
  <si>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</si>
  <si>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</si>
  <si>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</si>
  <si>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</si>
  <si>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</si>
  <si>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</si>
  <si>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</si>
  <si>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</si>
  <si>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</si>
  <si>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</si>
  <si>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</si>
  <si>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</si>
  <si>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</si>
  <si>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</si>
  <si>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</si>
  <si>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</si>
  <si>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</si>
  <si>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</si>
  <si>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</si>
  <si>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</si>
  <si>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</si>
  <si>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</si>
  <si>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</si>
  <si>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</si>
  <si>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</si>
  <si>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</si>
  <si>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</si>
  <si>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</si>
  <si>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</si>
  <si>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Phase to phase</t>
  </si>
  <si>
    <t>Corrosion protection as per Eskom specification 240-56030674</t>
  </si>
  <si>
    <t>&gt;10</t>
  </si>
  <si>
    <t>38 x 125</t>
  </si>
  <si>
    <t>OLTC</t>
  </si>
  <si>
    <t>Impulse withstand voltage at 1800m</t>
  </si>
  <si>
    <t>Tertiary</t>
  </si>
  <si>
    <t>YNa0d1</t>
  </si>
  <si>
    <t>Winding Arrangement (Core/Tertiary/Common/Regulating/Series)</t>
  </si>
  <si>
    <t>CORE/TW/ CW/RW/SW</t>
  </si>
  <si>
    <t>Neutral</t>
  </si>
  <si>
    <t>Primary, secondary, and neutral</t>
  </si>
  <si>
    <t xml:space="preserve">Tertiary                                                         </t>
  </si>
  <si>
    <t>Common /parallel</t>
  </si>
  <si>
    <t>Regulating</t>
  </si>
  <si>
    <t>Series</t>
  </si>
  <si>
    <t>19.3.3</t>
  </si>
  <si>
    <t>Details of tertiary bushing / terminal</t>
  </si>
  <si>
    <t>Details of Neutral terminal</t>
  </si>
  <si>
    <t>Outdoor Oil/Air</t>
  </si>
  <si>
    <t>Winding arrangement (CORE / TW / CW / RW / SW)</t>
  </si>
  <si>
    <t>Conductor yield strength / hardness</t>
  </si>
  <si>
    <t>MPa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</si>
  <si>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</si>
  <si>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</si>
  <si>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</si>
  <si>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</si>
  <si>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</si>
  <si>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</si>
  <si>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</si>
  <si>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</si>
  <si>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</si>
  <si>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7.2.10</t>
  </si>
  <si>
    <t>7.2.11</t>
  </si>
  <si>
    <t>7.2.12</t>
  </si>
  <si>
    <t>7.2.13</t>
  </si>
  <si>
    <t>7.2.14</t>
  </si>
  <si>
    <t>7.2.15</t>
  </si>
  <si>
    <t>7.2.16</t>
  </si>
  <si>
    <t>TAP winding to Series winding</t>
  </si>
  <si>
    <t>Common winding to TAP winding</t>
  </si>
  <si>
    <t>Tertairy winding to Common winding</t>
  </si>
  <si>
    <t>CORE - Tertiary winding</t>
  </si>
  <si>
    <t>ONAN - Tertiary</t>
  </si>
  <si>
    <t>14.1.1</t>
  </si>
  <si>
    <r>
      <t xml:space="preserve">Primary / Secondary impedance at 
75 °C at rated MVA (Refer 7.1 of Design Parameter Schedule)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</si>
  <si>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Impedances</t>
  </si>
  <si>
    <t xml:space="preserve">Primary / Tertiary impedance at 
75 °C at rated MVA (Refer 7.1 of Design Parameter Schedule)
</t>
  </si>
  <si>
    <t>14.2.1</t>
  </si>
  <si>
    <t>14.2.2</t>
  </si>
  <si>
    <t>14.2.3</t>
  </si>
  <si>
    <t>14.1.2</t>
  </si>
  <si>
    <t>14.1.3</t>
  </si>
  <si>
    <t>ONAN/ONAF</t>
  </si>
  <si>
    <t>Line end (CW)</t>
  </si>
  <si>
    <t>20.5.1</t>
  </si>
  <si>
    <t>20.5.2</t>
  </si>
  <si>
    <t>20.5.3</t>
  </si>
  <si>
    <t>20.5.4</t>
  </si>
  <si>
    <t>20.5.5</t>
  </si>
  <si>
    <t>20.5.6</t>
  </si>
  <si>
    <t>20.5.7</t>
  </si>
  <si>
    <t xml:space="preserve">Winding 1 </t>
  </si>
  <si>
    <t xml:space="preserve">Winding 2 </t>
  </si>
  <si>
    <t>Common</t>
  </si>
  <si>
    <t xml:space="preserve">Winding 3 </t>
  </si>
  <si>
    <t xml:space="preserve">Winding 4 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</si>
  <si>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</si>
  <si>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</si>
  <si>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</si>
  <si>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</si>
  <si>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</si>
  <si>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</si>
  <si>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</si>
  <si>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</si>
  <si>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</si>
  <si>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</si>
  <si>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</si>
  <si>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</si>
  <si>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7.3.13</t>
  </si>
  <si>
    <t>7.3.14</t>
  </si>
  <si>
    <t>7.3.15</t>
  </si>
  <si>
    <t>7.3.16</t>
  </si>
  <si>
    <t>7.0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</si>
  <si>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</si>
  <si>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</si>
  <si>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</si>
  <si>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</si>
  <si>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</si>
  <si>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</si>
  <si>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</si>
  <si>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</si>
  <si>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</si>
  <si>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</si>
  <si>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</si>
  <si>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</si>
  <si>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7.1.13</t>
  </si>
  <si>
    <t>7.1.14</t>
  </si>
  <si>
    <t>7.1.15</t>
  </si>
  <si>
    <t>7.1.16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</si>
  <si>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</si>
  <si>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</si>
  <si>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</si>
  <si>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</si>
  <si>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</si>
  <si>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</si>
  <si>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</si>
  <si>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</si>
  <si>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</si>
  <si>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</si>
  <si>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</si>
  <si>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</si>
  <si>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7.4.13</t>
  </si>
  <si>
    <t>7.4.14</t>
  </si>
  <si>
    <t>7.4.15</t>
  </si>
  <si>
    <t>7.4.16</t>
  </si>
  <si>
    <t>YES</t>
  </si>
  <si>
    <t>Quantity of drawings as per 3.22</t>
  </si>
  <si>
    <t>Digital+Analogue</t>
  </si>
  <si>
    <t>Technical Schedules A and B for a 20MVA, 132/44/22kV YNa0d1 Power Transformer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</si>
</sst>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81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9" fillId="3" borderId="17" xfId="0" applyFont="1" applyFill="1" applyBorder="1" applyAlignment="1">
      <alignment horizontal="lef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4" fillId="3" borderId="26" xfId="1" applyFill="1" applyBorder="1" applyAlignment="1">
      <alignment horizontal="center" vertical="top" wrapText="1"/>
    </xf>
    <xf numFmtId="0" fontId="1" fillId="0" borderId="44" xfId="0" applyFont="1" applyBorder="1" applyAlignment="1">
      <alignment horizontal="center" vertical="top" wrapText="1"/>
    </xf>
    <xf numFmtId="0" fontId="1" fillId="0" borderId="42" xfId="0" applyFont="1" applyBorder="1" applyAlignment="1">
      <alignment vertical="top" wrapText="1"/>
    </xf>
    <xf numFmtId="0" fontId="1" fillId="0" borderId="42" xfId="0" applyFont="1" applyBorder="1" applyAlignment="1">
      <alignment horizontal="center" vertical="top" wrapText="1"/>
    </xf>
    <xf numFmtId="0" fontId="4" fillId="0" borderId="42" xfId="0" applyFont="1" applyBorder="1" applyAlignment="1">
      <alignment horizontal="right" vertical="top" wrapText="1"/>
    </xf>
    <xf numFmtId="0" fontId="1" fillId="2" borderId="45" xfId="0" applyFont="1" applyFill="1" applyBorder="1" applyAlignment="1" applyProtection="1">
      <alignment horizontal="center" vertical="top" wrapText="1"/>
      <protection locked="0"/>
    </xf>
    <xf numFmtId="0" fontId="10" fillId="0" borderId="36" xfId="0" applyFont="1" applyBorder="1" applyAlignment="1">
      <alignment horizontal="center" vertical="top" wrapText="1"/>
    </xf>
    <xf numFmtId="0" fontId="5" fillId="2" borderId="37" xfId="0" applyFont="1" applyFill="1" applyBorder="1" applyAlignment="1" applyProtection="1">
      <alignment horizontal="center" vertical="top" wrapText="1"/>
      <protection locked="0"/>
    </xf>
    <xf numFmtId="0" fontId="5" fillId="0" borderId="27" xfId="0" quotePrefix="1" applyFont="1" applyBorder="1" applyAlignment="1">
      <alignment horizontal="left" vertical="top" wrapText="1"/>
    </xf>
    <xf numFmtId="0" fontId="1" fillId="3" borderId="23" xfId="0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1" xfId="0" applyFont="1" applyFill="1" applyBorder="1" applyAlignment="1">
      <alignment vertical="top" wrapText="1"/>
    </xf>
    <xf numFmtId="0" fontId="0" fillId="3" borderId="26" xfId="0" applyFill="1" applyBorder="1" applyAlignment="1">
      <alignment horizontal="center" vertical="top" wrapText="1"/>
    </xf>
    <xf numFmtId="0" fontId="6" fillId="3" borderId="28" xfId="0" applyFont="1" applyFill="1" applyBorder="1" applyAlignment="1">
      <alignment horizontal="center" vertical="top" wrapText="1"/>
    </xf>
    <xf numFmtId="1" fontId="4" fillId="3" borderId="26" xfId="0" applyNumberFormat="1" applyFont="1" applyFill="1" applyBorder="1" applyAlignment="1">
      <alignment horizontal="center" vertical="top" wrapText="1"/>
    </xf>
    <xf numFmtId="0" fontId="1" fillId="3" borderId="55" xfId="0" applyFont="1" applyFill="1" applyBorder="1" applyAlignment="1">
      <alignment horizontal="center" vertical="top" wrapText="1"/>
    </xf>
    <xf numFmtId="0" fontId="1" fillId="3" borderId="28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9" fillId="3" borderId="18" xfId="0" applyFont="1" applyFill="1" applyBorder="1" applyAlignment="1">
      <alignment horizontal="justify"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21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5" fillId="3" borderId="18" xfId="0" applyFont="1" applyFill="1" applyBorder="1" applyAlignment="1">
      <alignment horizontal="right"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42" xfId="0" quotePrefix="1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0" fontId="5" fillId="3" borderId="24" xfId="0" applyFont="1" applyFill="1" applyBorder="1" applyAlignment="1">
      <alignment vertical="top" wrapText="1"/>
    </xf>
    <xf numFmtId="165" fontId="4" fillId="3" borderId="26" xfId="0" applyNumberFormat="1" applyFon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0" fontId="0" fillId="3" borderId="23" xfId="0" applyFill="1" applyBorder="1" applyAlignment="1">
      <alignment horizontal="center" vertical="top" wrapText="1"/>
    </xf>
    <xf numFmtId="2" fontId="4" fillId="3" borderId="26" xfId="0" applyNumberFormat="1" applyFon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9" fillId="3" borderId="0" xfId="0" applyFont="1" applyFill="1" applyAlignment="1">
      <alignment vertical="top" wrapText="1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5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6004" y="5893963"/>
          <a:ext cx="4137874" cy="3585854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89"/>
  <sheetViews>
    <sheetView tabSelected="1" view="pageBreakPreview" zoomScaleNormal="142" zoomScaleSheetLayoutView="100" workbookViewId="0">
      <pane ySplit="7" topLeftCell="A176" activePane="bottomLeft" state="frozen"/>
      <selection pane="bottomLeft" sqref="A1:XFD1048576"/>
    </sheetView>
  </sheetViews>
  <sheetFormatPr defaultColWidth="9.109375" defaultRowHeight="13.2" x14ac:dyDescent="0.25"/>
  <cols>
    <col min="1" max="1" width="8.44140625" style="371" customWidth="1"/>
    <col min="2" max="2" width="2.88671875" style="147" customWidth="1"/>
    <col min="3" max="3" width="42.33203125" style="206" customWidth="1"/>
    <col min="4" max="4" width="9.109375" style="207" customWidth="1"/>
    <col min="5" max="5" width="13.33203125" style="208" customWidth="1"/>
    <col min="6" max="6" width="13.5546875" style="208" customWidth="1"/>
    <col min="7" max="7" width="3.109375" style="147" customWidth="1"/>
    <col min="8" max="16384" width="9.109375" style="147"/>
  </cols>
  <sheetData>
    <row r="1" spans="1:7" s="200" customFormat="1" ht="17.399999999999999" x14ac:dyDescent="0.25">
      <c r="A1" s="199" t="s">
        <v>483</v>
      </c>
      <c r="B1" s="199"/>
      <c r="C1" s="199"/>
      <c r="D1" s="199"/>
      <c r="E1" s="199"/>
      <c r="F1" s="199"/>
      <c r="G1" s="155"/>
    </row>
    <row r="2" spans="1:7" s="203" customFormat="1" ht="15" customHeight="1" x14ac:dyDescent="0.25">
      <c r="A2" s="201"/>
      <c r="B2" s="201"/>
      <c r="C2" s="201"/>
      <c r="D2" s="201"/>
      <c r="E2" s="202" t="s">
        <v>259</v>
      </c>
      <c r="F2" s="202"/>
    </row>
    <row r="3" spans="1:7" s="155" customFormat="1" x14ac:dyDescent="0.25">
      <c r="A3" s="204" t="s">
        <v>0</v>
      </c>
      <c r="B3" s="204"/>
      <c r="C3" s="204"/>
      <c r="D3" s="204"/>
      <c r="E3" s="204"/>
      <c r="F3" s="204"/>
    </row>
    <row r="4" spans="1:7" s="155" customFormat="1" x14ac:dyDescent="0.25">
      <c r="A4" s="204" t="s">
        <v>1</v>
      </c>
      <c r="B4" s="204"/>
      <c r="C4" s="204"/>
      <c r="D4" s="204"/>
      <c r="E4" s="204"/>
      <c r="F4" s="204"/>
    </row>
    <row r="5" spans="1:7" ht="13.8" thickBot="1" x14ac:dyDescent="0.3">
      <c r="A5" s="205"/>
    </row>
    <row r="6" spans="1:7" ht="13.8" thickBot="1" x14ac:dyDescent="0.3">
      <c r="A6" s="209">
        <v>1</v>
      </c>
      <c r="B6" s="210"/>
      <c r="C6" s="211">
        <v>3</v>
      </c>
      <c r="D6" s="212"/>
      <c r="E6" s="213">
        <v>4</v>
      </c>
      <c r="F6" s="214">
        <v>5</v>
      </c>
    </row>
    <row r="7" spans="1:7" s="221" customFormat="1" ht="13.8" thickBot="1" x14ac:dyDescent="0.3">
      <c r="A7" s="215" t="s">
        <v>2</v>
      </c>
      <c r="B7" s="216" t="s">
        <v>3</v>
      </c>
      <c r="C7" s="217"/>
      <c r="D7" s="218"/>
      <c r="E7" s="219" t="s">
        <v>4</v>
      </c>
      <c r="F7" s="220" t="s">
        <v>5</v>
      </c>
    </row>
    <row r="8" spans="1:7" s="156" customFormat="1" ht="15.6" x14ac:dyDescent="0.25">
      <c r="A8" s="222">
        <v>1</v>
      </c>
      <c r="B8" s="223" t="s">
        <v>215</v>
      </c>
      <c r="C8" s="224"/>
      <c r="D8" s="225"/>
      <c r="E8" s="226"/>
      <c r="F8" s="227"/>
      <c r="G8" s="155"/>
    </row>
    <row r="9" spans="1:7" s="155" customFormat="1" x14ac:dyDescent="0.25">
      <c r="A9" s="144">
        <v>1.1000000000000001</v>
      </c>
      <c r="B9" s="145" t="s">
        <v>6</v>
      </c>
      <c r="C9" s="228" t="s">
        <v>216</v>
      </c>
      <c r="D9" s="158"/>
      <c r="E9" s="229">
        <v>185735</v>
      </c>
      <c r="F9" s="230" t="s">
        <v>13</v>
      </c>
    </row>
    <row r="10" spans="1:7" s="155" customFormat="1" x14ac:dyDescent="0.25">
      <c r="A10" s="144">
        <v>1.2</v>
      </c>
      <c r="B10" s="145" t="s">
        <v>6</v>
      </c>
      <c r="C10" s="228" t="s">
        <v>268</v>
      </c>
      <c r="D10" s="158"/>
      <c r="E10" s="146" t="s">
        <v>260</v>
      </c>
      <c r="F10" s="230" t="s">
        <v>13</v>
      </c>
    </row>
    <row r="11" spans="1:7" s="155" customFormat="1" ht="9.9" customHeight="1" x14ac:dyDescent="0.25">
      <c r="A11" s="144"/>
      <c r="B11" s="231"/>
      <c r="C11" s="206"/>
      <c r="D11" s="232"/>
      <c r="E11" s="233"/>
      <c r="F11" s="234"/>
    </row>
    <row r="12" spans="1:7" s="156" customFormat="1" ht="15.6" x14ac:dyDescent="0.25">
      <c r="A12" s="152">
        <v>2</v>
      </c>
      <c r="B12" s="178" t="s">
        <v>11</v>
      </c>
      <c r="C12" s="179"/>
      <c r="D12" s="235"/>
      <c r="E12" s="153"/>
      <c r="F12" s="154"/>
      <c r="G12" s="155"/>
    </row>
    <row r="13" spans="1:7" x14ac:dyDescent="0.25">
      <c r="A13" s="144">
        <v>2.1</v>
      </c>
      <c r="B13" s="145" t="s">
        <v>6</v>
      </c>
      <c r="C13" s="148" t="s">
        <v>12</v>
      </c>
      <c r="D13" s="149"/>
      <c r="E13" s="170" t="s">
        <v>258</v>
      </c>
      <c r="F13" s="230" t="s">
        <v>13</v>
      </c>
    </row>
    <row r="14" spans="1:7" ht="28.5" customHeight="1" x14ac:dyDescent="0.25">
      <c r="A14" s="144">
        <v>2.2000000000000002</v>
      </c>
      <c r="B14" s="145" t="s">
        <v>6</v>
      </c>
      <c r="C14" s="228" t="s">
        <v>15</v>
      </c>
      <c r="D14" s="158"/>
      <c r="E14" s="150" t="s">
        <v>9</v>
      </c>
      <c r="F14" s="151"/>
    </row>
    <row r="15" spans="1:7" x14ac:dyDescent="0.25">
      <c r="A15" s="144">
        <v>2.2999999999999998</v>
      </c>
      <c r="B15" s="145" t="s">
        <v>6</v>
      </c>
      <c r="C15" s="171" t="s">
        <v>19</v>
      </c>
      <c r="D15" s="158" t="s">
        <v>20</v>
      </c>
      <c r="E15" s="236">
        <v>0</v>
      </c>
      <c r="F15" s="151"/>
    </row>
    <row r="16" spans="1:7" x14ac:dyDescent="0.25">
      <c r="A16" s="144">
        <v>2.4</v>
      </c>
      <c r="B16" s="145" t="s">
        <v>6</v>
      </c>
      <c r="C16" s="171" t="s">
        <v>21</v>
      </c>
      <c r="D16" s="158" t="s">
        <v>85</v>
      </c>
      <c r="E16" s="236">
        <v>500</v>
      </c>
      <c r="F16" s="151"/>
    </row>
    <row r="17" spans="1:7" x14ac:dyDescent="0.25">
      <c r="A17" s="144">
        <v>2.5</v>
      </c>
      <c r="B17" s="145" t="s">
        <v>6</v>
      </c>
      <c r="C17" s="228" t="s">
        <v>16</v>
      </c>
      <c r="D17" s="158" t="s">
        <v>17</v>
      </c>
      <c r="E17" s="170" t="s">
        <v>13</v>
      </c>
      <c r="F17" s="151"/>
    </row>
    <row r="18" spans="1:7" x14ac:dyDescent="0.25">
      <c r="A18" s="144">
        <v>2.6</v>
      </c>
      <c r="B18" s="145" t="s">
        <v>6</v>
      </c>
      <c r="C18" s="237" t="s">
        <v>10</v>
      </c>
      <c r="D18" s="238"/>
      <c r="E18" s="146" t="s">
        <v>274</v>
      </c>
      <c r="F18" s="239"/>
      <c r="G18" s="240"/>
    </row>
    <row r="19" spans="1:7" ht="9.9" customHeight="1" x14ac:dyDescent="0.25">
      <c r="A19" s="241"/>
      <c r="B19" s="242"/>
      <c r="C19" s="243"/>
      <c r="D19" s="244"/>
      <c r="E19" s="245"/>
      <c r="F19" s="239"/>
    </row>
    <row r="20" spans="1:7" s="156" customFormat="1" ht="15.6" x14ac:dyDescent="0.25">
      <c r="A20" s="152">
        <v>3</v>
      </c>
      <c r="B20" s="178" t="s">
        <v>261</v>
      </c>
      <c r="C20" s="246"/>
      <c r="D20" s="235"/>
      <c r="E20" s="153"/>
      <c r="F20" s="154"/>
      <c r="G20" s="155"/>
    </row>
    <row r="21" spans="1:7" x14ac:dyDescent="0.25">
      <c r="A21" s="144">
        <v>3.1</v>
      </c>
      <c r="B21" s="145" t="s">
        <v>6</v>
      </c>
      <c r="C21" s="148" t="s">
        <v>18</v>
      </c>
      <c r="D21" s="149"/>
      <c r="E21" s="170" t="s">
        <v>9</v>
      </c>
      <c r="F21" s="247"/>
    </row>
    <row r="22" spans="1:7" x14ac:dyDescent="0.25">
      <c r="A22" s="144">
        <v>3.2</v>
      </c>
      <c r="B22" s="145" t="s">
        <v>6</v>
      </c>
      <c r="C22" s="148" t="s">
        <v>275</v>
      </c>
      <c r="D22" s="149"/>
      <c r="E22" s="150" t="s">
        <v>9</v>
      </c>
      <c r="F22" s="151"/>
    </row>
    <row r="23" spans="1:7" s="155" customFormat="1" ht="9.9" customHeight="1" x14ac:dyDescent="0.25">
      <c r="A23" s="144"/>
      <c r="B23" s="231"/>
      <c r="C23" s="206"/>
      <c r="D23" s="232"/>
      <c r="E23" s="233"/>
      <c r="F23" s="234"/>
    </row>
    <row r="24" spans="1:7" s="156" customFormat="1" ht="51.75" customHeight="1" x14ac:dyDescent="0.25">
      <c r="A24" s="152">
        <v>4</v>
      </c>
      <c r="B24" s="178" t="s">
        <v>276</v>
      </c>
      <c r="C24" s="179"/>
      <c r="D24" s="180"/>
      <c r="E24" s="153"/>
      <c r="F24" s="154"/>
      <c r="G24" s="155"/>
    </row>
    <row r="25" spans="1:7" x14ac:dyDescent="0.25">
      <c r="A25" s="144">
        <v>4.0999999999999996</v>
      </c>
      <c r="B25" s="145" t="s">
        <v>6</v>
      </c>
      <c r="C25" s="248" t="s">
        <v>189</v>
      </c>
      <c r="D25" s="149"/>
      <c r="E25" s="159" t="s">
        <v>79</v>
      </c>
      <c r="F25" s="160"/>
    </row>
    <row r="26" spans="1:7" x14ac:dyDescent="0.25">
      <c r="A26" s="144">
        <v>4.2</v>
      </c>
      <c r="B26" s="145" t="s">
        <v>6</v>
      </c>
      <c r="C26" s="157" t="s">
        <v>265</v>
      </c>
      <c r="D26" s="158"/>
      <c r="E26" s="159" t="s">
        <v>267</v>
      </c>
      <c r="F26" s="160"/>
    </row>
    <row r="27" spans="1:7" x14ac:dyDescent="0.25">
      <c r="A27" s="144">
        <v>4.3</v>
      </c>
      <c r="B27" s="145" t="s">
        <v>6</v>
      </c>
      <c r="C27" s="157" t="s">
        <v>266</v>
      </c>
      <c r="D27" s="158"/>
      <c r="E27" s="159" t="s">
        <v>267</v>
      </c>
      <c r="F27" s="160"/>
    </row>
    <row r="28" spans="1:7" x14ac:dyDescent="0.25">
      <c r="A28" s="144">
        <v>4.4000000000000004</v>
      </c>
      <c r="B28" s="145" t="s">
        <v>6</v>
      </c>
      <c r="C28" s="228" t="s">
        <v>7</v>
      </c>
      <c r="D28" s="158"/>
      <c r="E28" s="159" t="s">
        <v>79</v>
      </c>
      <c r="F28" s="160"/>
    </row>
    <row r="29" spans="1:7" ht="25.5" customHeight="1" x14ac:dyDescent="0.25">
      <c r="A29" s="144">
        <v>4.5</v>
      </c>
      <c r="B29" s="145" t="s">
        <v>6</v>
      </c>
      <c r="C29" s="171" t="s">
        <v>190</v>
      </c>
      <c r="D29" s="249"/>
      <c r="E29" s="159" t="s">
        <v>267</v>
      </c>
      <c r="F29" s="160"/>
    </row>
    <row r="30" spans="1:7" x14ac:dyDescent="0.25">
      <c r="A30" s="144">
        <v>4.5999999999999996</v>
      </c>
      <c r="B30" s="145" t="s">
        <v>6</v>
      </c>
      <c r="C30" s="157" t="s">
        <v>277</v>
      </c>
      <c r="D30" s="158"/>
      <c r="E30" s="159" t="s">
        <v>267</v>
      </c>
      <c r="F30" s="160"/>
    </row>
    <row r="31" spans="1:7" ht="25.5" customHeight="1" x14ac:dyDescent="0.25">
      <c r="A31" s="144">
        <v>4.7</v>
      </c>
      <c r="B31" s="145" t="s">
        <v>6</v>
      </c>
      <c r="C31" s="171" t="s">
        <v>243</v>
      </c>
      <c r="D31" s="249"/>
      <c r="E31" s="159" t="s">
        <v>267</v>
      </c>
      <c r="F31" s="160"/>
    </row>
    <row r="32" spans="1:7" x14ac:dyDescent="0.25">
      <c r="A32" s="144">
        <v>4.8</v>
      </c>
      <c r="B32" s="145" t="s">
        <v>6</v>
      </c>
      <c r="C32" s="157" t="s">
        <v>278</v>
      </c>
      <c r="D32" s="158"/>
      <c r="E32" s="159"/>
      <c r="F32" s="160"/>
    </row>
    <row r="33" spans="1:7" x14ac:dyDescent="0.25">
      <c r="A33" s="250" t="s">
        <v>285</v>
      </c>
      <c r="B33" s="145"/>
      <c r="C33" s="251" t="s">
        <v>8</v>
      </c>
      <c r="D33" s="252"/>
      <c r="E33" s="146" t="s">
        <v>267</v>
      </c>
      <c r="F33" s="253"/>
    </row>
    <row r="34" spans="1:7" x14ac:dyDescent="0.25">
      <c r="A34" s="250" t="s">
        <v>286</v>
      </c>
      <c r="B34" s="145"/>
      <c r="C34" s="251" t="s">
        <v>279</v>
      </c>
      <c r="D34" s="252"/>
      <c r="E34" s="146" t="s">
        <v>267</v>
      </c>
      <c r="F34" s="254"/>
    </row>
    <row r="35" spans="1:7" x14ac:dyDescent="0.25">
      <c r="A35" s="250" t="s">
        <v>287</v>
      </c>
      <c r="B35" s="145"/>
      <c r="C35" s="251" t="s">
        <v>280</v>
      </c>
      <c r="D35" s="252"/>
      <c r="E35" s="146" t="s">
        <v>267</v>
      </c>
      <c r="F35" s="254"/>
    </row>
    <row r="36" spans="1:7" ht="27" customHeight="1" x14ac:dyDescent="0.25">
      <c r="A36" s="250" t="s">
        <v>288</v>
      </c>
      <c r="B36" s="145"/>
      <c r="C36" s="251" t="s">
        <v>282</v>
      </c>
      <c r="D36" s="252"/>
      <c r="E36" s="146" t="s">
        <v>267</v>
      </c>
      <c r="F36" s="254"/>
    </row>
    <row r="37" spans="1:7" x14ac:dyDescent="0.25">
      <c r="A37" s="250" t="s">
        <v>289</v>
      </c>
      <c r="B37" s="145"/>
      <c r="C37" s="251" t="s">
        <v>281</v>
      </c>
      <c r="D37" s="252"/>
      <c r="E37" s="146" t="s">
        <v>267</v>
      </c>
      <c r="F37" s="254"/>
    </row>
    <row r="38" spans="1:7" x14ac:dyDescent="0.25">
      <c r="A38" s="250" t="s">
        <v>290</v>
      </c>
      <c r="B38" s="145"/>
      <c r="C38" s="251" t="s">
        <v>283</v>
      </c>
      <c r="D38" s="252"/>
      <c r="E38" s="146" t="s">
        <v>267</v>
      </c>
      <c r="F38" s="254"/>
    </row>
    <row r="39" spans="1:7" x14ac:dyDescent="0.25">
      <c r="A39" s="250" t="s">
        <v>291</v>
      </c>
      <c r="B39" s="145"/>
      <c r="C39" s="251" t="s">
        <v>284</v>
      </c>
      <c r="D39" s="252"/>
      <c r="E39" s="146" t="s">
        <v>267</v>
      </c>
      <c r="F39" s="254"/>
    </row>
    <row r="40" spans="1:7" x14ac:dyDescent="0.25">
      <c r="A40" s="250" t="s">
        <v>292</v>
      </c>
      <c r="B40" s="145"/>
      <c r="C40" s="251" t="s">
        <v>269</v>
      </c>
      <c r="D40" s="252"/>
      <c r="E40" s="146" t="s">
        <v>267</v>
      </c>
      <c r="F40" s="254"/>
    </row>
    <row r="41" spans="1:7" x14ac:dyDescent="0.25">
      <c r="A41" s="250" t="s">
        <v>294</v>
      </c>
      <c r="B41" s="145"/>
      <c r="C41" s="255" t="s">
        <v>293</v>
      </c>
      <c r="D41" s="256"/>
      <c r="E41" s="146" t="s">
        <v>267</v>
      </c>
      <c r="F41" s="254"/>
    </row>
    <row r="42" spans="1:7" ht="12.75" customHeight="1" x14ac:dyDescent="0.25">
      <c r="A42" s="241"/>
      <c r="B42" s="242"/>
      <c r="C42" s="243"/>
      <c r="D42" s="244"/>
      <c r="E42" s="245"/>
      <c r="F42" s="239"/>
    </row>
    <row r="43" spans="1:7" s="156" customFormat="1" ht="15.75" customHeight="1" x14ac:dyDescent="0.25">
      <c r="A43" s="257">
        <v>5</v>
      </c>
      <c r="B43" s="258" t="s">
        <v>44</v>
      </c>
      <c r="C43" s="259"/>
      <c r="D43" s="260"/>
      <c r="E43" s="261"/>
      <c r="F43" s="262"/>
      <c r="G43" s="155"/>
    </row>
    <row r="44" spans="1:7" x14ac:dyDescent="0.25">
      <c r="A44" s="144">
        <v>5.0999999999999996</v>
      </c>
      <c r="B44" s="145" t="s">
        <v>6</v>
      </c>
      <c r="C44" s="172" t="str">
        <f>"ONAN" &amp; IF(E69&lt;&gt;"ONAN"," (70% of ONAF)","")</f>
        <v>ONAN (70% of ONAF)</v>
      </c>
      <c r="D44" s="149" t="s">
        <v>45</v>
      </c>
      <c r="E44" s="170">
        <v>14</v>
      </c>
      <c r="F44" s="247"/>
    </row>
    <row r="45" spans="1:7" x14ac:dyDescent="0.25">
      <c r="A45" s="144">
        <v>5.2</v>
      </c>
      <c r="B45" s="145" t="s">
        <v>6</v>
      </c>
      <c r="C45" s="171" t="s">
        <v>46</v>
      </c>
      <c r="D45" s="158" t="s">
        <v>45</v>
      </c>
      <c r="E45" s="150">
        <v>20</v>
      </c>
      <c r="F45" s="151"/>
    </row>
    <row r="46" spans="1:7" x14ac:dyDescent="0.25">
      <c r="A46" s="144">
        <v>5.3</v>
      </c>
      <c r="B46" s="145" t="s">
        <v>6</v>
      </c>
      <c r="C46" s="171" t="s">
        <v>407</v>
      </c>
      <c r="D46" s="158" t="s">
        <v>45</v>
      </c>
      <c r="E46" s="150">
        <v>10</v>
      </c>
      <c r="F46" s="151"/>
    </row>
    <row r="47" spans="1:7" ht="9.9" customHeight="1" x14ac:dyDescent="0.25">
      <c r="A47" s="241"/>
      <c r="B47" s="242"/>
      <c r="C47" s="243"/>
      <c r="D47" s="244"/>
      <c r="E47" s="245"/>
      <c r="F47" s="239"/>
    </row>
    <row r="48" spans="1:7" s="156" customFormat="1" ht="15.6" x14ac:dyDescent="0.25">
      <c r="A48" s="257">
        <v>6</v>
      </c>
      <c r="B48" s="178" t="s">
        <v>241</v>
      </c>
      <c r="C48" s="179"/>
      <c r="D48" s="180"/>
      <c r="E48" s="263"/>
      <c r="F48" s="264"/>
      <c r="G48" s="155"/>
    </row>
    <row r="49" spans="1:7" x14ac:dyDescent="0.25">
      <c r="A49" s="144">
        <v>6.1</v>
      </c>
      <c r="B49" s="145" t="s">
        <v>6</v>
      </c>
      <c r="C49" s="172" t="s">
        <v>24</v>
      </c>
      <c r="D49" s="149" t="s">
        <v>25</v>
      </c>
      <c r="E49" s="170">
        <v>132</v>
      </c>
      <c r="F49" s="247"/>
    </row>
    <row r="50" spans="1:7" x14ac:dyDescent="0.25">
      <c r="A50" s="144">
        <v>6.2</v>
      </c>
      <c r="B50" s="145" t="s">
        <v>6</v>
      </c>
      <c r="C50" s="171" t="s">
        <v>26</v>
      </c>
      <c r="D50" s="158" t="s">
        <v>25</v>
      </c>
      <c r="E50" s="150">
        <v>44</v>
      </c>
      <c r="F50" s="247"/>
    </row>
    <row r="51" spans="1:7" x14ac:dyDescent="0.25">
      <c r="A51" s="144">
        <v>6.3</v>
      </c>
      <c r="B51" s="145" t="s">
        <v>6</v>
      </c>
      <c r="C51" s="171" t="s">
        <v>370</v>
      </c>
      <c r="D51" s="158" t="s">
        <v>25</v>
      </c>
      <c r="E51" s="150">
        <v>22</v>
      </c>
      <c r="F51" s="151"/>
    </row>
    <row r="52" spans="1:7" ht="13.8" thickBot="1" x14ac:dyDescent="0.3">
      <c r="A52" s="265"/>
      <c r="B52" s="266"/>
      <c r="C52" s="267"/>
      <c r="D52" s="268"/>
      <c r="E52" s="269"/>
      <c r="F52" s="270"/>
    </row>
    <row r="53" spans="1:7" s="156" customFormat="1" ht="49.5" customHeight="1" x14ac:dyDescent="0.25">
      <c r="A53" s="257">
        <v>7</v>
      </c>
      <c r="B53" s="271" t="s">
        <v>27</v>
      </c>
      <c r="C53" s="272"/>
      <c r="D53" s="273"/>
      <c r="E53" s="263"/>
      <c r="F53" s="262"/>
      <c r="G53" s="155"/>
    </row>
    <row r="54" spans="1:7" x14ac:dyDescent="0.25">
      <c r="A54" s="144">
        <v>7.1</v>
      </c>
      <c r="B54" s="145" t="s">
        <v>6</v>
      </c>
      <c r="C54" s="172" t="s">
        <v>28</v>
      </c>
      <c r="D54" s="149" t="s">
        <v>29</v>
      </c>
      <c r="E54" s="170">
        <v>5</v>
      </c>
      <c r="F54" s="160"/>
    </row>
    <row r="55" spans="1:7" x14ac:dyDescent="0.25">
      <c r="A55" s="144">
        <v>7.2</v>
      </c>
      <c r="B55" s="145" t="s">
        <v>6</v>
      </c>
      <c r="C55" s="171" t="s">
        <v>30</v>
      </c>
      <c r="D55" s="158" t="s">
        <v>29</v>
      </c>
      <c r="E55" s="150">
        <v>-15</v>
      </c>
      <c r="F55" s="253"/>
    </row>
    <row r="56" spans="1:7" x14ac:dyDescent="0.25">
      <c r="A56" s="144">
        <v>7.3</v>
      </c>
      <c r="B56" s="145" t="s">
        <v>6</v>
      </c>
      <c r="C56" s="171" t="s">
        <v>31</v>
      </c>
      <c r="D56" s="158" t="s">
        <v>29</v>
      </c>
      <c r="E56" s="150">
        <v>1.25</v>
      </c>
      <c r="F56" s="253"/>
    </row>
    <row r="57" spans="1:7" ht="15.75" customHeight="1" x14ac:dyDescent="0.25">
      <c r="A57" s="144">
        <v>7.4</v>
      </c>
      <c r="B57" s="145" t="s">
        <v>6</v>
      </c>
      <c r="C57" s="171" t="s">
        <v>32</v>
      </c>
      <c r="D57" s="158"/>
      <c r="E57" s="150">
        <v>17</v>
      </c>
      <c r="F57" s="151"/>
    </row>
    <row r="58" spans="1:7" x14ac:dyDescent="0.25">
      <c r="A58" s="241"/>
      <c r="B58" s="274"/>
      <c r="C58" s="275"/>
      <c r="D58" s="276"/>
      <c r="E58" s="277"/>
      <c r="F58" s="278"/>
    </row>
    <row r="59" spans="1:7" s="156" customFormat="1" ht="33.75" customHeight="1" x14ac:dyDescent="0.25">
      <c r="A59" s="257">
        <v>8</v>
      </c>
      <c r="B59" s="271" t="s">
        <v>33</v>
      </c>
      <c r="C59" s="279"/>
      <c r="D59" s="273"/>
      <c r="E59" s="263"/>
      <c r="F59" s="264"/>
      <c r="G59" s="155"/>
    </row>
    <row r="60" spans="1:7" x14ac:dyDescent="0.25">
      <c r="A60" s="144">
        <v>8.1</v>
      </c>
      <c r="B60" s="145" t="s">
        <v>6</v>
      </c>
      <c r="C60" s="172" t="s">
        <v>34</v>
      </c>
      <c r="D60" s="149" t="s">
        <v>35</v>
      </c>
      <c r="E60" s="170">
        <f>E49</f>
        <v>132</v>
      </c>
      <c r="F60" s="160"/>
    </row>
    <row r="61" spans="1:7" x14ac:dyDescent="0.25">
      <c r="A61" s="144">
        <v>8.1999999999999993</v>
      </c>
      <c r="B61" s="145" t="s">
        <v>6</v>
      </c>
      <c r="C61" s="171" t="s">
        <v>36</v>
      </c>
      <c r="D61" s="158" t="s">
        <v>35</v>
      </c>
      <c r="E61" s="150">
        <f>E60*(1+E54/100)</f>
        <v>138.6</v>
      </c>
      <c r="F61" s="253"/>
    </row>
    <row r="62" spans="1:7" x14ac:dyDescent="0.25">
      <c r="A62" s="144">
        <v>8.3000000000000007</v>
      </c>
      <c r="B62" s="145" t="s">
        <v>6</v>
      </c>
      <c r="C62" s="171" t="s">
        <v>37</v>
      </c>
      <c r="D62" s="158" t="s">
        <v>35</v>
      </c>
      <c r="E62" s="150">
        <f>E60*(1+E55/100)</f>
        <v>112.2</v>
      </c>
      <c r="F62" s="253"/>
    </row>
    <row r="63" spans="1:7" x14ac:dyDescent="0.25">
      <c r="A63" s="280"/>
      <c r="B63" s="281"/>
      <c r="C63" s="282"/>
      <c r="D63" s="276"/>
      <c r="E63" s="245"/>
      <c r="F63" s="278"/>
    </row>
    <row r="64" spans="1:7" s="156" customFormat="1" ht="15.6" x14ac:dyDescent="0.25">
      <c r="A64" s="257">
        <v>9</v>
      </c>
      <c r="B64" s="271" t="s">
        <v>38</v>
      </c>
      <c r="C64" s="279"/>
      <c r="D64" s="273"/>
      <c r="E64" s="263"/>
      <c r="F64" s="262"/>
      <c r="G64" s="155"/>
    </row>
    <row r="65" spans="1:7" x14ac:dyDescent="0.25">
      <c r="A65" s="144">
        <v>9.1</v>
      </c>
      <c r="B65" s="145" t="s">
        <v>6</v>
      </c>
      <c r="C65" s="172" t="s">
        <v>39</v>
      </c>
      <c r="D65" s="149"/>
      <c r="E65" s="159" t="s">
        <v>371</v>
      </c>
      <c r="F65" s="160"/>
    </row>
    <row r="66" spans="1:7" x14ac:dyDescent="0.25">
      <c r="A66" s="144">
        <v>9.1999999999999993</v>
      </c>
      <c r="B66" s="145" t="s">
        <v>6</v>
      </c>
      <c r="C66" s="171" t="s">
        <v>40</v>
      </c>
      <c r="D66" s="158"/>
      <c r="E66" s="150" t="s">
        <v>41</v>
      </c>
      <c r="F66" s="253"/>
    </row>
    <row r="67" spans="1:7" x14ac:dyDescent="0.25">
      <c r="A67" s="144">
        <v>9.3000000000000007</v>
      </c>
      <c r="B67" s="145" t="s">
        <v>6</v>
      </c>
      <c r="C67" s="171" t="s">
        <v>42</v>
      </c>
      <c r="D67" s="158"/>
      <c r="E67" s="150">
        <v>3</v>
      </c>
      <c r="F67" s="253"/>
    </row>
    <row r="68" spans="1:7" ht="25.5" customHeight="1" x14ac:dyDescent="0.25">
      <c r="A68" s="144">
        <v>9.4</v>
      </c>
      <c r="B68" s="145" t="s">
        <v>6</v>
      </c>
      <c r="C68" s="283" t="s">
        <v>372</v>
      </c>
      <c r="D68" s="284"/>
      <c r="E68" s="146" t="s">
        <v>373</v>
      </c>
      <c r="F68" s="253"/>
    </row>
    <row r="69" spans="1:7" x14ac:dyDescent="0.25">
      <c r="A69" s="144">
        <v>9.5</v>
      </c>
      <c r="B69" s="145" t="s">
        <v>6</v>
      </c>
      <c r="C69" s="171" t="s">
        <v>43</v>
      </c>
      <c r="D69" s="158"/>
      <c r="E69" s="146" t="s">
        <v>417</v>
      </c>
      <c r="F69" s="253"/>
    </row>
    <row r="70" spans="1:7" x14ac:dyDescent="0.25">
      <c r="A70" s="241"/>
      <c r="B70" s="242"/>
      <c r="C70" s="243"/>
      <c r="D70" s="244"/>
      <c r="E70" s="277"/>
      <c r="F70" s="278"/>
    </row>
    <row r="71" spans="1:7" s="156" customFormat="1" ht="15.6" x14ac:dyDescent="0.25">
      <c r="A71" s="257">
        <v>10</v>
      </c>
      <c r="B71" s="271" t="s">
        <v>22</v>
      </c>
      <c r="C71" s="279"/>
      <c r="D71" s="273"/>
      <c r="E71" s="261"/>
      <c r="F71" s="262"/>
      <c r="G71" s="155"/>
    </row>
    <row r="72" spans="1:7" ht="26.4" x14ac:dyDescent="0.25">
      <c r="A72" s="144">
        <v>10.1</v>
      </c>
      <c r="B72" s="145" t="s">
        <v>6</v>
      </c>
      <c r="C72" s="172" t="s">
        <v>365</v>
      </c>
      <c r="D72" s="149"/>
      <c r="E72" s="170" t="s">
        <v>9</v>
      </c>
      <c r="F72" s="247"/>
    </row>
    <row r="73" spans="1:7" x14ac:dyDescent="0.25">
      <c r="A73" s="144">
        <v>10.199999999999999</v>
      </c>
      <c r="B73" s="145" t="s">
        <v>6</v>
      </c>
      <c r="C73" s="171" t="s">
        <v>23</v>
      </c>
      <c r="D73" s="158"/>
      <c r="E73" s="150" t="s">
        <v>191</v>
      </c>
      <c r="F73" s="151"/>
    </row>
    <row r="74" spans="1:7" x14ac:dyDescent="0.25">
      <c r="A74" s="280"/>
      <c r="B74" s="274"/>
      <c r="C74" s="275"/>
      <c r="D74" s="276"/>
      <c r="E74" s="245"/>
      <c r="F74" s="239"/>
    </row>
    <row r="75" spans="1:7" s="156" customFormat="1" ht="15.6" x14ac:dyDescent="0.25">
      <c r="A75" s="257">
        <v>11</v>
      </c>
      <c r="B75" s="271" t="s">
        <v>47</v>
      </c>
      <c r="C75" s="279"/>
      <c r="D75" s="273"/>
      <c r="E75" s="261"/>
      <c r="F75" s="262"/>
      <c r="G75" s="155"/>
    </row>
    <row r="76" spans="1:7" ht="15.6" x14ac:dyDescent="0.25">
      <c r="A76" s="144">
        <v>11.1</v>
      </c>
      <c r="B76" s="145" t="s">
        <v>6</v>
      </c>
      <c r="C76" s="172" t="s">
        <v>376</v>
      </c>
      <c r="D76" s="149" t="s">
        <v>48</v>
      </c>
      <c r="E76" s="159" t="s">
        <v>262</v>
      </c>
      <c r="F76" s="247"/>
    </row>
    <row r="77" spans="1:7" ht="15.6" x14ac:dyDescent="0.25">
      <c r="A77" s="144">
        <v>11.2</v>
      </c>
      <c r="B77" s="145" t="s">
        <v>6</v>
      </c>
      <c r="C77" s="171" t="s">
        <v>377</v>
      </c>
      <c r="D77" s="158" t="s">
        <v>48</v>
      </c>
      <c r="E77" s="159" t="s">
        <v>262</v>
      </c>
      <c r="F77" s="151"/>
    </row>
    <row r="78" spans="1:7" ht="15.6" x14ac:dyDescent="0.25">
      <c r="A78" s="144">
        <v>11.3</v>
      </c>
      <c r="B78" s="145" t="s">
        <v>6</v>
      </c>
      <c r="C78" s="171" t="s">
        <v>378</v>
      </c>
      <c r="D78" s="158" t="s">
        <v>48</v>
      </c>
      <c r="E78" s="159" t="s">
        <v>262</v>
      </c>
      <c r="F78" s="151"/>
    </row>
    <row r="79" spans="1:7" ht="15.6" x14ac:dyDescent="0.25">
      <c r="A79" s="144">
        <v>11.4</v>
      </c>
      <c r="B79" s="145" t="s">
        <v>6</v>
      </c>
      <c r="C79" s="171" t="s">
        <v>379</v>
      </c>
      <c r="D79" s="158" t="s">
        <v>48</v>
      </c>
      <c r="E79" s="159" t="s">
        <v>262</v>
      </c>
      <c r="F79" s="285"/>
    </row>
    <row r="80" spans="1:7" x14ac:dyDescent="0.25">
      <c r="A80" s="241"/>
      <c r="B80" s="242"/>
      <c r="C80" s="243"/>
      <c r="D80" s="244"/>
      <c r="E80" s="277"/>
      <c r="F80" s="278"/>
    </row>
    <row r="81" spans="1:7" s="156" customFormat="1" ht="15.6" x14ac:dyDescent="0.25">
      <c r="A81" s="257">
        <v>12</v>
      </c>
      <c r="B81" s="286" t="s">
        <v>49</v>
      </c>
      <c r="C81" s="287"/>
      <c r="D81" s="273"/>
      <c r="E81" s="263"/>
      <c r="F81" s="262"/>
      <c r="G81" s="155"/>
    </row>
    <row r="82" spans="1:7" x14ac:dyDescent="0.25">
      <c r="A82" s="288"/>
      <c r="B82" s="289" t="s">
        <v>50</v>
      </c>
      <c r="C82" s="290"/>
      <c r="D82" s="273"/>
      <c r="E82" s="174"/>
      <c r="F82" s="262"/>
    </row>
    <row r="83" spans="1:7" x14ac:dyDescent="0.25">
      <c r="A83" s="144">
        <v>12.1</v>
      </c>
      <c r="B83" s="145" t="s">
        <v>6</v>
      </c>
      <c r="C83" s="172" t="s">
        <v>242</v>
      </c>
      <c r="D83" s="149"/>
      <c r="E83" s="170"/>
      <c r="F83" s="247"/>
    </row>
    <row r="84" spans="1:7" x14ac:dyDescent="0.25">
      <c r="A84" s="144" t="s">
        <v>250</v>
      </c>
      <c r="B84" s="145"/>
      <c r="C84" s="291" t="s">
        <v>247</v>
      </c>
      <c r="D84" s="158" t="s">
        <v>51</v>
      </c>
      <c r="E84" s="170" t="s">
        <v>13</v>
      </c>
      <c r="F84" s="247"/>
    </row>
    <row r="85" spans="1:7" ht="16.5" customHeight="1" x14ac:dyDescent="0.25">
      <c r="A85" s="144" t="s">
        <v>251</v>
      </c>
      <c r="B85" s="145"/>
      <c r="C85" s="291" t="s">
        <v>248</v>
      </c>
      <c r="D85" s="158" t="s">
        <v>51</v>
      </c>
      <c r="E85" s="170" t="s">
        <v>13</v>
      </c>
      <c r="F85" s="247"/>
    </row>
    <row r="86" spans="1:7" x14ac:dyDescent="0.25">
      <c r="A86" s="144" t="s">
        <v>252</v>
      </c>
      <c r="B86" s="145"/>
      <c r="C86" s="291" t="s">
        <v>249</v>
      </c>
      <c r="D86" s="158" t="s">
        <v>51</v>
      </c>
      <c r="E86" s="170" t="s">
        <v>13</v>
      </c>
      <c r="F86" s="247"/>
    </row>
    <row r="87" spans="1:7" x14ac:dyDescent="0.25">
      <c r="A87" s="280"/>
      <c r="B87" s="281"/>
      <c r="C87" s="292"/>
      <c r="D87" s="293"/>
      <c r="E87" s="294"/>
      <c r="F87" s="295"/>
    </row>
    <row r="88" spans="1:7" x14ac:dyDescent="0.25">
      <c r="A88" s="144">
        <v>12.2</v>
      </c>
      <c r="B88" s="145" t="s">
        <v>6</v>
      </c>
      <c r="C88" s="172" t="s">
        <v>52</v>
      </c>
      <c r="D88" s="149"/>
      <c r="E88" s="170"/>
      <c r="F88" s="247"/>
    </row>
    <row r="89" spans="1:7" x14ac:dyDescent="0.25">
      <c r="A89" s="144" t="s">
        <v>253</v>
      </c>
      <c r="B89" s="145"/>
      <c r="C89" s="291" t="s">
        <v>244</v>
      </c>
      <c r="D89" s="158" t="s">
        <v>51</v>
      </c>
      <c r="E89" s="150" t="s">
        <v>13</v>
      </c>
      <c r="F89" s="151"/>
    </row>
    <row r="90" spans="1:7" x14ac:dyDescent="0.25">
      <c r="A90" s="144" t="s">
        <v>254</v>
      </c>
      <c r="B90" s="145"/>
      <c r="C90" s="291" t="s">
        <v>245</v>
      </c>
      <c r="D90" s="158" t="s">
        <v>51</v>
      </c>
      <c r="E90" s="150" t="s">
        <v>13</v>
      </c>
      <c r="F90" s="151"/>
    </row>
    <row r="91" spans="1:7" x14ac:dyDescent="0.25">
      <c r="A91" s="144" t="s">
        <v>255</v>
      </c>
      <c r="B91" s="145"/>
      <c r="C91" s="291" t="s">
        <v>246</v>
      </c>
      <c r="D91" s="158" t="s">
        <v>51</v>
      </c>
      <c r="E91" s="150" t="s">
        <v>13</v>
      </c>
      <c r="F91" s="151"/>
    </row>
    <row r="92" spans="1:7" ht="20.399999999999999" x14ac:dyDescent="0.25">
      <c r="A92" s="144"/>
      <c r="B92" s="145"/>
      <c r="C92" s="296" t="s">
        <v>53</v>
      </c>
      <c r="D92" s="232"/>
      <c r="E92" s="177"/>
      <c r="F92" s="264"/>
    </row>
    <row r="93" spans="1:7" ht="12" customHeight="1" thickBot="1" x14ac:dyDescent="0.3">
      <c r="A93" s="265"/>
      <c r="B93" s="266"/>
      <c r="C93" s="267"/>
      <c r="D93" s="268"/>
      <c r="E93" s="269"/>
      <c r="F93" s="270"/>
    </row>
    <row r="94" spans="1:7" s="156" customFormat="1" ht="15.6" x14ac:dyDescent="0.25">
      <c r="A94" s="257">
        <v>13</v>
      </c>
      <c r="B94" s="271" t="s">
        <v>192</v>
      </c>
      <c r="C94" s="279"/>
      <c r="D94" s="273"/>
      <c r="E94" s="263"/>
      <c r="F94" s="264"/>
      <c r="G94" s="155"/>
    </row>
    <row r="95" spans="1:7" x14ac:dyDescent="0.25">
      <c r="A95" s="144">
        <v>13.1</v>
      </c>
      <c r="B95" s="145" t="s">
        <v>6</v>
      </c>
      <c r="C95" s="172" t="s">
        <v>55</v>
      </c>
      <c r="D95" s="149" t="s">
        <v>51</v>
      </c>
      <c r="E95" s="170" t="s">
        <v>13</v>
      </c>
      <c r="F95" s="247"/>
    </row>
    <row r="96" spans="1:7" x14ac:dyDescent="0.25">
      <c r="A96" s="144">
        <v>13.2</v>
      </c>
      <c r="B96" s="145" t="s">
        <v>6</v>
      </c>
      <c r="C96" s="171" t="s">
        <v>56</v>
      </c>
      <c r="D96" s="158" t="s">
        <v>57</v>
      </c>
      <c r="E96" s="150" t="s">
        <v>13</v>
      </c>
      <c r="F96" s="151"/>
    </row>
    <row r="97" spans="1:7" ht="10.5" customHeight="1" x14ac:dyDescent="0.25">
      <c r="A97" s="241"/>
      <c r="B97" s="297"/>
      <c r="C97" s="298"/>
      <c r="D97" s="244"/>
      <c r="E97" s="277"/>
      <c r="F97" s="278"/>
    </row>
    <row r="98" spans="1:7" s="299" customFormat="1" ht="21" customHeight="1" x14ac:dyDescent="0.25">
      <c r="A98" s="257">
        <v>14</v>
      </c>
      <c r="B98" s="258" t="s">
        <v>410</v>
      </c>
      <c r="C98" s="259"/>
      <c r="D98" s="260"/>
      <c r="E98" s="174"/>
      <c r="F98" s="262"/>
      <c r="G98" s="147"/>
    </row>
    <row r="99" spans="1:7" ht="41.25" customHeight="1" x14ac:dyDescent="0.25">
      <c r="A99" s="144">
        <v>14.1</v>
      </c>
      <c r="B99" s="145" t="s">
        <v>6</v>
      </c>
      <c r="C99" s="300" t="s">
        <v>409</v>
      </c>
      <c r="D99" s="171"/>
      <c r="E99" s="171"/>
      <c r="F99" s="160"/>
    </row>
    <row r="100" spans="1:7" x14ac:dyDescent="0.25">
      <c r="A100" s="144" t="s">
        <v>408</v>
      </c>
      <c r="B100" s="145" t="s">
        <v>6</v>
      </c>
      <c r="C100" s="172" t="s">
        <v>34</v>
      </c>
      <c r="D100" s="149" t="s">
        <v>29</v>
      </c>
      <c r="E100" s="170">
        <v>11</v>
      </c>
      <c r="F100" s="160"/>
    </row>
    <row r="101" spans="1:7" x14ac:dyDescent="0.25">
      <c r="A101" s="144" t="s">
        <v>415</v>
      </c>
      <c r="B101" s="145" t="s">
        <v>6</v>
      </c>
      <c r="C101" s="171" t="s">
        <v>58</v>
      </c>
      <c r="D101" s="158" t="s">
        <v>29</v>
      </c>
      <c r="E101" s="150" t="s">
        <v>13</v>
      </c>
      <c r="F101" s="253"/>
    </row>
    <row r="102" spans="1:7" x14ac:dyDescent="0.25">
      <c r="A102" s="144" t="s">
        <v>416</v>
      </c>
      <c r="B102" s="145" t="s">
        <v>6</v>
      </c>
      <c r="C102" s="171" t="s">
        <v>59</v>
      </c>
      <c r="D102" s="158" t="s">
        <v>29</v>
      </c>
      <c r="E102" s="301" t="s">
        <v>366</v>
      </c>
      <c r="F102" s="302"/>
    </row>
    <row r="103" spans="1:7" ht="43.5" customHeight="1" x14ac:dyDescent="0.25">
      <c r="A103" s="144">
        <v>14.2</v>
      </c>
      <c r="B103" s="145" t="s">
        <v>6</v>
      </c>
      <c r="C103" s="300" t="s">
        <v>411</v>
      </c>
      <c r="D103" s="171"/>
      <c r="E103" s="171"/>
      <c r="F103" s="160"/>
    </row>
    <row r="104" spans="1:7" s="156" customFormat="1" ht="14.25" customHeight="1" x14ac:dyDescent="0.25">
      <c r="A104" s="144" t="s">
        <v>412</v>
      </c>
      <c r="B104" s="145" t="s">
        <v>6</v>
      </c>
      <c r="C104" s="172" t="s">
        <v>34</v>
      </c>
      <c r="D104" s="149" t="s">
        <v>29</v>
      </c>
      <c r="E104" s="150" t="s">
        <v>13</v>
      </c>
      <c r="F104" s="160"/>
      <c r="G104" s="155"/>
    </row>
    <row r="105" spans="1:7" x14ac:dyDescent="0.25">
      <c r="A105" s="144" t="s">
        <v>413</v>
      </c>
      <c r="B105" s="145" t="s">
        <v>6</v>
      </c>
      <c r="C105" s="171" t="s">
        <v>58</v>
      </c>
      <c r="D105" s="158" t="s">
        <v>29</v>
      </c>
      <c r="E105" s="150" t="s">
        <v>13</v>
      </c>
      <c r="F105" s="253"/>
    </row>
    <row r="106" spans="1:7" ht="15.75" customHeight="1" x14ac:dyDescent="0.25">
      <c r="A106" s="144" t="s">
        <v>414</v>
      </c>
      <c r="B106" s="145" t="s">
        <v>6</v>
      </c>
      <c r="C106" s="171" t="s">
        <v>59</v>
      </c>
      <c r="D106" s="158" t="s">
        <v>29</v>
      </c>
      <c r="E106" s="150" t="s">
        <v>13</v>
      </c>
      <c r="F106" s="302"/>
    </row>
    <row r="107" spans="1:7" x14ac:dyDescent="0.25">
      <c r="A107" s="144"/>
      <c r="B107" s="145"/>
      <c r="C107" s="155"/>
      <c r="D107" s="232"/>
      <c r="E107" s="303"/>
      <c r="F107" s="304"/>
    </row>
    <row r="108" spans="1:7" ht="34.5" customHeight="1" x14ac:dyDescent="0.25">
      <c r="A108" s="152">
        <v>15</v>
      </c>
      <c r="B108" s="178" t="s">
        <v>60</v>
      </c>
      <c r="C108" s="246"/>
      <c r="D108" s="235"/>
      <c r="E108" s="305"/>
      <c r="F108" s="306"/>
    </row>
    <row r="109" spans="1:7" s="156" customFormat="1" ht="15" x14ac:dyDescent="0.25">
      <c r="A109" s="144">
        <v>15.1</v>
      </c>
      <c r="B109" s="145" t="s">
        <v>6</v>
      </c>
      <c r="C109" s="172" t="s">
        <v>34</v>
      </c>
      <c r="D109" s="149"/>
      <c r="E109" s="170" t="s">
        <v>61</v>
      </c>
      <c r="F109" s="160"/>
      <c r="G109" s="155"/>
    </row>
    <row r="110" spans="1:7" x14ac:dyDescent="0.25">
      <c r="A110" s="144">
        <v>15.2</v>
      </c>
      <c r="B110" s="145" t="s">
        <v>6</v>
      </c>
      <c r="C110" s="171" t="s">
        <v>36</v>
      </c>
      <c r="D110" s="158"/>
      <c r="E110" s="150" t="s">
        <v>61</v>
      </c>
      <c r="F110" s="253"/>
    </row>
    <row r="111" spans="1:7" ht="26.4" x14ac:dyDescent="0.25">
      <c r="A111" s="144">
        <v>15.3</v>
      </c>
      <c r="B111" s="145" t="s">
        <v>6</v>
      </c>
      <c r="C111" s="307" t="s">
        <v>62</v>
      </c>
      <c r="D111" s="308" t="s">
        <v>29</v>
      </c>
      <c r="E111" s="309" t="s">
        <v>63</v>
      </c>
      <c r="F111" s="310"/>
    </row>
    <row r="112" spans="1:7" x14ac:dyDescent="0.25">
      <c r="A112" s="280"/>
      <c r="B112" s="281"/>
      <c r="C112" s="282"/>
      <c r="D112" s="276"/>
      <c r="E112" s="311"/>
      <c r="F112" s="278"/>
    </row>
    <row r="113" spans="1:7" ht="15.6" x14ac:dyDescent="0.25">
      <c r="A113" s="257">
        <v>16</v>
      </c>
      <c r="B113" s="271" t="s">
        <v>64</v>
      </c>
      <c r="C113" s="272"/>
      <c r="D113" s="273"/>
      <c r="E113" s="263"/>
      <c r="F113" s="262"/>
    </row>
    <row r="114" spans="1:7" ht="10.5" customHeight="1" x14ac:dyDescent="0.25">
      <c r="A114" s="144">
        <v>16.100000000000001</v>
      </c>
      <c r="B114" s="145" t="s">
        <v>6</v>
      </c>
      <c r="C114" s="172" t="s">
        <v>65</v>
      </c>
      <c r="D114" s="149" t="s">
        <v>295</v>
      </c>
      <c r="E114" s="170">
        <v>55</v>
      </c>
      <c r="F114" s="160"/>
    </row>
    <row r="115" spans="1:7" s="156" customFormat="1" ht="15" x14ac:dyDescent="0.25">
      <c r="A115" s="144">
        <v>16.2</v>
      </c>
      <c r="B115" s="145" t="s">
        <v>6</v>
      </c>
      <c r="C115" s="171" t="s">
        <v>66</v>
      </c>
      <c r="D115" s="158" t="s">
        <v>295</v>
      </c>
      <c r="E115" s="150">
        <v>60</v>
      </c>
      <c r="F115" s="253"/>
      <c r="G115" s="155"/>
    </row>
    <row r="116" spans="1:7" ht="10.5" customHeight="1" x14ac:dyDescent="0.25">
      <c r="A116" s="144">
        <v>16.3</v>
      </c>
      <c r="B116" s="145" t="s">
        <v>6</v>
      </c>
      <c r="C116" s="171" t="s">
        <v>67</v>
      </c>
      <c r="D116" s="158" t="s">
        <v>295</v>
      </c>
      <c r="E116" s="173" t="s">
        <v>270</v>
      </c>
      <c r="F116" s="253"/>
    </row>
    <row r="117" spans="1:7" s="156" customFormat="1" ht="15" x14ac:dyDescent="0.25">
      <c r="A117" s="144">
        <v>16.399999999999999</v>
      </c>
      <c r="B117" s="145" t="s">
        <v>6</v>
      </c>
      <c r="C117" s="171" t="s">
        <v>68</v>
      </c>
      <c r="D117" s="158" t="s">
        <v>295</v>
      </c>
      <c r="E117" s="146" t="s">
        <v>296</v>
      </c>
      <c r="F117" s="253"/>
      <c r="G117" s="155"/>
    </row>
    <row r="118" spans="1:7" ht="10.5" customHeight="1" x14ac:dyDescent="0.25">
      <c r="A118" s="241"/>
      <c r="B118" s="297"/>
      <c r="C118" s="298"/>
      <c r="D118" s="244"/>
      <c r="E118" s="277"/>
      <c r="F118" s="278"/>
    </row>
    <row r="119" spans="1:7" s="156" customFormat="1" ht="15.6" x14ac:dyDescent="0.25">
      <c r="A119" s="257">
        <v>17</v>
      </c>
      <c r="B119" s="271" t="s">
        <v>69</v>
      </c>
      <c r="C119" s="279"/>
      <c r="D119" s="232" t="s">
        <v>70</v>
      </c>
      <c r="E119" s="312">
        <v>80</v>
      </c>
      <c r="F119" s="285"/>
      <c r="G119" s="155"/>
    </row>
    <row r="120" spans="1:7" ht="12.75" customHeight="1" x14ac:dyDescent="0.25">
      <c r="A120" s="241"/>
      <c r="B120" s="297"/>
      <c r="C120" s="298"/>
      <c r="D120" s="244"/>
      <c r="E120" s="277"/>
      <c r="F120" s="278"/>
    </row>
    <row r="121" spans="1:7" ht="15.6" x14ac:dyDescent="0.25">
      <c r="A121" s="257">
        <v>18</v>
      </c>
      <c r="B121" s="271" t="s">
        <v>235</v>
      </c>
      <c r="C121" s="279"/>
      <c r="D121" s="232"/>
      <c r="E121" s="312" t="s">
        <v>480</v>
      </c>
      <c r="F121" s="285"/>
    </row>
    <row r="122" spans="1:7" x14ac:dyDescent="0.25">
      <c r="A122" s="241"/>
      <c r="B122" s="297"/>
      <c r="C122" s="298"/>
      <c r="D122" s="244"/>
      <c r="E122" s="277"/>
      <c r="F122" s="278"/>
    </row>
    <row r="123" spans="1:7" ht="15.6" x14ac:dyDescent="0.25">
      <c r="A123" s="257">
        <v>19</v>
      </c>
      <c r="B123" s="271" t="s">
        <v>71</v>
      </c>
      <c r="C123" s="279"/>
      <c r="D123" s="273"/>
      <c r="E123" s="263"/>
      <c r="F123" s="262"/>
    </row>
    <row r="124" spans="1:7" x14ac:dyDescent="0.25">
      <c r="A124" s="288"/>
      <c r="B124" s="313" t="s">
        <v>72</v>
      </c>
      <c r="C124" s="314"/>
      <c r="D124" s="315"/>
      <c r="E124" s="177"/>
      <c r="F124" s="262"/>
    </row>
    <row r="125" spans="1:7" ht="16.5" customHeight="1" x14ac:dyDescent="0.25">
      <c r="A125" s="288">
        <v>19.100000000000001</v>
      </c>
      <c r="B125" s="145" t="s">
        <v>6</v>
      </c>
      <c r="C125" s="316" t="s">
        <v>73</v>
      </c>
      <c r="D125" s="317"/>
      <c r="E125" s="177"/>
      <c r="F125" s="262"/>
    </row>
    <row r="126" spans="1:7" ht="17.25" customHeight="1" x14ac:dyDescent="0.25">
      <c r="A126" s="144" t="s">
        <v>297</v>
      </c>
      <c r="B126" s="318"/>
      <c r="C126" s="172" t="s">
        <v>24</v>
      </c>
      <c r="D126" s="149" t="s">
        <v>74</v>
      </c>
      <c r="E126" s="170">
        <v>550</v>
      </c>
      <c r="F126" s="262"/>
    </row>
    <row r="127" spans="1:7" x14ac:dyDescent="0.25">
      <c r="A127" s="144" t="s">
        <v>298</v>
      </c>
      <c r="B127" s="318"/>
      <c r="C127" s="171" t="s">
        <v>26</v>
      </c>
      <c r="D127" s="158" t="s">
        <v>74</v>
      </c>
      <c r="E127" s="170">
        <v>250</v>
      </c>
      <c r="F127" s="160"/>
    </row>
    <row r="128" spans="1:7" x14ac:dyDescent="0.25">
      <c r="A128" s="144"/>
      <c r="B128" s="318"/>
      <c r="C128" s="171" t="s">
        <v>370</v>
      </c>
      <c r="D128" s="158" t="s">
        <v>74</v>
      </c>
      <c r="E128" s="170">
        <v>150</v>
      </c>
      <c r="F128" s="160"/>
    </row>
    <row r="129" spans="1:7" x14ac:dyDescent="0.25">
      <c r="A129" s="144" t="s">
        <v>298</v>
      </c>
      <c r="B129" s="318"/>
      <c r="C129" s="171" t="s">
        <v>374</v>
      </c>
      <c r="D129" s="158" t="s">
        <v>74</v>
      </c>
      <c r="E129" s="170">
        <v>110</v>
      </c>
      <c r="F129" s="253"/>
    </row>
    <row r="130" spans="1:7" ht="10.5" customHeight="1" x14ac:dyDescent="0.25">
      <c r="A130" s="288"/>
      <c r="B130" s="318"/>
      <c r="C130" s="319"/>
      <c r="D130" s="273"/>
      <c r="E130" s="174"/>
      <c r="F130" s="262"/>
    </row>
    <row r="131" spans="1:7" x14ac:dyDescent="0.25">
      <c r="A131" s="288">
        <v>19.2</v>
      </c>
      <c r="B131" s="145" t="s">
        <v>6</v>
      </c>
      <c r="C131" s="319" t="s">
        <v>75</v>
      </c>
      <c r="D131" s="273"/>
      <c r="E131" s="177"/>
      <c r="F131" s="264"/>
    </row>
    <row r="132" spans="1:7" x14ac:dyDescent="0.25">
      <c r="A132" s="144" t="s">
        <v>299</v>
      </c>
      <c r="B132" s="318"/>
      <c r="C132" s="172" t="s">
        <v>375</v>
      </c>
      <c r="D132" s="149" t="s">
        <v>25</v>
      </c>
      <c r="E132" s="170">
        <v>70</v>
      </c>
      <c r="F132" s="160"/>
    </row>
    <row r="133" spans="1:7" x14ac:dyDescent="0.25">
      <c r="A133" s="144" t="s">
        <v>300</v>
      </c>
      <c r="B133" s="318"/>
      <c r="C133" s="171" t="s">
        <v>370</v>
      </c>
      <c r="D133" s="158" t="s">
        <v>25</v>
      </c>
      <c r="E133" s="170">
        <v>50</v>
      </c>
      <c r="F133" s="253"/>
    </row>
    <row r="134" spans="1:7" x14ac:dyDescent="0.25">
      <c r="A134" s="288"/>
      <c r="B134" s="318"/>
      <c r="C134" s="320"/>
      <c r="D134" s="321"/>
      <c r="E134" s="322"/>
      <c r="F134" s="323"/>
    </row>
    <row r="135" spans="1:7" ht="10.5" customHeight="1" x14ac:dyDescent="0.25">
      <c r="A135" s="288">
        <v>19.3</v>
      </c>
      <c r="B135" s="145" t="s">
        <v>6</v>
      </c>
      <c r="C135" s="319" t="s">
        <v>76</v>
      </c>
      <c r="D135" s="273"/>
      <c r="E135" s="177"/>
      <c r="F135" s="264"/>
    </row>
    <row r="136" spans="1:7" s="156" customFormat="1" ht="15" x14ac:dyDescent="0.25">
      <c r="A136" s="144" t="s">
        <v>301</v>
      </c>
      <c r="B136" s="318"/>
      <c r="C136" s="172" t="s">
        <v>77</v>
      </c>
      <c r="D136" s="149" t="s">
        <v>25</v>
      </c>
      <c r="E136" s="170">
        <v>230</v>
      </c>
      <c r="F136" s="160"/>
      <c r="G136" s="155"/>
    </row>
    <row r="137" spans="1:7" x14ac:dyDescent="0.25">
      <c r="A137" s="144" t="s">
        <v>302</v>
      </c>
      <c r="B137" s="318"/>
      <c r="C137" s="172" t="s">
        <v>26</v>
      </c>
      <c r="D137" s="149" t="s">
        <v>25</v>
      </c>
      <c r="E137" s="170">
        <v>95</v>
      </c>
      <c r="F137" s="160"/>
    </row>
    <row r="138" spans="1:7" x14ac:dyDescent="0.25">
      <c r="A138" s="144" t="s">
        <v>380</v>
      </c>
      <c r="B138" s="318"/>
      <c r="C138" s="171" t="s">
        <v>370</v>
      </c>
      <c r="D138" s="158" t="s">
        <v>25</v>
      </c>
      <c r="E138" s="170">
        <v>44</v>
      </c>
      <c r="F138" s="253"/>
    </row>
    <row r="139" spans="1:7" ht="13.8" thickBot="1" x14ac:dyDescent="0.3">
      <c r="A139" s="265"/>
      <c r="B139" s="266"/>
      <c r="C139" s="324"/>
      <c r="D139" s="325"/>
      <c r="E139" s="326"/>
      <c r="F139" s="327"/>
    </row>
    <row r="140" spans="1:7" ht="15.6" x14ac:dyDescent="0.25">
      <c r="A140" s="257">
        <v>20</v>
      </c>
      <c r="B140" s="328" t="s">
        <v>78</v>
      </c>
      <c r="C140" s="329"/>
      <c r="D140" s="273"/>
      <c r="E140" s="261"/>
      <c r="F140" s="262"/>
    </row>
    <row r="141" spans="1:7" ht="13.5" customHeight="1" x14ac:dyDescent="0.25">
      <c r="A141" s="288">
        <v>20.100000000000001</v>
      </c>
      <c r="B141" s="145" t="s">
        <v>6</v>
      </c>
      <c r="C141" s="330" t="s">
        <v>79</v>
      </c>
      <c r="D141" s="149"/>
      <c r="E141" s="331" t="s">
        <v>383</v>
      </c>
      <c r="F141" s="160"/>
    </row>
    <row r="142" spans="1:7" x14ac:dyDescent="0.25">
      <c r="A142" s="144"/>
      <c r="B142" s="145"/>
      <c r="C142" s="155"/>
      <c r="D142" s="232"/>
      <c r="E142" s="177"/>
      <c r="F142" s="262"/>
    </row>
    <row r="143" spans="1:7" x14ac:dyDescent="0.25">
      <c r="A143" s="288">
        <v>20.2</v>
      </c>
      <c r="B143" s="145" t="s">
        <v>6</v>
      </c>
      <c r="C143" s="319" t="s">
        <v>80</v>
      </c>
      <c r="D143" s="273"/>
      <c r="E143" s="177"/>
      <c r="F143" s="264"/>
    </row>
    <row r="144" spans="1:7" x14ac:dyDescent="0.25">
      <c r="A144" s="144" t="s">
        <v>217</v>
      </c>
      <c r="B144" s="318"/>
      <c r="C144" s="172" t="s">
        <v>82</v>
      </c>
      <c r="D144" s="149"/>
      <c r="E144" s="170" t="s">
        <v>13</v>
      </c>
      <c r="F144" s="160"/>
    </row>
    <row r="145" spans="1:6" x14ac:dyDescent="0.25">
      <c r="A145" s="144" t="s">
        <v>218</v>
      </c>
      <c r="B145" s="318"/>
      <c r="C145" s="171" t="s">
        <v>84</v>
      </c>
      <c r="D145" s="158" t="s">
        <v>85</v>
      </c>
      <c r="E145" s="146" t="s">
        <v>367</v>
      </c>
      <c r="F145" s="253"/>
    </row>
    <row r="146" spans="1:6" x14ac:dyDescent="0.25">
      <c r="A146" s="144" t="s">
        <v>303</v>
      </c>
      <c r="B146" s="318"/>
      <c r="C146" s="171" t="s">
        <v>193</v>
      </c>
      <c r="D146" s="158" t="s">
        <v>57</v>
      </c>
      <c r="E146" s="332" t="s">
        <v>13</v>
      </c>
      <c r="F146" s="253"/>
    </row>
    <row r="147" spans="1:6" x14ac:dyDescent="0.25">
      <c r="A147" s="144" t="s">
        <v>304</v>
      </c>
      <c r="B147" s="318"/>
      <c r="C147" s="171" t="s">
        <v>369</v>
      </c>
      <c r="D147" s="158" t="s">
        <v>74</v>
      </c>
      <c r="E147" s="170">
        <v>650</v>
      </c>
      <c r="F147" s="253"/>
    </row>
    <row r="148" spans="1:6" x14ac:dyDescent="0.25">
      <c r="A148" s="144" t="s">
        <v>305</v>
      </c>
      <c r="B148" s="318"/>
      <c r="C148" s="171" t="s">
        <v>87</v>
      </c>
      <c r="D148" s="158" t="s">
        <v>25</v>
      </c>
      <c r="E148" s="170">
        <v>275</v>
      </c>
      <c r="F148" s="253"/>
    </row>
    <row r="149" spans="1:6" x14ac:dyDescent="0.25">
      <c r="A149" s="144" t="s">
        <v>306</v>
      </c>
      <c r="B149" s="318"/>
      <c r="C149" s="171" t="s">
        <v>256</v>
      </c>
      <c r="D149" s="158" t="s">
        <v>85</v>
      </c>
      <c r="E149" s="333">
        <f>31*145</f>
        <v>4495</v>
      </c>
      <c r="F149" s="253"/>
    </row>
    <row r="150" spans="1:6" x14ac:dyDescent="0.25">
      <c r="A150" s="144" t="s">
        <v>307</v>
      </c>
      <c r="B150" s="318"/>
      <c r="C150" s="171" t="s">
        <v>257</v>
      </c>
      <c r="D150" s="158" t="s">
        <v>85</v>
      </c>
      <c r="E150" s="170" t="s">
        <v>13</v>
      </c>
      <c r="F150" s="253"/>
    </row>
    <row r="151" spans="1:6" x14ac:dyDescent="0.25">
      <c r="A151" s="144"/>
      <c r="B151" s="318"/>
      <c r="C151" s="307"/>
      <c r="D151" s="308"/>
      <c r="E151" s="176"/>
      <c r="F151" s="323"/>
    </row>
    <row r="152" spans="1:6" x14ac:dyDescent="0.25">
      <c r="A152" s="288">
        <v>20.3</v>
      </c>
      <c r="B152" s="145" t="s">
        <v>6</v>
      </c>
      <c r="C152" s="319" t="s">
        <v>88</v>
      </c>
      <c r="D152" s="273"/>
      <c r="E152" s="177"/>
      <c r="F152" s="264"/>
    </row>
    <row r="153" spans="1:6" x14ac:dyDescent="0.25">
      <c r="A153" s="144" t="s">
        <v>219</v>
      </c>
      <c r="B153" s="318"/>
      <c r="C153" s="172" t="s">
        <v>82</v>
      </c>
      <c r="D153" s="149"/>
      <c r="E153" s="170" t="s">
        <v>13</v>
      </c>
      <c r="F153" s="160"/>
    </row>
    <row r="154" spans="1:6" x14ac:dyDescent="0.25">
      <c r="A154" s="144" t="s">
        <v>220</v>
      </c>
      <c r="B154" s="318"/>
      <c r="C154" s="171" t="s">
        <v>84</v>
      </c>
      <c r="D154" s="158" t="s">
        <v>85</v>
      </c>
      <c r="E154" s="173" t="s">
        <v>367</v>
      </c>
      <c r="F154" s="253"/>
    </row>
    <row r="155" spans="1:6" x14ac:dyDescent="0.25">
      <c r="A155" s="144" t="s">
        <v>308</v>
      </c>
      <c r="B155" s="318"/>
      <c r="C155" s="171" t="s">
        <v>193</v>
      </c>
      <c r="D155" s="158" t="s">
        <v>57</v>
      </c>
      <c r="E155" s="170" t="s">
        <v>13</v>
      </c>
      <c r="F155" s="253"/>
    </row>
    <row r="156" spans="1:6" x14ac:dyDescent="0.25">
      <c r="A156" s="144" t="s">
        <v>309</v>
      </c>
      <c r="B156" s="318"/>
      <c r="C156" s="171" t="s">
        <v>369</v>
      </c>
      <c r="D156" s="158" t="s">
        <v>74</v>
      </c>
      <c r="E156" s="170">
        <v>550</v>
      </c>
      <c r="F156" s="253"/>
    </row>
    <row r="157" spans="1:6" x14ac:dyDescent="0.25">
      <c r="A157" s="144" t="s">
        <v>310</v>
      </c>
      <c r="B157" s="318"/>
      <c r="C157" s="171" t="s">
        <v>87</v>
      </c>
      <c r="D157" s="158" t="s">
        <v>25</v>
      </c>
      <c r="E157" s="170">
        <v>230</v>
      </c>
      <c r="F157" s="253"/>
    </row>
    <row r="158" spans="1:6" x14ac:dyDescent="0.25">
      <c r="A158" s="144" t="s">
        <v>311</v>
      </c>
      <c r="B158" s="318"/>
      <c r="C158" s="171" t="s">
        <v>256</v>
      </c>
      <c r="D158" s="158" t="s">
        <v>85</v>
      </c>
      <c r="E158" s="333">
        <f>31*123</f>
        <v>3813</v>
      </c>
      <c r="F158" s="253"/>
    </row>
    <row r="159" spans="1:6" x14ac:dyDescent="0.25">
      <c r="A159" s="144" t="s">
        <v>312</v>
      </c>
      <c r="B159" s="318"/>
      <c r="C159" s="171" t="s">
        <v>257</v>
      </c>
      <c r="D159" s="158" t="s">
        <v>85</v>
      </c>
      <c r="E159" s="170" t="s">
        <v>13</v>
      </c>
      <c r="F159" s="253"/>
    </row>
    <row r="160" spans="1:6" x14ac:dyDescent="0.25">
      <c r="A160" s="144"/>
      <c r="B160" s="318"/>
      <c r="C160" s="155"/>
      <c r="D160" s="232"/>
      <c r="E160" s="177"/>
      <c r="F160" s="262"/>
    </row>
    <row r="161" spans="1:7" x14ac:dyDescent="0.25">
      <c r="A161" s="288">
        <v>20.399999999999999</v>
      </c>
      <c r="B161" s="145" t="s">
        <v>6</v>
      </c>
      <c r="C161" s="319" t="s">
        <v>381</v>
      </c>
      <c r="D161" s="273"/>
      <c r="E161" s="177"/>
      <c r="F161" s="264"/>
    </row>
    <row r="162" spans="1:7" x14ac:dyDescent="0.25">
      <c r="A162" s="144" t="s">
        <v>313</v>
      </c>
      <c r="B162" s="318"/>
      <c r="C162" s="172" t="s">
        <v>82</v>
      </c>
      <c r="D162" s="149"/>
      <c r="E162" s="170" t="s">
        <v>13</v>
      </c>
      <c r="F162" s="160"/>
    </row>
    <row r="163" spans="1:7" x14ac:dyDescent="0.25">
      <c r="A163" s="144" t="s">
        <v>314</v>
      </c>
      <c r="B163" s="318"/>
      <c r="C163" s="171" t="s">
        <v>84</v>
      </c>
      <c r="D163" s="158" t="s">
        <v>85</v>
      </c>
      <c r="E163" s="150" t="s">
        <v>86</v>
      </c>
      <c r="F163" s="253"/>
    </row>
    <row r="164" spans="1:7" x14ac:dyDescent="0.25">
      <c r="A164" s="144" t="s">
        <v>315</v>
      </c>
      <c r="B164" s="318"/>
      <c r="C164" s="171" t="s">
        <v>193</v>
      </c>
      <c r="D164" s="158" t="s">
        <v>57</v>
      </c>
      <c r="E164" s="170" t="s">
        <v>13</v>
      </c>
      <c r="F164" s="253"/>
    </row>
    <row r="165" spans="1:7" x14ac:dyDescent="0.25">
      <c r="A165" s="144" t="s">
        <v>316</v>
      </c>
      <c r="B165" s="318"/>
      <c r="C165" s="171" t="s">
        <v>369</v>
      </c>
      <c r="D165" s="158" t="s">
        <v>74</v>
      </c>
      <c r="E165" s="170">
        <v>250</v>
      </c>
      <c r="F165" s="253"/>
    </row>
    <row r="166" spans="1:7" x14ac:dyDescent="0.25">
      <c r="A166" s="144" t="s">
        <v>317</v>
      </c>
      <c r="B166" s="318"/>
      <c r="C166" s="171" t="s">
        <v>87</v>
      </c>
      <c r="D166" s="158" t="s">
        <v>25</v>
      </c>
      <c r="E166" s="170">
        <v>95</v>
      </c>
      <c r="F166" s="253"/>
    </row>
    <row r="167" spans="1:7" x14ac:dyDescent="0.25">
      <c r="A167" s="144" t="s">
        <v>318</v>
      </c>
      <c r="B167" s="318"/>
      <c r="C167" s="171" t="s">
        <v>256</v>
      </c>
      <c r="D167" s="158" t="s">
        <v>85</v>
      </c>
      <c r="E167" s="333">
        <f>31*52</f>
        <v>1612</v>
      </c>
      <c r="F167" s="253"/>
    </row>
    <row r="168" spans="1:7" x14ac:dyDescent="0.25">
      <c r="A168" s="144" t="s">
        <v>319</v>
      </c>
      <c r="B168" s="318"/>
      <c r="C168" s="171" t="s">
        <v>257</v>
      </c>
      <c r="D168" s="158" t="s">
        <v>85</v>
      </c>
      <c r="E168" s="170" t="s">
        <v>13</v>
      </c>
      <c r="F168" s="253"/>
    </row>
    <row r="169" spans="1:7" x14ac:dyDescent="0.25">
      <c r="A169" s="280"/>
      <c r="B169" s="297"/>
      <c r="C169" s="282"/>
      <c r="D169" s="276"/>
      <c r="E169" s="245"/>
      <c r="F169" s="278"/>
    </row>
    <row r="170" spans="1:7" x14ac:dyDescent="0.25">
      <c r="A170" s="288">
        <v>20.5</v>
      </c>
      <c r="B170" s="145" t="s">
        <v>6</v>
      </c>
      <c r="C170" s="319" t="s">
        <v>382</v>
      </c>
      <c r="D170" s="273"/>
      <c r="E170" s="177"/>
      <c r="F170" s="264"/>
    </row>
    <row r="171" spans="1:7" x14ac:dyDescent="0.25">
      <c r="A171" s="144" t="s">
        <v>419</v>
      </c>
      <c r="B171" s="318"/>
      <c r="C171" s="172" t="s">
        <v>82</v>
      </c>
      <c r="D171" s="149"/>
      <c r="E171" s="170" t="s">
        <v>13</v>
      </c>
      <c r="F171" s="160"/>
    </row>
    <row r="172" spans="1:7" x14ac:dyDescent="0.25">
      <c r="A172" s="144" t="s">
        <v>420</v>
      </c>
      <c r="B172" s="318"/>
      <c r="C172" s="171" t="s">
        <v>84</v>
      </c>
      <c r="D172" s="158" t="s">
        <v>85</v>
      </c>
      <c r="E172" s="150" t="s">
        <v>86</v>
      </c>
      <c r="F172" s="253"/>
    </row>
    <row r="173" spans="1:7" x14ac:dyDescent="0.25">
      <c r="A173" s="144" t="s">
        <v>421</v>
      </c>
      <c r="B173" s="318"/>
      <c r="C173" s="171" t="s">
        <v>193</v>
      </c>
      <c r="D173" s="158" t="s">
        <v>57</v>
      </c>
      <c r="E173" s="170" t="s">
        <v>13</v>
      </c>
      <c r="F173" s="253"/>
    </row>
    <row r="174" spans="1:7" x14ac:dyDescent="0.25">
      <c r="A174" s="144" t="s">
        <v>422</v>
      </c>
      <c r="B174" s="318"/>
      <c r="C174" s="171" t="s">
        <v>369</v>
      </c>
      <c r="D174" s="158" t="s">
        <v>74</v>
      </c>
      <c r="E174" s="170">
        <v>250</v>
      </c>
      <c r="F174" s="253"/>
    </row>
    <row r="175" spans="1:7" s="156" customFormat="1" ht="15" x14ac:dyDescent="0.25">
      <c r="A175" s="144" t="s">
        <v>423</v>
      </c>
      <c r="B175" s="318"/>
      <c r="C175" s="171" t="s">
        <v>87</v>
      </c>
      <c r="D175" s="158" t="s">
        <v>25</v>
      </c>
      <c r="E175" s="170">
        <v>95</v>
      </c>
      <c r="F175" s="253"/>
      <c r="G175" s="155"/>
    </row>
    <row r="176" spans="1:7" x14ac:dyDescent="0.25">
      <c r="A176" s="144" t="s">
        <v>424</v>
      </c>
      <c r="B176" s="318"/>
      <c r="C176" s="171" t="s">
        <v>256</v>
      </c>
      <c r="D176" s="158" t="s">
        <v>85</v>
      </c>
      <c r="E176" s="333">
        <f>31*52</f>
        <v>1612</v>
      </c>
      <c r="F176" s="253"/>
    </row>
    <row r="177" spans="1:6" x14ac:dyDescent="0.25">
      <c r="A177" s="144" t="s">
        <v>425</v>
      </c>
      <c r="B177" s="318"/>
      <c r="C177" s="171" t="s">
        <v>257</v>
      </c>
      <c r="D177" s="158" t="s">
        <v>85</v>
      </c>
      <c r="E177" s="170" t="s">
        <v>13</v>
      </c>
      <c r="F177" s="253"/>
    </row>
    <row r="178" spans="1:6" ht="15.6" x14ac:dyDescent="0.25">
      <c r="A178" s="257">
        <v>21</v>
      </c>
      <c r="B178" s="328" t="s">
        <v>89</v>
      </c>
      <c r="C178" s="329"/>
      <c r="D178" s="273"/>
      <c r="E178" s="263"/>
      <c r="F178" s="262"/>
    </row>
    <row r="179" spans="1:6" x14ac:dyDescent="0.25">
      <c r="A179" s="288">
        <v>21.1</v>
      </c>
      <c r="B179" s="145" t="s">
        <v>6</v>
      </c>
      <c r="C179" s="330" t="s">
        <v>236</v>
      </c>
      <c r="D179" s="334"/>
      <c r="E179" s="170" t="s">
        <v>9</v>
      </c>
      <c r="F179" s="160"/>
    </row>
    <row r="180" spans="1:6" x14ac:dyDescent="0.25">
      <c r="A180" s="288"/>
      <c r="B180" s="318"/>
      <c r="C180" s="319"/>
      <c r="D180" s="273"/>
      <c r="E180" s="177"/>
      <c r="F180" s="262"/>
    </row>
    <row r="181" spans="1:6" x14ac:dyDescent="0.25">
      <c r="A181" s="288">
        <v>21.2</v>
      </c>
      <c r="B181" s="145" t="s">
        <v>6</v>
      </c>
      <c r="C181" s="319" t="s">
        <v>90</v>
      </c>
      <c r="D181" s="273"/>
      <c r="E181" s="177"/>
      <c r="F181" s="262"/>
    </row>
    <row r="182" spans="1:6" x14ac:dyDescent="0.25">
      <c r="A182" s="144" t="s">
        <v>221</v>
      </c>
      <c r="B182" s="318"/>
      <c r="C182" s="172" t="s">
        <v>91</v>
      </c>
      <c r="D182" s="149" t="s">
        <v>85</v>
      </c>
      <c r="E182" s="170">
        <v>5500</v>
      </c>
      <c r="F182" s="160"/>
    </row>
    <row r="183" spans="1:6" x14ac:dyDescent="0.25">
      <c r="A183" s="144" t="s">
        <v>222</v>
      </c>
      <c r="B183" s="318"/>
      <c r="C183" s="171" t="s">
        <v>92</v>
      </c>
      <c r="D183" s="158" t="s">
        <v>85</v>
      </c>
      <c r="E183" s="170">
        <v>6400</v>
      </c>
      <c r="F183" s="253"/>
    </row>
    <row r="184" spans="1:6" x14ac:dyDescent="0.25">
      <c r="A184" s="144" t="s">
        <v>223</v>
      </c>
      <c r="B184" s="318"/>
      <c r="C184" s="171" t="s">
        <v>93</v>
      </c>
      <c r="D184" s="158" t="s">
        <v>85</v>
      </c>
      <c r="E184" s="170">
        <v>5000</v>
      </c>
      <c r="F184" s="253"/>
    </row>
    <row r="185" spans="1:6" x14ac:dyDescent="0.25">
      <c r="A185" s="144"/>
      <c r="B185" s="318"/>
      <c r="C185" s="155"/>
      <c r="D185" s="232"/>
      <c r="E185" s="177"/>
      <c r="F185" s="254"/>
    </row>
    <row r="186" spans="1:6" x14ac:dyDescent="0.25">
      <c r="A186" s="288">
        <v>21.3</v>
      </c>
      <c r="B186" s="145" t="s">
        <v>6</v>
      </c>
      <c r="C186" s="319" t="s">
        <v>344</v>
      </c>
      <c r="D186" s="273"/>
      <c r="E186" s="177"/>
      <c r="F186" s="262"/>
    </row>
    <row r="187" spans="1:6" x14ac:dyDescent="0.25">
      <c r="A187" s="144" t="s">
        <v>224</v>
      </c>
      <c r="B187" s="318"/>
      <c r="C187" s="172" t="s">
        <v>91</v>
      </c>
      <c r="D187" s="149" t="s">
        <v>85</v>
      </c>
      <c r="E187" s="331" t="s">
        <v>346</v>
      </c>
      <c r="F187" s="160"/>
    </row>
    <row r="188" spans="1:6" x14ac:dyDescent="0.25">
      <c r="A188" s="144" t="s">
        <v>225</v>
      </c>
      <c r="B188" s="318"/>
      <c r="C188" s="171" t="s">
        <v>92</v>
      </c>
      <c r="D188" s="158" t="s">
        <v>85</v>
      </c>
      <c r="E188" s="331" t="s">
        <v>346</v>
      </c>
      <c r="F188" s="253"/>
    </row>
    <row r="189" spans="1:6" x14ac:dyDescent="0.25">
      <c r="A189" s="144" t="s">
        <v>226</v>
      </c>
      <c r="B189" s="318"/>
      <c r="C189" s="171" t="s">
        <v>93</v>
      </c>
      <c r="D189" s="158" t="s">
        <v>85</v>
      </c>
      <c r="E189" s="331" t="s">
        <v>346</v>
      </c>
      <c r="F189" s="253"/>
    </row>
    <row r="190" spans="1:6" x14ac:dyDescent="0.25">
      <c r="A190" s="144" t="s">
        <v>347</v>
      </c>
      <c r="B190" s="318"/>
      <c r="C190" s="171" t="s">
        <v>345</v>
      </c>
      <c r="D190" s="158" t="s">
        <v>158</v>
      </c>
      <c r="E190" s="331" t="s">
        <v>346</v>
      </c>
      <c r="F190" s="253"/>
    </row>
    <row r="191" spans="1:6" x14ac:dyDescent="0.25">
      <c r="A191" s="144"/>
      <c r="B191" s="318"/>
      <c r="C191" s="335"/>
      <c r="D191" s="232"/>
      <c r="E191" s="177"/>
      <c r="F191" s="262"/>
    </row>
    <row r="192" spans="1:6" x14ac:dyDescent="0.25">
      <c r="A192" s="288">
        <v>21.4</v>
      </c>
      <c r="B192" s="145" t="s">
        <v>6</v>
      </c>
      <c r="C192" s="319" t="s">
        <v>94</v>
      </c>
      <c r="D192" s="273"/>
      <c r="E192" s="177"/>
      <c r="F192" s="262"/>
    </row>
    <row r="193" spans="1:7" ht="74.25" customHeight="1" x14ac:dyDescent="0.25">
      <c r="A193" s="144" t="s">
        <v>348</v>
      </c>
      <c r="B193" s="318"/>
      <c r="C193" s="172" t="s">
        <v>95</v>
      </c>
      <c r="D193" s="149"/>
      <c r="E193" s="170" t="s">
        <v>13</v>
      </c>
      <c r="F193" s="160"/>
    </row>
    <row r="194" spans="1:7" s="156" customFormat="1" ht="15" x14ac:dyDescent="0.25">
      <c r="A194" s="144" t="s">
        <v>349</v>
      </c>
      <c r="B194" s="318"/>
      <c r="C194" s="171" t="s">
        <v>92</v>
      </c>
      <c r="D194" s="158" t="s">
        <v>85</v>
      </c>
      <c r="E194" s="170" t="s">
        <v>13</v>
      </c>
      <c r="F194" s="253"/>
      <c r="G194" s="155"/>
    </row>
    <row r="195" spans="1:7" x14ac:dyDescent="0.25">
      <c r="A195" s="144" t="s">
        <v>350</v>
      </c>
      <c r="B195" s="318"/>
      <c r="C195" s="171" t="s">
        <v>96</v>
      </c>
      <c r="D195" s="158" t="s">
        <v>85</v>
      </c>
      <c r="E195" s="170" t="s">
        <v>13</v>
      </c>
      <c r="F195" s="253"/>
    </row>
    <row r="196" spans="1:7" s="155" customFormat="1" x14ac:dyDescent="0.25">
      <c r="A196" s="280"/>
      <c r="B196" s="297"/>
      <c r="C196" s="336"/>
      <c r="D196" s="293"/>
      <c r="E196" s="245"/>
      <c r="F196" s="337"/>
    </row>
    <row r="197" spans="1:7" s="155" customFormat="1" ht="13.8" thickBot="1" x14ac:dyDescent="0.3">
      <c r="A197" s="338"/>
      <c r="B197" s="339"/>
      <c r="C197" s="339"/>
      <c r="D197" s="339"/>
      <c r="E197" s="339"/>
      <c r="F197" s="340"/>
    </row>
    <row r="198" spans="1:7" ht="15.6" x14ac:dyDescent="0.25">
      <c r="A198" s="257">
        <v>22</v>
      </c>
      <c r="B198" s="328" t="s">
        <v>97</v>
      </c>
      <c r="C198" s="329"/>
      <c r="D198" s="273"/>
      <c r="E198" s="263"/>
      <c r="F198" s="262"/>
    </row>
    <row r="199" spans="1:7" x14ac:dyDescent="0.25">
      <c r="A199" s="288">
        <v>22.1</v>
      </c>
      <c r="B199" s="145" t="s">
        <v>6</v>
      </c>
      <c r="C199" s="319" t="s">
        <v>98</v>
      </c>
      <c r="D199" s="273"/>
      <c r="E199" s="177"/>
      <c r="F199" s="262"/>
    </row>
    <row r="200" spans="1:7" ht="26.4" x14ac:dyDescent="0.25">
      <c r="A200" s="144" t="s">
        <v>320</v>
      </c>
      <c r="B200" s="341"/>
      <c r="C200" s="172" t="s">
        <v>99</v>
      </c>
      <c r="D200" s="149"/>
      <c r="E200" s="170" t="s">
        <v>13</v>
      </c>
      <c r="F200" s="247"/>
    </row>
    <row r="201" spans="1:7" x14ac:dyDescent="0.25">
      <c r="A201" s="144" t="s">
        <v>321</v>
      </c>
      <c r="B201" s="341"/>
      <c r="C201" s="171" t="s">
        <v>100</v>
      </c>
      <c r="D201" s="158" t="s">
        <v>85</v>
      </c>
      <c r="E201" s="150" t="s">
        <v>13</v>
      </c>
      <c r="F201" s="151"/>
    </row>
    <row r="202" spans="1:7" x14ac:dyDescent="0.25">
      <c r="A202" s="288"/>
      <c r="B202" s="318"/>
      <c r="C202" s="319"/>
      <c r="D202" s="273"/>
      <c r="E202" s="174"/>
      <c r="F202" s="262"/>
    </row>
    <row r="203" spans="1:7" s="156" customFormat="1" ht="24" customHeight="1" x14ac:dyDescent="0.25">
      <c r="A203" s="288">
        <v>22.2</v>
      </c>
      <c r="B203" s="145" t="s">
        <v>6</v>
      </c>
      <c r="C203" s="319" t="s">
        <v>101</v>
      </c>
      <c r="D203" s="273"/>
      <c r="E203" s="177"/>
      <c r="F203" s="264"/>
      <c r="G203" s="155"/>
    </row>
    <row r="204" spans="1:7" s="156" customFormat="1" ht="24" customHeight="1" x14ac:dyDescent="0.25">
      <c r="A204" s="144" t="s">
        <v>81</v>
      </c>
      <c r="B204" s="318"/>
      <c r="C204" s="172" t="s">
        <v>102</v>
      </c>
      <c r="D204" s="149"/>
      <c r="E204" s="170" t="s">
        <v>13</v>
      </c>
      <c r="F204" s="160"/>
      <c r="G204" s="155"/>
    </row>
    <row r="205" spans="1:7" s="156" customFormat="1" ht="15" x14ac:dyDescent="0.25">
      <c r="A205" s="144" t="s">
        <v>83</v>
      </c>
      <c r="B205" s="318"/>
      <c r="C205" s="171" t="s">
        <v>79</v>
      </c>
      <c r="D205" s="158"/>
      <c r="E205" s="150" t="s">
        <v>13</v>
      </c>
      <c r="F205" s="253"/>
      <c r="G205" s="155"/>
    </row>
    <row r="206" spans="1:7" x14ac:dyDescent="0.25">
      <c r="A206" s="241"/>
      <c r="B206" s="297"/>
      <c r="C206" s="298"/>
      <c r="D206" s="244"/>
      <c r="E206" s="277"/>
      <c r="F206" s="278"/>
    </row>
    <row r="207" spans="1:7" ht="44.25" customHeight="1" x14ac:dyDescent="0.25">
      <c r="A207" s="342">
        <v>23</v>
      </c>
      <c r="B207" s="343" t="s">
        <v>103</v>
      </c>
      <c r="C207" s="344"/>
      <c r="D207" s="345" t="s">
        <v>104</v>
      </c>
      <c r="E207" s="346">
        <v>1.5</v>
      </c>
      <c r="F207" s="347"/>
    </row>
    <row r="208" spans="1:7" ht="15.6" x14ac:dyDescent="0.25">
      <c r="A208" s="342">
        <v>24</v>
      </c>
      <c r="B208" s="343" t="s">
        <v>227</v>
      </c>
      <c r="C208" s="344"/>
      <c r="D208" s="345"/>
      <c r="E208" s="346" t="s">
        <v>271</v>
      </c>
      <c r="F208" s="347"/>
    </row>
    <row r="209" spans="1:6" ht="15.6" x14ac:dyDescent="0.25">
      <c r="A209" s="257">
        <v>25</v>
      </c>
      <c r="B209" s="328" t="s">
        <v>105</v>
      </c>
      <c r="C209" s="329"/>
      <c r="D209" s="273"/>
      <c r="E209" s="261"/>
      <c r="F209" s="262"/>
    </row>
    <row r="210" spans="1:6" x14ac:dyDescent="0.25">
      <c r="A210" s="288">
        <v>25.1</v>
      </c>
      <c r="B210" s="145" t="s">
        <v>6</v>
      </c>
      <c r="C210" s="330" t="s">
        <v>79</v>
      </c>
      <c r="D210" s="149"/>
      <c r="E210" s="159" t="s">
        <v>368</v>
      </c>
      <c r="F210" s="160"/>
    </row>
    <row r="211" spans="1:6" x14ac:dyDescent="0.25">
      <c r="A211" s="288"/>
      <c r="B211" s="318"/>
      <c r="C211" s="319"/>
      <c r="D211" s="273"/>
      <c r="E211" s="174"/>
      <c r="F211" s="262"/>
    </row>
    <row r="212" spans="1:6" x14ac:dyDescent="0.25">
      <c r="A212" s="288">
        <v>25.2</v>
      </c>
      <c r="B212" s="145" t="s">
        <v>6</v>
      </c>
      <c r="C212" s="319" t="s">
        <v>106</v>
      </c>
      <c r="D212" s="273"/>
      <c r="E212" s="174"/>
      <c r="F212" s="262"/>
    </row>
    <row r="213" spans="1:6" x14ac:dyDescent="0.25">
      <c r="A213" s="144" t="s">
        <v>322</v>
      </c>
      <c r="B213" s="318"/>
      <c r="C213" s="172" t="s">
        <v>107</v>
      </c>
      <c r="D213" s="149"/>
      <c r="E213" s="170" t="s">
        <v>13</v>
      </c>
      <c r="F213" s="247"/>
    </row>
    <row r="214" spans="1:6" ht="9" customHeight="1" x14ac:dyDescent="0.25">
      <c r="A214" s="144" t="s">
        <v>323</v>
      </c>
      <c r="B214" s="318"/>
      <c r="C214" s="172" t="s">
        <v>108</v>
      </c>
      <c r="D214" s="149"/>
      <c r="E214" s="170" t="s">
        <v>13</v>
      </c>
      <c r="F214" s="247"/>
    </row>
    <row r="215" spans="1:6" x14ac:dyDescent="0.25">
      <c r="A215" s="144" t="s">
        <v>324</v>
      </c>
      <c r="B215" s="318"/>
      <c r="C215" s="171" t="s">
        <v>109</v>
      </c>
      <c r="D215" s="158"/>
      <c r="E215" s="146" t="s">
        <v>418</v>
      </c>
      <c r="F215" s="151"/>
    </row>
    <row r="216" spans="1:6" x14ac:dyDescent="0.25">
      <c r="A216" s="144" t="s">
        <v>325</v>
      </c>
      <c r="B216" s="318"/>
      <c r="C216" s="283" t="s">
        <v>110</v>
      </c>
      <c r="D216" s="284"/>
      <c r="E216" s="150" t="s">
        <v>13</v>
      </c>
      <c r="F216" s="151"/>
    </row>
    <row r="217" spans="1:6" x14ac:dyDescent="0.25">
      <c r="A217" s="144" t="s">
        <v>326</v>
      </c>
      <c r="B217" s="318"/>
      <c r="C217" s="171" t="s">
        <v>111</v>
      </c>
      <c r="D217" s="158"/>
      <c r="E217" s="348">
        <v>300000</v>
      </c>
      <c r="F217" s="151"/>
    </row>
    <row r="218" spans="1:6" x14ac:dyDescent="0.25">
      <c r="A218" s="144"/>
      <c r="B218" s="318"/>
      <c r="C218" s="155"/>
      <c r="D218" s="232"/>
      <c r="E218" s="349"/>
      <c r="F218" s="264"/>
    </row>
    <row r="219" spans="1:6" ht="19.5" customHeight="1" x14ac:dyDescent="0.25">
      <c r="A219" s="288">
        <v>25.3</v>
      </c>
      <c r="B219" s="145" t="s">
        <v>6</v>
      </c>
      <c r="C219" s="319" t="s">
        <v>112</v>
      </c>
      <c r="D219" s="273"/>
      <c r="E219" s="174"/>
      <c r="F219" s="262"/>
    </row>
    <row r="220" spans="1:6" x14ac:dyDescent="0.25">
      <c r="A220" s="144" t="s">
        <v>327</v>
      </c>
      <c r="B220" s="318"/>
      <c r="C220" s="172" t="s">
        <v>113</v>
      </c>
      <c r="D220" s="149" t="s">
        <v>35</v>
      </c>
      <c r="E220" s="170">
        <v>88</v>
      </c>
      <c r="F220" s="247"/>
    </row>
    <row r="221" spans="1:6" x14ac:dyDescent="0.25">
      <c r="A221" s="144" t="s">
        <v>328</v>
      </c>
      <c r="B221" s="318"/>
      <c r="C221" s="171" t="s">
        <v>194</v>
      </c>
      <c r="D221" s="158" t="s">
        <v>57</v>
      </c>
      <c r="E221" s="175">
        <f xml:space="preserve"> 80000/SQRT(3)/E62*1.2</f>
        <v>493.98953513550862</v>
      </c>
      <c r="F221" s="151"/>
    </row>
    <row r="222" spans="1:6" x14ac:dyDescent="0.25">
      <c r="A222" s="144" t="s">
        <v>329</v>
      </c>
      <c r="B222" s="318"/>
      <c r="C222" s="171" t="s">
        <v>195</v>
      </c>
      <c r="D222" s="158" t="s">
        <v>57</v>
      </c>
      <c r="E222" s="175">
        <f xml:space="preserve"> 80000/SQRT(3)/E62*1.2</f>
        <v>493.98953513550862</v>
      </c>
      <c r="F222" s="151"/>
    </row>
    <row r="223" spans="1:6" x14ac:dyDescent="0.25">
      <c r="A223" s="288"/>
      <c r="B223" s="318"/>
      <c r="C223" s="320"/>
      <c r="D223" s="308"/>
      <c r="E223" s="176"/>
      <c r="F223" s="323"/>
    </row>
    <row r="224" spans="1:6" x14ac:dyDescent="0.25">
      <c r="A224" s="288">
        <v>25.4</v>
      </c>
      <c r="B224" s="145" t="s">
        <v>6</v>
      </c>
      <c r="C224" s="319" t="s">
        <v>114</v>
      </c>
      <c r="D224" s="273"/>
      <c r="E224" s="174"/>
      <c r="F224" s="262"/>
    </row>
    <row r="225" spans="1:6" x14ac:dyDescent="0.25">
      <c r="A225" s="144" t="s">
        <v>330</v>
      </c>
      <c r="B225" s="318"/>
      <c r="C225" s="171" t="s">
        <v>115</v>
      </c>
      <c r="D225" s="158" t="s">
        <v>74</v>
      </c>
      <c r="E225" s="170">
        <v>550</v>
      </c>
      <c r="F225" s="151"/>
    </row>
    <row r="226" spans="1:6" x14ac:dyDescent="0.25">
      <c r="A226" s="288"/>
      <c r="B226" s="318"/>
      <c r="C226" s="319"/>
      <c r="D226" s="273"/>
      <c r="E226" s="174"/>
      <c r="F226" s="262"/>
    </row>
    <row r="227" spans="1:6" x14ac:dyDescent="0.25">
      <c r="A227" s="288">
        <v>25.5</v>
      </c>
      <c r="B227" s="145" t="s">
        <v>6</v>
      </c>
      <c r="C227" s="319" t="s">
        <v>116</v>
      </c>
      <c r="E227" s="177"/>
      <c r="F227" s="262"/>
    </row>
    <row r="228" spans="1:6" x14ac:dyDescent="0.25">
      <c r="A228" s="144" t="s">
        <v>331</v>
      </c>
      <c r="B228" s="318"/>
      <c r="C228" s="172" t="s">
        <v>115</v>
      </c>
      <c r="D228" s="149" t="s">
        <v>25</v>
      </c>
      <c r="E228" s="170">
        <v>230</v>
      </c>
      <c r="F228" s="247"/>
    </row>
    <row r="229" spans="1:6" x14ac:dyDescent="0.25">
      <c r="A229" s="288"/>
      <c r="B229" s="318"/>
      <c r="C229" s="319"/>
      <c r="D229" s="232"/>
      <c r="E229" s="177"/>
      <c r="F229" s="262"/>
    </row>
    <row r="230" spans="1:6" x14ac:dyDescent="0.25">
      <c r="A230" s="288">
        <v>25.6</v>
      </c>
      <c r="B230" s="145" t="s">
        <v>6</v>
      </c>
      <c r="C230" s="319" t="s">
        <v>117</v>
      </c>
      <c r="D230" s="232"/>
      <c r="E230" s="177"/>
      <c r="F230" s="262"/>
    </row>
    <row r="231" spans="1:6" x14ac:dyDescent="0.25">
      <c r="A231" s="144" t="s">
        <v>332</v>
      </c>
      <c r="B231" s="318"/>
      <c r="C231" s="172" t="s">
        <v>118</v>
      </c>
      <c r="D231" s="149" t="s">
        <v>119</v>
      </c>
      <c r="E231" s="170" t="s">
        <v>13</v>
      </c>
      <c r="F231" s="247"/>
    </row>
    <row r="232" spans="1:6" x14ac:dyDescent="0.25">
      <c r="A232" s="144" t="s">
        <v>333</v>
      </c>
      <c r="B232" s="318"/>
      <c r="C232" s="171" t="s">
        <v>120</v>
      </c>
      <c r="D232" s="158" t="s">
        <v>119</v>
      </c>
      <c r="E232" s="150" t="s">
        <v>13</v>
      </c>
      <c r="F232" s="151"/>
    </row>
    <row r="233" spans="1:6" x14ac:dyDescent="0.25">
      <c r="A233" s="144" t="s">
        <v>334</v>
      </c>
      <c r="B233" s="318"/>
      <c r="C233" s="171" t="s">
        <v>121</v>
      </c>
      <c r="D233" s="158" t="s">
        <v>119</v>
      </c>
      <c r="E233" s="150" t="s">
        <v>13</v>
      </c>
      <c r="F233" s="151"/>
    </row>
    <row r="234" spans="1:6" x14ac:dyDescent="0.25">
      <c r="A234" s="144" t="s">
        <v>335</v>
      </c>
      <c r="B234" s="318"/>
      <c r="C234" s="171" t="s">
        <v>239</v>
      </c>
      <c r="D234" s="158" t="s">
        <v>240</v>
      </c>
      <c r="E234" s="150" t="s">
        <v>13</v>
      </c>
      <c r="F234" s="151"/>
    </row>
    <row r="235" spans="1:6" x14ac:dyDescent="0.25">
      <c r="A235" s="144" t="s">
        <v>336</v>
      </c>
      <c r="B235" s="318"/>
      <c r="C235" s="171" t="s">
        <v>237</v>
      </c>
      <c r="D235" s="350" t="s">
        <v>238</v>
      </c>
      <c r="E235" s="150" t="s">
        <v>13</v>
      </c>
      <c r="F235" s="151"/>
    </row>
    <row r="236" spans="1:6" x14ac:dyDescent="0.25">
      <c r="A236" s="288"/>
      <c r="B236" s="318"/>
      <c r="C236" s="319"/>
      <c r="D236" s="232"/>
      <c r="E236" s="177"/>
      <c r="F236" s="262"/>
    </row>
    <row r="237" spans="1:6" x14ac:dyDescent="0.25">
      <c r="A237" s="288">
        <v>25.7</v>
      </c>
      <c r="B237" s="145" t="s">
        <v>6</v>
      </c>
      <c r="C237" s="330" t="s">
        <v>122</v>
      </c>
      <c r="D237" s="149" t="s">
        <v>119</v>
      </c>
      <c r="E237" s="170" t="s">
        <v>13</v>
      </c>
      <c r="F237" s="160"/>
    </row>
    <row r="238" spans="1:6" x14ac:dyDescent="0.25">
      <c r="A238" s="288"/>
      <c r="B238" s="318"/>
      <c r="C238" s="319"/>
      <c r="D238" s="232"/>
      <c r="E238" s="177"/>
      <c r="F238" s="262"/>
    </row>
    <row r="239" spans="1:6" x14ac:dyDescent="0.25">
      <c r="A239" s="288">
        <v>25.8</v>
      </c>
      <c r="B239" s="145" t="s">
        <v>6</v>
      </c>
      <c r="C239" s="319" t="s">
        <v>123</v>
      </c>
      <c r="D239" s="232"/>
      <c r="E239" s="177"/>
      <c r="F239" s="262"/>
    </row>
    <row r="240" spans="1:6" x14ac:dyDescent="0.25">
      <c r="A240" s="144" t="s">
        <v>337</v>
      </c>
      <c r="B240" s="318"/>
      <c r="C240" s="172" t="s">
        <v>124</v>
      </c>
      <c r="D240" s="149"/>
      <c r="E240" s="331" t="s">
        <v>264</v>
      </c>
      <c r="F240" s="247"/>
    </row>
    <row r="241" spans="1:7" s="156" customFormat="1" ht="15" x14ac:dyDescent="0.25">
      <c r="A241" s="144"/>
      <c r="B241" s="318"/>
      <c r="C241" s="172" t="s">
        <v>125</v>
      </c>
      <c r="D241" s="149" t="s">
        <v>126</v>
      </c>
      <c r="E241" s="331" t="s">
        <v>264</v>
      </c>
      <c r="F241" s="247"/>
      <c r="G241" s="155"/>
    </row>
    <row r="242" spans="1:7" x14ac:dyDescent="0.25">
      <c r="A242" s="144" t="s">
        <v>338</v>
      </c>
      <c r="B242" s="318"/>
      <c r="C242" s="171" t="s">
        <v>55</v>
      </c>
      <c r="D242" s="158" t="s">
        <v>51</v>
      </c>
      <c r="E242" s="150" t="s">
        <v>13</v>
      </c>
      <c r="F242" s="151"/>
    </row>
    <row r="243" spans="1:7" x14ac:dyDescent="0.25">
      <c r="A243" s="144" t="s">
        <v>339</v>
      </c>
      <c r="B243" s="318"/>
      <c r="C243" s="171" t="s">
        <v>56</v>
      </c>
      <c r="D243" s="158" t="s">
        <v>57</v>
      </c>
      <c r="E243" s="150" t="s">
        <v>13</v>
      </c>
      <c r="F243" s="151"/>
    </row>
    <row r="244" spans="1:7" ht="13.8" thickBot="1" x14ac:dyDescent="0.3">
      <c r="A244" s="265"/>
      <c r="B244" s="266"/>
      <c r="C244" s="324"/>
      <c r="D244" s="325"/>
      <c r="E244" s="326"/>
      <c r="F244" s="327"/>
    </row>
    <row r="245" spans="1:7" s="156" customFormat="1" ht="15.6" x14ac:dyDescent="0.25">
      <c r="A245" s="257">
        <v>26</v>
      </c>
      <c r="B245" s="328" t="s">
        <v>127</v>
      </c>
      <c r="C245" s="329"/>
      <c r="D245" s="273"/>
      <c r="E245" s="261"/>
      <c r="F245" s="262"/>
      <c r="G245" s="155"/>
    </row>
    <row r="246" spans="1:7" x14ac:dyDescent="0.25">
      <c r="A246" s="144">
        <v>26.1</v>
      </c>
      <c r="B246" s="145" t="s">
        <v>6</v>
      </c>
      <c r="C246" s="172" t="s">
        <v>481</v>
      </c>
      <c r="D246" s="149"/>
      <c r="E246" s="170">
        <v>1</v>
      </c>
      <c r="F246" s="247"/>
    </row>
    <row r="247" spans="1:7" ht="49.5" customHeight="1" x14ac:dyDescent="0.25">
      <c r="A247" s="144">
        <v>26.2</v>
      </c>
      <c r="B247" s="145" t="s">
        <v>6</v>
      </c>
      <c r="C247" s="171" t="s">
        <v>128</v>
      </c>
      <c r="D247" s="158"/>
      <c r="E247" s="173" t="s">
        <v>263</v>
      </c>
      <c r="F247" s="151"/>
    </row>
    <row r="248" spans="1:7" ht="15.6" x14ac:dyDescent="0.25">
      <c r="A248" s="257">
        <v>27</v>
      </c>
      <c r="B248" s="351" t="s">
        <v>129</v>
      </c>
      <c r="C248" s="352"/>
      <c r="D248" s="235"/>
      <c r="E248" s="153"/>
      <c r="F248" s="154"/>
    </row>
    <row r="249" spans="1:7" x14ac:dyDescent="0.25">
      <c r="A249" s="144">
        <v>27.1</v>
      </c>
      <c r="B249" s="145" t="s">
        <v>6</v>
      </c>
      <c r="C249" s="172" t="s">
        <v>130</v>
      </c>
      <c r="D249" s="149"/>
      <c r="E249" s="353" t="s">
        <v>131</v>
      </c>
      <c r="F249" s="247"/>
    </row>
    <row r="250" spans="1:7" ht="48.75" customHeight="1" x14ac:dyDescent="0.25">
      <c r="A250" s="144">
        <v>27.2</v>
      </c>
      <c r="B250" s="145" t="s">
        <v>6</v>
      </c>
      <c r="C250" s="171" t="s">
        <v>132</v>
      </c>
      <c r="D250" s="158"/>
      <c r="E250" s="161" t="s">
        <v>340</v>
      </c>
      <c r="F250" s="151"/>
    </row>
    <row r="251" spans="1:7" ht="50.25" customHeight="1" x14ac:dyDescent="0.25">
      <c r="A251" s="144">
        <v>27.3</v>
      </c>
      <c r="B251" s="145" t="s">
        <v>6</v>
      </c>
      <c r="C251" s="171" t="s">
        <v>133</v>
      </c>
      <c r="D251" s="158"/>
      <c r="E251" s="161" t="s">
        <v>341</v>
      </c>
      <c r="F251" s="151"/>
    </row>
    <row r="252" spans="1:7" x14ac:dyDescent="0.25">
      <c r="A252" s="144">
        <v>27.4</v>
      </c>
      <c r="B252" s="145" t="s">
        <v>6</v>
      </c>
      <c r="C252" s="171" t="s">
        <v>134</v>
      </c>
      <c r="D252" s="158"/>
      <c r="E252" s="161" t="s">
        <v>9</v>
      </c>
      <c r="F252" s="151"/>
    </row>
    <row r="253" spans="1:7" x14ac:dyDescent="0.25">
      <c r="A253" s="144">
        <v>27.5</v>
      </c>
      <c r="B253" s="145" t="s">
        <v>6</v>
      </c>
      <c r="C253" s="171" t="s">
        <v>135</v>
      </c>
      <c r="D253" s="158"/>
      <c r="E253" s="161" t="s">
        <v>13</v>
      </c>
      <c r="F253" s="151"/>
    </row>
    <row r="254" spans="1:7" ht="55.5" customHeight="1" x14ac:dyDescent="0.25">
      <c r="A254" s="144">
        <v>27.6</v>
      </c>
      <c r="B254" s="145" t="s">
        <v>6</v>
      </c>
      <c r="C254" s="171" t="s">
        <v>136</v>
      </c>
      <c r="D254" s="158"/>
      <c r="E254" s="161" t="s">
        <v>342</v>
      </c>
      <c r="F254" s="151"/>
    </row>
    <row r="255" spans="1:7" s="156" customFormat="1" ht="54" customHeight="1" x14ac:dyDescent="0.25">
      <c r="A255" s="144">
        <v>27.7</v>
      </c>
      <c r="B255" s="145" t="s">
        <v>6</v>
      </c>
      <c r="C255" s="171" t="s">
        <v>137</v>
      </c>
      <c r="D255" s="158"/>
      <c r="E255" s="161" t="s">
        <v>343</v>
      </c>
      <c r="F255" s="151"/>
      <c r="G255" s="155"/>
    </row>
    <row r="256" spans="1:7" s="156" customFormat="1" ht="18" customHeight="1" x14ac:dyDescent="0.25">
      <c r="A256" s="144">
        <v>27.8</v>
      </c>
      <c r="B256" s="145" t="s">
        <v>6</v>
      </c>
      <c r="C256" s="171" t="s">
        <v>138</v>
      </c>
      <c r="D256" s="158"/>
      <c r="E256" s="161" t="s">
        <v>482</v>
      </c>
      <c r="F256" s="151"/>
      <c r="G256" s="155"/>
    </row>
    <row r="257" spans="1:6" s="155" customFormat="1" ht="18" customHeight="1" x14ac:dyDescent="0.25">
      <c r="A257" s="144">
        <v>27.9</v>
      </c>
      <c r="B257" s="145" t="s">
        <v>6</v>
      </c>
      <c r="C257" s="172" t="s">
        <v>139</v>
      </c>
      <c r="D257" s="149"/>
      <c r="E257" s="161" t="s">
        <v>482</v>
      </c>
      <c r="F257" s="247"/>
    </row>
    <row r="258" spans="1:6" s="155" customFormat="1" ht="18" customHeight="1" x14ac:dyDescent="0.25">
      <c r="A258" s="354"/>
      <c r="B258" s="318"/>
      <c r="C258" s="206"/>
      <c r="D258" s="232"/>
      <c r="E258" s="177"/>
      <c r="F258" s="355"/>
    </row>
    <row r="259" spans="1:6" s="155" customFormat="1" ht="18" customHeight="1" x14ac:dyDescent="0.25">
      <c r="A259" s="152">
        <v>28</v>
      </c>
      <c r="B259" s="351" t="s">
        <v>140</v>
      </c>
      <c r="C259" s="352"/>
      <c r="D259" s="235"/>
      <c r="E259" s="305" t="s">
        <v>9</v>
      </c>
      <c r="F259" s="356"/>
    </row>
    <row r="260" spans="1:6" s="155" customFormat="1" ht="18" customHeight="1" x14ac:dyDescent="0.25">
      <c r="A260" s="152">
        <v>29</v>
      </c>
      <c r="B260" s="351" t="s">
        <v>141</v>
      </c>
      <c r="C260" s="352"/>
      <c r="D260" s="352"/>
      <c r="E260" s="352"/>
      <c r="F260" s="357"/>
    </row>
    <row r="261" spans="1:6" s="155" customFormat="1" ht="18" customHeight="1" x14ac:dyDescent="0.25">
      <c r="A261" s="144"/>
      <c r="B261" s="358"/>
      <c r="C261" s="359"/>
      <c r="D261" s="359"/>
      <c r="E261" s="359"/>
      <c r="F261" s="360"/>
    </row>
    <row r="262" spans="1:6" s="155" customFormat="1" ht="18" customHeight="1" x14ac:dyDescent="0.25">
      <c r="A262" s="144"/>
      <c r="B262" s="358"/>
      <c r="C262" s="359"/>
      <c r="D262" s="359"/>
      <c r="E262" s="359"/>
      <c r="F262" s="360"/>
    </row>
    <row r="263" spans="1:6" s="155" customFormat="1" ht="18" customHeight="1" x14ac:dyDescent="0.25">
      <c r="A263" s="144"/>
      <c r="B263" s="361"/>
      <c r="C263" s="362"/>
      <c r="D263" s="362"/>
      <c r="E263" s="362"/>
      <c r="F263" s="363"/>
    </row>
    <row r="264" spans="1:6" s="155" customFormat="1" ht="18" customHeight="1" x14ac:dyDescent="0.25">
      <c r="A264" s="144"/>
      <c r="B264" s="361"/>
      <c r="C264" s="362"/>
      <c r="D264" s="362"/>
      <c r="E264" s="362"/>
      <c r="F264" s="363"/>
    </row>
    <row r="265" spans="1:6" s="155" customFormat="1" ht="18" customHeight="1" x14ac:dyDescent="0.25">
      <c r="A265" s="144"/>
      <c r="B265" s="361"/>
      <c r="C265" s="362"/>
      <c r="D265" s="362"/>
      <c r="E265" s="362"/>
      <c r="F265" s="363"/>
    </row>
    <row r="266" spans="1:6" s="155" customFormat="1" ht="18" customHeight="1" x14ac:dyDescent="0.25">
      <c r="A266" s="144"/>
      <c r="B266" s="358"/>
      <c r="C266" s="359"/>
      <c r="D266" s="359"/>
      <c r="E266" s="359"/>
      <c r="F266" s="360"/>
    </row>
    <row r="267" spans="1:6" s="155" customFormat="1" ht="18" customHeight="1" x14ac:dyDescent="0.25">
      <c r="A267" s="144"/>
      <c r="B267" s="358"/>
      <c r="C267" s="359"/>
      <c r="D267" s="359"/>
      <c r="E267" s="359"/>
      <c r="F267" s="360"/>
    </row>
    <row r="268" spans="1:6" x14ac:dyDescent="0.25">
      <c r="A268" s="144"/>
      <c r="B268" s="361"/>
      <c r="C268" s="362"/>
      <c r="D268" s="362"/>
      <c r="E268" s="362"/>
      <c r="F268" s="363"/>
    </row>
    <row r="269" spans="1:6" s="364" customFormat="1" ht="15.6" x14ac:dyDescent="0.25">
      <c r="A269" s="144"/>
      <c r="B269" s="358"/>
      <c r="C269" s="359"/>
      <c r="D269" s="359"/>
      <c r="E269" s="359"/>
      <c r="F269" s="360"/>
    </row>
    <row r="270" spans="1:6" s="319" customFormat="1" x14ac:dyDescent="0.25">
      <c r="A270" s="144"/>
      <c r="B270" s="358"/>
      <c r="C270" s="359"/>
      <c r="D270" s="359"/>
      <c r="E270" s="359"/>
      <c r="F270" s="360"/>
    </row>
    <row r="271" spans="1:6" s="155" customFormat="1" ht="13.8" thickBot="1" x14ac:dyDescent="0.3">
      <c r="A271" s="365"/>
      <c r="B271" s="366"/>
      <c r="C271" s="367"/>
      <c r="D271" s="368"/>
      <c r="E271" s="369"/>
      <c r="F271" s="370"/>
    </row>
    <row r="272" spans="1:6" s="155" customFormat="1" x14ac:dyDescent="0.25">
      <c r="A272" s="371"/>
      <c r="B272" s="147"/>
      <c r="C272" s="147"/>
      <c r="D272" s="207"/>
      <c r="E272" s="208"/>
      <c r="F272" s="208"/>
    </row>
    <row r="273" spans="1:6" s="155" customFormat="1" ht="12.75" customHeight="1" x14ac:dyDescent="0.25">
      <c r="A273" s="372" t="s">
        <v>234</v>
      </c>
      <c r="B273" s="372"/>
      <c r="C273" s="372"/>
      <c r="D273" s="373"/>
      <c r="E273" s="374"/>
      <c r="F273" s="374"/>
    </row>
    <row r="274" spans="1:6" s="155" customFormat="1" x14ac:dyDescent="0.25">
      <c r="A274" s="319"/>
      <c r="B274" s="319"/>
      <c r="C274" s="319"/>
      <c r="D274" s="375"/>
      <c r="E274" s="376"/>
      <c r="F274" s="376"/>
    </row>
    <row r="275" spans="1:6" s="155" customFormat="1" x14ac:dyDescent="0.25">
      <c r="A275" s="377"/>
      <c r="D275" s="207"/>
      <c r="E275" s="378"/>
      <c r="F275" s="378"/>
    </row>
    <row r="276" spans="1:6" s="155" customFormat="1" x14ac:dyDescent="0.25">
      <c r="A276" s="379"/>
      <c r="C276" s="282" t="s">
        <v>228</v>
      </c>
      <c r="D276" s="207"/>
      <c r="E276" s="380"/>
      <c r="F276" s="380"/>
    </row>
    <row r="277" spans="1:6" s="155" customFormat="1" ht="12.75" customHeight="1" x14ac:dyDescent="0.25">
      <c r="A277" s="378" t="s">
        <v>229</v>
      </c>
      <c r="C277" s="378" t="s">
        <v>230</v>
      </c>
      <c r="D277" s="207"/>
      <c r="E277" s="378" t="s">
        <v>231</v>
      </c>
      <c r="F277" s="378" t="s">
        <v>14</v>
      </c>
    </row>
    <row r="278" spans="1:6" s="155" customFormat="1" x14ac:dyDescent="0.25">
      <c r="A278" s="377"/>
      <c r="C278" s="378"/>
      <c r="D278" s="207"/>
      <c r="E278" s="378"/>
      <c r="F278" s="378"/>
    </row>
    <row r="279" spans="1:6" s="155" customFormat="1" x14ac:dyDescent="0.25">
      <c r="A279" s="377"/>
      <c r="D279" s="207"/>
      <c r="E279" s="378"/>
      <c r="F279" s="378"/>
    </row>
    <row r="280" spans="1:6" s="155" customFormat="1" x14ac:dyDescent="0.25">
      <c r="A280" s="379"/>
      <c r="C280" s="282" t="s">
        <v>228</v>
      </c>
      <c r="D280" s="207"/>
      <c r="E280" s="380"/>
      <c r="F280" s="380"/>
    </row>
    <row r="281" spans="1:6" s="155" customFormat="1" ht="12.75" customHeight="1" x14ac:dyDescent="0.25">
      <c r="A281" s="378" t="s">
        <v>232</v>
      </c>
      <c r="C281" s="378" t="s">
        <v>230</v>
      </c>
      <c r="D281" s="207"/>
      <c r="E281" s="378" t="s">
        <v>231</v>
      </c>
      <c r="F281" s="378" t="s">
        <v>14</v>
      </c>
    </row>
    <row r="282" spans="1:6" x14ac:dyDescent="0.25">
      <c r="A282" s="377"/>
      <c r="B282" s="155"/>
      <c r="C282" s="378"/>
      <c r="E282" s="378"/>
      <c r="F282" s="378"/>
    </row>
    <row r="283" spans="1:6" x14ac:dyDescent="0.25">
      <c r="A283" s="377"/>
      <c r="B283" s="155"/>
      <c r="C283" s="378"/>
      <c r="E283" s="378"/>
      <c r="F283" s="378"/>
    </row>
    <row r="284" spans="1:6" x14ac:dyDescent="0.25">
      <c r="A284" s="379"/>
      <c r="B284" s="155"/>
      <c r="C284" s="282" t="s">
        <v>228</v>
      </c>
      <c r="E284" s="380"/>
      <c r="F284" s="380"/>
    </row>
    <row r="285" spans="1:6" x14ac:dyDescent="0.25">
      <c r="A285" s="378" t="s">
        <v>233</v>
      </c>
      <c r="B285" s="155"/>
      <c r="C285" s="378" t="s">
        <v>230</v>
      </c>
      <c r="E285" s="378" t="s">
        <v>231</v>
      </c>
      <c r="F285" s="378" t="s">
        <v>14</v>
      </c>
    </row>
    <row r="286" spans="1:6" x14ac:dyDescent="0.25">
      <c r="C286" s="147"/>
    </row>
    <row r="287" spans="1:6" x14ac:dyDescent="0.25">
      <c r="C287" s="147"/>
    </row>
    <row r="288" spans="1:6" x14ac:dyDescent="0.25">
      <c r="C288" s="147"/>
    </row>
    <row r="289" spans="3:3" x14ac:dyDescent="0.25">
      <c r="C289" s="147"/>
    </row>
  </sheetData>
  <mergeCells count="56">
    <mergeCell ref="A273:C273"/>
    <mergeCell ref="B20:C20"/>
    <mergeCell ref="B59:C59"/>
    <mergeCell ref="B64:C64"/>
    <mergeCell ref="B113:C113"/>
    <mergeCell ref="B43:D43"/>
    <mergeCell ref="B75:C75"/>
    <mergeCell ref="B71:C71"/>
    <mergeCell ref="B53:C53"/>
    <mergeCell ref="C68:D68"/>
    <mergeCell ref="B81:C81"/>
    <mergeCell ref="B82:C82"/>
    <mergeCell ref="B98:D98"/>
    <mergeCell ref="B108:C108"/>
    <mergeCell ref="B245:C245"/>
    <mergeCell ref="B248:C248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B119:C119"/>
    <mergeCell ref="B121:C121"/>
    <mergeCell ref="B123:C123"/>
    <mergeCell ref="B124:D124"/>
    <mergeCell ref="B140:C140"/>
    <mergeCell ref="C125:D125"/>
    <mergeCell ref="A197:F197"/>
    <mergeCell ref="B269:F269"/>
    <mergeCell ref="B270:F270"/>
    <mergeCell ref="B48:D48"/>
    <mergeCell ref="B261:F261"/>
    <mergeCell ref="B262:F262"/>
    <mergeCell ref="B266:F266"/>
    <mergeCell ref="B267:F267"/>
    <mergeCell ref="B260:F260"/>
    <mergeCell ref="B178:C178"/>
    <mergeCell ref="B198:C198"/>
    <mergeCell ref="B208:C208"/>
    <mergeCell ref="B259:C259"/>
    <mergeCell ref="B207:C207"/>
    <mergeCell ref="B209:C209"/>
    <mergeCell ref="C216:D216"/>
    <mergeCell ref="B94:C94"/>
    <mergeCell ref="C39:D39"/>
    <mergeCell ref="C40:D40"/>
    <mergeCell ref="C41:D41"/>
    <mergeCell ref="C34:D34"/>
    <mergeCell ref="C35:D35"/>
    <mergeCell ref="C36:D36"/>
    <mergeCell ref="C37:D37"/>
    <mergeCell ref="C38:D38"/>
  </mergeCells>
  <phoneticPr fontId="0" type="noConversion"/>
  <conditionalFormatting sqref="E1 E100:E102 E198:E226 E228:E259 B260:B270 E271:E275 E287:E65557">
    <cfRule type="cellIs" dxfId="14" priority="9" stopIfTrue="1" operator="equal">
      <formula>"??"</formula>
    </cfRule>
  </conditionalFormatting>
  <conditionalFormatting sqref="E3:E98">
    <cfRule type="cellIs" dxfId="13" priority="6" stopIfTrue="1" operator="equal">
      <formula>"??"</formula>
    </cfRule>
  </conditionalFormatting>
  <conditionalFormatting sqref="E104:E196">
    <cfRule type="cellIs" dxfId="12" priority="1" stopIfTrue="1" operator="equal">
      <formula>"??"</formula>
    </cfRule>
  </conditionalFormatting>
  <conditionalFormatting sqref="E276:E286">
    <cfRule type="cellIs" dxfId="11" priority="10" stopIfTrue="1" operator="equal">
      <formula>"?"</formula>
    </cfRule>
    <cfRule type="cellIs" dxfId="10" priority="11" stopIfTrue="1" operator="equal">
      <formula>"??"</formula>
    </cfRule>
  </conditionalFormatting>
  <conditionalFormatting sqref="G1:G1048576">
    <cfRule type="cellIs" dxfId="9" priority="5" stopIfTrue="1" operator="equal">
      <formula>"??"</formula>
    </cfRule>
  </conditionalFormatting>
  <pageMargins left="0.39370078740157483" right="0.39370078740157483" top="1.1417322834645669" bottom="0.51181102362204722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6" manualBreakCount="6">
    <brk id="47" max="5" man="1"/>
    <brk id="87" max="5" man="1"/>
    <brk id="122" max="5" man="1"/>
    <brk id="169" max="5" man="1"/>
    <brk id="208" max="5" man="1"/>
    <brk id="250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87" t="s">
        <v>197</v>
      </c>
      <c r="B1" s="187"/>
      <c r="C1" s="187"/>
      <c r="D1" s="122"/>
      <c r="E1" s="122"/>
      <c r="F1" s="122"/>
      <c r="G1" s="122"/>
    </row>
    <row r="2" spans="1:7" ht="13.8" thickBot="1" x14ac:dyDescent="0.3">
      <c r="A2" s="188" t="s">
        <v>198</v>
      </c>
      <c r="B2" s="189"/>
      <c r="C2" s="190"/>
      <c r="D2" s="4"/>
      <c r="E2" s="8"/>
      <c r="F2" s="9"/>
      <c r="G2" s="9"/>
    </row>
    <row r="3" spans="1:7" ht="13.8" thickBot="1" x14ac:dyDescent="0.3">
      <c r="A3" s="120" t="s">
        <v>199</v>
      </c>
      <c r="B3" s="121" t="s">
        <v>200</v>
      </c>
      <c r="C3" s="121" t="s">
        <v>201</v>
      </c>
      <c r="D3" s="4"/>
      <c r="E3" s="8"/>
      <c r="F3" s="9"/>
      <c r="G3" s="9"/>
    </row>
    <row r="4" spans="1:7" ht="18" customHeight="1" x14ac:dyDescent="0.25">
      <c r="A4" s="131"/>
      <c r="B4" s="131"/>
      <c r="C4" s="131"/>
    </row>
    <row r="5" spans="1:7" ht="18" customHeight="1" x14ac:dyDescent="0.25">
      <c r="A5" s="132"/>
      <c r="B5" s="132"/>
      <c r="C5" s="132"/>
    </row>
    <row r="6" spans="1:7" ht="18" customHeight="1" x14ac:dyDescent="0.25">
      <c r="A6" s="132"/>
      <c r="B6" s="132"/>
      <c r="C6" s="132"/>
    </row>
    <row r="7" spans="1:7" ht="18" customHeight="1" x14ac:dyDescent="0.25">
      <c r="A7" s="132"/>
      <c r="B7" s="132"/>
      <c r="C7" s="132"/>
    </row>
    <row r="8" spans="1:7" ht="18" customHeight="1" x14ac:dyDescent="0.25">
      <c r="A8" s="132"/>
      <c r="B8" s="132"/>
      <c r="C8" s="132"/>
    </row>
    <row r="9" spans="1:7" ht="18" customHeight="1" x14ac:dyDescent="0.25">
      <c r="A9" s="132"/>
      <c r="B9" s="132"/>
      <c r="C9" s="132"/>
    </row>
    <row r="10" spans="1:7" ht="18" customHeight="1" x14ac:dyDescent="0.25">
      <c r="A10" s="132"/>
      <c r="B10" s="132"/>
      <c r="C10" s="132"/>
    </row>
    <row r="11" spans="1:7" ht="18" customHeight="1" x14ac:dyDescent="0.25">
      <c r="A11" s="132"/>
      <c r="B11" s="132"/>
      <c r="C11" s="132"/>
    </row>
    <row r="12" spans="1:7" ht="18" customHeight="1" x14ac:dyDescent="0.25">
      <c r="A12" s="132"/>
      <c r="B12" s="132"/>
      <c r="C12" s="132"/>
    </row>
    <row r="13" spans="1:7" ht="18" customHeight="1" x14ac:dyDescent="0.25">
      <c r="A13" s="132"/>
      <c r="B13" s="132"/>
      <c r="C13" s="132"/>
    </row>
    <row r="14" spans="1:7" ht="18" customHeight="1" x14ac:dyDescent="0.25">
      <c r="A14" s="132"/>
      <c r="B14" s="132"/>
      <c r="C14" s="132"/>
    </row>
    <row r="15" spans="1:7" ht="18" customHeight="1" x14ac:dyDescent="0.25">
      <c r="A15" s="132"/>
      <c r="B15" s="132"/>
      <c r="C15" s="132"/>
    </row>
    <row r="16" spans="1:7" ht="18" customHeight="1" x14ac:dyDescent="0.25">
      <c r="A16" s="132"/>
      <c r="B16" s="132"/>
      <c r="C16" s="132"/>
    </row>
    <row r="17" spans="1:3" ht="18" customHeight="1" x14ac:dyDescent="0.25">
      <c r="A17" s="132"/>
      <c r="B17" s="132"/>
      <c r="C17" s="132"/>
    </row>
    <row r="18" spans="1:3" ht="18" customHeight="1" x14ac:dyDescent="0.25">
      <c r="A18" s="132"/>
      <c r="B18" s="132"/>
      <c r="C18" s="132"/>
    </row>
    <row r="19" spans="1:3" ht="18" customHeight="1" x14ac:dyDescent="0.25">
      <c r="A19" s="132"/>
      <c r="B19" s="132"/>
      <c r="C19" s="132"/>
    </row>
    <row r="20" spans="1:3" ht="18" customHeight="1" x14ac:dyDescent="0.25">
      <c r="A20" s="132"/>
      <c r="B20" s="132"/>
      <c r="C20" s="132"/>
    </row>
    <row r="21" spans="1:3" ht="18" customHeight="1" x14ac:dyDescent="0.25">
      <c r="A21" s="132"/>
      <c r="B21" s="132"/>
      <c r="C21" s="132"/>
    </row>
    <row r="22" spans="1:3" ht="18" customHeight="1" x14ac:dyDescent="0.25">
      <c r="A22" s="132"/>
      <c r="B22" s="132"/>
      <c r="C22" s="132"/>
    </row>
    <row r="23" spans="1:3" ht="18" customHeight="1" x14ac:dyDescent="0.25">
      <c r="A23" s="132"/>
      <c r="B23" s="132"/>
      <c r="C23" s="132"/>
    </row>
    <row r="24" spans="1:3" ht="18" customHeight="1" x14ac:dyDescent="0.25">
      <c r="A24" s="132"/>
      <c r="B24" s="132"/>
      <c r="C24" s="132"/>
    </row>
    <row r="25" spans="1:3" ht="18" customHeight="1" x14ac:dyDescent="0.25">
      <c r="A25" s="132"/>
      <c r="B25" s="132"/>
      <c r="C25" s="132"/>
    </row>
    <row r="26" spans="1:3" ht="18" customHeight="1" x14ac:dyDescent="0.25">
      <c r="A26" s="132"/>
      <c r="B26" s="132"/>
      <c r="C26" s="132"/>
    </row>
    <row r="27" spans="1:3" ht="18" customHeight="1" x14ac:dyDescent="0.25">
      <c r="A27" s="132"/>
      <c r="B27" s="132"/>
      <c r="C27" s="132"/>
    </row>
    <row r="28" spans="1:3" ht="18" customHeight="1" x14ac:dyDescent="0.25">
      <c r="A28" s="132"/>
      <c r="B28" s="132"/>
      <c r="C28" s="132"/>
    </row>
    <row r="29" spans="1:3" ht="18" customHeight="1" x14ac:dyDescent="0.25">
      <c r="A29" s="132"/>
      <c r="B29" s="132"/>
      <c r="C29" s="132"/>
    </row>
    <row r="30" spans="1:3" ht="18" customHeight="1" x14ac:dyDescent="0.25">
      <c r="A30" s="132"/>
      <c r="B30" s="132"/>
      <c r="C30" s="132"/>
    </row>
    <row r="31" spans="1:3" ht="18" customHeight="1" x14ac:dyDescent="0.25">
      <c r="A31" s="132"/>
      <c r="B31" s="132"/>
      <c r="C31" s="132"/>
    </row>
    <row r="32" spans="1:3" ht="18" customHeight="1" x14ac:dyDescent="0.25">
      <c r="A32" s="132"/>
      <c r="B32" s="132"/>
      <c r="C32" s="132"/>
    </row>
    <row r="33" spans="1:3" ht="18" customHeight="1" x14ac:dyDescent="0.25">
      <c r="A33" s="132"/>
      <c r="B33" s="132"/>
      <c r="C33" s="132"/>
    </row>
    <row r="34" spans="1:3" ht="18" customHeight="1" x14ac:dyDescent="0.25">
      <c r="A34" s="132"/>
      <c r="B34" s="132"/>
      <c r="C34" s="132"/>
    </row>
    <row r="35" spans="1:3" ht="18" customHeight="1" x14ac:dyDescent="0.25">
      <c r="A35" s="132"/>
      <c r="B35" s="132"/>
      <c r="C35" s="132"/>
    </row>
    <row r="36" spans="1:3" ht="18" customHeight="1" x14ac:dyDescent="0.25">
      <c r="A36" s="132"/>
      <c r="B36" s="132"/>
      <c r="C36" s="132"/>
    </row>
    <row r="37" spans="1:3" ht="18" customHeight="1" x14ac:dyDescent="0.25">
      <c r="A37" s="132"/>
      <c r="B37" s="132"/>
      <c r="C37" s="132"/>
    </row>
    <row r="38" spans="1:3" ht="18" customHeight="1" x14ac:dyDescent="0.25">
      <c r="A38" s="132"/>
      <c r="B38" s="132"/>
      <c r="C38" s="132"/>
    </row>
    <row r="39" spans="1:3" ht="18" customHeight="1" x14ac:dyDescent="0.25">
      <c r="A39" s="132"/>
      <c r="B39" s="132"/>
      <c r="C39" s="132"/>
    </row>
    <row r="40" spans="1:3" ht="18" customHeight="1" x14ac:dyDescent="0.25">
      <c r="A40" s="132"/>
      <c r="B40" s="132"/>
      <c r="C40" s="132"/>
    </row>
    <row r="41" spans="1:3" ht="18" customHeight="1" x14ac:dyDescent="0.25">
      <c r="A41" s="132"/>
      <c r="B41" s="132"/>
      <c r="C41" s="132"/>
    </row>
    <row r="42" spans="1:3" ht="18" customHeight="1" thickBot="1" x14ac:dyDescent="0.3">
      <c r="A42" s="133"/>
      <c r="B42" s="133"/>
      <c r="C42" s="13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63"/>
  <sheetViews>
    <sheetView view="pageBreakPreview" zoomScale="142" zoomScaleNormal="145" zoomScaleSheetLayoutView="142" workbookViewId="0">
      <pane ySplit="7" topLeftCell="A134" activePane="bottomLeft" state="frozen"/>
      <selection pane="bottomLeft" activeCell="D95" sqref="D95"/>
    </sheetView>
  </sheetViews>
  <sheetFormatPr defaultColWidth="9.109375" defaultRowHeight="13.2" x14ac:dyDescent="0.25"/>
  <cols>
    <col min="1" max="1" width="6.44140625" style="57" customWidth="1"/>
    <col min="2" max="2" width="2.88671875" style="4" customWidth="1"/>
    <col min="3" max="3" width="34.88671875" style="7" customWidth="1"/>
    <col min="4" max="4" width="5.6640625" style="59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94" t="s">
        <v>272</v>
      </c>
      <c r="B1" s="194"/>
      <c r="C1" s="194"/>
      <c r="D1" s="194"/>
      <c r="E1" s="194"/>
      <c r="F1" s="194"/>
      <c r="G1" s="194"/>
    </row>
    <row r="2" spans="1:8" s="118" customFormat="1" ht="15" customHeight="1" x14ac:dyDescent="0.3">
      <c r="A2" s="115"/>
      <c r="B2" s="115"/>
      <c r="C2" s="115"/>
      <c r="D2" s="115"/>
      <c r="E2" s="117"/>
      <c r="F2" s="183" t="str">
        <f>'Technical Schedule'!E2</f>
        <v>240-68973110</v>
      </c>
      <c r="G2" s="183"/>
    </row>
    <row r="3" spans="1:8" s="2" customFormat="1" x14ac:dyDescent="0.25">
      <c r="A3" s="181" t="s">
        <v>0</v>
      </c>
      <c r="B3" s="181"/>
      <c r="C3" s="181"/>
      <c r="D3" s="181"/>
      <c r="E3" s="181"/>
      <c r="F3" s="181"/>
      <c r="G3" s="181"/>
    </row>
    <row r="4" spans="1:8" s="2" customFormat="1" x14ac:dyDescent="0.25">
      <c r="A4" s="181" t="s">
        <v>1</v>
      </c>
      <c r="B4" s="181"/>
      <c r="C4" s="181"/>
      <c r="D4" s="181"/>
      <c r="E4" s="181"/>
      <c r="F4" s="181"/>
      <c r="G4" s="181"/>
    </row>
    <row r="5" spans="1:8" ht="13.8" thickBot="1" x14ac:dyDescent="0.3">
      <c r="A5" s="5"/>
    </row>
    <row r="6" spans="1:8" ht="13.8" thickBot="1" x14ac:dyDescent="0.3">
      <c r="A6" s="10">
        <v>1</v>
      </c>
      <c r="B6" s="195">
        <v>3</v>
      </c>
      <c r="C6" s="195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0" t="s">
        <v>2</v>
      </c>
      <c r="B7" s="193" t="s">
        <v>3</v>
      </c>
      <c r="C7" s="193"/>
      <c r="D7" s="61"/>
      <c r="E7" s="62"/>
      <c r="F7" s="63" t="s">
        <v>4</v>
      </c>
      <c r="G7" s="43" t="s">
        <v>5</v>
      </c>
    </row>
    <row r="8" spans="1:8" s="20" customFormat="1" ht="15.6" x14ac:dyDescent="0.25">
      <c r="A8" s="37">
        <v>1</v>
      </c>
      <c r="B8" s="184" t="s">
        <v>142</v>
      </c>
      <c r="C8" s="184"/>
      <c r="D8" s="58"/>
      <c r="E8" s="8"/>
      <c r="F8" s="30"/>
      <c r="G8" s="64"/>
    </row>
    <row r="9" spans="1:8" x14ac:dyDescent="0.25">
      <c r="A9" s="28">
        <v>1.1000000000000001</v>
      </c>
      <c r="B9" s="90" t="s">
        <v>6</v>
      </c>
      <c r="C9" s="35" t="s">
        <v>143</v>
      </c>
      <c r="D9" s="65"/>
      <c r="E9" s="66"/>
      <c r="F9" s="25" t="s">
        <v>13</v>
      </c>
      <c r="G9" s="129"/>
    </row>
    <row r="10" spans="1:8" x14ac:dyDescent="0.25">
      <c r="A10" s="28">
        <v>1.2</v>
      </c>
      <c r="B10" s="90" t="s">
        <v>6</v>
      </c>
      <c r="C10" s="35" t="s">
        <v>144</v>
      </c>
      <c r="D10" s="36"/>
      <c r="E10" s="51"/>
      <c r="F10" s="25" t="s">
        <v>13</v>
      </c>
      <c r="G10" s="129"/>
    </row>
    <row r="11" spans="1:8" x14ac:dyDescent="0.25">
      <c r="A11" s="28">
        <v>1.3</v>
      </c>
      <c r="B11" s="90" t="s">
        <v>6</v>
      </c>
      <c r="C11" s="35" t="s">
        <v>145</v>
      </c>
      <c r="D11" s="36"/>
      <c r="E11" s="26" t="s">
        <v>85</v>
      </c>
      <c r="F11" s="25" t="s">
        <v>13</v>
      </c>
      <c r="G11" s="129"/>
    </row>
    <row r="12" spans="1:8" x14ac:dyDescent="0.25">
      <c r="A12" s="33"/>
      <c r="B12" s="67"/>
      <c r="C12" s="49"/>
      <c r="D12" s="68"/>
      <c r="E12" s="69"/>
      <c r="F12" s="32"/>
      <c r="G12" s="24"/>
    </row>
    <row r="13" spans="1:8" s="20" customFormat="1" ht="15.6" x14ac:dyDescent="0.25">
      <c r="A13" s="37">
        <v>2</v>
      </c>
      <c r="B13" s="185" t="s">
        <v>146</v>
      </c>
      <c r="C13" s="186"/>
      <c r="D13" s="126"/>
      <c r="E13" s="127"/>
      <c r="F13" s="30"/>
      <c r="G13" s="64"/>
    </row>
    <row r="14" spans="1:8" x14ac:dyDescent="0.25">
      <c r="A14" s="28">
        <v>2.1</v>
      </c>
      <c r="B14" s="90" t="s">
        <v>6</v>
      </c>
      <c r="C14" s="35" t="s">
        <v>147</v>
      </c>
      <c r="D14" s="65" t="s">
        <v>148</v>
      </c>
      <c r="E14" s="66" t="s">
        <v>85</v>
      </c>
      <c r="F14" s="25" t="s">
        <v>13</v>
      </c>
      <c r="G14" s="129"/>
      <c r="H14" s="71"/>
    </row>
    <row r="15" spans="1:8" x14ac:dyDescent="0.25">
      <c r="A15" s="28">
        <v>2.2000000000000002</v>
      </c>
      <c r="B15" s="90" t="s">
        <v>6</v>
      </c>
      <c r="C15" s="36" t="s">
        <v>149</v>
      </c>
      <c r="D15" s="70" t="s">
        <v>150</v>
      </c>
      <c r="E15" s="72" t="s">
        <v>85</v>
      </c>
      <c r="F15" s="27" t="s">
        <v>13</v>
      </c>
      <c r="G15" s="130"/>
    </row>
    <row r="16" spans="1:8" x14ac:dyDescent="0.25">
      <c r="A16" s="28">
        <v>2.2999999999999998</v>
      </c>
      <c r="B16" s="90" t="s">
        <v>6</v>
      </c>
      <c r="C16" s="36" t="s">
        <v>196</v>
      </c>
      <c r="D16" s="70" t="s">
        <v>151</v>
      </c>
      <c r="E16" s="72" t="s">
        <v>85</v>
      </c>
      <c r="F16" s="27" t="s">
        <v>13</v>
      </c>
      <c r="G16" s="128"/>
    </row>
    <row r="17" spans="1:10" x14ac:dyDescent="0.25">
      <c r="A17" s="28">
        <v>2.4</v>
      </c>
      <c r="B17" s="90" t="s">
        <v>6</v>
      </c>
      <c r="C17" s="36" t="s">
        <v>152</v>
      </c>
      <c r="D17" s="70"/>
      <c r="E17" s="72"/>
      <c r="F17" s="73" t="s">
        <v>13</v>
      </c>
      <c r="G17" s="130"/>
    </row>
    <row r="18" spans="1:10" x14ac:dyDescent="0.25">
      <c r="A18" s="21"/>
      <c r="B18" s="74"/>
      <c r="C18" s="46"/>
      <c r="D18" s="75"/>
      <c r="E18" s="69"/>
      <c r="F18" s="23"/>
      <c r="G18" s="24"/>
    </row>
    <row r="19" spans="1:10" s="20" customFormat="1" ht="15.6" x14ac:dyDescent="0.25">
      <c r="A19" s="37">
        <v>3</v>
      </c>
      <c r="B19" s="184" t="s">
        <v>153</v>
      </c>
      <c r="C19" s="184"/>
      <c r="D19" s="58"/>
      <c r="E19" s="8"/>
      <c r="F19" s="45"/>
      <c r="G19" s="64"/>
    </row>
    <row r="20" spans="1:10" ht="15.6" x14ac:dyDescent="0.25">
      <c r="A20" s="28">
        <v>3.1</v>
      </c>
      <c r="B20" s="90" t="s">
        <v>6</v>
      </c>
      <c r="C20" s="35" t="s">
        <v>154</v>
      </c>
      <c r="D20" s="65"/>
      <c r="E20" s="66" t="s">
        <v>155</v>
      </c>
      <c r="F20" s="25" t="s">
        <v>13</v>
      </c>
      <c r="G20" s="129"/>
    </row>
    <row r="21" spans="1:10" ht="15.6" x14ac:dyDescent="0.25">
      <c r="A21" s="28">
        <v>3.2</v>
      </c>
      <c r="B21" s="90" t="s">
        <v>6</v>
      </c>
      <c r="C21" s="36" t="s">
        <v>156</v>
      </c>
      <c r="D21" s="70"/>
      <c r="E21" s="72" t="s">
        <v>155</v>
      </c>
      <c r="F21" s="27" t="s">
        <v>13</v>
      </c>
      <c r="G21" s="130"/>
    </row>
    <row r="22" spans="1:10" x14ac:dyDescent="0.25">
      <c r="A22" s="21"/>
      <c r="B22" s="74"/>
      <c r="C22" s="46"/>
      <c r="D22" s="75"/>
      <c r="E22" s="69"/>
      <c r="F22" s="23"/>
      <c r="G22" s="24"/>
    </row>
    <row r="23" spans="1:10" s="20" customFormat="1" ht="15.6" x14ac:dyDescent="0.25">
      <c r="A23" s="37">
        <v>4</v>
      </c>
      <c r="B23" s="184" t="s">
        <v>157</v>
      </c>
      <c r="C23" s="184"/>
      <c r="D23" s="58"/>
      <c r="E23" s="8" t="s">
        <v>158</v>
      </c>
      <c r="F23" s="30" t="s">
        <v>13</v>
      </c>
      <c r="G23" s="134"/>
    </row>
    <row r="24" spans="1:10" x14ac:dyDescent="0.25">
      <c r="A24" s="21"/>
      <c r="B24" s="74"/>
      <c r="C24" s="46"/>
      <c r="D24" s="75"/>
      <c r="E24" s="69"/>
      <c r="F24" s="23"/>
      <c r="G24" s="24"/>
    </row>
    <row r="25" spans="1:10" s="20" customFormat="1" ht="15.6" x14ac:dyDescent="0.25">
      <c r="A25" s="37">
        <v>5</v>
      </c>
      <c r="B25" s="184" t="s">
        <v>159</v>
      </c>
      <c r="C25" s="184"/>
      <c r="D25" s="58"/>
      <c r="E25" s="8"/>
      <c r="F25" s="30"/>
      <c r="G25" s="76"/>
    </row>
    <row r="26" spans="1:10" x14ac:dyDescent="0.25">
      <c r="A26" s="28">
        <v>5.0999999999999996</v>
      </c>
      <c r="B26" s="90" t="s">
        <v>6</v>
      </c>
      <c r="C26" s="35" t="s">
        <v>154</v>
      </c>
      <c r="D26" s="65"/>
      <c r="E26" s="66" t="s">
        <v>54</v>
      </c>
      <c r="F26" s="25" t="s">
        <v>13</v>
      </c>
      <c r="G26" s="129"/>
    </row>
    <row r="27" spans="1:10" x14ac:dyDescent="0.25">
      <c r="A27" s="28">
        <v>5.2</v>
      </c>
      <c r="B27" s="90" t="s">
        <v>6</v>
      </c>
      <c r="C27" s="36" t="s">
        <v>156</v>
      </c>
      <c r="D27" s="70"/>
      <c r="E27" s="72" t="s">
        <v>54</v>
      </c>
      <c r="F27" s="27" t="s">
        <v>13</v>
      </c>
      <c r="G27" s="130"/>
    </row>
    <row r="28" spans="1:10" x14ac:dyDescent="0.25">
      <c r="A28" s="21"/>
      <c r="B28" s="74"/>
      <c r="C28" s="46"/>
      <c r="D28" s="75"/>
      <c r="E28" s="69"/>
      <c r="F28" s="23"/>
      <c r="G28" s="24"/>
    </row>
    <row r="29" spans="1:10" s="20" customFormat="1" ht="15.6" x14ac:dyDescent="0.25">
      <c r="A29" s="37">
        <v>6</v>
      </c>
      <c r="B29" s="184" t="s">
        <v>160</v>
      </c>
      <c r="C29" s="184"/>
      <c r="D29" s="58"/>
      <c r="E29" s="8" t="s">
        <v>161</v>
      </c>
      <c r="F29" s="30" t="s">
        <v>13</v>
      </c>
      <c r="G29" s="134"/>
      <c r="H29" s="77"/>
      <c r="J29" s="78"/>
    </row>
    <row r="30" spans="1:10" ht="13.8" thickBot="1" x14ac:dyDescent="0.3">
      <c r="A30" s="52"/>
      <c r="B30" s="53"/>
      <c r="C30" s="53"/>
      <c r="D30" s="61"/>
      <c r="E30" s="79"/>
      <c r="F30" s="42"/>
      <c r="G30" s="56"/>
    </row>
    <row r="31" spans="1:10" x14ac:dyDescent="0.25">
      <c r="A31" s="80"/>
      <c r="B31" s="47"/>
      <c r="C31" s="47"/>
      <c r="D31" s="3"/>
      <c r="G31" s="81"/>
    </row>
    <row r="32" spans="1:10" x14ac:dyDescent="0.25">
      <c r="A32" s="82"/>
      <c r="C32" s="4"/>
      <c r="D32" s="9"/>
      <c r="G32" s="83"/>
    </row>
    <row r="33" spans="1:7" x14ac:dyDescent="0.25">
      <c r="A33" s="82"/>
      <c r="C33" s="4"/>
      <c r="D33" s="9"/>
      <c r="G33" s="83"/>
    </row>
    <row r="34" spans="1:7" x14ac:dyDescent="0.25">
      <c r="A34" s="82"/>
      <c r="C34" s="4"/>
      <c r="D34" s="9"/>
      <c r="G34" s="83"/>
    </row>
    <row r="35" spans="1:7" x14ac:dyDescent="0.25">
      <c r="A35" s="82"/>
      <c r="C35" s="4"/>
      <c r="D35" s="9"/>
      <c r="G35" s="83"/>
    </row>
    <row r="36" spans="1:7" x14ac:dyDescent="0.25">
      <c r="A36" s="82"/>
      <c r="C36" s="4"/>
      <c r="D36" s="9"/>
      <c r="G36" s="83"/>
    </row>
    <row r="37" spans="1:7" x14ac:dyDescent="0.25">
      <c r="A37" s="82"/>
      <c r="C37" s="4"/>
      <c r="D37" s="9"/>
      <c r="G37" s="83"/>
    </row>
    <row r="38" spans="1:7" x14ac:dyDescent="0.25">
      <c r="A38" s="82"/>
      <c r="C38" s="4"/>
      <c r="D38" s="9"/>
      <c r="G38" s="83"/>
    </row>
    <row r="39" spans="1:7" x14ac:dyDescent="0.25">
      <c r="A39" s="82"/>
      <c r="C39" s="4"/>
      <c r="D39" s="9"/>
      <c r="G39" s="83"/>
    </row>
    <row r="40" spans="1:7" x14ac:dyDescent="0.25">
      <c r="A40" s="82"/>
      <c r="C40" s="4"/>
      <c r="D40" s="9"/>
      <c r="G40" s="83"/>
    </row>
    <row r="41" spans="1:7" x14ac:dyDescent="0.25">
      <c r="A41" s="82"/>
      <c r="C41" s="4"/>
      <c r="D41" s="9"/>
      <c r="G41" s="83"/>
    </row>
    <row r="42" spans="1:7" x14ac:dyDescent="0.25">
      <c r="A42" s="82"/>
      <c r="C42" s="4"/>
      <c r="D42" s="9"/>
      <c r="G42" s="83"/>
    </row>
    <row r="43" spans="1:7" x14ac:dyDescent="0.25">
      <c r="A43" s="82"/>
      <c r="C43" s="4"/>
      <c r="D43" s="9"/>
      <c r="G43" s="83"/>
    </row>
    <row r="44" spans="1:7" x14ac:dyDescent="0.25">
      <c r="A44" s="82"/>
      <c r="C44" s="4"/>
      <c r="D44" s="9"/>
      <c r="G44" s="83"/>
    </row>
    <row r="45" spans="1:7" x14ac:dyDescent="0.25">
      <c r="A45" s="82"/>
      <c r="C45" s="4"/>
      <c r="D45" s="9"/>
      <c r="G45" s="83"/>
    </row>
    <row r="46" spans="1:7" x14ac:dyDescent="0.25">
      <c r="A46" s="82"/>
      <c r="C46" s="4"/>
      <c r="D46" s="9"/>
      <c r="G46" s="83"/>
    </row>
    <row r="47" spans="1:7" x14ac:dyDescent="0.25">
      <c r="A47" s="82"/>
      <c r="C47" s="4"/>
      <c r="D47" s="9"/>
      <c r="G47" s="83"/>
    </row>
    <row r="48" spans="1:7" x14ac:dyDescent="0.25">
      <c r="A48" s="82"/>
      <c r="C48" s="4"/>
      <c r="D48" s="9"/>
      <c r="G48" s="83"/>
    </row>
    <row r="49" spans="1:7" x14ac:dyDescent="0.25">
      <c r="A49" s="82"/>
      <c r="C49" s="4"/>
      <c r="D49" s="9"/>
      <c r="G49" s="83"/>
    </row>
    <row r="50" spans="1:7" ht="81.75" customHeight="1" thickBot="1" x14ac:dyDescent="0.3">
      <c r="A50" s="84"/>
      <c r="B50" s="85"/>
      <c r="C50" s="85"/>
      <c r="D50" s="86"/>
      <c r="E50" s="79"/>
      <c r="F50" s="86"/>
      <c r="G50" s="87"/>
    </row>
    <row r="51" spans="1:7" s="20" customFormat="1" ht="15.6" x14ac:dyDescent="0.25">
      <c r="A51" s="37">
        <v>7</v>
      </c>
      <c r="B51" s="184" t="s">
        <v>162</v>
      </c>
      <c r="C51" s="184"/>
      <c r="D51" s="58"/>
      <c r="E51" s="114"/>
      <c r="F51" s="100"/>
      <c r="G51" s="64"/>
    </row>
    <row r="52" spans="1:7" s="2" customFormat="1" x14ac:dyDescent="0.25">
      <c r="A52" s="169" t="s">
        <v>447</v>
      </c>
      <c r="B52" s="90" t="s">
        <v>6</v>
      </c>
      <c r="C52" s="191" t="s">
        <v>384</v>
      </c>
      <c r="D52" s="191"/>
      <c r="E52" s="192"/>
      <c r="F52" s="25" t="s">
        <v>13</v>
      </c>
      <c r="G52" s="129"/>
    </row>
    <row r="53" spans="1:7" s="2" customFormat="1" x14ac:dyDescent="0.25">
      <c r="A53" s="44"/>
      <c r="B53" s="90"/>
      <c r="C53" s="47"/>
      <c r="D53" s="47"/>
      <c r="E53" s="47"/>
      <c r="F53" s="30"/>
      <c r="G53" s="140"/>
    </row>
    <row r="54" spans="1:7" x14ac:dyDescent="0.25">
      <c r="A54" s="44">
        <v>7.1</v>
      </c>
      <c r="B54" s="90" t="s">
        <v>6</v>
      </c>
      <c r="C54" s="47" t="s">
        <v>426</v>
      </c>
      <c r="D54" s="3"/>
      <c r="F54" s="38" t="s">
        <v>370</v>
      </c>
      <c r="G54" s="31"/>
    </row>
    <row r="55" spans="1:7" ht="26.4" x14ac:dyDescent="0.25">
      <c r="A55" s="28" t="s">
        <v>448</v>
      </c>
      <c r="B55" s="50"/>
      <c r="C55" s="35" t="s">
        <v>351</v>
      </c>
      <c r="D55" s="88"/>
      <c r="E55" s="66"/>
      <c r="F55" s="25" t="s">
        <v>13</v>
      </c>
      <c r="G55" s="129"/>
    </row>
    <row r="56" spans="1:7" x14ac:dyDescent="0.25">
      <c r="A56" s="28" t="s">
        <v>449</v>
      </c>
      <c r="B56" s="50"/>
      <c r="C56" s="35" t="s">
        <v>163</v>
      </c>
      <c r="D56" s="88"/>
      <c r="E56" s="66"/>
      <c r="F56" s="25" t="s">
        <v>13</v>
      </c>
      <c r="G56" s="129"/>
    </row>
    <row r="57" spans="1:7" x14ac:dyDescent="0.25">
      <c r="A57" s="28" t="s">
        <v>450</v>
      </c>
      <c r="C57" s="36" t="s">
        <v>352</v>
      </c>
      <c r="D57" s="89"/>
      <c r="E57" s="72" t="s">
        <v>85</v>
      </c>
      <c r="F57" s="27" t="s">
        <v>13</v>
      </c>
      <c r="G57" s="128"/>
    </row>
    <row r="58" spans="1:7" x14ac:dyDescent="0.25">
      <c r="A58" s="28" t="s">
        <v>451</v>
      </c>
      <c r="C58" s="36" t="s">
        <v>353</v>
      </c>
      <c r="D58" s="89"/>
      <c r="E58" s="72" t="s">
        <v>85</v>
      </c>
      <c r="F58" s="27" t="s">
        <v>13</v>
      </c>
      <c r="G58" s="130"/>
    </row>
    <row r="59" spans="1:7" x14ac:dyDescent="0.25">
      <c r="A59" s="28" t="s">
        <v>452</v>
      </c>
      <c r="C59" s="36" t="s">
        <v>354</v>
      </c>
      <c r="D59" s="89"/>
      <c r="E59" s="72" t="s">
        <v>85</v>
      </c>
      <c r="F59" s="27" t="s">
        <v>13</v>
      </c>
      <c r="G59" s="130"/>
    </row>
    <row r="60" spans="1:7" x14ac:dyDescent="0.25">
      <c r="A60" s="28" t="s">
        <v>453</v>
      </c>
      <c r="C60" s="36" t="s">
        <v>355</v>
      </c>
      <c r="D60" s="89"/>
      <c r="E60" s="72" t="s">
        <v>85</v>
      </c>
      <c r="F60" s="27" t="s">
        <v>13</v>
      </c>
      <c r="G60" s="130"/>
    </row>
    <row r="61" spans="1:7" x14ac:dyDescent="0.25">
      <c r="A61" s="28" t="s">
        <v>454</v>
      </c>
      <c r="C61" s="36" t="s">
        <v>356</v>
      </c>
      <c r="D61" s="89"/>
      <c r="E61" s="72" t="s">
        <v>85</v>
      </c>
      <c r="F61" s="27" t="s">
        <v>13</v>
      </c>
      <c r="G61" s="130"/>
    </row>
    <row r="62" spans="1:7" ht="26.4" x14ac:dyDescent="0.25">
      <c r="A62" s="28" t="s">
        <v>455</v>
      </c>
      <c r="C62" s="36" t="s">
        <v>357</v>
      </c>
      <c r="D62" s="89"/>
      <c r="E62" s="72"/>
      <c r="F62" s="27" t="s">
        <v>13</v>
      </c>
      <c r="G62" s="130"/>
    </row>
    <row r="63" spans="1:7" x14ac:dyDescent="0.25">
      <c r="A63" s="28" t="s">
        <v>456</v>
      </c>
      <c r="C63" s="36" t="s">
        <v>164</v>
      </c>
      <c r="D63" s="89"/>
      <c r="E63" s="72"/>
      <c r="F63" s="27" t="s">
        <v>13</v>
      </c>
      <c r="G63" s="130"/>
    </row>
    <row r="64" spans="1:7" x14ac:dyDescent="0.25">
      <c r="A64" s="28" t="s">
        <v>457</v>
      </c>
      <c r="C64" s="36" t="s">
        <v>165</v>
      </c>
      <c r="D64" s="89"/>
      <c r="E64" s="72" t="s">
        <v>361</v>
      </c>
      <c r="F64" s="27" t="s">
        <v>13</v>
      </c>
      <c r="G64" s="130"/>
    </row>
    <row r="65" spans="1:8" x14ac:dyDescent="0.25">
      <c r="A65" s="28" t="s">
        <v>458</v>
      </c>
      <c r="C65" s="36" t="s">
        <v>358</v>
      </c>
      <c r="D65" s="89"/>
      <c r="E65" s="72"/>
      <c r="F65" s="27" t="s">
        <v>13</v>
      </c>
      <c r="G65" s="130"/>
    </row>
    <row r="66" spans="1:8" ht="14.25" customHeight="1" x14ac:dyDescent="0.25">
      <c r="A66" s="28" t="s">
        <v>459</v>
      </c>
      <c r="C66" s="36" t="s">
        <v>359</v>
      </c>
      <c r="D66" s="198"/>
      <c r="E66" s="198"/>
      <c r="F66" s="27" t="s">
        <v>13</v>
      </c>
      <c r="G66" s="130"/>
    </row>
    <row r="67" spans="1:8" ht="18.75" customHeight="1" x14ac:dyDescent="0.25">
      <c r="A67" s="28" t="s">
        <v>460</v>
      </c>
      <c r="C67" s="36" t="s">
        <v>360</v>
      </c>
      <c r="D67" s="89"/>
      <c r="E67" s="72" t="s">
        <v>158</v>
      </c>
      <c r="F67" s="27" t="s">
        <v>13</v>
      </c>
      <c r="G67" s="130"/>
      <c r="H67" s="71"/>
    </row>
    <row r="68" spans="1:8" ht="19.5" customHeight="1" x14ac:dyDescent="0.25">
      <c r="A68" s="28" t="s">
        <v>461</v>
      </c>
      <c r="C68" s="36" t="s">
        <v>362</v>
      </c>
      <c r="D68" s="89"/>
      <c r="E68" s="72" t="s">
        <v>158</v>
      </c>
      <c r="F68" s="27" t="s">
        <v>13</v>
      </c>
      <c r="G68" s="130"/>
    </row>
    <row r="69" spans="1:8" ht="16.5" customHeight="1" x14ac:dyDescent="0.25">
      <c r="A69" s="28" t="s">
        <v>462</v>
      </c>
      <c r="C69" s="36" t="s">
        <v>363</v>
      </c>
      <c r="D69" s="89"/>
      <c r="E69" s="72" t="s">
        <v>158</v>
      </c>
      <c r="F69" s="27" t="s">
        <v>13</v>
      </c>
      <c r="G69" s="130"/>
    </row>
    <row r="70" spans="1:8" ht="16.5" customHeight="1" x14ac:dyDescent="0.25">
      <c r="A70" s="28" t="s">
        <v>463</v>
      </c>
      <c r="C70" s="36" t="s">
        <v>385</v>
      </c>
      <c r="D70" s="89"/>
      <c r="E70" s="72" t="s">
        <v>386</v>
      </c>
      <c r="F70" s="27" t="s">
        <v>13</v>
      </c>
      <c r="G70" s="130"/>
    </row>
    <row r="71" spans="1:8" ht="16.5" customHeight="1" thickBot="1" x14ac:dyDescent="0.3">
      <c r="A71" s="39"/>
      <c r="B71" s="85"/>
      <c r="C71" s="41"/>
      <c r="D71" s="167"/>
      <c r="E71" s="79"/>
      <c r="F71" s="42"/>
      <c r="G71" s="168"/>
    </row>
    <row r="72" spans="1:8" x14ac:dyDescent="0.25">
      <c r="A72" s="44">
        <v>7.2</v>
      </c>
      <c r="B72" s="90" t="s">
        <v>6</v>
      </c>
      <c r="C72" s="47" t="s">
        <v>427</v>
      </c>
      <c r="D72" s="3"/>
      <c r="F72" s="38" t="s">
        <v>428</v>
      </c>
      <c r="G72" s="31"/>
    </row>
    <row r="73" spans="1:8" ht="26.4" x14ac:dyDescent="0.25">
      <c r="A73" s="28" t="s">
        <v>387</v>
      </c>
      <c r="B73" s="50"/>
      <c r="C73" s="35" t="s">
        <v>351</v>
      </c>
      <c r="D73" s="88"/>
      <c r="E73" s="66"/>
      <c r="F73" s="25" t="s">
        <v>13</v>
      </c>
      <c r="G73" s="129"/>
    </row>
    <row r="74" spans="1:8" x14ac:dyDescent="0.25">
      <c r="A74" s="28" t="s">
        <v>388</v>
      </c>
      <c r="B74" s="50"/>
      <c r="C74" s="35" t="s">
        <v>163</v>
      </c>
      <c r="D74" s="88"/>
      <c r="E74" s="66"/>
      <c r="F74" s="25" t="s">
        <v>13</v>
      </c>
      <c r="G74" s="129"/>
    </row>
    <row r="75" spans="1:8" x14ac:dyDescent="0.25">
      <c r="A75" s="28" t="s">
        <v>389</v>
      </c>
      <c r="C75" s="36" t="s">
        <v>352</v>
      </c>
      <c r="D75" s="89"/>
      <c r="E75" s="72" t="s">
        <v>85</v>
      </c>
      <c r="F75" s="27" t="s">
        <v>13</v>
      </c>
      <c r="G75" s="128"/>
    </row>
    <row r="76" spans="1:8" x14ac:dyDescent="0.25">
      <c r="A76" s="28" t="s">
        <v>390</v>
      </c>
      <c r="C76" s="36" t="s">
        <v>353</v>
      </c>
      <c r="D76" s="89"/>
      <c r="E76" s="72" t="s">
        <v>85</v>
      </c>
      <c r="F76" s="27" t="s">
        <v>13</v>
      </c>
      <c r="G76" s="130"/>
    </row>
    <row r="77" spans="1:8" x14ac:dyDescent="0.25">
      <c r="A77" s="28" t="s">
        <v>391</v>
      </c>
      <c r="C77" s="36" t="s">
        <v>354</v>
      </c>
      <c r="D77" s="89"/>
      <c r="E77" s="72" t="s">
        <v>85</v>
      </c>
      <c r="F77" s="27" t="s">
        <v>13</v>
      </c>
      <c r="G77" s="130"/>
    </row>
    <row r="78" spans="1:8" x14ac:dyDescent="0.25">
      <c r="A78" s="28" t="s">
        <v>392</v>
      </c>
      <c r="C78" s="36" t="s">
        <v>355</v>
      </c>
      <c r="D78" s="89"/>
      <c r="E78" s="72" t="s">
        <v>85</v>
      </c>
      <c r="F78" s="27" t="s">
        <v>13</v>
      </c>
      <c r="G78" s="130"/>
    </row>
    <row r="79" spans="1:8" x14ac:dyDescent="0.25">
      <c r="A79" s="28" t="s">
        <v>393</v>
      </c>
      <c r="C79" s="36" t="s">
        <v>356</v>
      </c>
      <c r="D79" s="89"/>
      <c r="E79" s="72" t="s">
        <v>85</v>
      </c>
      <c r="F79" s="27" t="s">
        <v>13</v>
      </c>
      <c r="G79" s="130"/>
    </row>
    <row r="80" spans="1:8" ht="26.4" x14ac:dyDescent="0.25">
      <c r="A80" s="28" t="s">
        <v>394</v>
      </c>
      <c r="C80" s="36" t="s">
        <v>357</v>
      </c>
      <c r="D80" s="89"/>
      <c r="E80" s="72"/>
      <c r="F80" s="27" t="s">
        <v>13</v>
      </c>
      <c r="G80" s="130"/>
    </row>
    <row r="81" spans="1:7" x14ac:dyDescent="0.25">
      <c r="A81" s="28" t="s">
        <v>395</v>
      </c>
      <c r="C81" s="36" t="s">
        <v>164</v>
      </c>
      <c r="D81" s="89"/>
      <c r="E81" s="72"/>
      <c r="F81" s="27" t="s">
        <v>13</v>
      </c>
      <c r="G81" s="130"/>
    </row>
    <row r="82" spans="1:7" x14ac:dyDescent="0.25">
      <c r="A82" s="28" t="s">
        <v>396</v>
      </c>
      <c r="C82" s="36" t="s">
        <v>165</v>
      </c>
      <c r="D82" s="89"/>
      <c r="E82" s="72" t="s">
        <v>361</v>
      </c>
      <c r="F82" s="27" t="s">
        <v>13</v>
      </c>
      <c r="G82" s="130"/>
    </row>
    <row r="83" spans="1:7" x14ac:dyDescent="0.25">
      <c r="A83" s="28" t="s">
        <v>397</v>
      </c>
      <c r="C83" s="36" t="s">
        <v>358</v>
      </c>
      <c r="D83" s="89"/>
      <c r="E83" s="72"/>
      <c r="F83" s="27" t="s">
        <v>13</v>
      </c>
      <c r="G83" s="130"/>
    </row>
    <row r="84" spans="1:7" ht="12.75" customHeight="1" x14ac:dyDescent="0.25">
      <c r="A84" s="28" t="s">
        <v>398</v>
      </c>
      <c r="C84" s="36" t="s">
        <v>359</v>
      </c>
      <c r="D84" s="198"/>
      <c r="E84" s="198"/>
      <c r="F84" s="27" t="s">
        <v>13</v>
      </c>
      <c r="G84" s="130"/>
    </row>
    <row r="85" spans="1:7" x14ac:dyDescent="0.25">
      <c r="A85" s="28" t="s">
        <v>399</v>
      </c>
      <c r="C85" s="36" t="s">
        <v>360</v>
      </c>
      <c r="D85" s="89"/>
      <c r="E85" s="72" t="s">
        <v>158</v>
      </c>
      <c r="F85" s="27" t="s">
        <v>13</v>
      </c>
      <c r="G85" s="130"/>
    </row>
    <row r="86" spans="1:7" x14ac:dyDescent="0.25">
      <c r="A86" s="28" t="s">
        <v>400</v>
      </c>
      <c r="C86" s="36" t="s">
        <v>362</v>
      </c>
      <c r="D86" s="89"/>
      <c r="E86" s="72" t="s">
        <v>158</v>
      </c>
      <c r="F86" s="27" t="s">
        <v>13</v>
      </c>
      <c r="G86" s="130"/>
    </row>
    <row r="87" spans="1:7" ht="16.5" customHeight="1" x14ac:dyDescent="0.25">
      <c r="A87" s="28" t="s">
        <v>401</v>
      </c>
      <c r="C87" s="36" t="s">
        <v>363</v>
      </c>
      <c r="D87" s="89"/>
      <c r="E87" s="72" t="s">
        <v>158</v>
      </c>
      <c r="F87" s="27" t="s">
        <v>13</v>
      </c>
      <c r="G87" s="130"/>
    </row>
    <row r="88" spans="1:7" ht="15" customHeight="1" x14ac:dyDescent="0.25">
      <c r="A88" s="28" t="s">
        <v>402</v>
      </c>
      <c r="C88" s="36" t="s">
        <v>385</v>
      </c>
      <c r="D88" s="89"/>
      <c r="E88" s="72" t="s">
        <v>386</v>
      </c>
      <c r="F88" s="27" t="s">
        <v>13</v>
      </c>
      <c r="G88" s="130"/>
    </row>
    <row r="89" spans="1:7" ht="14.25" customHeight="1" thickBot="1" x14ac:dyDescent="0.3">
      <c r="A89" s="39"/>
      <c r="B89" s="85"/>
      <c r="C89" s="41"/>
      <c r="D89" s="167"/>
      <c r="E89" s="79"/>
      <c r="F89" s="42"/>
      <c r="G89" s="168"/>
    </row>
    <row r="90" spans="1:7" ht="15" customHeight="1" x14ac:dyDescent="0.25">
      <c r="A90" s="44">
        <v>7.3</v>
      </c>
      <c r="B90" s="90" t="s">
        <v>6</v>
      </c>
      <c r="C90" s="47" t="s">
        <v>429</v>
      </c>
      <c r="D90" s="3"/>
      <c r="F90" s="38" t="s">
        <v>378</v>
      </c>
      <c r="G90" s="31"/>
    </row>
    <row r="91" spans="1:7" ht="28.5" customHeight="1" x14ac:dyDescent="0.25">
      <c r="A91" s="28" t="s">
        <v>431</v>
      </c>
      <c r="B91" s="50"/>
      <c r="C91" s="35" t="s">
        <v>351</v>
      </c>
      <c r="D91" s="88"/>
      <c r="E91" s="66"/>
      <c r="F91" s="25" t="s">
        <v>13</v>
      </c>
      <c r="G91" s="129"/>
    </row>
    <row r="92" spans="1:7" ht="15" customHeight="1" x14ac:dyDescent="0.25">
      <c r="A92" s="28" t="s">
        <v>432</v>
      </c>
      <c r="B92" s="50"/>
      <c r="C92" s="35" t="s">
        <v>163</v>
      </c>
      <c r="D92" s="88"/>
      <c r="E92" s="66"/>
      <c r="F92" s="25" t="s">
        <v>13</v>
      </c>
      <c r="G92" s="129"/>
    </row>
    <row r="93" spans="1:7" ht="15" customHeight="1" x14ac:dyDescent="0.25">
      <c r="A93" s="28" t="s">
        <v>433</v>
      </c>
      <c r="C93" s="36" t="s">
        <v>352</v>
      </c>
      <c r="D93" s="89"/>
      <c r="E93" s="72" t="s">
        <v>85</v>
      </c>
      <c r="F93" s="27" t="s">
        <v>13</v>
      </c>
      <c r="G93" s="128"/>
    </row>
    <row r="94" spans="1:7" ht="15" customHeight="1" x14ac:dyDescent="0.25">
      <c r="A94" s="28" t="s">
        <v>434</v>
      </c>
      <c r="C94" s="36" t="s">
        <v>353</v>
      </c>
      <c r="D94" s="89"/>
      <c r="E94" s="72" t="s">
        <v>85</v>
      </c>
      <c r="F94" s="27" t="s">
        <v>13</v>
      </c>
      <c r="G94" s="130"/>
    </row>
    <row r="95" spans="1:7" ht="15" customHeight="1" x14ac:dyDescent="0.25">
      <c r="A95" s="28" t="s">
        <v>435</v>
      </c>
      <c r="C95" s="36" t="s">
        <v>354</v>
      </c>
      <c r="D95" s="89"/>
      <c r="E95" s="72" t="s">
        <v>85</v>
      </c>
      <c r="F95" s="27" t="s">
        <v>13</v>
      </c>
      <c r="G95" s="130"/>
    </row>
    <row r="96" spans="1:7" ht="15" customHeight="1" x14ac:dyDescent="0.25">
      <c r="A96" s="28" t="s">
        <v>436</v>
      </c>
      <c r="C96" s="36" t="s">
        <v>355</v>
      </c>
      <c r="D96" s="89"/>
      <c r="E96" s="72" t="s">
        <v>85</v>
      </c>
      <c r="F96" s="27" t="s">
        <v>13</v>
      </c>
      <c r="G96" s="130"/>
    </row>
    <row r="97" spans="1:7" ht="15" customHeight="1" x14ac:dyDescent="0.25">
      <c r="A97" s="28" t="s">
        <v>437</v>
      </c>
      <c r="C97" s="36" t="s">
        <v>356</v>
      </c>
      <c r="D97" s="89"/>
      <c r="E97" s="72" t="s">
        <v>85</v>
      </c>
      <c r="F97" s="27" t="s">
        <v>13</v>
      </c>
      <c r="G97" s="130"/>
    </row>
    <row r="98" spans="1:7" ht="15" customHeight="1" x14ac:dyDescent="0.25">
      <c r="A98" s="28" t="s">
        <v>438</v>
      </c>
      <c r="C98" s="36" t="s">
        <v>357</v>
      </c>
      <c r="D98" s="89"/>
      <c r="E98" s="72"/>
      <c r="F98" s="27" t="s">
        <v>13</v>
      </c>
      <c r="G98" s="130"/>
    </row>
    <row r="99" spans="1:7" ht="15" customHeight="1" x14ac:dyDescent="0.25">
      <c r="A99" s="28" t="s">
        <v>439</v>
      </c>
      <c r="C99" s="36" t="s">
        <v>164</v>
      </c>
      <c r="D99" s="89"/>
      <c r="E99" s="72"/>
      <c r="F99" s="27" t="s">
        <v>13</v>
      </c>
      <c r="G99" s="130"/>
    </row>
    <row r="100" spans="1:7" ht="15" customHeight="1" x14ac:dyDescent="0.25">
      <c r="A100" s="28" t="s">
        <v>440</v>
      </c>
      <c r="C100" s="36" t="s">
        <v>165</v>
      </c>
      <c r="D100" s="89"/>
      <c r="E100" s="72" t="s">
        <v>361</v>
      </c>
      <c r="F100" s="27" t="s">
        <v>13</v>
      </c>
      <c r="G100" s="130"/>
    </row>
    <row r="101" spans="1:7" ht="15" customHeight="1" x14ac:dyDescent="0.25">
      <c r="A101" s="28" t="s">
        <v>441</v>
      </c>
      <c r="C101" s="36" t="s">
        <v>358</v>
      </c>
      <c r="D101" s="89"/>
      <c r="E101" s="72"/>
      <c r="F101" s="27" t="s">
        <v>13</v>
      </c>
      <c r="G101" s="130"/>
    </row>
    <row r="102" spans="1:7" ht="15" customHeight="1" x14ac:dyDescent="0.25">
      <c r="A102" s="28" t="s">
        <v>442</v>
      </c>
      <c r="C102" s="36" t="s">
        <v>359</v>
      </c>
      <c r="D102" s="198"/>
      <c r="E102" s="198"/>
      <c r="F102" s="27" t="s">
        <v>13</v>
      </c>
      <c r="G102" s="130"/>
    </row>
    <row r="103" spans="1:7" ht="15" customHeight="1" x14ac:dyDescent="0.25">
      <c r="A103" s="28" t="s">
        <v>443</v>
      </c>
      <c r="C103" s="36" t="s">
        <v>360</v>
      </c>
      <c r="D103" s="89"/>
      <c r="E103" s="72" t="s">
        <v>158</v>
      </c>
      <c r="F103" s="27" t="s">
        <v>13</v>
      </c>
      <c r="G103" s="130"/>
    </row>
    <row r="104" spans="1:7" ht="15" customHeight="1" x14ac:dyDescent="0.25">
      <c r="A104" s="28" t="s">
        <v>444</v>
      </c>
      <c r="C104" s="36" t="s">
        <v>362</v>
      </c>
      <c r="D104" s="89"/>
      <c r="E104" s="72" t="s">
        <v>158</v>
      </c>
      <c r="F104" s="27" t="s">
        <v>13</v>
      </c>
      <c r="G104" s="130"/>
    </row>
    <row r="105" spans="1:7" ht="15" customHeight="1" x14ac:dyDescent="0.25">
      <c r="A105" s="28" t="s">
        <v>445</v>
      </c>
      <c r="C105" s="36" t="s">
        <v>363</v>
      </c>
      <c r="D105" s="89"/>
      <c r="E105" s="72" t="s">
        <v>158</v>
      </c>
      <c r="F105" s="27" t="s">
        <v>13</v>
      </c>
      <c r="G105" s="130"/>
    </row>
    <row r="106" spans="1:7" ht="15" customHeight="1" x14ac:dyDescent="0.25">
      <c r="A106" s="28" t="s">
        <v>446</v>
      </c>
      <c r="C106" s="2" t="s">
        <v>385</v>
      </c>
      <c r="D106" s="90"/>
      <c r="E106" s="8" t="s">
        <v>386</v>
      </c>
      <c r="F106" s="27" t="s">
        <v>13</v>
      </c>
      <c r="G106" s="140"/>
    </row>
    <row r="107" spans="1:7" ht="15" customHeight="1" thickBot="1" x14ac:dyDescent="0.3">
      <c r="A107" s="39"/>
      <c r="B107" s="85"/>
      <c r="C107" s="41"/>
      <c r="D107" s="167"/>
      <c r="E107" s="79"/>
      <c r="F107" s="42"/>
      <c r="G107" s="168"/>
    </row>
    <row r="108" spans="1:7" x14ac:dyDescent="0.25">
      <c r="A108" s="44">
        <v>7.4</v>
      </c>
      <c r="B108" s="90" t="s">
        <v>6</v>
      </c>
      <c r="C108" s="47" t="s">
        <v>430</v>
      </c>
      <c r="D108" s="3"/>
      <c r="F108" s="38" t="s">
        <v>379</v>
      </c>
      <c r="G108" s="31"/>
    </row>
    <row r="109" spans="1:7" ht="26.4" x14ac:dyDescent="0.25">
      <c r="A109" s="28" t="s">
        <v>464</v>
      </c>
      <c r="B109" s="50"/>
      <c r="C109" s="35" t="s">
        <v>351</v>
      </c>
      <c r="D109" s="88"/>
      <c r="E109" s="66"/>
      <c r="F109" s="25" t="s">
        <v>13</v>
      </c>
      <c r="G109" s="129"/>
    </row>
    <row r="110" spans="1:7" x14ac:dyDescent="0.25">
      <c r="A110" s="28" t="s">
        <v>465</v>
      </c>
      <c r="B110" s="50"/>
      <c r="C110" s="35" t="s">
        <v>163</v>
      </c>
      <c r="D110" s="88"/>
      <c r="E110" s="66"/>
      <c r="F110" s="25" t="s">
        <v>13</v>
      </c>
      <c r="G110" s="129"/>
    </row>
    <row r="111" spans="1:7" x14ac:dyDescent="0.25">
      <c r="A111" s="28" t="s">
        <v>466</v>
      </c>
      <c r="C111" s="36" t="s">
        <v>352</v>
      </c>
      <c r="D111" s="89"/>
      <c r="E111" s="72" t="s">
        <v>85</v>
      </c>
      <c r="F111" s="27" t="s">
        <v>13</v>
      </c>
      <c r="G111" s="128"/>
    </row>
    <row r="112" spans="1:7" x14ac:dyDescent="0.25">
      <c r="A112" s="28" t="s">
        <v>467</v>
      </c>
      <c r="C112" s="36" t="s">
        <v>353</v>
      </c>
      <c r="D112" s="89"/>
      <c r="E112" s="72" t="s">
        <v>85</v>
      </c>
      <c r="F112" s="27" t="s">
        <v>13</v>
      </c>
      <c r="G112" s="130"/>
    </row>
    <row r="113" spans="1:7" x14ac:dyDescent="0.25">
      <c r="A113" s="28" t="s">
        <v>468</v>
      </c>
      <c r="C113" s="36" t="s">
        <v>354</v>
      </c>
      <c r="D113" s="89"/>
      <c r="E113" s="72" t="s">
        <v>85</v>
      </c>
      <c r="F113" s="27" t="s">
        <v>13</v>
      </c>
      <c r="G113" s="130"/>
    </row>
    <row r="114" spans="1:7" x14ac:dyDescent="0.25">
      <c r="A114" s="28" t="s">
        <v>469</v>
      </c>
      <c r="C114" s="36" t="s">
        <v>355</v>
      </c>
      <c r="D114" s="89"/>
      <c r="E114" s="72" t="s">
        <v>85</v>
      </c>
      <c r="F114" s="27" t="s">
        <v>13</v>
      </c>
      <c r="G114" s="130"/>
    </row>
    <row r="115" spans="1:7" x14ac:dyDescent="0.25">
      <c r="A115" s="28" t="s">
        <v>470</v>
      </c>
      <c r="C115" s="36" t="s">
        <v>356</v>
      </c>
      <c r="D115" s="89"/>
      <c r="E115" s="72" t="s">
        <v>85</v>
      </c>
      <c r="F115" s="27" t="s">
        <v>13</v>
      </c>
      <c r="G115" s="130"/>
    </row>
    <row r="116" spans="1:7" ht="26.4" x14ac:dyDescent="0.25">
      <c r="A116" s="28" t="s">
        <v>471</v>
      </c>
      <c r="C116" s="36" t="s">
        <v>357</v>
      </c>
      <c r="D116" s="89"/>
      <c r="E116" s="72"/>
      <c r="F116" s="27" t="s">
        <v>13</v>
      </c>
      <c r="G116" s="130"/>
    </row>
    <row r="117" spans="1:7" x14ac:dyDescent="0.25">
      <c r="A117" s="28" t="s">
        <v>472</v>
      </c>
      <c r="C117" s="36" t="s">
        <v>164</v>
      </c>
      <c r="D117" s="89"/>
      <c r="E117" s="72"/>
      <c r="F117" s="27" t="s">
        <v>13</v>
      </c>
      <c r="G117" s="130"/>
    </row>
    <row r="118" spans="1:7" x14ac:dyDescent="0.25">
      <c r="A118" s="28" t="s">
        <v>473</v>
      </c>
      <c r="C118" s="36" t="s">
        <v>165</v>
      </c>
      <c r="D118" s="89"/>
      <c r="E118" s="72" t="s">
        <v>361</v>
      </c>
      <c r="F118" s="27" t="s">
        <v>13</v>
      </c>
      <c r="G118" s="130"/>
    </row>
    <row r="119" spans="1:7" x14ac:dyDescent="0.25">
      <c r="A119" s="28" t="s">
        <v>474</v>
      </c>
      <c r="C119" s="36" t="s">
        <v>358</v>
      </c>
      <c r="D119" s="89"/>
      <c r="E119" s="72"/>
      <c r="F119" s="27" t="s">
        <v>13</v>
      </c>
      <c r="G119" s="130"/>
    </row>
    <row r="120" spans="1:7" ht="12.75" customHeight="1" x14ac:dyDescent="0.25">
      <c r="A120" s="28" t="s">
        <v>475</v>
      </c>
      <c r="C120" s="36" t="s">
        <v>359</v>
      </c>
      <c r="D120" s="198"/>
      <c r="E120" s="198"/>
      <c r="F120" s="27" t="s">
        <v>13</v>
      </c>
      <c r="G120" s="130"/>
    </row>
    <row r="121" spans="1:7" x14ac:dyDescent="0.25">
      <c r="A121" s="28" t="s">
        <v>476</v>
      </c>
      <c r="C121" s="36" t="s">
        <v>360</v>
      </c>
      <c r="D121" s="89"/>
      <c r="E121" s="72" t="s">
        <v>158</v>
      </c>
      <c r="F121" s="27" t="s">
        <v>13</v>
      </c>
      <c r="G121" s="130"/>
    </row>
    <row r="122" spans="1:7" x14ac:dyDescent="0.25">
      <c r="A122" s="28" t="s">
        <v>477</v>
      </c>
      <c r="C122" s="36" t="s">
        <v>362</v>
      </c>
      <c r="D122" s="89"/>
      <c r="E122" s="72" t="s">
        <v>158</v>
      </c>
      <c r="F122" s="27" t="s">
        <v>13</v>
      </c>
      <c r="G122" s="130"/>
    </row>
    <row r="123" spans="1:7" ht="15.75" customHeight="1" x14ac:dyDescent="0.25">
      <c r="A123" s="28" t="s">
        <v>478</v>
      </c>
      <c r="C123" s="36" t="s">
        <v>363</v>
      </c>
      <c r="D123" s="89"/>
      <c r="E123" s="72" t="s">
        <v>158</v>
      </c>
      <c r="F123" s="27" t="s">
        <v>13</v>
      </c>
      <c r="G123" s="130"/>
    </row>
    <row r="124" spans="1:7" ht="15.75" customHeight="1" x14ac:dyDescent="0.25">
      <c r="A124" s="28" t="s">
        <v>479</v>
      </c>
      <c r="C124" s="2" t="s">
        <v>385</v>
      </c>
      <c r="D124" s="90"/>
      <c r="E124" s="8" t="s">
        <v>386</v>
      </c>
      <c r="F124" s="27" t="s">
        <v>13</v>
      </c>
      <c r="G124" s="140"/>
    </row>
    <row r="125" spans="1:7" ht="15.75" customHeight="1" thickBot="1" x14ac:dyDescent="0.3">
      <c r="A125" s="39"/>
      <c r="B125" s="85"/>
      <c r="C125" s="41"/>
      <c r="D125" s="167"/>
      <c r="E125" s="79"/>
      <c r="F125" s="42"/>
      <c r="G125" s="168"/>
    </row>
    <row r="126" spans="1:7" s="113" customFormat="1" ht="15.6" x14ac:dyDescent="0.25">
      <c r="A126" s="37">
        <v>8</v>
      </c>
      <c r="B126" s="196" t="s">
        <v>202</v>
      </c>
      <c r="C126" s="184"/>
      <c r="D126" s="184"/>
      <c r="E126" s="197"/>
      <c r="F126" s="123"/>
      <c r="G126" s="64"/>
    </row>
    <row r="127" spans="1:7" s="2" customFormat="1" x14ac:dyDescent="0.25">
      <c r="A127" s="44">
        <v>8.1</v>
      </c>
      <c r="B127" s="90" t="s">
        <v>6</v>
      </c>
      <c r="C127" s="191" t="s">
        <v>406</v>
      </c>
      <c r="D127" s="191"/>
      <c r="E127" s="192"/>
      <c r="F127" s="25"/>
      <c r="G127" s="129"/>
    </row>
    <row r="128" spans="1:7" x14ac:dyDescent="0.25">
      <c r="A128" s="54" t="s">
        <v>203</v>
      </c>
      <c r="C128" s="124" t="s">
        <v>166</v>
      </c>
      <c r="D128" s="125"/>
      <c r="E128" s="72"/>
      <c r="F128" s="27" t="s">
        <v>13</v>
      </c>
      <c r="G128" s="135"/>
    </row>
    <row r="129" spans="1:7" x14ac:dyDescent="0.25">
      <c r="A129" s="54" t="s">
        <v>204</v>
      </c>
      <c r="C129" s="124" t="s">
        <v>167</v>
      </c>
      <c r="D129" s="125"/>
      <c r="E129" s="72" t="s">
        <v>85</v>
      </c>
      <c r="F129" s="27" t="s">
        <v>13</v>
      </c>
      <c r="G129" s="135"/>
    </row>
    <row r="130" spans="1:7" x14ac:dyDescent="0.25">
      <c r="A130" s="54" t="s">
        <v>205</v>
      </c>
      <c r="C130" s="124" t="s">
        <v>168</v>
      </c>
      <c r="D130" s="125"/>
      <c r="E130" s="72" t="s">
        <v>85</v>
      </c>
      <c r="F130" s="27" t="s">
        <v>13</v>
      </c>
      <c r="G130" s="135"/>
    </row>
    <row r="131" spans="1:7" x14ac:dyDescent="0.25">
      <c r="A131" s="54" t="s">
        <v>206</v>
      </c>
      <c r="C131" s="124" t="s">
        <v>169</v>
      </c>
      <c r="D131" s="125"/>
      <c r="E131" s="72" t="s">
        <v>85</v>
      </c>
      <c r="F131" s="27" t="s">
        <v>13</v>
      </c>
      <c r="G131" s="135"/>
    </row>
    <row r="132" spans="1:7" x14ac:dyDescent="0.25">
      <c r="A132" s="54"/>
      <c r="C132" s="4"/>
      <c r="D132" s="9"/>
      <c r="F132" s="30"/>
      <c r="G132" s="55"/>
    </row>
    <row r="133" spans="1:7" s="2" customFormat="1" x14ac:dyDescent="0.25">
      <c r="A133" s="44">
        <v>8.1999999999999993</v>
      </c>
      <c r="B133" s="90" t="s">
        <v>6</v>
      </c>
      <c r="C133" s="191" t="s">
        <v>405</v>
      </c>
      <c r="D133" s="191"/>
      <c r="E133" s="192"/>
      <c r="F133" s="25"/>
      <c r="G133" s="129"/>
    </row>
    <row r="134" spans="1:7" x14ac:dyDescent="0.25">
      <c r="A134" s="54" t="s">
        <v>207</v>
      </c>
      <c r="C134" s="124" t="s">
        <v>166</v>
      </c>
      <c r="D134" s="125"/>
      <c r="E134" s="72"/>
      <c r="F134" s="27" t="s">
        <v>13</v>
      </c>
      <c r="G134" s="135"/>
    </row>
    <row r="135" spans="1:7" x14ac:dyDescent="0.25">
      <c r="A135" s="54" t="s">
        <v>208</v>
      </c>
      <c r="C135" s="124" t="s">
        <v>167</v>
      </c>
      <c r="D135" s="125"/>
      <c r="E135" s="72" t="s">
        <v>85</v>
      </c>
      <c r="F135" s="27" t="s">
        <v>13</v>
      </c>
      <c r="G135" s="135"/>
    </row>
    <row r="136" spans="1:7" x14ac:dyDescent="0.25">
      <c r="A136" s="54" t="s">
        <v>209</v>
      </c>
      <c r="C136" s="124" t="s">
        <v>168</v>
      </c>
      <c r="D136" s="125"/>
      <c r="E136" s="72" t="s">
        <v>85</v>
      </c>
      <c r="F136" s="27" t="s">
        <v>13</v>
      </c>
      <c r="G136" s="135"/>
    </row>
    <row r="137" spans="1:7" x14ac:dyDescent="0.25">
      <c r="A137" s="91" t="s">
        <v>210</v>
      </c>
      <c r="B137" s="74"/>
      <c r="C137" s="163" t="s">
        <v>169</v>
      </c>
      <c r="D137" s="164"/>
      <c r="E137" s="165" t="s">
        <v>85</v>
      </c>
      <c r="F137" s="162" t="s">
        <v>13</v>
      </c>
      <c r="G137" s="166"/>
    </row>
    <row r="138" spans="1:7" x14ac:dyDescent="0.25">
      <c r="A138" s="54"/>
      <c r="C138" s="4"/>
      <c r="D138" s="9"/>
      <c r="F138" s="30"/>
      <c r="G138" s="55"/>
    </row>
    <row r="139" spans="1:7" x14ac:dyDescent="0.25">
      <c r="A139" s="44">
        <v>8.3000000000000007</v>
      </c>
      <c r="B139" s="90" t="s">
        <v>6</v>
      </c>
      <c r="C139" s="191" t="s">
        <v>404</v>
      </c>
      <c r="D139" s="191"/>
      <c r="E139" s="192"/>
      <c r="F139" s="25"/>
      <c r="G139" s="129"/>
    </row>
    <row r="140" spans="1:7" x14ac:dyDescent="0.25">
      <c r="A140" s="54" t="s">
        <v>211</v>
      </c>
      <c r="C140" s="124" t="s">
        <v>166</v>
      </c>
      <c r="D140" s="125"/>
      <c r="E140" s="72"/>
      <c r="F140" s="27" t="s">
        <v>13</v>
      </c>
      <c r="G140" s="135"/>
    </row>
    <row r="141" spans="1:7" x14ac:dyDescent="0.25">
      <c r="A141" s="54" t="s">
        <v>212</v>
      </c>
      <c r="C141" s="124" t="s">
        <v>167</v>
      </c>
      <c r="D141" s="125"/>
      <c r="E141" s="72" t="s">
        <v>85</v>
      </c>
      <c r="F141" s="27" t="s">
        <v>13</v>
      </c>
      <c r="G141" s="135"/>
    </row>
    <row r="142" spans="1:7" x14ac:dyDescent="0.25">
      <c r="A142" s="54" t="s">
        <v>213</v>
      </c>
      <c r="C142" s="124" t="s">
        <v>168</v>
      </c>
      <c r="D142" s="125"/>
      <c r="E142" s="72" t="s">
        <v>85</v>
      </c>
      <c r="F142" s="27" t="s">
        <v>13</v>
      </c>
      <c r="G142" s="135"/>
    </row>
    <row r="143" spans="1:7" x14ac:dyDescent="0.25">
      <c r="A143" s="54" t="s">
        <v>214</v>
      </c>
      <c r="C143" s="124" t="s">
        <v>169</v>
      </c>
      <c r="D143" s="125"/>
      <c r="E143" s="72" t="s">
        <v>85</v>
      </c>
      <c r="F143" s="27" t="s">
        <v>13</v>
      </c>
      <c r="G143" s="135"/>
    </row>
    <row r="144" spans="1:7" x14ac:dyDescent="0.25">
      <c r="A144" s="54"/>
      <c r="C144" s="141"/>
      <c r="D144" s="142"/>
      <c r="E144" s="66"/>
      <c r="F144" s="25"/>
      <c r="G144" s="143"/>
    </row>
    <row r="145" spans="1:7" s="2" customFormat="1" x14ac:dyDescent="0.25">
      <c r="A145" s="44">
        <v>8.3000000000000007</v>
      </c>
      <c r="B145" s="90" t="s">
        <v>6</v>
      </c>
      <c r="C145" s="191" t="s">
        <v>403</v>
      </c>
      <c r="D145" s="191"/>
      <c r="E145" s="192"/>
      <c r="F145" s="25"/>
      <c r="G145" s="129"/>
    </row>
    <row r="146" spans="1:7" x14ac:dyDescent="0.25">
      <c r="A146" s="54" t="s">
        <v>211</v>
      </c>
      <c r="C146" s="124" t="s">
        <v>166</v>
      </c>
      <c r="D146" s="125"/>
      <c r="E146" s="72"/>
      <c r="F146" s="27" t="s">
        <v>13</v>
      </c>
      <c r="G146" s="135"/>
    </row>
    <row r="147" spans="1:7" x14ac:dyDescent="0.25">
      <c r="A147" s="54" t="s">
        <v>212</v>
      </c>
      <c r="C147" s="124" t="s">
        <v>167</v>
      </c>
      <c r="D147" s="125"/>
      <c r="E147" s="72" t="s">
        <v>85</v>
      </c>
      <c r="F147" s="27" t="s">
        <v>13</v>
      </c>
      <c r="G147" s="135"/>
    </row>
    <row r="148" spans="1:7" x14ac:dyDescent="0.25">
      <c r="A148" s="54" t="s">
        <v>213</v>
      </c>
      <c r="C148" s="124" t="s">
        <v>168</v>
      </c>
      <c r="D148" s="125"/>
      <c r="E148" s="72" t="s">
        <v>85</v>
      </c>
      <c r="F148" s="27" t="s">
        <v>13</v>
      </c>
      <c r="G148" s="135"/>
    </row>
    <row r="149" spans="1:7" x14ac:dyDescent="0.25">
      <c r="A149" s="54" t="s">
        <v>214</v>
      </c>
      <c r="C149" s="124" t="s">
        <v>169</v>
      </c>
      <c r="D149" s="125"/>
      <c r="E149" s="72" t="s">
        <v>85</v>
      </c>
      <c r="F149" s="27" t="s">
        <v>13</v>
      </c>
      <c r="G149" s="135"/>
    </row>
    <row r="150" spans="1:7" x14ac:dyDescent="0.25">
      <c r="A150" s="54"/>
      <c r="C150" s="141"/>
      <c r="D150" s="142"/>
      <c r="E150" s="66"/>
      <c r="F150" s="25"/>
      <c r="G150" s="143"/>
    </row>
    <row r="151" spans="1:7" x14ac:dyDescent="0.25">
      <c r="A151" s="44">
        <v>8.3000000000000007</v>
      </c>
      <c r="B151" s="90" t="s">
        <v>6</v>
      </c>
      <c r="C151" s="191" t="s">
        <v>364</v>
      </c>
      <c r="D151" s="191"/>
      <c r="E151" s="192"/>
      <c r="F151" s="25"/>
      <c r="G151" s="129"/>
    </row>
    <row r="152" spans="1:7" x14ac:dyDescent="0.25">
      <c r="A152" s="54" t="s">
        <v>211</v>
      </c>
      <c r="C152" s="124" t="s">
        <v>166</v>
      </c>
      <c r="D152" s="125"/>
      <c r="E152" s="72"/>
      <c r="F152" s="27" t="s">
        <v>13</v>
      </c>
      <c r="G152" s="135"/>
    </row>
    <row r="153" spans="1:7" x14ac:dyDescent="0.25">
      <c r="A153" s="54" t="s">
        <v>212</v>
      </c>
      <c r="C153" s="124" t="s">
        <v>167</v>
      </c>
      <c r="D153" s="125"/>
      <c r="E153" s="72" t="s">
        <v>85</v>
      </c>
      <c r="F153" s="27" t="s">
        <v>13</v>
      </c>
      <c r="G153" s="135"/>
    </row>
    <row r="154" spans="1:7" x14ac:dyDescent="0.25">
      <c r="A154" s="54" t="s">
        <v>214</v>
      </c>
      <c r="C154" s="124" t="s">
        <v>169</v>
      </c>
      <c r="D154" s="125"/>
      <c r="E154" s="72" t="s">
        <v>85</v>
      </c>
      <c r="F154" s="27" t="s">
        <v>13</v>
      </c>
      <c r="G154" s="135"/>
    </row>
    <row r="155" spans="1:7" x14ac:dyDescent="0.25">
      <c r="A155" s="91"/>
      <c r="B155" s="74"/>
      <c r="C155" s="74"/>
      <c r="D155" s="92"/>
      <c r="E155" s="69"/>
      <c r="F155" s="32"/>
      <c r="G155" s="93"/>
    </row>
    <row r="156" spans="1:7" x14ac:dyDescent="0.25">
      <c r="A156" s="54"/>
      <c r="C156" s="4"/>
      <c r="D156" s="9"/>
      <c r="F156" s="30"/>
      <c r="G156" s="55"/>
    </row>
    <row r="157" spans="1:7" x14ac:dyDescent="0.25">
      <c r="A157" s="91"/>
      <c r="B157" s="74"/>
      <c r="C157" s="74"/>
      <c r="D157" s="92"/>
      <c r="E157" s="69"/>
      <c r="F157" s="32"/>
      <c r="G157" s="93"/>
    </row>
    <row r="158" spans="1:7" x14ac:dyDescent="0.25">
      <c r="A158" s="54"/>
      <c r="C158" s="4"/>
      <c r="D158" s="9"/>
      <c r="F158" s="30"/>
      <c r="G158" s="55"/>
    </row>
    <row r="159" spans="1:7" x14ac:dyDescent="0.25">
      <c r="A159" s="54"/>
      <c r="C159" s="4"/>
      <c r="D159" s="9"/>
      <c r="F159" s="30"/>
      <c r="G159" s="55"/>
    </row>
    <row r="160" spans="1:7" x14ac:dyDescent="0.25">
      <c r="A160" s="54"/>
      <c r="C160" s="4"/>
      <c r="D160" s="9"/>
      <c r="F160" s="30"/>
      <c r="G160" s="55"/>
    </row>
    <row r="161" spans="1:7" x14ac:dyDescent="0.25">
      <c r="A161" s="54"/>
      <c r="C161" s="4"/>
      <c r="D161" s="9"/>
      <c r="F161" s="30"/>
      <c r="G161" s="55"/>
    </row>
    <row r="162" spans="1:7" x14ac:dyDescent="0.25">
      <c r="A162" s="54"/>
      <c r="C162" s="4"/>
      <c r="D162" s="9"/>
      <c r="F162" s="30"/>
      <c r="G162" s="55"/>
    </row>
    <row r="163" spans="1:7" x14ac:dyDescent="0.25">
      <c r="A163" s="54"/>
      <c r="C163" s="4"/>
      <c r="D163" s="9"/>
      <c r="F163" s="30"/>
      <c r="G163" s="55"/>
    </row>
    <row r="164" spans="1:7" x14ac:dyDescent="0.25">
      <c r="A164" s="54"/>
      <c r="C164" s="4"/>
      <c r="D164" s="9"/>
      <c r="F164" s="30"/>
      <c r="G164" s="55"/>
    </row>
    <row r="165" spans="1:7" x14ac:dyDescent="0.25">
      <c r="A165" s="54"/>
      <c r="C165" s="4"/>
      <c r="D165" s="9"/>
      <c r="F165" s="30"/>
      <c r="G165" s="55"/>
    </row>
    <row r="166" spans="1:7" x14ac:dyDescent="0.25">
      <c r="A166" s="54"/>
      <c r="C166" s="4"/>
      <c r="D166" s="9"/>
      <c r="F166" s="30"/>
      <c r="G166" s="55"/>
    </row>
    <row r="167" spans="1:7" ht="13.8" thickBot="1" x14ac:dyDescent="0.3">
      <c r="A167" s="94"/>
      <c r="B167" s="85"/>
      <c r="C167" s="85"/>
      <c r="D167" s="86"/>
      <c r="E167" s="79"/>
      <c r="F167" s="42"/>
      <c r="G167" s="95"/>
    </row>
    <row r="168" spans="1:7" x14ac:dyDescent="0.25">
      <c r="C168" s="4"/>
      <c r="D168" s="9"/>
    </row>
    <row r="169" spans="1:7" x14ac:dyDescent="0.25">
      <c r="C169" s="4"/>
      <c r="D169" s="9"/>
    </row>
    <row r="170" spans="1:7" x14ac:dyDescent="0.25">
      <c r="C170" s="4"/>
      <c r="D170" s="9"/>
    </row>
    <row r="171" spans="1:7" x14ac:dyDescent="0.25">
      <c r="C171" s="4"/>
      <c r="D171" s="9"/>
    </row>
    <row r="172" spans="1:7" x14ac:dyDescent="0.25">
      <c r="C172" s="4"/>
      <c r="D172" s="9"/>
    </row>
    <row r="173" spans="1:7" x14ac:dyDescent="0.25">
      <c r="C173" s="4"/>
      <c r="D173" s="9"/>
    </row>
    <row r="174" spans="1:7" x14ac:dyDescent="0.25">
      <c r="C174" s="4"/>
      <c r="D174" s="9"/>
    </row>
    <row r="175" spans="1:7" x14ac:dyDescent="0.25">
      <c r="C175" s="4"/>
      <c r="D175" s="9"/>
    </row>
    <row r="176" spans="1:7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  <row r="356" spans="3:4" x14ac:dyDescent="0.25">
      <c r="C356" s="4"/>
      <c r="D356" s="9"/>
    </row>
    <row r="357" spans="3:4" x14ac:dyDescent="0.25">
      <c r="C357" s="4"/>
      <c r="D357" s="9"/>
    </row>
    <row r="358" spans="3:4" x14ac:dyDescent="0.25">
      <c r="C358" s="4"/>
      <c r="D358" s="9"/>
    </row>
    <row r="359" spans="3:4" x14ac:dyDescent="0.25">
      <c r="C359" s="4"/>
      <c r="D359" s="9"/>
    </row>
    <row r="360" spans="3:4" x14ac:dyDescent="0.25">
      <c r="C360" s="4"/>
      <c r="D360" s="9"/>
    </row>
    <row r="361" spans="3:4" x14ac:dyDescent="0.25">
      <c r="C361" s="4"/>
      <c r="D361" s="9"/>
    </row>
    <row r="362" spans="3:4" x14ac:dyDescent="0.25">
      <c r="C362" s="4"/>
      <c r="D362" s="9"/>
    </row>
    <row r="363" spans="3:4" x14ac:dyDescent="0.25">
      <c r="C363" s="4"/>
      <c r="D363" s="9"/>
    </row>
  </sheetData>
  <sheetProtection selectLockedCells="1"/>
  <mergeCells count="24">
    <mergeCell ref="C151:E151"/>
    <mergeCell ref="B126:E126"/>
    <mergeCell ref="C52:E52"/>
    <mergeCell ref="D66:E66"/>
    <mergeCell ref="D84:E84"/>
    <mergeCell ref="D120:E120"/>
    <mergeCell ref="C145:E145"/>
    <mergeCell ref="D102:E102"/>
    <mergeCell ref="C139:E13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27:E127"/>
    <mergeCell ref="C133:E133"/>
    <mergeCell ref="B29:C29"/>
    <mergeCell ref="B51:C51"/>
  </mergeCells>
  <phoneticPr fontId="0" type="noConversion"/>
  <conditionalFormatting sqref="F1">
    <cfRule type="cellIs" dxfId="6" priority="25" stopIfTrue="1" operator="equal">
      <formula>"?"</formula>
    </cfRule>
    <cfRule type="cellIs" dxfId="5" priority="26" stopIfTrue="1" operator="equal">
      <formula>"??"</formula>
    </cfRule>
  </conditionalFormatting>
  <conditionalFormatting sqref="F5:F65552">
    <cfRule type="cellIs" dxfId="4" priority="1" stopIfTrue="1" operator="equal">
      <formula>"?"</formula>
    </cfRule>
    <cfRule type="cellIs" dxfId="3" priority="2" stopIfTrue="1" operator="equal">
      <formula>"??"</formula>
    </cfRule>
  </conditionalFormatting>
  <pageMargins left="0.39370078740157483" right="0.39370078740157483" top="1.1417322834645669" bottom="0.43307086614173229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3" manualBreakCount="3">
    <brk id="50" max="16383" man="1"/>
    <brk id="92" max="6" man="1"/>
    <brk id="137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F21" sqref="F21"/>
    </sheetView>
  </sheetViews>
  <sheetFormatPr defaultColWidth="9.109375" defaultRowHeight="13.2" x14ac:dyDescent="0.25"/>
  <cols>
    <col min="1" max="1" width="6.44140625" style="57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94" t="s">
        <v>273</v>
      </c>
      <c r="B1" s="194"/>
      <c r="C1" s="194"/>
      <c r="D1" s="194"/>
      <c r="E1" s="194"/>
      <c r="F1" s="194"/>
      <c r="G1" s="194"/>
    </row>
    <row r="2" spans="1:8" s="118" customFormat="1" ht="15" customHeight="1" x14ac:dyDescent="0.3">
      <c r="A2" s="115"/>
      <c r="B2" s="116"/>
      <c r="C2" s="115"/>
      <c r="D2" s="115"/>
      <c r="E2" s="115"/>
      <c r="F2" s="183" t="str">
        <f>Spec_Rev_No</f>
        <v>240-68973110</v>
      </c>
      <c r="G2" s="183"/>
      <c r="H2" s="119"/>
    </row>
    <row r="3" spans="1:8" s="2" customFormat="1" x14ac:dyDescent="0.25">
      <c r="A3" s="181" t="s">
        <v>0</v>
      </c>
      <c r="B3" s="181"/>
      <c r="C3" s="181"/>
      <c r="D3" s="181"/>
      <c r="E3" s="181"/>
      <c r="F3" s="181"/>
      <c r="G3" s="181"/>
    </row>
    <row r="4" spans="1:8" s="2" customFormat="1" x14ac:dyDescent="0.25">
      <c r="A4" s="181" t="s">
        <v>1</v>
      </c>
      <c r="B4" s="181"/>
      <c r="C4" s="181"/>
      <c r="D4" s="181"/>
      <c r="E4" s="181"/>
      <c r="F4" s="181"/>
      <c r="G4" s="181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95">
        <v>3</v>
      </c>
      <c r="D6" s="195"/>
      <c r="E6" s="12"/>
      <c r="F6" s="13">
        <v>4</v>
      </c>
      <c r="G6" s="96">
        <v>5</v>
      </c>
    </row>
    <row r="7" spans="1:8" s="15" customFormat="1" ht="13.8" thickBot="1" x14ac:dyDescent="0.3">
      <c r="A7" s="16" t="s">
        <v>2</v>
      </c>
      <c r="B7" s="17"/>
      <c r="C7" s="182" t="s">
        <v>3</v>
      </c>
      <c r="D7" s="182"/>
      <c r="E7" s="18"/>
      <c r="F7" s="19" t="s">
        <v>4</v>
      </c>
      <c r="G7" s="97" t="s">
        <v>5</v>
      </c>
    </row>
    <row r="8" spans="1:8" s="20" customFormat="1" ht="15.6" x14ac:dyDescent="0.25">
      <c r="A8" s="37">
        <v>1</v>
      </c>
      <c r="B8" s="98"/>
      <c r="C8" s="184" t="s">
        <v>170</v>
      </c>
      <c r="D8" s="184"/>
      <c r="E8" s="99"/>
      <c r="F8" s="100"/>
      <c r="G8" s="101"/>
    </row>
    <row r="9" spans="1:8" x14ac:dyDescent="0.25">
      <c r="A9" s="28">
        <v>1.1000000000000001</v>
      </c>
      <c r="B9" s="29"/>
      <c r="C9" s="90" t="s">
        <v>6</v>
      </c>
      <c r="D9" s="35" t="s">
        <v>107</v>
      </c>
      <c r="E9" s="66"/>
      <c r="F9" s="25" t="s">
        <v>13</v>
      </c>
      <c r="G9" s="136"/>
    </row>
    <row r="10" spans="1:8" x14ac:dyDescent="0.25">
      <c r="A10" s="28">
        <v>1.2</v>
      </c>
      <c r="B10" s="29"/>
      <c r="C10" s="90" t="s">
        <v>6</v>
      </c>
      <c r="D10" s="36" t="s">
        <v>171</v>
      </c>
      <c r="E10" s="72"/>
      <c r="F10" s="27" t="s">
        <v>13</v>
      </c>
      <c r="G10" s="137"/>
    </row>
    <row r="11" spans="1:8" s="15" customFormat="1" x14ac:dyDescent="0.25">
      <c r="A11" s="103"/>
      <c r="B11" s="104"/>
      <c r="C11" s="75"/>
      <c r="D11" s="75"/>
      <c r="E11" s="75"/>
      <c r="F11" s="23"/>
      <c r="G11" s="105"/>
    </row>
    <row r="12" spans="1:8" s="20" customFormat="1" ht="15.6" x14ac:dyDescent="0.25">
      <c r="A12" s="37">
        <v>2</v>
      </c>
      <c r="B12" s="98"/>
      <c r="C12" s="184" t="s">
        <v>172</v>
      </c>
      <c r="D12" s="184"/>
      <c r="E12" s="99"/>
      <c r="F12" s="100"/>
      <c r="G12" s="101"/>
    </row>
    <row r="13" spans="1:8" x14ac:dyDescent="0.25">
      <c r="A13" s="28">
        <v>2.1</v>
      </c>
      <c r="B13" s="29"/>
      <c r="C13" s="90" t="s">
        <v>6</v>
      </c>
      <c r="D13" s="35" t="s">
        <v>173</v>
      </c>
      <c r="E13" s="66" t="s">
        <v>174</v>
      </c>
      <c r="F13" s="25" t="s">
        <v>13</v>
      </c>
      <c r="G13" s="136"/>
    </row>
    <row r="14" spans="1:8" x14ac:dyDescent="0.25">
      <c r="A14" s="28">
        <v>2.2000000000000002</v>
      </c>
      <c r="B14" s="29"/>
      <c r="C14" s="90" t="s">
        <v>6</v>
      </c>
      <c r="D14" s="36" t="s">
        <v>106</v>
      </c>
      <c r="E14" s="72" t="s">
        <v>174</v>
      </c>
      <c r="F14" s="27" t="s">
        <v>13</v>
      </c>
      <c r="G14" s="137"/>
    </row>
    <row r="15" spans="1:8" x14ac:dyDescent="0.25">
      <c r="A15" s="28">
        <v>2.2999999999999998</v>
      </c>
      <c r="B15" s="29"/>
      <c r="C15" s="90" t="s">
        <v>6</v>
      </c>
      <c r="D15" s="36" t="s">
        <v>98</v>
      </c>
      <c r="E15" s="72" t="s">
        <v>174</v>
      </c>
      <c r="F15" s="27" t="s">
        <v>13</v>
      </c>
      <c r="G15" s="137"/>
    </row>
    <row r="16" spans="1:8" x14ac:dyDescent="0.25">
      <c r="A16" s="28">
        <v>2.4</v>
      </c>
      <c r="B16" s="29"/>
      <c r="C16" s="90" t="s">
        <v>6</v>
      </c>
      <c r="D16" s="36" t="s">
        <v>175</v>
      </c>
      <c r="E16" s="72" t="s">
        <v>174</v>
      </c>
      <c r="F16" s="27" t="s">
        <v>13</v>
      </c>
      <c r="G16" s="137"/>
    </row>
    <row r="17" spans="1:7" x14ac:dyDescent="0.25">
      <c r="A17" s="33"/>
      <c r="B17" s="22"/>
      <c r="C17" s="74"/>
      <c r="D17" s="67"/>
      <c r="E17" s="69"/>
      <c r="F17" s="32"/>
      <c r="G17" s="105"/>
    </row>
    <row r="18" spans="1:7" s="20" customFormat="1" ht="15.6" x14ac:dyDescent="0.25">
      <c r="A18" s="37">
        <v>3</v>
      </c>
      <c r="B18" s="98"/>
      <c r="C18" s="184" t="s">
        <v>176</v>
      </c>
      <c r="D18" s="184"/>
      <c r="E18" s="99"/>
      <c r="F18" s="100"/>
      <c r="G18" s="106"/>
    </row>
    <row r="19" spans="1:7" x14ac:dyDescent="0.25">
      <c r="A19" s="28">
        <v>3.1</v>
      </c>
      <c r="B19" s="29"/>
      <c r="C19" s="90" t="s">
        <v>6</v>
      </c>
      <c r="D19" s="35" t="s">
        <v>177</v>
      </c>
      <c r="E19" s="66" t="s">
        <v>158</v>
      </c>
      <c r="F19" s="25" t="s">
        <v>13</v>
      </c>
      <c r="G19" s="136"/>
    </row>
    <row r="20" spans="1:7" x14ac:dyDescent="0.25">
      <c r="A20" s="28">
        <v>3.3</v>
      </c>
      <c r="B20" s="29"/>
      <c r="C20" s="90" t="s">
        <v>6</v>
      </c>
      <c r="D20" s="36" t="s">
        <v>178</v>
      </c>
      <c r="E20" s="72" t="s">
        <v>158</v>
      </c>
      <c r="F20" s="27" t="s">
        <v>13</v>
      </c>
      <c r="G20" s="137"/>
    </row>
    <row r="21" spans="1:7" x14ac:dyDescent="0.25">
      <c r="A21" s="28">
        <v>3.4</v>
      </c>
      <c r="B21" s="29"/>
      <c r="C21" s="90" t="s">
        <v>6</v>
      </c>
      <c r="D21" s="36" t="s">
        <v>179</v>
      </c>
      <c r="E21" s="72" t="s">
        <v>158</v>
      </c>
      <c r="F21" s="27" t="s">
        <v>13</v>
      </c>
      <c r="G21" s="137"/>
    </row>
    <row r="22" spans="1:7" x14ac:dyDescent="0.25">
      <c r="A22" s="28">
        <v>3.5</v>
      </c>
      <c r="B22" s="29"/>
      <c r="C22" s="90" t="s">
        <v>6</v>
      </c>
      <c r="D22" s="36" t="s">
        <v>180</v>
      </c>
      <c r="E22" s="72" t="s">
        <v>158</v>
      </c>
      <c r="F22" s="27" t="s">
        <v>13</v>
      </c>
      <c r="G22" s="137"/>
    </row>
    <row r="23" spans="1:7" x14ac:dyDescent="0.25">
      <c r="A23" s="28">
        <v>3.6</v>
      </c>
      <c r="B23" s="29"/>
      <c r="C23" s="90" t="s">
        <v>6</v>
      </c>
      <c r="D23" s="36" t="s">
        <v>181</v>
      </c>
      <c r="E23" s="72" t="s">
        <v>158</v>
      </c>
      <c r="F23" s="27" t="s">
        <v>13</v>
      </c>
      <c r="G23" s="137"/>
    </row>
    <row r="24" spans="1:7" x14ac:dyDescent="0.25">
      <c r="A24" s="28">
        <v>3.7</v>
      </c>
      <c r="B24" s="29"/>
      <c r="C24" s="90" t="s">
        <v>6</v>
      </c>
      <c r="D24" s="36" t="s">
        <v>182</v>
      </c>
      <c r="E24" s="72" t="s">
        <v>158</v>
      </c>
      <c r="F24" s="27" t="s">
        <v>13</v>
      </c>
      <c r="G24" s="137"/>
    </row>
    <row r="25" spans="1:7" x14ac:dyDescent="0.25">
      <c r="A25" s="28">
        <v>3.8</v>
      </c>
      <c r="B25" s="29"/>
      <c r="C25" s="90" t="s">
        <v>6</v>
      </c>
      <c r="D25" s="36" t="s">
        <v>183</v>
      </c>
      <c r="E25" s="72" t="s">
        <v>158</v>
      </c>
      <c r="F25" s="27" t="s">
        <v>13</v>
      </c>
      <c r="G25" s="137"/>
    </row>
    <row r="26" spans="1:7" s="15" customFormat="1" x14ac:dyDescent="0.25">
      <c r="A26" s="103"/>
      <c r="B26" s="104"/>
      <c r="C26" s="75"/>
      <c r="D26" s="75"/>
      <c r="E26" s="75"/>
      <c r="F26" s="23"/>
      <c r="G26" s="105"/>
    </row>
    <row r="27" spans="1:7" s="48" customFormat="1" ht="34.5" customHeight="1" x14ac:dyDescent="0.25">
      <c r="A27" s="37">
        <v>4</v>
      </c>
      <c r="B27" s="98"/>
      <c r="C27" s="184" t="s">
        <v>184</v>
      </c>
      <c r="D27" s="184"/>
      <c r="E27" s="99"/>
      <c r="F27" s="107"/>
      <c r="G27" s="108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6" t="s">
        <v>29</v>
      </c>
      <c r="F28" s="25" t="s">
        <v>13</v>
      </c>
      <c r="G28" s="136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2" t="s">
        <v>29</v>
      </c>
      <c r="F29" s="27" t="s">
        <v>13</v>
      </c>
      <c r="G29" s="137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2" t="s">
        <v>29</v>
      </c>
      <c r="F30" s="27" t="s">
        <v>13</v>
      </c>
      <c r="G30" s="138"/>
    </row>
    <row r="31" spans="1:7" x14ac:dyDescent="0.25">
      <c r="A31" s="21"/>
      <c r="B31" s="22"/>
      <c r="C31" s="74"/>
      <c r="D31" s="46"/>
      <c r="E31" s="109"/>
      <c r="F31" s="23"/>
      <c r="G31" s="105"/>
    </row>
    <row r="32" spans="1:7" s="20" customFormat="1" ht="15.6" x14ac:dyDescent="0.25">
      <c r="A32" s="37">
        <v>5</v>
      </c>
      <c r="B32" s="98"/>
      <c r="C32" s="185" t="s">
        <v>185</v>
      </c>
      <c r="D32" s="186"/>
      <c r="E32" s="99"/>
      <c r="F32" s="100" t="s">
        <v>13</v>
      </c>
      <c r="G32" s="139"/>
    </row>
    <row r="33" spans="1:7" x14ac:dyDescent="0.25">
      <c r="A33" s="21"/>
      <c r="B33" s="22"/>
      <c r="C33" s="74"/>
      <c r="D33" s="46"/>
      <c r="E33" s="109"/>
      <c r="F33" s="23"/>
      <c r="G33" s="105"/>
    </row>
    <row r="34" spans="1:7" s="20" customFormat="1" ht="15.6" x14ac:dyDescent="0.25">
      <c r="A34" s="37">
        <v>6</v>
      </c>
      <c r="B34" s="98"/>
      <c r="C34" s="185" t="s">
        <v>186</v>
      </c>
      <c r="D34" s="186"/>
      <c r="E34" s="99"/>
      <c r="F34" s="100"/>
      <c r="G34" s="101"/>
    </row>
    <row r="35" spans="1:7" x14ac:dyDescent="0.25">
      <c r="A35" s="28">
        <v>6.1</v>
      </c>
      <c r="B35" s="29"/>
      <c r="C35" s="90" t="s">
        <v>6</v>
      </c>
      <c r="D35" s="35" t="s">
        <v>187</v>
      </c>
      <c r="E35" s="66"/>
      <c r="F35" s="25" t="s">
        <v>9</v>
      </c>
      <c r="G35" s="136"/>
    </row>
    <row r="36" spans="1:7" ht="26.4" x14ac:dyDescent="0.25">
      <c r="A36" s="28">
        <v>6.2</v>
      </c>
      <c r="B36" s="29"/>
      <c r="C36" s="90" t="s">
        <v>6</v>
      </c>
      <c r="D36" s="36" t="s">
        <v>188</v>
      </c>
      <c r="E36" s="72"/>
      <c r="F36" s="27" t="s">
        <v>9</v>
      </c>
      <c r="G36" s="137"/>
    </row>
    <row r="37" spans="1:7" x14ac:dyDescent="0.25">
      <c r="A37" s="91"/>
      <c r="B37" s="22"/>
      <c r="C37" s="74"/>
      <c r="D37" s="34"/>
      <c r="E37" s="69"/>
      <c r="F37" s="32"/>
      <c r="G37" s="110"/>
    </row>
    <row r="38" spans="1:7" x14ac:dyDescent="0.25">
      <c r="A38" s="54"/>
      <c r="B38" s="29"/>
      <c r="F38" s="30"/>
      <c r="G38" s="83"/>
    </row>
    <row r="39" spans="1:7" x14ac:dyDescent="0.25">
      <c r="A39" s="54"/>
      <c r="B39" s="29"/>
      <c r="F39" s="30"/>
      <c r="G39" s="83"/>
    </row>
    <row r="40" spans="1:7" x14ac:dyDescent="0.25">
      <c r="A40" s="54"/>
      <c r="B40" s="29"/>
      <c r="F40" s="30"/>
      <c r="G40" s="83"/>
    </row>
    <row r="41" spans="1:7" x14ac:dyDescent="0.25">
      <c r="A41" s="54"/>
      <c r="B41" s="29"/>
      <c r="F41" s="30"/>
      <c r="G41" s="83"/>
    </row>
    <row r="42" spans="1:7" x14ac:dyDescent="0.25">
      <c r="A42" s="54"/>
      <c r="B42" s="29"/>
      <c r="F42" s="30"/>
      <c r="G42" s="83"/>
    </row>
    <row r="43" spans="1:7" x14ac:dyDescent="0.25">
      <c r="A43" s="54"/>
      <c r="B43" s="29"/>
      <c r="F43" s="30"/>
      <c r="G43" s="83"/>
    </row>
    <row r="44" spans="1:7" x14ac:dyDescent="0.25">
      <c r="A44" s="54"/>
      <c r="B44" s="29"/>
      <c r="F44" s="30"/>
      <c r="G44" s="83"/>
    </row>
    <row r="45" spans="1:7" x14ac:dyDescent="0.25">
      <c r="A45" s="54"/>
      <c r="B45" s="29"/>
      <c r="F45" s="30"/>
      <c r="G45" s="83"/>
    </row>
    <row r="46" spans="1:7" x14ac:dyDescent="0.25">
      <c r="A46" s="54"/>
      <c r="B46" s="29"/>
      <c r="F46" s="30"/>
      <c r="G46" s="83"/>
    </row>
    <row r="47" spans="1:7" x14ac:dyDescent="0.25">
      <c r="A47" s="54"/>
      <c r="B47" s="29"/>
      <c r="F47" s="30"/>
      <c r="G47" s="83"/>
    </row>
    <row r="48" spans="1:7" x14ac:dyDescent="0.25">
      <c r="A48" s="54"/>
      <c r="B48" s="29"/>
      <c r="F48" s="30"/>
      <c r="G48" s="83"/>
    </row>
    <row r="49" spans="1:7" x14ac:dyDescent="0.25">
      <c r="A49" s="54"/>
      <c r="B49" s="29"/>
      <c r="F49" s="30"/>
      <c r="G49" s="83"/>
    </row>
    <row r="50" spans="1:7" x14ac:dyDescent="0.25">
      <c r="A50" s="54"/>
      <c r="B50" s="29"/>
      <c r="F50" s="30"/>
      <c r="G50" s="83"/>
    </row>
    <row r="51" spans="1:7" x14ac:dyDescent="0.25">
      <c r="A51" s="44"/>
      <c r="B51" s="29"/>
      <c r="D51" s="47"/>
      <c r="E51" s="111"/>
      <c r="F51" s="45"/>
      <c r="G51" s="102"/>
    </row>
    <row r="52" spans="1:7" x14ac:dyDescent="0.25">
      <c r="A52" s="54"/>
      <c r="B52" s="29"/>
      <c r="F52" s="30"/>
      <c r="G52" s="83"/>
    </row>
    <row r="53" spans="1:7" ht="13.8" thickBot="1" x14ac:dyDescent="0.3">
      <c r="A53" s="94"/>
      <c r="B53" s="40"/>
      <c r="C53" s="85"/>
      <c r="D53" s="112"/>
      <c r="E53" s="79"/>
      <c r="F53" s="42"/>
      <c r="G53" s="87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2018-07-26T08:13:35Z</cp:lastPrinted>
  <dcterms:created xsi:type="dcterms:W3CDTF">2006-06-26T18:40:43Z</dcterms:created>
  <dcterms:modified xsi:type="dcterms:W3CDTF">2026-08-03T16:07:31Z</dcterms:modified>
</cp:coreProperties>
</file>