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pfarelenim\OneDrive - SITA\Documents\TENDERS\RFB 3224-2025 Open Shift Platform\Publication Documents\"/>
    </mc:Choice>
  </mc:AlternateContent>
  <xr:revisionPtr revIDLastSave="0" documentId="13_ncr:1_{C39750E5-C98C-436F-A0E0-A64ED2F10B4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UMMARY SHEET" sheetId="8" r:id="rId1"/>
    <sheet name="S1-PRICING SCHEDULE" sheetId="7" r:id="rId2"/>
    <sheet name="S2-PRICING SCHEDULE ADDTIONAL" sheetId="6" r:id="rId3"/>
  </sheets>
  <definedNames>
    <definedName name="_xlnm.Print_Area" localSheetId="1">'S1-PRICING SCHEDULE'!$A:$Q</definedName>
    <definedName name="_xlnm.Print_Area" localSheetId="2">'S2-PRICING SCHEDULE ADDTIONAL'!$A:$Q</definedName>
    <definedName name="_xlnm.Print_Area" localSheetId="0">'SUMMARY SHEET'!$A:$N</definedName>
    <definedName name="_xlnm.Print_Titles" localSheetId="1">'S1-PRICING SCHEDULE'!$1:$5</definedName>
    <definedName name="_xlnm.Print_Titles" localSheetId="2">'S2-PRICING SCHEDULE ADDTIONAL'!$1:$5</definedName>
    <definedName name="_xlnm.Print_Titles" localSheetId="0">'SUMMARY SHEET'!$1:$5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6" l="1"/>
  <c r="J23" i="6"/>
  <c r="G23" i="6"/>
  <c r="M22" i="6"/>
  <c r="J22" i="6"/>
  <c r="G22" i="6"/>
  <c r="N22" i="6" s="1"/>
  <c r="O22" i="6" s="1"/>
  <c r="M21" i="6"/>
  <c r="J21" i="6"/>
  <c r="G21" i="6"/>
  <c r="M24" i="6"/>
  <c r="J24" i="6"/>
  <c r="G24" i="6"/>
  <c r="M23" i="7"/>
  <c r="M21" i="7"/>
  <c r="M22" i="7"/>
  <c r="J23" i="7"/>
  <c r="J21" i="7"/>
  <c r="J22" i="7"/>
  <c r="G23" i="7"/>
  <c r="G21" i="7"/>
  <c r="M24" i="7"/>
  <c r="J24" i="7"/>
  <c r="G24" i="7"/>
  <c r="G22" i="7"/>
  <c r="N23" i="6" l="1"/>
  <c r="O23" i="6" s="1"/>
  <c r="N21" i="6"/>
  <c r="O21" i="6" s="1"/>
  <c r="M25" i="7"/>
  <c r="K13" i="8" s="1"/>
  <c r="N24" i="6"/>
  <c r="O24" i="6" s="1"/>
  <c r="J25" i="7"/>
  <c r="H13" i="8" s="1"/>
  <c r="G25" i="6"/>
  <c r="M25" i="6"/>
  <c r="J25" i="6"/>
  <c r="N23" i="7"/>
  <c r="O23" i="7" s="1"/>
  <c r="G25" i="7"/>
  <c r="N24" i="7"/>
  <c r="O24" i="7" s="1"/>
  <c r="N21" i="7"/>
  <c r="O21" i="7" s="1"/>
  <c r="M26" i="6" l="1"/>
  <c r="M27" i="6" s="1"/>
  <c r="K19" i="8"/>
  <c r="K25" i="8" s="1"/>
  <c r="K26" i="8" s="1"/>
  <c r="K27" i="8" s="1"/>
  <c r="J26" i="6"/>
  <c r="J27" i="6" s="1"/>
  <c r="H19" i="8"/>
  <c r="H20" i="8" s="1"/>
  <c r="H21" i="8" s="1"/>
  <c r="G26" i="6"/>
  <c r="G27" i="6" s="1"/>
  <c r="E19" i="8"/>
  <c r="K14" i="8"/>
  <c r="K15" i="8" s="1"/>
  <c r="H14" i="8"/>
  <c r="H15" i="8" s="1"/>
  <c r="G26" i="7"/>
  <c r="G27" i="7" s="1"/>
  <c r="E13" i="8"/>
  <c r="O25" i="6"/>
  <c r="O26" i="6" s="1"/>
  <c r="O27" i="6" s="1"/>
  <c r="N25" i="6"/>
  <c r="N26" i="6" s="1"/>
  <c r="N27" i="6" s="1"/>
  <c r="M26" i="7"/>
  <c r="M27" i="7" s="1"/>
  <c r="H25" i="8" l="1"/>
  <c r="H26" i="8" s="1"/>
  <c r="H27" i="8" s="1"/>
  <c r="K20" i="8"/>
  <c r="K21" i="8" s="1"/>
  <c r="N19" i="8"/>
  <c r="E20" i="8"/>
  <c r="E21" i="8" s="1"/>
  <c r="E25" i="8"/>
  <c r="N13" i="8"/>
  <c r="N14" i="8" s="1"/>
  <c r="N15" i="8" s="1"/>
  <c r="E14" i="8"/>
  <c r="E15" i="8" s="1"/>
  <c r="N22" i="7"/>
  <c r="N25" i="7" s="1"/>
  <c r="N20" i="8" l="1"/>
  <c r="N21" i="8" s="1"/>
  <c r="E26" i="8"/>
  <c r="E27" i="8" s="1"/>
  <c r="N25" i="8"/>
  <c r="N26" i="8" s="1"/>
  <c r="N27" i="8" s="1"/>
  <c r="O22" i="7"/>
  <c r="O25" i="7" s="1"/>
  <c r="J26" i="7"/>
  <c r="J27" i="7" s="1"/>
  <c r="N26" i="7"/>
  <c r="N27" i="7" s="1"/>
  <c r="O26" i="7" l="1"/>
  <c r="O27" i="7" s="1"/>
</calcChain>
</file>

<file path=xl/sharedStrings.xml><?xml version="1.0" encoding="utf-8"?>
<sst xmlns="http://schemas.openxmlformats.org/spreadsheetml/2006/main" count="170" uniqueCount="73">
  <si>
    <t>SUPPLY CHAIN MANAGEMENT</t>
  </si>
  <si>
    <t>Pricing schedule</t>
  </si>
  <si>
    <t>RFx No</t>
  </si>
  <si>
    <t>RFx Title</t>
  </si>
  <si>
    <t xml:space="preserve">Bidder Name </t>
  </si>
  <si>
    <t>1. INSTRUCTION FOR COMPLETING THE PRICING SCHEDULE</t>
  </si>
  <si>
    <t>(a)  THIS PRICING SCHEDULE MUST BE SUBMITTED SEPARATELY FROM THE TECHNICAL RESPONSE, failing which the BID may be DISQUALIFIED.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</si>
  <si>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</si>
  <si>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(c)  Unit and Line prices must be VAT EXCLUSIVE and in South African Rand (ZAR) currency.</t>
  </si>
  <si>
    <t>Foreign currency</t>
  </si>
  <si>
    <t xml:space="preserve">South African Rand (ZAR) exchange rate </t>
  </si>
  <si>
    <t>1 US Dollar</t>
  </si>
  <si>
    <t>Mark with an X, which ROE is applicable</t>
  </si>
  <si>
    <t>1 Euro</t>
  </si>
  <si>
    <t>1 Pound (UK)</t>
  </si>
  <si>
    <t>YEAR 1</t>
  </si>
  <si>
    <t>YEAR 2</t>
  </si>
  <si>
    <t>YEAR 3</t>
  </si>
  <si>
    <t>TOTAL</t>
  </si>
  <si>
    <t>Item No</t>
  </si>
  <si>
    <t>Goods/Service description</t>
  </si>
  <si>
    <t>Unit of measure</t>
  </si>
  <si>
    <t>Forex %</t>
  </si>
  <si>
    <t xml:space="preserve">Qty </t>
  </si>
  <si>
    <t>Unit Price 
(Excl VAT)</t>
  </si>
  <si>
    <t>Line Price Y1</t>
  </si>
  <si>
    <t>Qty</t>
  </si>
  <si>
    <t>Line Price Y2</t>
  </si>
  <si>
    <t>Line Price Y3</t>
  </si>
  <si>
    <t>Line Price Term 
(Excl VAT)</t>
  </si>
  <si>
    <t>Forex Price portion</t>
  </si>
  <si>
    <t>BRAND / MODEL</t>
  </si>
  <si>
    <t>Price clarification comment</t>
  </si>
  <si>
    <t>[GOODS/SERVICE PACKAGE 1]</t>
  </si>
  <si>
    <t>1.1</t>
  </si>
  <si>
    <t>users</t>
  </si>
  <si>
    <t>1.2</t>
  </si>
  <si>
    <t>CPU</t>
  </si>
  <si>
    <t>TOTAL BID PRICE  (EXCL VAT)</t>
  </si>
  <si>
    <t>VAT (@15%)</t>
  </si>
  <si>
    <t>TOTAL  BID PRICE (INCL VAT)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</si>
  <si>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</si>
  <si>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Name</t>
  </si>
  <si>
    <t>Capacity</t>
  </si>
  <si>
    <t>Signature (above)</t>
  </si>
  <si>
    <t>Date</t>
  </si>
  <si>
    <t>hours</t>
  </si>
  <si>
    <t>Red Hat OpenShift Consulting Services</t>
  </si>
  <si>
    <r>
      <t xml:space="preserve">Pricing schedule </t>
    </r>
    <r>
      <rPr>
        <sz val="18"/>
        <color rgb="FFFF0000"/>
        <rFont val="Calibri"/>
        <family val="2"/>
        <scheme val="minor"/>
      </rPr>
      <t>(Additional - as and when required)</t>
    </r>
  </si>
  <si>
    <t>RedHat OpenShift Platform Plus &amp; Quay, including premium support</t>
  </si>
  <si>
    <t>GitLab Ultimate, including priority support</t>
  </si>
  <si>
    <t>Docker Hub Team, including support</t>
  </si>
  <si>
    <t>RedHat OpenShift Consulting Services</t>
  </si>
  <si>
    <t>(d) The price must include all cost to deliver the goods or render the service, including all applicable taxes, duty fees, logistics/delivery, storage, labour, overtime and subsistance and travel</t>
  </si>
  <si>
    <r>
      <t xml:space="preserve">(e)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</si>
  <si>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 xml:space="preserve">Summary of Schedule A plus Schedule B </t>
  </si>
  <si>
    <t>(b)  Bidder must  not complete anything on this summary sheet</t>
  </si>
  <si>
    <t>Year 1</t>
  </si>
  <si>
    <t>Year 2</t>
  </si>
  <si>
    <t>Year 3</t>
  </si>
  <si>
    <t>Year 4</t>
  </si>
  <si>
    <t>Total Y1</t>
  </si>
  <si>
    <t>Total Y2</t>
  </si>
  <si>
    <t>Total Y3</t>
  </si>
  <si>
    <t xml:space="preserve">Pricing Schedule </t>
  </si>
  <si>
    <t>Pricing Schedule Additional</t>
  </si>
  <si>
    <t>S1</t>
  </si>
  <si>
    <t>S2</t>
  </si>
  <si>
    <t>Total Summary (S1 plus S2)</t>
  </si>
  <si>
    <t>PROCUREMENT OF REDHAT OPENSHIFT PLATFORM PLUS &amp; QUAY, GITLAB, AND DOCKER HUB LICENSES (INCLUDING MAINTENANCE AND SUPPORT) AS WELL AS REDHAT OPENSHIFT CONSULTING SERVICES FOR A PERIOD OF THREE (03) YEARS.</t>
  </si>
  <si>
    <t>PROCUREMENT OF REDHAT OPENSHIFT PLATFORM PLUS &amp; QUAY, GITLAB, AND DOCKER HUB LICENSES WITH REDHAT CONSULTING SERVICES INCLUDING MAINTENANCE AND SUPPORT  FOR A PERIOD OF THREE(03) YEARS.</t>
  </si>
  <si>
    <t>RFB 3224-2025
ERP RFB 209010</t>
  </si>
  <si>
    <t>RFB 3224-2025ERP RFB 209010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</si>
</sst>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&quot;#,##0.00;[Red]\-&quot;R&quot;#,##0.00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2"/>
      <color rgb="FF00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48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8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8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/>
    <xf numFmtId="0" fontId="3" fillId="2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left" vertical="top"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8" xfId="0" applyFont="1" applyFill="1" applyBorder="1" applyAlignment="1">
      <alignment horizontal="right" vertical="top" wrapText="1"/>
    </xf>
    <xf numFmtId="44" fontId="3" fillId="5" borderId="26" xfId="0" applyNumberFormat="1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left" vertical="top" wrapText="1"/>
    </xf>
    <xf numFmtId="0" fontId="2" fillId="0" borderId="2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/>
    </xf>
    <xf numFmtId="0" fontId="3" fillId="5" borderId="23" xfId="0" applyFont="1" applyFill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0" fontId="6" fillId="5" borderId="27" xfId="0" applyFont="1" applyFill="1" applyBorder="1" applyAlignment="1">
      <alignment horizontal="right" vertical="top"/>
    </xf>
    <xf numFmtId="0" fontId="16" fillId="0" borderId="28" xfId="0" applyFont="1" applyBorder="1" applyAlignment="1">
      <alignment wrapText="1"/>
    </xf>
    <xf numFmtId="0" fontId="5" fillId="5" borderId="2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164" fontId="5" fillId="2" borderId="3" xfId="0" applyNumberFormat="1" applyFont="1" applyFill="1" applyBorder="1" applyAlignment="1">
      <alignment horizontal="center" vertical="top" wrapText="1"/>
    </xf>
    <xf numFmtId="164" fontId="5" fillId="7" borderId="30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27" xfId="0" applyFont="1" applyFill="1" applyBorder="1" applyAlignment="1">
      <alignment vertical="top" wrapText="1"/>
    </xf>
    <xf numFmtId="0" fontId="2" fillId="8" borderId="31" xfId="1" applyNumberFormat="1" applyFont="1" applyFill="1" applyBorder="1" applyAlignment="1">
      <alignment horizontal="right" vertical="top" wrapText="1"/>
    </xf>
    <xf numFmtId="164" fontId="2" fillId="8" borderId="31" xfId="0" applyNumberFormat="1" applyFont="1" applyFill="1" applyBorder="1" applyAlignment="1">
      <alignment vertical="top" wrapText="1"/>
    </xf>
    <xf numFmtId="164" fontId="6" fillId="8" borderId="31" xfId="0" applyNumberFormat="1" applyFont="1" applyFill="1" applyBorder="1" applyAlignment="1">
      <alignment horizontal="left" vertical="top" wrapText="1"/>
    </xf>
    <xf numFmtId="44" fontId="3" fillId="8" borderId="31" xfId="0" applyNumberFormat="1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28" xfId="0" applyFont="1" applyFill="1" applyBorder="1" applyAlignment="1">
      <alignment horizontal="right" vertical="top" wrapText="1"/>
    </xf>
    <xf numFmtId="0" fontId="2" fillId="5" borderId="28" xfId="0" applyFont="1" applyFill="1" applyBorder="1" applyAlignment="1">
      <alignment horizontal="center" vertical="top" wrapText="1"/>
    </xf>
    <xf numFmtId="44" fontId="3" fillId="5" borderId="28" xfId="0" applyNumberFormat="1" applyFont="1" applyFill="1" applyBorder="1" applyAlignment="1">
      <alignment vertical="top" wrapText="1"/>
    </xf>
    <xf numFmtId="165" fontId="2" fillId="5" borderId="28" xfId="1" applyNumberFormat="1" applyFont="1" applyFill="1" applyBorder="1" applyAlignment="1">
      <alignment horizontal="right" vertical="top" wrapText="1"/>
    </xf>
    <xf numFmtId="164" fontId="5" fillId="5" borderId="28" xfId="0" applyNumberFormat="1" applyFont="1" applyFill="1" applyBorder="1" applyAlignment="1">
      <alignment horizontal="left" vertical="top" wrapText="1"/>
    </xf>
    <xf numFmtId="0" fontId="0" fillId="3" borderId="0" xfId="0" applyFill="1" applyAlignment="1">
      <alignment horizontal="right" vertical="top"/>
    </xf>
    <xf numFmtId="0" fontId="3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right" vertical="top" wrapText="1"/>
    </xf>
    <xf numFmtId="0" fontId="2" fillId="5" borderId="0" xfId="0" applyFont="1" applyFill="1" applyAlignment="1">
      <alignment horizontal="center" vertical="top" wrapText="1"/>
    </xf>
    <xf numFmtId="164" fontId="5" fillId="5" borderId="0" xfId="0" applyNumberFormat="1" applyFont="1" applyFill="1" applyAlignment="1">
      <alignment horizontal="left" vertical="top" wrapText="1"/>
    </xf>
    <xf numFmtId="165" fontId="2" fillId="5" borderId="0" xfId="1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left" vertical="top" wrapText="1"/>
    </xf>
    <xf numFmtId="0" fontId="5" fillId="10" borderId="3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8" fontId="14" fillId="3" borderId="23" xfId="0" applyNumberFormat="1" applyFont="1" applyFill="1" applyBorder="1" applyAlignment="1">
      <alignment horizontal="center" vertical="center" wrapText="1"/>
    </xf>
    <xf numFmtId="44" fontId="14" fillId="3" borderId="24" xfId="0" applyNumberFormat="1" applyFont="1" applyFill="1" applyBorder="1" applyAlignment="1">
      <alignment horizontal="center" vertical="center" wrapText="1"/>
    </xf>
    <xf numFmtId="8" fontId="14" fillId="3" borderId="1" xfId="0" applyNumberFormat="1" applyFont="1" applyFill="1" applyBorder="1" applyAlignment="1">
      <alignment horizontal="center" vertical="center" wrapText="1"/>
    </xf>
    <xf numFmtId="44" fontId="14" fillId="3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687393</xdr:colOff>
      <xdr:row>1</xdr:row>
      <xdr:rowOff>286372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BB5AE81A-6BAE-469C-946C-5258EE33E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3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9CAA4D5A-08A5-4DCB-9236-FC573FD4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3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286372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286372</xdr:rowOff>
    </xdr:to>
    <xdr:pic>
      <xdr:nvPicPr>
        <xdr:cNvPr id="3" name="Picture 2" descr="SITA Logo">
          <a:extLst>
            <a:ext uri="{FF2B5EF4-FFF2-40B4-BE49-F238E27FC236}">
              <a16:creationId xmlns:a16="http://schemas.microsoft.com/office/drawing/2014/main" id="{DA57FFF8-577C-40E1-B58E-6907BF913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3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DF12-21DA-46E3-BE68-00C6C9E3506E}">
  <sheetPr>
    <pageSetUpPr fitToPage="1"/>
  </sheetPr>
  <dimension ref="A1:S34"/>
  <sheetViews>
    <sheetView zoomScale="98" zoomScaleNormal="98" workbookViewId="0">
      <selection activeCell="B3" sqref="B3"/>
    </sheetView>
  </sheetViews>
  <sheetFormatPr defaultColWidth="9.109375" defaultRowHeight="14.4" x14ac:dyDescent="0.3"/>
  <cols>
    <col min="1" max="1" width="13.5546875" style="64" customWidth="1"/>
    <col min="2" max="2" width="59.5546875" style="62" customWidth="1"/>
    <col min="3" max="3" width="7.33203125" style="65" customWidth="1"/>
    <col min="4" max="4" width="8.6640625" style="62" customWidth="1"/>
    <col min="5" max="5" width="23.21875" style="62" customWidth="1"/>
    <col min="6" max="6" width="7.21875" style="62" customWidth="1"/>
    <col min="7" max="7" width="9.44140625" style="62" customWidth="1"/>
    <col min="8" max="8" width="19.5546875" style="62" customWidth="1"/>
    <col min="9" max="9" width="10.21875" style="62" customWidth="1"/>
    <col min="10" max="10" width="11.77734375" style="62" customWidth="1"/>
    <col min="11" max="11" width="19.5546875" style="62" customWidth="1"/>
    <col min="12" max="12" width="9.77734375" style="62" customWidth="1"/>
    <col min="13" max="13" width="10.44140625" style="62" customWidth="1"/>
    <col min="14" max="14" width="21.33203125" style="62" customWidth="1"/>
    <col min="15" max="16384" width="9.109375" style="62"/>
  </cols>
  <sheetData>
    <row r="1" spans="1:19" s="49" customFormat="1" ht="31.2" x14ac:dyDescent="0.6">
      <c r="A1" s="7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customFormat="1" ht="28.8" customHeight="1" x14ac:dyDescent="0.3">
      <c r="A2" s="58"/>
      <c r="B2" s="40" t="s">
        <v>55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9" customFormat="1" ht="31.2" x14ac:dyDescent="0.3">
      <c r="A3" s="27" t="s">
        <v>2</v>
      </c>
      <c r="B3" s="71" t="s">
        <v>71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61"/>
      <c r="O3" s="61"/>
      <c r="P3" s="61"/>
      <c r="Q3" s="61"/>
      <c r="R3" s="61"/>
      <c r="S3" s="61"/>
    </row>
    <row r="4" spans="1:19" customFormat="1" ht="78" x14ac:dyDescent="0.3">
      <c r="A4" s="90" t="s">
        <v>3</v>
      </c>
      <c r="B4" s="91" t="s">
        <v>69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61"/>
      <c r="O4" s="61"/>
      <c r="P4" s="61"/>
      <c r="Q4" s="61"/>
      <c r="R4" s="61"/>
      <c r="S4" s="61"/>
    </row>
    <row r="5" spans="1:19" customFormat="1" ht="15.6" x14ac:dyDescent="0.3">
      <c r="A5" s="82" t="s">
        <v>4</v>
      </c>
      <c r="B5" s="92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61"/>
      <c r="O5" s="61"/>
      <c r="P5" s="61"/>
      <c r="Q5" s="61"/>
      <c r="R5" s="61"/>
      <c r="S5" s="61"/>
    </row>
    <row r="6" spans="1:19" customFormat="1" ht="15.6" x14ac:dyDescent="0.3">
      <c r="A6" s="69"/>
      <c r="B6" s="7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61"/>
      <c r="O6" s="61"/>
      <c r="P6" s="61"/>
      <c r="Q6" s="61"/>
      <c r="R6" s="61"/>
      <c r="S6" s="61"/>
    </row>
    <row r="7" spans="1:19" s="61" customFormat="1" ht="15.6" x14ac:dyDescent="0.3">
      <c r="A7" s="21" t="s">
        <v>5</v>
      </c>
      <c r="B7" s="22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19" s="61" customFormat="1" ht="15.6" x14ac:dyDescent="0.3">
      <c r="A8" s="38" t="s">
        <v>6</v>
      </c>
      <c r="B8" s="6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19" s="61" customFormat="1" ht="15.6" x14ac:dyDescent="0.3">
      <c r="A9" s="76" t="s">
        <v>56</v>
      </c>
      <c r="B9" s="24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19" customFormat="1" ht="15.45" customHeight="1" x14ac:dyDescent="0.3">
      <c r="A10" s="9"/>
      <c r="B10" s="10"/>
      <c r="C10" s="127" t="s">
        <v>57</v>
      </c>
      <c r="D10" s="127"/>
      <c r="E10" s="127"/>
      <c r="F10" s="127" t="s">
        <v>58</v>
      </c>
      <c r="G10" s="127"/>
      <c r="H10" s="127"/>
      <c r="I10" s="127" t="s">
        <v>59</v>
      </c>
      <c r="J10" s="127"/>
      <c r="K10" s="127"/>
      <c r="L10" s="127" t="s">
        <v>60</v>
      </c>
      <c r="M10" s="127"/>
      <c r="N10" s="93" t="s">
        <v>18</v>
      </c>
    </row>
    <row r="11" spans="1:19" ht="31.8" thickBot="1" x14ac:dyDescent="0.35">
      <c r="A11" s="120" t="s">
        <v>66</v>
      </c>
      <c r="B11" s="95" t="s">
        <v>64</v>
      </c>
      <c r="C11" s="96"/>
      <c r="D11" s="97"/>
      <c r="E11" s="97" t="s">
        <v>25</v>
      </c>
      <c r="F11" s="96"/>
      <c r="G11" s="97"/>
      <c r="H11" s="97" t="s">
        <v>27</v>
      </c>
      <c r="I11" s="96"/>
      <c r="J11" s="97"/>
      <c r="K11" s="97" t="s">
        <v>28</v>
      </c>
      <c r="L11" s="96"/>
      <c r="M11" s="97"/>
      <c r="N11" s="98" t="s">
        <v>29</v>
      </c>
    </row>
    <row r="12" spans="1:19" ht="15.6" x14ac:dyDescent="0.3">
      <c r="A12" s="99"/>
      <c r="B12" s="100"/>
      <c r="C12" s="101"/>
      <c r="D12" s="102"/>
      <c r="E12" s="103"/>
      <c r="F12" s="101"/>
      <c r="G12" s="102"/>
      <c r="H12" s="103"/>
      <c r="I12" s="101"/>
      <c r="J12" s="102"/>
      <c r="K12" s="103"/>
      <c r="L12" s="101"/>
      <c r="M12" s="102"/>
      <c r="N12" s="104"/>
    </row>
    <row r="13" spans="1:19" ht="15.6" x14ac:dyDescent="0.3">
      <c r="A13" s="105"/>
      <c r="B13" s="106" t="s">
        <v>38</v>
      </c>
      <c r="C13" s="107"/>
      <c r="D13" s="107"/>
      <c r="E13" s="108">
        <f>'S1-PRICING SCHEDULE'!G25</f>
        <v>0</v>
      </c>
      <c r="F13" s="109"/>
      <c r="G13" s="109"/>
      <c r="H13" s="108">
        <f>'S1-PRICING SCHEDULE'!J25</f>
        <v>0</v>
      </c>
      <c r="I13" s="109"/>
      <c r="J13" s="109"/>
      <c r="K13" s="108">
        <f>'S1-PRICING SCHEDULE'!M25</f>
        <v>0</v>
      </c>
      <c r="L13" s="109"/>
      <c r="M13" s="109"/>
      <c r="N13" s="108">
        <f>E13+H13+K13</f>
        <v>0</v>
      </c>
    </row>
    <row r="14" spans="1:19" ht="15.6" x14ac:dyDescent="0.3">
      <c r="A14" s="105"/>
      <c r="B14" s="106" t="s">
        <v>39</v>
      </c>
      <c r="C14" s="107"/>
      <c r="D14" s="107"/>
      <c r="E14" s="110">
        <f>E13*0.15</f>
        <v>0</v>
      </c>
      <c r="F14" s="109"/>
      <c r="G14" s="109"/>
      <c r="H14" s="110">
        <f>H13*0.15</f>
        <v>0</v>
      </c>
      <c r="I14" s="109"/>
      <c r="J14" s="109"/>
      <c r="K14" s="110">
        <f>K13*0.15</f>
        <v>0</v>
      </c>
      <c r="L14" s="109"/>
      <c r="M14" s="109"/>
      <c r="N14" s="110">
        <f>N13*0.15</f>
        <v>0</v>
      </c>
    </row>
    <row r="15" spans="1:19" ht="15.6" x14ac:dyDescent="0.3">
      <c r="A15" s="105"/>
      <c r="B15" s="106" t="s">
        <v>40</v>
      </c>
      <c r="C15" s="107"/>
      <c r="D15" s="107"/>
      <c r="E15" s="110">
        <f>E13+E14</f>
        <v>0</v>
      </c>
      <c r="F15" s="109"/>
      <c r="G15" s="109"/>
      <c r="H15" s="110">
        <f>H13+H14</f>
        <v>0</v>
      </c>
      <c r="I15" s="109"/>
      <c r="J15" s="109"/>
      <c r="K15" s="110">
        <f>K13+K14</f>
        <v>0</v>
      </c>
      <c r="L15" s="109"/>
      <c r="M15" s="109"/>
      <c r="N15" s="110">
        <f>N13+N14</f>
        <v>0</v>
      </c>
    </row>
    <row r="16" spans="1:19" x14ac:dyDescent="0.3">
      <c r="A16" s="79"/>
      <c r="B16" s="111"/>
      <c r="C16" s="80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customFormat="1" ht="15.45" customHeight="1" x14ac:dyDescent="0.3">
      <c r="A17" s="9"/>
      <c r="B17" s="10"/>
      <c r="C17" s="127" t="s">
        <v>57</v>
      </c>
      <c r="D17" s="127"/>
      <c r="E17" s="127"/>
      <c r="F17" s="127" t="s">
        <v>58</v>
      </c>
      <c r="G17" s="127"/>
      <c r="H17" s="127"/>
      <c r="I17" s="127" t="s">
        <v>59</v>
      </c>
      <c r="J17" s="127"/>
      <c r="K17" s="127"/>
      <c r="L17" s="127" t="s">
        <v>60</v>
      </c>
      <c r="M17" s="127"/>
      <c r="N17" s="93" t="s">
        <v>18</v>
      </c>
    </row>
    <row r="18" spans="1:14" ht="31.2" x14ac:dyDescent="0.3">
      <c r="A18" s="121" t="s">
        <v>67</v>
      </c>
      <c r="B18" s="95" t="s">
        <v>65</v>
      </c>
      <c r="C18" s="96"/>
      <c r="D18" s="97"/>
      <c r="E18" s="97" t="s">
        <v>25</v>
      </c>
      <c r="F18" s="96"/>
      <c r="G18" s="97"/>
      <c r="H18" s="97" t="s">
        <v>27</v>
      </c>
      <c r="I18" s="96"/>
      <c r="J18" s="97"/>
      <c r="K18" s="97" t="s">
        <v>28</v>
      </c>
      <c r="L18" s="96"/>
      <c r="M18" s="97"/>
      <c r="N18" s="98" t="s">
        <v>29</v>
      </c>
    </row>
    <row r="19" spans="1:14" ht="15.6" x14ac:dyDescent="0.3">
      <c r="A19" s="105"/>
      <c r="B19" s="106" t="s">
        <v>38</v>
      </c>
      <c r="C19" s="107"/>
      <c r="D19" s="107"/>
      <c r="E19" s="108">
        <f>'S2-PRICING SCHEDULE ADDTIONAL'!G25</f>
        <v>0</v>
      </c>
      <c r="F19" s="109"/>
      <c r="G19" s="109"/>
      <c r="H19" s="108">
        <f>'S2-PRICING SCHEDULE ADDTIONAL'!J25</f>
        <v>0</v>
      </c>
      <c r="I19" s="109"/>
      <c r="J19" s="109"/>
      <c r="K19" s="108">
        <f>'S2-PRICING SCHEDULE ADDTIONAL'!M25</f>
        <v>0</v>
      </c>
      <c r="L19" s="109"/>
      <c r="M19" s="109"/>
      <c r="N19" s="108">
        <f>E19+H19+K19</f>
        <v>0</v>
      </c>
    </row>
    <row r="20" spans="1:14" ht="15" customHeight="1" x14ac:dyDescent="0.3">
      <c r="A20" s="105"/>
      <c r="B20" s="106" t="s">
        <v>39</v>
      </c>
      <c r="C20" s="107"/>
      <c r="D20" s="107"/>
      <c r="E20" s="110">
        <f>E19*0.15</f>
        <v>0</v>
      </c>
      <c r="F20" s="109"/>
      <c r="G20" s="109"/>
      <c r="H20" s="110">
        <f>H19*0.15</f>
        <v>0</v>
      </c>
      <c r="I20" s="109"/>
      <c r="J20" s="109"/>
      <c r="K20" s="110">
        <f>K19*0.15</f>
        <v>0</v>
      </c>
      <c r="L20" s="109"/>
      <c r="M20" s="109"/>
      <c r="N20" s="110">
        <f>N19*0.15</f>
        <v>0</v>
      </c>
    </row>
    <row r="21" spans="1:14" ht="15.6" x14ac:dyDescent="0.3">
      <c r="A21" s="105"/>
      <c r="B21" s="106" t="s">
        <v>40</v>
      </c>
      <c r="C21" s="107"/>
      <c r="D21" s="107"/>
      <c r="E21" s="110">
        <f>E19+E20</f>
        <v>0</v>
      </c>
      <c r="F21" s="109"/>
      <c r="G21" s="109"/>
      <c r="H21" s="110">
        <f>H19+H20</f>
        <v>0</v>
      </c>
      <c r="I21" s="109"/>
      <c r="J21" s="109"/>
      <c r="K21" s="110">
        <f>K19+K20</f>
        <v>0</v>
      </c>
      <c r="L21" s="109"/>
      <c r="M21" s="109"/>
      <c r="N21" s="110">
        <f>N19+N20</f>
        <v>0</v>
      </c>
    </row>
    <row r="22" spans="1:14" ht="15.6" x14ac:dyDescent="0.3">
      <c r="A22" s="112"/>
      <c r="B22" s="113"/>
      <c r="C22" s="114"/>
      <c r="D22" s="114"/>
      <c r="E22" s="115"/>
      <c r="F22" s="116"/>
      <c r="G22" s="116"/>
      <c r="H22" s="115"/>
      <c r="I22" s="116"/>
      <c r="J22" s="116"/>
      <c r="K22" s="115"/>
      <c r="L22" s="116"/>
      <c r="M22" s="116"/>
      <c r="N22" s="115"/>
    </row>
    <row r="23" spans="1:14" s="81" customFormat="1" ht="15.6" x14ac:dyDescent="0.3">
      <c r="A23" s="117"/>
      <c r="B23" s="118"/>
      <c r="C23" s="147" t="s">
        <v>57</v>
      </c>
      <c r="D23" s="147"/>
      <c r="E23" s="147"/>
      <c r="F23" s="147" t="s">
        <v>58</v>
      </c>
      <c r="G23" s="147"/>
      <c r="H23" s="147"/>
      <c r="I23" s="147" t="s">
        <v>59</v>
      </c>
      <c r="J23" s="147"/>
      <c r="K23" s="147"/>
      <c r="L23" s="147" t="s">
        <v>60</v>
      </c>
      <c r="M23" s="147"/>
      <c r="N23" s="119" t="s">
        <v>18</v>
      </c>
    </row>
    <row r="24" spans="1:14" ht="31.2" x14ac:dyDescent="0.3">
      <c r="A24" s="94"/>
      <c r="B24" s="95" t="s">
        <v>68</v>
      </c>
      <c r="C24" s="96"/>
      <c r="D24" s="97"/>
      <c r="E24" s="97" t="s">
        <v>61</v>
      </c>
      <c r="F24" s="96"/>
      <c r="G24" s="97"/>
      <c r="H24" s="97" t="s">
        <v>62</v>
      </c>
      <c r="I24" s="96"/>
      <c r="J24" s="97"/>
      <c r="K24" s="97" t="s">
        <v>63</v>
      </c>
      <c r="L24" s="96"/>
      <c r="M24" s="97"/>
      <c r="N24" s="98" t="s">
        <v>29</v>
      </c>
    </row>
    <row r="25" spans="1:14" ht="15.6" x14ac:dyDescent="0.3">
      <c r="A25" s="105"/>
      <c r="B25" s="106" t="s">
        <v>38</v>
      </c>
      <c r="C25" s="107"/>
      <c r="D25" s="107"/>
      <c r="E25" s="108">
        <f>E13+E19</f>
        <v>0</v>
      </c>
      <c r="F25" s="109"/>
      <c r="G25" s="109"/>
      <c r="H25" s="108">
        <f>H13+H19</f>
        <v>0</v>
      </c>
      <c r="I25" s="109"/>
      <c r="J25" s="109"/>
      <c r="K25" s="108">
        <f>K13+K19</f>
        <v>0</v>
      </c>
      <c r="L25" s="109"/>
      <c r="M25" s="109"/>
      <c r="N25" s="108">
        <f>E25+H25+K25</f>
        <v>0</v>
      </c>
    </row>
    <row r="26" spans="1:14" ht="15.6" x14ac:dyDescent="0.3">
      <c r="A26" s="105"/>
      <c r="B26" s="106" t="s">
        <v>39</v>
      </c>
      <c r="C26" s="107"/>
      <c r="D26" s="107"/>
      <c r="E26" s="110">
        <f>E25*0.15</f>
        <v>0</v>
      </c>
      <c r="F26" s="109"/>
      <c r="G26" s="109"/>
      <c r="H26" s="110">
        <f>H25*0.15</f>
        <v>0</v>
      </c>
      <c r="I26" s="109"/>
      <c r="J26" s="109"/>
      <c r="K26" s="110">
        <f>K25*0.15</f>
        <v>0</v>
      </c>
      <c r="L26" s="109"/>
      <c r="M26" s="109"/>
      <c r="N26" s="110">
        <f>N25*0.15</f>
        <v>0</v>
      </c>
    </row>
    <row r="27" spans="1:14" ht="15.6" x14ac:dyDescent="0.3">
      <c r="A27" s="105"/>
      <c r="B27" s="106" t="s">
        <v>40</v>
      </c>
      <c r="C27" s="107"/>
      <c r="D27" s="107"/>
      <c r="E27" s="110">
        <f>E25+E26</f>
        <v>0</v>
      </c>
      <c r="F27" s="109"/>
      <c r="G27" s="109"/>
      <c r="H27" s="110">
        <f>H25+H26</f>
        <v>0</v>
      </c>
      <c r="I27" s="109"/>
      <c r="J27" s="109"/>
      <c r="K27" s="110">
        <f>K25+K26</f>
        <v>0</v>
      </c>
      <c r="L27" s="109"/>
      <c r="M27" s="109"/>
      <c r="N27" s="110">
        <f>N25+N26</f>
        <v>0</v>
      </c>
    </row>
    <row r="28" spans="1:14" ht="41.4" customHeight="1" thickBot="1" x14ac:dyDescent="0.35">
      <c r="A28" s="79"/>
      <c r="B28" s="81"/>
      <c r="C28" s="80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</row>
    <row r="29" spans="1:14" ht="25.8" customHeight="1" x14ac:dyDescent="0.3">
      <c r="A29" s="79"/>
      <c r="B29" s="130" t="s">
        <v>41</v>
      </c>
      <c r="C29" s="135"/>
      <c r="D29" s="136"/>
      <c r="E29" s="81"/>
      <c r="F29" s="81"/>
      <c r="G29" s="81"/>
      <c r="H29" s="81"/>
      <c r="I29" s="81"/>
      <c r="J29" s="81"/>
      <c r="K29" s="81"/>
      <c r="L29" s="81"/>
      <c r="M29" s="81"/>
      <c r="N29" s="81"/>
    </row>
    <row r="30" spans="1:14" ht="17.399999999999999" customHeight="1" x14ac:dyDescent="0.3">
      <c r="A30" s="79"/>
      <c r="B30" s="131"/>
      <c r="C30" s="56" t="s">
        <v>43</v>
      </c>
      <c r="D30" s="50"/>
      <c r="E30" s="81"/>
      <c r="F30" s="81"/>
      <c r="G30" s="81"/>
      <c r="H30" s="81"/>
      <c r="I30" s="81"/>
      <c r="J30" s="81"/>
      <c r="K30" s="81"/>
      <c r="L30" s="81"/>
      <c r="M30" s="81"/>
      <c r="N30" s="81"/>
    </row>
    <row r="31" spans="1:14" ht="34.799999999999997" customHeight="1" x14ac:dyDescent="0.3">
      <c r="A31" s="79"/>
      <c r="B31" s="131"/>
      <c r="C31" s="141"/>
      <c r="D31" s="142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1:14" ht="19.2" customHeight="1" thickBot="1" x14ac:dyDescent="0.35">
      <c r="A32" s="79"/>
      <c r="B32" s="132"/>
      <c r="C32" s="145" t="s">
        <v>45</v>
      </c>
      <c r="D32" s="146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14" x14ac:dyDescent="0.3">
      <c r="A33" s="79"/>
      <c r="B33" s="81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</row>
    <row r="34" spans="1:14" x14ac:dyDescent="0.3">
      <c r="A34" s="79"/>
      <c r="B34" s="81"/>
      <c r="C34" s="80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</row>
  </sheetData>
  <sheetProtection formatCells="0" formatColumns="0" formatRows="0" insertRows="0" deleteRows="0"/>
  <protectedRanges>
    <protectedRange sqref="C29:D31" name="Range7"/>
  </protectedRanges>
  <mergeCells count="16">
    <mergeCell ref="C10:E10"/>
    <mergeCell ref="F10:H10"/>
    <mergeCell ref="I10:K10"/>
    <mergeCell ref="L10:M10"/>
    <mergeCell ref="C17:E17"/>
    <mergeCell ref="F17:H17"/>
    <mergeCell ref="I17:K17"/>
    <mergeCell ref="L17:M17"/>
    <mergeCell ref="C23:E23"/>
    <mergeCell ref="F23:H23"/>
    <mergeCell ref="I23:K23"/>
    <mergeCell ref="L23:M23"/>
    <mergeCell ref="B29:B32"/>
    <mergeCell ref="C29:D29"/>
    <mergeCell ref="C31:D31"/>
    <mergeCell ref="C32:D32"/>
  </mergeCells>
  <dataValidations count="1">
    <dataValidation type="decimal" operator="greaterThanOrEqual" allowBlank="1" showInputMessage="1" showErrorMessage="1" sqref="L12:M12 C12:D12 I12:J12 F12:G12" xr:uid="{A7399223-4C91-4BBC-AFBC-D08535EBF30A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46F16-02DB-449E-A181-6C7C05A3157D}">
  <sheetPr>
    <tabColor theme="6"/>
    <pageSetUpPr fitToPage="1"/>
  </sheetPr>
  <dimension ref="A1:V34"/>
  <sheetViews>
    <sheetView zoomScale="89" zoomScaleNormal="98" workbookViewId="0">
      <selection activeCell="B3" sqref="B3"/>
    </sheetView>
  </sheetViews>
  <sheetFormatPr defaultColWidth="9.109375" defaultRowHeight="14.4" x14ac:dyDescent="0.3"/>
  <cols>
    <col min="1" max="1" width="13.5546875" style="64" customWidth="1"/>
    <col min="2" max="2" width="59.5546875" style="62" customWidth="1"/>
    <col min="3" max="3" width="13.33203125" style="65" customWidth="1"/>
    <col min="4" max="4" width="9.6640625" style="65" customWidth="1"/>
    <col min="5" max="5" width="7.5546875" style="65" customWidth="1"/>
    <col min="6" max="7" width="19.5546875" style="62" customWidth="1"/>
    <col min="8" max="8" width="7.33203125" style="62" customWidth="1"/>
    <col min="9" max="10" width="19.5546875" style="62" customWidth="1"/>
    <col min="11" max="11" width="7.44140625" style="62" customWidth="1"/>
    <col min="12" max="13" width="19.5546875" style="62" customWidth="1"/>
    <col min="14" max="14" width="21.33203125" style="62" customWidth="1"/>
    <col min="15" max="15" width="17.33203125" style="62" customWidth="1"/>
    <col min="16" max="16" width="32.6640625" style="62" customWidth="1"/>
    <col min="17" max="17" width="36.6640625" style="62" customWidth="1"/>
    <col min="18" max="16384" width="9.109375" style="62"/>
  </cols>
  <sheetData>
    <row r="1" spans="1:22" s="49" customFormat="1" ht="31.2" x14ac:dyDescent="0.6">
      <c r="A1" s="7"/>
      <c r="B1" s="2" t="s">
        <v>0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95" customHeight="1" x14ac:dyDescent="0.3">
      <c r="A2" s="58"/>
      <c r="B2" s="40" t="s">
        <v>1</v>
      </c>
      <c r="C2" s="4"/>
      <c r="D2" s="4"/>
      <c r="E2" s="59"/>
      <c r="F2" s="59"/>
      <c r="G2" s="59"/>
      <c r="H2" s="59"/>
      <c r="I2" s="59"/>
      <c r="J2" s="59"/>
      <c r="K2" s="59"/>
      <c r="L2" s="59"/>
      <c r="M2" s="60"/>
      <c r="N2" s="59"/>
      <c r="O2" s="59"/>
      <c r="P2" s="59"/>
      <c r="Q2" s="59"/>
    </row>
    <row r="3" spans="1:22" customFormat="1" ht="15.6" x14ac:dyDescent="0.3">
      <c r="A3" s="27" t="s">
        <v>2</v>
      </c>
      <c r="B3" s="57" t="s">
        <v>72</v>
      </c>
      <c r="C3" s="37"/>
      <c r="D3" s="37"/>
      <c r="E3" s="36"/>
      <c r="F3" s="36"/>
      <c r="G3" s="36"/>
      <c r="H3" s="36"/>
      <c r="I3" s="36"/>
      <c r="J3" s="36"/>
      <c r="K3" s="36"/>
      <c r="L3" s="36"/>
      <c r="M3" s="36"/>
      <c r="N3" s="61"/>
      <c r="O3" s="61"/>
      <c r="P3" s="61"/>
      <c r="Q3" s="61"/>
      <c r="R3" s="61"/>
      <c r="S3" s="61"/>
      <c r="T3" s="61"/>
      <c r="U3" s="61"/>
      <c r="V3" s="61"/>
    </row>
    <row r="4" spans="1:22" customFormat="1" ht="78" x14ac:dyDescent="0.3">
      <c r="A4" s="68" t="s">
        <v>3</v>
      </c>
      <c r="B4" s="71" t="s">
        <v>69</v>
      </c>
      <c r="C4" s="37"/>
      <c r="D4" s="37"/>
      <c r="E4" s="41"/>
      <c r="F4" s="41"/>
      <c r="G4" s="41"/>
      <c r="H4" s="41"/>
      <c r="I4" s="41"/>
      <c r="J4" s="41"/>
      <c r="K4" s="41"/>
      <c r="L4" s="41"/>
      <c r="M4" s="36"/>
      <c r="N4" s="61"/>
      <c r="O4" s="61"/>
      <c r="P4" s="61"/>
      <c r="Q4" s="61"/>
      <c r="R4" s="61"/>
      <c r="S4" s="61"/>
      <c r="T4" s="61"/>
      <c r="U4" s="61"/>
      <c r="V4" s="61"/>
    </row>
    <row r="5" spans="1:22" customFormat="1" ht="15.6" x14ac:dyDescent="0.3">
      <c r="A5" s="82" t="s">
        <v>4</v>
      </c>
      <c r="B5" s="75"/>
      <c r="C5" s="37"/>
      <c r="D5" s="37"/>
      <c r="E5" s="20"/>
      <c r="F5" s="20"/>
      <c r="G5" s="20"/>
      <c r="H5" s="20"/>
      <c r="I5" s="20"/>
      <c r="J5" s="20"/>
      <c r="K5" s="20"/>
      <c r="L5" s="20"/>
      <c r="M5" s="36"/>
      <c r="N5" s="61"/>
      <c r="O5" s="61"/>
      <c r="P5" s="61"/>
      <c r="Q5" s="61"/>
      <c r="R5" s="61"/>
      <c r="S5" s="61"/>
      <c r="T5" s="61"/>
      <c r="U5" s="61"/>
      <c r="V5" s="61"/>
    </row>
    <row r="6" spans="1:22" customFormat="1" ht="15.6" x14ac:dyDescent="0.3">
      <c r="A6" s="69"/>
      <c r="B6" s="70"/>
      <c r="C6" s="37"/>
      <c r="D6" s="37"/>
      <c r="E6" s="20"/>
      <c r="F6" s="20"/>
      <c r="G6" s="20"/>
      <c r="H6" s="20"/>
      <c r="I6" s="20"/>
      <c r="J6" s="20"/>
      <c r="K6" s="20"/>
      <c r="L6" s="20"/>
      <c r="M6" s="36"/>
      <c r="N6" s="61"/>
      <c r="O6" s="61"/>
      <c r="P6" s="61"/>
      <c r="Q6" s="61"/>
      <c r="R6" s="61"/>
      <c r="S6" s="61"/>
      <c r="T6" s="61"/>
      <c r="U6" s="61"/>
      <c r="V6" s="61"/>
    </row>
    <row r="7" spans="1:22" s="61" customFormat="1" ht="15.6" x14ac:dyDescent="0.3">
      <c r="A7" s="21" t="s">
        <v>5</v>
      </c>
      <c r="B7" s="22"/>
      <c r="C7" s="22"/>
      <c r="D7" s="23"/>
      <c r="E7" s="20"/>
      <c r="F7" s="20"/>
      <c r="G7" s="20"/>
      <c r="H7" s="20"/>
      <c r="I7" s="20"/>
      <c r="J7" s="20"/>
      <c r="K7" s="20"/>
      <c r="L7" s="20"/>
      <c r="M7" s="36"/>
    </row>
    <row r="8" spans="1:22" s="61" customFormat="1" ht="15.6" x14ac:dyDescent="0.3">
      <c r="A8" s="38" t="s">
        <v>6</v>
      </c>
      <c r="B8" s="6"/>
      <c r="C8" s="6"/>
      <c r="D8" s="6"/>
      <c r="E8" s="20"/>
      <c r="F8" s="20"/>
      <c r="G8" s="20"/>
      <c r="H8" s="20"/>
      <c r="I8" s="20"/>
      <c r="J8" s="20"/>
      <c r="K8" s="20"/>
      <c r="L8" s="20"/>
      <c r="M8" s="36"/>
    </row>
    <row r="9" spans="1:22" s="61" customFormat="1" ht="15.6" x14ac:dyDescent="0.3">
      <c r="A9" s="76" t="s">
        <v>7</v>
      </c>
      <c r="B9" s="24"/>
      <c r="C9" s="25"/>
      <c r="D9" s="25"/>
      <c r="E9" s="20"/>
      <c r="F9" s="20"/>
      <c r="G9" s="20"/>
      <c r="H9" s="20"/>
      <c r="I9" s="20"/>
      <c r="J9" s="20"/>
      <c r="K9" s="20"/>
      <c r="L9" s="20"/>
      <c r="M9" s="36"/>
    </row>
    <row r="10" spans="1:22" s="61" customFormat="1" ht="15.6" x14ac:dyDescent="0.3">
      <c r="A10" s="35" t="s">
        <v>8</v>
      </c>
      <c r="B10" s="6"/>
      <c r="C10" s="6"/>
      <c r="D10" s="6"/>
      <c r="E10" s="20"/>
      <c r="F10" s="20"/>
      <c r="G10" s="20"/>
      <c r="H10" s="20"/>
      <c r="I10" s="20"/>
      <c r="J10" s="20"/>
      <c r="K10" s="20"/>
      <c r="L10" s="20"/>
      <c r="M10" s="36"/>
    </row>
    <row r="11" spans="1:22" s="61" customFormat="1" ht="15.6" x14ac:dyDescent="0.3">
      <c r="A11" s="35" t="s">
        <v>53</v>
      </c>
      <c r="B11" s="6"/>
      <c r="C11" s="6"/>
      <c r="D11" s="6"/>
      <c r="E11" s="20"/>
      <c r="F11" s="20"/>
      <c r="G11" s="20"/>
      <c r="H11" s="20"/>
      <c r="I11" s="20"/>
      <c r="J11" s="20"/>
      <c r="K11" s="20"/>
      <c r="L11" s="20"/>
      <c r="M11" s="36"/>
    </row>
    <row r="12" spans="1:22" s="61" customFormat="1" ht="15.6" x14ac:dyDescent="0.3">
      <c r="A12" s="34" t="s">
        <v>54</v>
      </c>
      <c r="B12" s="6"/>
      <c r="C12" s="6"/>
      <c r="D12" s="6"/>
      <c r="E12" s="20"/>
      <c r="F12" s="20"/>
      <c r="G12" s="20"/>
      <c r="H12" s="20"/>
      <c r="I12" s="20"/>
      <c r="J12" s="20"/>
      <c r="K12" s="20"/>
      <c r="L12" s="20"/>
      <c r="M12" s="36"/>
    </row>
    <row r="13" spans="1:22" s="61" customFormat="1" ht="15.6" x14ac:dyDescent="0.3">
      <c r="A13" s="6"/>
      <c r="B13" s="67" t="s">
        <v>9</v>
      </c>
      <c r="C13" s="122" t="s">
        <v>10</v>
      </c>
      <c r="D13" s="122"/>
      <c r="E13" s="66"/>
      <c r="F13" s="20"/>
      <c r="G13" s="20"/>
      <c r="H13" s="20"/>
      <c r="I13" s="20"/>
      <c r="J13" s="20"/>
      <c r="K13" s="20"/>
      <c r="L13" s="20"/>
      <c r="M13" s="36"/>
    </row>
    <row r="14" spans="1:22" s="61" customFormat="1" ht="15.6" x14ac:dyDescent="0.3">
      <c r="A14" s="6"/>
      <c r="B14" s="42" t="s">
        <v>11</v>
      </c>
      <c r="C14" s="123">
        <v>15.98</v>
      </c>
      <c r="D14" s="124"/>
      <c r="E14" s="74"/>
      <c r="F14" s="128" t="s">
        <v>12</v>
      </c>
      <c r="G14" s="20"/>
      <c r="H14" s="20"/>
      <c r="I14" s="20"/>
      <c r="J14" s="20"/>
      <c r="K14" s="20"/>
      <c r="L14" s="20"/>
      <c r="M14" s="36"/>
    </row>
    <row r="15" spans="1:22" s="61" customFormat="1" ht="15.6" customHeight="1" x14ac:dyDescent="0.3">
      <c r="A15" s="6"/>
      <c r="B15" s="42" t="s">
        <v>13</v>
      </c>
      <c r="C15" s="125">
        <v>18.91</v>
      </c>
      <c r="D15" s="126"/>
      <c r="E15" s="74"/>
      <c r="F15" s="128"/>
      <c r="G15" s="20"/>
      <c r="H15" s="20"/>
      <c r="I15" s="20"/>
      <c r="J15" s="20"/>
      <c r="K15" s="20"/>
      <c r="L15" s="20"/>
      <c r="M15" s="36"/>
    </row>
    <row r="16" spans="1:22" s="61" customFormat="1" ht="15.6" x14ac:dyDescent="0.3">
      <c r="A16" s="6"/>
      <c r="B16" s="43" t="s">
        <v>14</v>
      </c>
      <c r="C16" s="125">
        <v>21.67</v>
      </c>
      <c r="D16" s="126"/>
      <c r="E16" s="74"/>
      <c r="F16" s="128"/>
      <c r="G16" s="20"/>
      <c r="H16" s="20"/>
      <c r="I16" s="20"/>
      <c r="J16" s="20"/>
      <c r="K16" s="20"/>
      <c r="L16" s="20"/>
      <c r="M16" s="36"/>
    </row>
    <row r="17" spans="1:17" s="61" customFormat="1" ht="15.6" x14ac:dyDescent="0.3">
      <c r="A17" s="26"/>
      <c r="B17" s="19"/>
      <c r="C17" s="37"/>
      <c r="D17" s="37"/>
      <c r="E17" s="20"/>
      <c r="F17" s="20"/>
      <c r="G17" s="20"/>
      <c r="H17" s="20"/>
      <c r="I17" s="20"/>
      <c r="J17" s="20"/>
      <c r="K17" s="20"/>
      <c r="L17" s="20"/>
      <c r="M17" s="36"/>
    </row>
    <row r="18" spans="1:17" customFormat="1" ht="15.6" x14ac:dyDescent="0.3">
      <c r="A18" s="9"/>
      <c r="B18" s="10"/>
      <c r="C18" s="55"/>
      <c r="D18" s="55"/>
      <c r="E18" s="127" t="s">
        <v>15</v>
      </c>
      <c r="F18" s="127"/>
      <c r="G18" s="127"/>
      <c r="H18" s="127" t="s">
        <v>16</v>
      </c>
      <c r="I18" s="127"/>
      <c r="J18" s="127"/>
      <c r="K18" s="127" t="s">
        <v>17</v>
      </c>
      <c r="L18" s="127"/>
      <c r="M18" s="129"/>
      <c r="N18" s="51" t="s">
        <v>18</v>
      </c>
      <c r="O18" s="61"/>
      <c r="P18" s="61"/>
    </row>
    <row r="19" spans="1:17" ht="31.2" x14ac:dyDescent="0.3">
      <c r="A19" s="9" t="s">
        <v>19</v>
      </c>
      <c r="B19" s="10" t="s">
        <v>20</v>
      </c>
      <c r="C19" s="55" t="s">
        <v>21</v>
      </c>
      <c r="D19" s="55" t="s">
        <v>22</v>
      </c>
      <c r="E19" s="55" t="s">
        <v>23</v>
      </c>
      <c r="F19" s="13" t="s">
        <v>24</v>
      </c>
      <c r="G19" s="13" t="s">
        <v>25</v>
      </c>
      <c r="H19" s="55" t="s">
        <v>26</v>
      </c>
      <c r="I19" s="13" t="s">
        <v>24</v>
      </c>
      <c r="J19" s="13" t="s">
        <v>27</v>
      </c>
      <c r="K19" s="55" t="s">
        <v>26</v>
      </c>
      <c r="L19" s="13" t="s">
        <v>24</v>
      </c>
      <c r="M19" s="13" t="s">
        <v>28</v>
      </c>
      <c r="N19" s="52" t="s">
        <v>29</v>
      </c>
      <c r="O19" s="53" t="s">
        <v>30</v>
      </c>
      <c r="P19" s="54" t="s">
        <v>31</v>
      </c>
      <c r="Q19" s="54" t="s">
        <v>32</v>
      </c>
    </row>
    <row r="20" spans="1:17" ht="15.6" x14ac:dyDescent="0.3">
      <c r="A20" s="8">
        <v>1</v>
      </c>
      <c r="B20" s="87" t="s">
        <v>33</v>
      </c>
      <c r="C20" s="47"/>
      <c r="D20" s="47"/>
      <c r="E20" s="48"/>
      <c r="F20" s="44"/>
      <c r="G20" s="45"/>
      <c r="H20" s="44"/>
      <c r="I20" s="46"/>
      <c r="J20" s="45"/>
      <c r="K20" s="44"/>
      <c r="L20" s="44"/>
      <c r="M20" s="45"/>
      <c r="N20" s="45"/>
      <c r="O20" s="45"/>
      <c r="P20" s="77"/>
      <c r="Q20" s="77"/>
    </row>
    <row r="21" spans="1:17" ht="15.6" x14ac:dyDescent="0.3">
      <c r="A21" s="85">
        <v>1.1000000000000001</v>
      </c>
      <c r="B21" s="89" t="s">
        <v>49</v>
      </c>
      <c r="C21" s="86" t="s">
        <v>37</v>
      </c>
      <c r="D21" s="73">
        <v>0</v>
      </c>
      <c r="E21" s="28">
        <v>32</v>
      </c>
      <c r="F21" s="72">
        <v>0</v>
      </c>
      <c r="G21" s="15">
        <f>E21*F21</f>
        <v>0</v>
      </c>
      <c r="H21" s="28">
        <v>32</v>
      </c>
      <c r="I21" s="72">
        <v>0</v>
      </c>
      <c r="J21" s="15">
        <f>H21*I21</f>
        <v>0</v>
      </c>
      <c r="K21" s="28">
        <v>32</v>
      </c>
      <c r="L21" s="72">
        <v>0</v>
      </c>
      <c r="M21" s="15">
        <f>K21*L21</f>
        <v>0</v>
      </c>
      <c r="N21" s="39">
        <f t="shared" ref="N21" si="0">SUM(G21,J21,M21)</f>
        <v>0</v>
      </c>
      <c r="O21" s="63">
        <f>D21*N21</f>
        <v>0</v>
      </c>
      <c r="P21" s="78"/>
      <c r="Q21" s="77"/>
    </row>
    <row r="22" spans="1:17" ht="15.6" x14ac:dyDescent="0.3">
      <c r="A22" s="85">
        <v>1.2</v>
      </c>
      <c r="B22" s="89" t="s">
        <v>50</v>
      </c>
      <c r="C22" s="86" t="s">
        <v>35</v>
      </c>
      <c r="D22" s="73">
        <v>0</v>
      </c>
      <c r="E22" s="28">
        <v>100</v>
      </c>
      <c r="F22" s="72">
        <v>0</v>
      </c>
      <c r="G22" s="15">
        <f>E22*F22</f>
        <v>0</v>
      </c>
      <c r="H22" s="28">
        <v>100</v>
      </c>
      <c r="I22" s="72">
        <v>0</v>
      </c>
      <c r="J22" s="15">
        <f>H22*I22</f>
        <v>0</v>
      </c>
      <c r="K22" s="28">
        <v>100</v>
      </c>
      <c r="L22" s="72">
        <v>0</v>
      </c>
      <c r="M22" s="15">
        <f>K22*L22</f>
        <v>0</v>
      </c>
      <c r="N22" s="39">
        <f>SUM(G22,J22,M22)</f>
        <v>0</v>
      </c>
      <c r="O22" s="63">
        <f>D22*N22</f>
        <v>0</v>
      </c>
      <c r="P22" s="78"/>
      <c r="Q22" s="77"/>
    </row>
    <row r="23" spans="1:17" ht="15.6" x14ac:dyDescent="0.3">
      <c r="A23" s="85">
        <v>1.3</v>
      </c>
      <c r="B23" s="89" t="s">
        <v>51</v>
      </c>
      <c r="C23" s="86" t="s">
        <v>35</v>
      </c>
      <c r="D23" s="73">
        <v>0</v>
      </c>
      <c r="E23" s="28">
        <v>10</v>
      </c>
      <c r="F23" s="72">
        <v>0</v>
      </c>
      <c r="G23" s="15">
        <f>E23*F23</f>
        <v>0</v>
      </c>
      <c r="H23" s="28">
        <v>10</v>
      </c>
      <c r="I23" s="72">
        <v>0</v>
      </c>
      <c r="J23" s="15">
        <f>H23*I23</f>
        <v>0</v>
      </c>
      <c r="K23" s="28">
        <v>10</v>
      </c>
      <c r="L23" s="72">
        <v>0</v>
      </c>
      <c r="M23" s="15">
        <f>K23*L23</f>
        <v>0</v>
      </c>
      <c r="N23" s="39">
        <f>SUM(G23,J23,M23)</f>
        <v>0</v>
      </c>
      <c r="O23" s="63">
        <f>D23*N23</f>
        <v>0</v>
      </c>
      <c r="P23" s="78"/>
      <c r="Q23" s="77"/>
    </row>
    <row r="24" spans="1:17" ht="16.2" thickBot="1" x14ac:dyDescent="0.35">
      <c r="A24" s="85">
        <v>1.4</v>
      </c>
      <c r="B24" s="89" t="s">
        <v>52</v>
      </c>
      <c r="C24" s="86" t="s">
        <v>46</v>
      </c>
      <c r="D24" s="73">
        <v>0</v>
      </c>
      <c r="E24" s="28">
        <v>200</v>
      </c>
      <c r="F24" s="72">
        <v>0</v>
      </c>
      <c r="G24" s="15">
        <f t="shared" ref="G24" si="1">E24*F24</f>
        <v>0</v>
      </c>
      <c r="H24" s="28">
        <v>200</v>
      </c>
      <c r="I24" s="72">
        <v>0</v>
      </c>
      <c r="J24" s="14">
        <f t="shared" ref="J24" si="2">H24*I24</f>
        <v>0</v>
      </c>
      <c r="K24" s="28">
        <v>200</v>
      </c>
      <c r="L24" s="72">
        <v>0</v>
      </c>
      <c r="M24" s="14">
        <f t="shared" ref="M24" si="3">K24*L24</f>
        <v>0</v>
      </c>
      <c r="N24" s="39">
        <f>SUM(G24,J24,M24)</f>
        <v>0</v>
      </c>
      <c r="O24" s="63">
        <f>D24*N24</f>
        <v>0</v>
      </c>
      <c r="P24" s="78"/>
      <c r="Q24" s="77"/>
    </row>
    <row r="25" spans="1:17" ht="15.6" x14ac:dyDescent="0.3">
      <c r="A25" s="11"/>
      <c r="B25" s="88" t="s">
        <v>38</v>
      </c>
      <c r="C25" s="16"/>
      <c r="D25" s="16"/>
      <c r="E25" s="17"/>
      <c r="F25" s="31"/>
      <c r="G25" s="18">
        <f>SUBTOTAL(9,G21:G24)</f>
        <v>0</v>
      </c>
      <c r="H25" s="30"/>
      <c r="I25" s="30"/>
      <c r="J25" s="18">
        <f>SUBTOTAL(9,J21:J24)</f>
        <v>0</v>
      </c>
      <c r="K25" s="30"/>
      <c r="L25" s="29"/>
      <c r="M25" s="18">
        <f>SUBTOTAL(9,M21:M24)</f>
        <v>0</v>
      </c>
      <c r="N25" s="83">
        <f>SUBTOTAL(9,N20:N24)</f>
        <v>0</v>
      </c>
      <c r="O25" s="18">
        <f>SUBTOTAL(9,O21:O24)</f>
        <v>0</v>
      </c>
      <c r="P25" s="84"/>
      <c r="Q25" s="77"/>
    </row>
    <row r="26" spans="1:17" ht="15.6" x14ac:dyDescent="0.3">
      <c r="A26" s="11"/>
      <c r="B26" s="12" t="s">
        <v>39</v>
      </c>
      <c r="C26" s="16"/>
      <c r="D26" s="16"/>
      <c r="E26" s="17"/>
      <c r="F26" s="31"/>
      <c r="G26" s="32">
        <f>G25*0.15</f>
        <v>0</v>
      </c>
      <c r="H26" s="30"/>
      <c r="I26" s="29"/>
      <c r="J26" s="32">
        <f>J25*0.15</f>
        <v>0</v>
      </c>
      <c r="K26" s="30"/>
      <c r="L26" s="29"/>
      <c r="M26" s="32">
        <f>M25*0.15</f>
        <v>0</v>
      </c>
      <c r="N26" s="32">
        <f>N25*0.15</f>
        <v>0</v>
      </c>
      <c r="O26" s="32">
        <f>O25*0.15</f>
        <v>0</v>
      </c>
      <c r="P26" s="78"/>
      <c r="Q26" s="77"/>
    </row>
    <row r="27" spans="1:17" ht="16.2" thickBot="1" x14ac:dyDescent="0.35">
      <c r="A27" s="11"/>
      <c r="B27" s="12" t="s">
        <v>40</v>
      </c>
      <c r="C27" s="16"/>
      <c r="D27" s="16"/>
      <c r="E27" s="17"/>
      <c r="F27" s="31"/>
      <c r="G27" s="33">
        <f>G25+G26</f>
        <v>0</v>
      </c>
      <c r="H27" s="30"/>
      <c r="I27" s="29"/>
      <c r="J27" s="33">
        <f>J25+J26</f>
        <v>0</v>
      </c>
      <c r="K27" s="30"/>
      <c r="L27" s="29"/>
      <c r="M27" s="33">
        <f>M25+M26</f>
        <v>0</v>
      </c>
      <c r="N27" s="33">
        <f>N25+N26</f>
        <v>0</v>
      </c>
      <c r="O27" s="33">
        <f>O25+O26</f>
        <v>0</v>
      </c>
      <c r="P27" s="78"/>
      <c r="Q27" s="77"/>
    </row>
    <row r="28" spans="1:17" ht="15" thickBot="1" x14ac:dyDescent="0.35">
      <c r="A28" s="79"/>
      <c r="B28" s="81"/>
      <c r="C28" s="80"/>
      <c r="D28" s="80"/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ht="25.95" customHeight="1" x14ac:dyDescent="0.3">
      <c r="A29" s="79"/>
      <c r="B29" s="130" t="s">
        <v>41</v>
      </c>
      <c r="C29" s="133"/>
      <c r="D29" s="134"/>
      <c r="E29" s="135"/>
      <c r="F29" s="136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ht="17.399999999999999" customHeight="1" x14ac:dyDescent="0.3">
      <c r="A30" s="79"/>
      <c r="B30" s="131"/>
      <c r="C30" s="137" t="s">
        <v>42</v>
      </c>
      <c r="D30" s="138"/>
      <c r="E30" s="56" t="s">
        <v>43</v>
      </c>
      <c r="F30" s="50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ht="34.950000000000003" customHeight="1" x14ac:dyDescent="0.3">
      <c r="A31" s="79"/>
      <c r="B31" s="131"/>
      <c r="C31" s="139"/>
      <c r="D31" s="140"/>
      <c r="E31" s="141"/>
      <c r="F31" s="142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ht="19.2" customHeight="1" thickBot="1" x14ac:dyDescent="0.35">
      <c r="A32" s="79"/>
      <c r="B32" s="132"/>
      <c r="C32" s="143" t="s">
        <v>44</v>
      </c>
      <c r="D32" s="144"/>
      <c r="E32" s="145" t="s">
        <v>45</v>
      </c>
      <c r="F32" s="146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x14ac:dyDescent="0.3">
      <c r="A33" s="79"/>
      <c r="B33" s="81"/>
      <c r="C33" s="80"/>
      <c r="D33" s="80"/>
      <c r="E33" s="80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x14ac:dyDescent="0.3">
      <c r="A34" s="79"/>
      <c r="B34" s="81"/>
      <c r="C34" s="80"/>
      <c r="D34" s="80"/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</sheetData>
  <sheetProtection formatCells="0" formatColumns="0" formatRows="0" insertRows="0" deleteRows="0"/>
  <protectedRanges>
    <protectedRange sqref="C29:F31" name="Range7"/>
    <protectedRange sqref="P20:Q27" name="Range6"/>
    <protectedRange sqref="K21:L24" name="Range5"/>
    <protectedRange sqref="H21:I24" name="Range4"/>
    <protectedRange sqref="A21:A24 C22:F24 B22:B23 B21:F21 A20:F20" name="Range3"/>
    <protectedRange sqref="C14:E16" name="Range2"/>
    <protectedRange sqref="B3:B5" name="Range1"/>
  </protectedRanges>
  <mergeCells count="16">
    <mergeCell ref="H18:J18"/>
    <mergeCell ref="K18:M18"/>
    <mergeCell ref="E18:G18"/>
    <mergeCell ref="B29:B32"/>
    <mergeCell ref="C29:D29"/>
    <mergeCell ref="E29:F29"/>
    <mergeCell ref="C30:D30"/>
    <mergeCell ref="C31:D31"/>
    <mergeCell ref="E31:F31"/>
    <mergeCell ref="C32:D32"/>
    <mergeCell ref="E32:F32"/>
    <mergeCell ref="C13:D13"/>
    <mergeCell ref="C14:D14"/>
    <mergeCell ref="F14:F16"/>
    <mergeCell ref="C15:D15"/>
    <mergeCell ref="C16:D16"/>
  </mergeCells>
  <dataValidations count="2">
    <dataValidation type="list" allowBlank="1" showInputMessage="1" showErrorMessage="1" sqref="E14:E16" xr:uid="{025B0958-3EDB-4954-AFCB-0404E21653E3}">
      <formula1>" ,X"</formula1>
    </dataValidation>
    <dataValidation type="decimal" operator="greaterThanOrEqual" allowBlank="1" showInputMessage="1" showErrorMessage="1" sqref="C14:D16 E21:F24 K21:L24 H21:I24" xr:uid="{857773E2-D761-4D8E-9A8F-615F2004D38F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V34"/>
  <sheetViews>
    <sheetView tabSelected="1" zoomScale="89" zoomScaleNormal="98" workbookViewId="0">
      <selection activeCell="B4" sqref="B4"/>
    </sheetView>
  </sheetViews>
  <sheetFormatPr defaultColWidth="9.109375" defaultRowHeight="14.4" x14ac:dyDescent="0.3"/>
  <cols>
    <col min="1" max="1" width="13.5546875" style="64" customWidth="1"/>
    <col min="2" max="2" width="75.44140625" style="62" customWidth="1"/>
    <col min="3" max="3" width="13.33203125" style="65" customWidth="1"/>
    <col min="4" max="4" width="9.6640625" style="65" customWidth="1"/>
    <col min="5" max="5" width="7.5546875" style="65" customWidth="1"/>
    <col min="6" max="7" width="19.5546875" style="62" customWidth="1"/>
    <col min="8" max="8" width="7.33203125" style="62" customWidth="1"/>
    <col min="9" max="10" width="19.5546875" style="62" customWidth="1"/>
    <col min="11" max="11" width="7.44140625" style="62" customWidth="1"/>
    <col min="12" max="13" width="19.5546875" style="62" customWidth="1"/>
    <col min="14" max="14" width="21.33203125" style="62" customWidth="1"/>
    <col min="15" max="15" width="17.33203125" style="62" customWidth="1"/>
    <col min="16" max="16" width="32.6640625" style="62" customWidth="1"/>
    <col min="17" max="17" width="36.6640625" style="62" customWidth="1"/>
    <col min="18" max="16384" width="9.109375" style="62"/>
  </cols>
  <sheetData>
    <row r="1" spans="1:22" s="49" customFormat="1" ht="31.2" x14ac:dyDescent="0.6">
      <c r="A1" s="7"/>
      <c r="B1" s="2" t="s">
        <v>0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8.95" customHeight="1" x14ac:dyDescent="0.3">
      <c r="A2" s="58"/>
      <c r="B2" s="40" t="s">
        <v>48</v>
      </c>
      <c r="C2" s="4"/>
      <c r="D2" s="4"/>
      <c r="E2" s="59"/>
      <c r="F2" s="59"/>
      <c r="G2" s="59"/>
      <c r="H2" s="59"/>
      <c r="I2" s="59"/>
      <c r="J2" s="59"/>
      <c r="K2" s="59"/>
      <c r="L2" s="59"/>
      <c r="M2" s="60"/>
      <c r="N2" s="59"/>
      <c r="O2" s="59"/>
      <c r="P2" s="59"/>
      <c r="Q2" s="59"/>
    </row>
    <row r="3" spans="1:22" customFormat="1" ht="31.2" x14ac:dyDescent="0.3">
      <c r="A3" s="27" t="s">
        <v>2</v>
      </c>
      <c r="B3" s="8" t="s">
        <v>71</v>
      </c>
      <c r="C3" s="37"/>
      <c r="D3" s="37"/>
      <c r="E3" s="36"/>
      <c r="F3" s="36"/>
      <c r="G3" s="36"/>
      <c r="H3" s="36"/>
      <c r="I3" s="36"/>
      <c r="J3" s="36"/>
      <c r="K3" s="36"/>
      <c r="L3" s="36"/>
      <c r="M3" s="36"/>
      <c r="N3" s="61"/>
      <c r="O3" s="61"/>
      <c r="P3" s="61"/>
      <c r="Q3" s="61"/>
      <c r="R3" s="61"/>
      <c r="S3" s="61"/>
      <c r="T3" s="61"/>
      <c r="U3" s="61"/>
      <c r="V3" s="61"/>
    </row>
    <row r="4" spans="1:22" customFormat="1" ht="62.4" x14ac:dyDescent="0.3">
      <c r="A4" s="68" t="s">
        <v>3</v>
      </c>
      <c r="B4" s="71" t="s">
        <v>70</v>
      </c>
      <c r="C4" s="37"/>
      <c r="D4" s="37"/>
      <c r="E4" s="41"/>
      <c r="F4" s="41"/>
      <c r="G4" s="41"/>
      <c r="H4" s="41"/>
      <c r="I4" s="41"/>
      <c r="J4" s="41"/>
      <c r="K4" s="41"/>
      <c r="L4" s="41"/>
      <c r="M4" s="36"/>
      <c r="N4" s="61"/>
      <c r="O4" s="61"/>
      <c r="P4" s="61"/>
      <c r="Q4" s="61"/>
      <c r="R4" s="61"/>
      <c r="S4" s="61"/>
      <c r="T4" s="61"/>
      <c r="U4" s="61"/>
      <c r="V4" s="61"/>
    </row>
    <row r="5" spans="1:22" customFormat="1" ht="15.6" x14ac:dyDescent="0.3">
      <c r="A5" s="82" t="s">
        <v>4</v>
      </c>
      <c r="B5" s="75"/>
      <c r="C5" s="37"/>
      <c r="D5" s="37"/>
      <c r="E5" s="20"/>
      <c r="F5" s="20"/>
      <c r="G5" s="20"/>
      <c r="H5" s="20"/>
      <c r="I5" s="20"/>
      <c r="J5" s="20"/>
      <c r="K5" s="20"/>
      <c r="L5" s="20"/>
      <c r="M5" s="36"/>
      <c r="N5" s="61"/>
      <c r="O5" s="61"/>
      <c r="P5" s="61"/>
      <c r="Q5" s="61"/>
      <c r="R5" s="61"/>
      <c r="S5" s="61"/>
      <c r="T5" s="61"/>
      <c r="U5" s="61"/>
      <c r="V5" s="61"/>
    </row>
    <row r="6" spans="1:22" customFormat="1" ht="15.6" x14ac:dyDescent="0.3">
      <c r="A6" s="69"/>
      <c r="B6" s="70"/>
      <c r="C6" s="37"/>
      <c r="D6" s="37"/>
      <c r="E6" s="20"/>
      <c r="F6" s="20"/>
      <c r="G6" s="20"/>
      <c r="H6" s="20"/>
      <c r="I6" s="20"/>
      <c r="J6" s="20"/>
      <c r="K6" s="20"/>
      <c r="L6" s="20"/>
      <c r="M6" s="36"/>
      <c r="N6" s="61"/>
      <c r="O6" s="61"/>
      <c r="P6" s="61"/>
      <c r="Q6" s="61"/>
      <c r="R6" s="61"/>
      <c r="S6" s="61"/>
      <c r="T6" s="61"/>
      <c r="U6" s="61"/>
      <c r="V6" s="61"/>
    </row>
    <row r="7" spans="1:22" s="61" customFormat="1" ht="15.6" x14ac:dyDescent="0.3">
      <c r="A7" s="21" t="s">
        <v>5</v>
      </c>
      <c r="B7" s="22"/>
      <c r="C7" s="22"/>
      <c r="D7" s="23"/>
      <c r="E7" s="20"/>
      <c r="F7" s="20"/>
      <c r="G7" s="20"/>
      <c r="H7" s="20"/>
      <c r="I7" s="20"/>
      <c r="J7" s="20"/>
      <c r="K7" s="20"/>
      <c r="L7" s="20"/>
      <c r="M7" s="36"/>
    </row>
    <row r="8" spans="1:22" s="61" customFormat="1" ht="15.6" x14ac:dyDescent="0.3">
      <c r="A8" s="38" t="s">
        <v>6</v>
      </c>
      <c r="B8" s="6"/>
      <c r="C8" s="6"/>
      <c r="D8" s="6"/>
      <c r="E8" s="20"/>
      <c r="F8" s="20"/>
      <c r="G8" s="20"/>
      <c r="H8" s="20"/>
      <c r="I8" s="20"/>
      <c r="J8" s="20"/>
      <c r="K8" s="20"/>
      <c r="L8" s="20"/>
      <c r="M8" s="36"/>
    </row>
    <row r="9" spans="1:22" s="61" customFormat="1" ht="15.6" x14ac:dyDescent="0.3">
      <c r="A9" s="76" t="s">
        <v>7</v>
      </c>
      <c r="B9" s="24"/>
      <c r="C9" s="25"/>
      <c r="D9" s="25"/>
      <c r="E9" s="20"/>
      <c r="F9" s="20"/>
      <c r="G9" s="20"/>
      <c r="H9" s="20"/>
      <c r="I9" s="20"/>
      <c r="J9" s="20"/>
      <c r="K9" s="20"/>
      <c r="L9" s="20"/>
      <c r="M9" s="36"/>
    </row>
    <row r="10" spans="1:22" s="61" customFormat="1" ht="15.6" x14ac:dyDescent="0.3">
      <c r="A10" s="35" t="s">
        <v>8</v>
      </c>
      <c r="B10" s="6"/>
      <c r="C10" s="6"/>
      <c r="D10" s="6"/>
      <c r="E10" s="20"/>
      <c r="F10" s="20"/>
      <c r="G10" s="20"/>
      <c r="H10" s="20"/>
      <c r="I10" s="20"/>
      <c r="J10" s="20"/>
      <c r="K10" s="20"/>
      <c r="L10" s="20"/>
      <c r="M10" s="36"/>
    </row>
    <row r="11" spans="1:22" s="61" customFormat="1" ht="15.6" x14ac:dyDescent="0.3">
      <c r="A11" s="35" t="s">
        <v>53</v>
      </c>
      <c r="B11" s="6"/>
      <c r="C11" s="6"/>
      <c r="D11" s="6"/>
      <c r="E11" s="20"/>
      <c r="F11" s="20"/>
      <c r="G11" s="20"/>
      <c r="H11" s="20"/>
      <c r="I11" s="20"/>
      <c r="J11" s="20"/>
      <c r="K11" s="20"/>
      <c r="L11" s="20"/>
      <c r="M11" s="36"/>
    </row>
    <row r="12" spans="1:22" s="61" customFormat="1" ht="15.6" x14ac:dyDescent="0.3">
      <c r="A12" s="34" t="s">
        <v>54</v>
      </c>
      <c r="B12" s="6"/>
      <c r="C12" s="6"/>
      <c r="D12" s="6"/>
      <c r="E12" s="20"/>
      <c r="F12" s="20"/>
      <c r="G12" s="20"/>
      <c r="H12" s="20"/>
      <c r="I12" s="20"/>
      <c r="J12" s="20"/>
      <c r="K12" s="20"/>
      <c r="L12" s="20"/>
      <c r="M12" s="36"/>
    </row>
    <row r="13" spans="1:22" s="61" customFormat="1" ht="15.6" x14ac:dyDescent="0.3">
      <c r="A13" s="6"/>
      <c r="B13" s="67" t="s">
        <v>9</v>
      </c>
      <c r="C13" s="122" t="s">
        <v>10</v>
      </c>
      <c r="D13" s="122"/>
      <c r="E13" s="66"/>
      <c r="F13" s="20"/>
      <c r="G13" s="20"/>
      <c r="H13" s="20"/>
      <c r="I13" s="20"/>
      <c r="J13" s="20"/>
      <c r="K13" s="20"/>
      <c r="L13" s="20"/>
      <c r="M13" s="36"/>
    </row>
    <row r="14" spans="1:22" s="61" customFormat="1" ht="15.6" x14ac:dyDescent="0.3">
      <c r="A14" s="6"/>
      <c r="B14" s="42" t="s">
        <v>11</v>
      </c>
      <c r="C14" s="123">
        <v>16.260000000000002</v>
      </c>
      <c r="D14" s="124"/>
      <c r="E14" s="74"/>
      <c r="F14" s="128" t="s">
        <v>12</v>
      </c>
      <c r="G14" s="20"/>
      <c r="H14" s="20"/>
      <c r="I14" s="20"/>
      <c r="J14" s="20"/>
      <c r="K14" s="20"/>
      <c r="L14" s="20"/>
      <c r="M14" s="36"/>
    </row>
    <row r="15" spans="1:22" s="61" customFormat="1" ht="15.6" customHeight="1" x14ac:dyDescent="0.3">
      <c r="A15" s="6"/>
      <c r="B15" s="42" t="s">
        <v>13</v>
      </c>
      <c r="C15" s="125">
        <v>18.940000000000001</v>
      </c>
      <c r="D15" s="126"/>
      <c r="E15" s="74"/>
      <c r="F15" s="128"/>
      <c r="G15" s="20"/>
      <c r="H15" s="20"/>
      <c r="I15" s="20"/>
      <c r="J15" s="20"/>
      <c r="K15" s="20"/>
      <c r="L15" s="20"/>
      <c r="M15" s="36"/>
    </row>
    <row r="16" spans="1:22" s="61" customFormat="1" ht="15.6" x14ac:dyDescent="0.3">
      <c r="A16" s="6"/>
      <c r="B16" s="43" t="s">
        <v>14</v>
      </c>
      <c r="C16" s="125">
        <v>21.88</v>
      </c>
      <c r="D16" s="126"/>
      <c r="E16" s="74"/>
      <c r="F16" s="128"/>
      <c r="G16" s="20"/>
      <c r="H16" s="20"/>
      <c r="I16" s="20"/>
      <c r="J16" s="20"/>
      <c r="K16" s="20"/>
      <c r="L16" s="20"/>
      <c r="M16" s="36"/>
    </row>
    <row r="17" spans="1:17" s="61" customFormat="1" ht="15.6" x14ac:dyDescent="0.3">
      <c r="A17" s="26"/>
      <c r="B17" s="19"/>
      <c r="C17" s="37"/>
      <c r="D17" s="37"/>
      <c r="E17" s="20"/>
      <c r="F17" s="20"/>
      <c r="G17" s="20"/>
      <c r="H17" s="20"/>
      <c r="I17" s="20"/>
      <c r="J17" s="20"/>
      <c r="K17" s="20"/>
      <c r="L17" s="20"/>
      <c r="M17" s="36"/>
    </row>
    <row r="18" spans="1:17" customFormat="1" ht="15.6" x14ac:dyDescent="0.3">
      <c r="A18" s="9"/>
      <c r="B18" s="10"/>
      <c r="C18" s="55"/>
      <c r="D18" s="55"/>
      <c r="E18" s="127" t="s">
        <v>15</v>
      </c>
      <c r="F18" s="127"/>
      <c r="G18" s="127"/>
      <c r="H18" s="127" t="s">
        <v>16</v>
      </c>
      <c r="I18" s="127"/>
      <c r="J18" s="127"/>
      <c r="K18" s="127" t="s">
        <v>17</v>
      </c>
      <c r="L18" s="127"/>
      <c r="M18" s="129"/>
      <c r="N18" s="51" t="s">
        <v>18</v>
      </c>
      <c r="O18" s="61"/>
      <c r="P18" s="61"/>
    </row>
    <row r="19" spans="1:17" ht="31.2" x14ac:dyDescent="0.3">
      <c r="A19" s="9" t="s">
        <v>19</v>
      </c>
      <c r="B19" s="10" t="s">
        <v>20</v>
      </c>
      <c r="C19" s="55" t="s">
        <v>21</v>
      </c>
      <c r="D19" s="55" t="s">
        <v>22</v>
      </c>
      <c r="E19" s="55" t="s">
        <v>23</v>
      </c>
      <c r="F19" s="13" t="s">
        <v>24</v>
      </c>
      <c r="G19" s="13" t="s">
        <v>25</v>
      </c>
      <c r="H19" s="55" t="s">
        <v>26</v>
      </c>
      <c r="I19" s="13" t="s">
        <v>24</v>
      </c>
      <c r="J19" s="13" t="s">
        <v>27</v>
      </c>
      <c r="K19" s="55" t="s">
        <v>26</v>
      </c>
      <c r="L19" s="13" t="s">
        <v>24</v>
      </c>
      <c r="M19" s="13" t="s">
        <v>28</v>
      </c>
      <c r="N19" s="52" t="s">
        <v>29</v>
      </c>
      <c r="O19" s="53" t="s">
        <v>30</v>
      </c>
      <c r="P19" s="54" t="s">
        <v>31</v>
      </c>
      <c r="Q19" s="54" t="s">
        <v>32</v>
      </c>
    </row>
    <row r="20" spans="1:17" ht="15.6" x14ac:dyDescent="0.3">
      <c r="A20" s="8">
        <v>1</v>
      </c>
      <c r="B20" s="87" t="s">
        <v>33</v>
      </c>
      <c r="C20" s="47"/>
      <c r="D20" s="47"/>
      <c r="E20" s="48"/>
      <c r="F20" s="44"/>
      <c r="G20" s="45"/>
      <c r="H20" s="44"/>
      <c r="I20" s="46"/>
      <c r="J20" s="45"/>
      <c r="K20" s="44"/>
      <c r="L20" s="44"/>
      <c r="M20" s="45"/>
      <c r="N20" s="45"/>
      <c r="O20" s="45"/>
      <c r="P20" s="77"/>
      <c r="Q20" s="77"/>
    </row>
    <row r="21" spans="1:17" ht="15.6" x14ac:dyDescent="0.3">
      <c r="A21" s="85" t="s">
        <v>34</v>
      </c>
      <c r="B21" s="89" t="s">
        <v>49</v>
      </c>
      <c r="C21" s="86" t="s">
        <v>37</v>
      </c>
      <c r="D21" s="73">
        <v>0</v>
      </c>
      <c r="E21" s="28">
        <v>32</v>
      </c>
      <c r="F21" s="72">
        <v>0</v>
      </c>
      <c r="G21" s="15">
        <f>E21*F21</f>
        <v>0</v>
      </c>
      <c r="H21" s="28">
        <v>32</v>
      </c>
      <c r="I21" s="72">
        <v>0</v>
      </c>
      <c r="J21" s="15">
        <f>H21*I21</f>
        <v>0</v>
      </c>
      <c r="K21" s="28">
        <v>32</v>
      </c>
      <c r="L21" s="72">
        <v>0</v>
      </c>
      <c r="M21" s="15">
        <f>K21*L21</f>
        <v>0</v>
      </c>
      <c r="N21" s="39">
        <f t="shared" ref="N21" si="0">SUM(G21,J21,M21)</f>
        <v>0</v>
      </c>
      <c r="O21" s="63">
        <f>D21*N21</f>
        <v>0</v>
      </c>
      <c r="P21" s="78"/>
      <c r="Q21" s="77"/>
    </row>
    <row r="22" spans="1:17" ht="15.6" x14ac:dyDescent="0.3">
      <c r="A22" s="85" t="s">
        <v>36</v>
      </c>
      <c r="B22" s="89" t="s">
        <v>50</v>
      </c>
      <c r="C22" s="86" t="s">
        <v>35</v>
      </c>
      <c r="D22" s="73">
        <v>0</v>
      </c>
      <c r="E22" s="28">
        <v>100</v>
      </c>
      <c r="F22" s="72">
        <v>0</v>
      </c>
      <c r="G22" s="15">
        <f>E22*F22</f>
        <v>0</v>
      </c>
      <c r="H22" s="28">
        <v>100</v>
      </c>
      <c r="I22" s="72">
        <v>0</v>
      </c>
      <c r="J22" s="15">
        <f>H22*I22</f>
        <v>0</v>
      </c>
      <c r="K22" s="28">
        <v>100</v>
      </c>
      <c r="L22" s="72">
        <v>0</v>
      </c>
      <c r="M22" s="15">
        <f>K22*L22</f>
        <v>0</v>
      </c>
      <c r="N22" s="39">
        <f>SUM(G22,J22,M22)</f>
        <v>0</v>
      </c>
      <c r="O22" s="63">
        <f>D22*N22</f>
        <v>0</v>
      </c>
      <c r="P22" s="78"/>
      <c r="Q22" s="77"/>
    </row>
    <row r="23" spans="1:17" ht="15.6" x14ac:dyDescent="0.3">
      <c r="A23" s="85">
        <v>1.3</v>
      </c>
      <c r="B23" s="89" t="s">
        <v>51</v>
      </c>
      <c r="C23" s="86" t="s">
        <v>35</v>
      </c>
      <c r="D23" s="73">
        <v>0</v>
      </c>
      <c r="E23" s="28">
        <v>10</v>
      </c>
      <c r="F23" s="72">
        <v>0</v>
      </c>
      <c r="G23" s="15">
        <f>E23*F23</f>
        <v>0</v>
      </c>
      <c r="H23" s="28">
        <v>10</v>
      </c>
      <c r="I23" s="72">
        <v>0</v>
      </c>
      <c r="J23" s="15">
        <f>H23*I23</f>
        <v>0</v>
      </c>
      <c r="K23" s="28">
        <v>10</v>
      </c>
      <c r="L23" s="72">
        <v>0</v>
      </c>
      <c r="M23" s="15">
        <f>K23*L23</f>
        <v>0</v>
      </c>
      <c r="N23" s="39">
        <f>SUM(G23,J23,M23)</f>
        <v>0</v>
      </c>
      <c r="O23" s="63">
        <f>D23*N23</f>
        <v>0</v>
      </c>
      <c r="P23" s="78"/>
      <c r="Q23" s="77"/>
    </row>
    <row r="24" spans="1:17" ht="16.2" thickBot="1" x14ac:dyDescent="0.35">
      <c r="A24" s="85">
        <v>1.4</v>
      </c>
      <c r="B24" s="89" t="s">
        <v>47</v>
      </c>
      <c r="C24" s="86" t="s">
        <v>46</v>
      </c>
      <c r="D24" s="73">
        <v>0</v>
      </c>
      <c r="E24" s="28">
        <v>1</v>
      </c>
      <c r="F24" s="72">
        <v>0</v>
      </c>
      <c r="G24" s="15">
        <f t="shared" ref="G24" si="1">E24*F24</f>
        <v>0</v>
      </c>
      <c r="H24" s="28">
        <v>1</v>
      </c>
      <c r="I24" s="72">
        <v>0</v>
      </c>
      <c r="J24" s="14">
        <f t="shared" ref="J24" si="2">H24*I24</f>
        <v>0</v>
      </c>
      <c r="K24" s="28">
        <v>1</v>
      </c>
      <c r="L24" s="72">
        <v>0</v>
      </c>
      <c r="M24" s="14">
        <f t="shared" ref="M24" si="3">K24*L24</f>
        <v>0</v>
      </c>
      <c r="N24" s="39">
        <f>SUM(G24,J24,M24)</f>
        <v>0</v>
      </c>
      <c r="O24" s="63">
        <f>D24*N24</f>
        <v>0</v>
      </c>
      <c r="P24" s="78"/>
      <c r="Q24" s="77"/>
    </row>
    <row r="25" spans="1:17" ht="15.6" x14ac:dyDescent="0.3">
      <c r="A25" s="11"/>
      <c r="B25" s="88" t="s">
        <v>38</v>
      </c>
      <c r="C25" s="16"/>
      <c r="D25" s="16"/>
      <c r="E25" s="17"/>
      <c r="F25" s="31"/>
      <c r="G25" s="18">
        <f>SUBTOTAL(9,G21:G24)</f>
        <v>0</v>
      </c>
      <c r="H25" s="30"/>
      <c r="I25" s="30"/>
      <c r="J25" s="18">
        <f>SUBTOTAL(9,J21:J24)</f>
        <v>0</v>
      </c>
      <c r="K25" s="30"/>
      <c r="L25" s="29"/>
      <c r="M25" s="18">
        <f>SUBTOTAL(9,M21:M24)</f>
        <v>0</v>
      </c>
      <c r="N25" s="83">
        <f>SUBTOTAL(9,N20:N24)</f>
        <v>0</v>
      </c>
      <c r="O25" s="18">
        <f>SUBTOTAL(9,O21:O24)</f>
        <v>0</v>
      </c>
      <c r="P25" s="84"/>
      <c r="Q25" s="77"/>
    </row>
    <row r="26" spans="1:17" ht="15.6" x14ac:dyDescent="0.3">
      <c r="A26" s="11"/>
      <c r="B26" s="12" t="s">
        <v>39</v>
      </c>
      <c r="C26" s="16"/>
      <c r="D26" s="16"/>
      <c r="E26" s="17"/>
      <c r="F26" s="31"/>
      <c r="G26" s="32">
        <f>G25*0.15</f>
        <v>0</v>
      </c>
      <c r="H26" s="30"/>
      <c r="I26" s="29"/>
      <c r="J26" s="32">
        <f>J25*0.15</f>
        <v>0</v>
      </c>
      <c r="K26" s="30"/>
      <c r="L26" s="29"/>
      <c r="M26" s="32">
        <f>M25*0.15</f>
        <v>0</v>
      </c>
      <c r="N26" s="32">
        <f>N25*0.15</f>
        <v>0</v>
      </c>
      <c r="O26" s="32">
        <f>O25*0.15</f>
        <v>0</v>
      </c>
      <c r="P26" s="78"/>
      <c r="Q26" s="77"/>
    </row>
    <row r="27" spans="1:17" ht="16.2" thickBot="1" x14ac:dyDescent="0.35">
      <c r="A27" s="11"/>
      <c r="B27" s="12" t="s">
        <v>40</v>
      </c>
      <c r="C27" s="16"/>
      <c r="D27" s="16"/>
      <c r="E27" s="17"/>
      <c r="F27" s="31"/>
      <c r="G27" s="33">
        <f>G25+G26</f>
        <v>0</v>
      </c>
      <c r="H27" s="30"/>
      <c r="I27" s="29"/>
      <c r="J27" s="33">
        <f>J25+J26</f>
        <v>0</v>
      </c>
      <c r="K27" s="30"/>
      <c r="L27" s="29"/>
      <c r="M27" s="33">
        <f>M25+M26</f>
        <v>0</v>
      </c>
      <c r="N27" s="33">
        <f>N25+N26</f>
        <v>0</v>
      </c>
      <c r="O27" s="33">
        <f>O25+O26</f>
        <v>0</v>
      </c>
      <c r="P27" s="78"/>
      <c r="Q27" s="77"/>
    </row>
    <row r="28" spans="1:17" ht="15" thickBot="1" x14ac:dyDescent="0.35">
      <c r="A28" s="79"/>
      <c r="B28" s="81"/>
      <c r="C28" s="80"/>
      <c r="D28" s="80"/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 ht="25.95" customHeight="1" x14ac:dyDescent="0.3">
      <c r="A29" s="79"/>
      <c r="B29" s="130" t="s">
        <v>41</v>
      </c>
      <c r="C29" s="133"/>
      <c r="D29" s="134"/>
      <c r="E29" s="135"/>
      <c r="F29" s="136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 ht="17.399999999999999" customHeight="1" x14ac:dyDescent="0.3">
      <c r="A30" s="79"/>
      <c r="B30" s="131"/>
      <c r="C30" s="137" t="s">
        <v>42</v>
      </c>
      <c r="D30" s="138"/>
      <c r="E30" s="56" t="s">
        <v>43</v>
      </c>
      <c r="F30" s="50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 ht="34.950000000000003" customHeight="1" x14ac:dyDescent="0.3">
      <c r="A31" s="79"/>
      <c r="B31" s="131"/>
      <c r="C31" s="139"/>
      <c r="D31" s="140"/>
      <c r="E31" s="141"/>
      <c r="F31" s="142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 ht="19.2" customHeight="1" thickBot="1" x14ac:dyDescent="0.35">
      <c r="A32" s="79"/>
      <c r="B32" s="132"/>
      <c r="C32" s="143" t="s">
        <v>44</v>
      </c>
      <c r="D32" s="144"/>
      <c r="E32" s="145" t="s">
        <v>45</v>
      </c>
      <c r="F32" s="146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 x14ac:dyDescent="0.3">
      <c r="A33" s="79"/>
      <c r="B33" s="81"/>
      <c r="C33" s="80"/>
      <c r="D33" s="80"/>
      <c r="E33" s="80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 x14ac:dyDescent="0.3">
      <c r="A34" s="79"/>
      <c r="B34" s="81"/>
      <c r="C34" s="80"/>
      <c r="D34" s="80"/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</sheetData>
  <sheetProtection formatCells="0" formatColumns="0" formatRows="0" insertRows="0" deleteRows="0"/>
  <protectedRanges>
    <protectedRange sqref="C29:F31" name="Range7_1"/>
    <protectedRange sqref="P20:Q20 P24:Q27" name="Range6_1"/>
    <protectedRange sqref="K24:L24" name="Range5_1"/>
    <protectedRange sqref="H24:I24" name="Range4_1"/>
    <protectedRange sqref="A20:A24 B20 C20:F20 C24:F24" name="Range3_1"/>
    <protectedRange sqref="E14:E16" name="Range2_1"/>
    <protectedRange sqref="B3:B5" name="Range1_1"/>
    <protectedRange sqref="P21:Q23" name="Range6"/>
    <protectedRange sqref="K21:L23" name="Range5"/>
    <protectedRange sqref="H21:I23" name="Range4"/>
    <protectedRange sqref="B21:F23" name="Range3"/>
    <protectedRange sqref="C14:D16" name="Range2"/>
  </protectedRanges>
  <mergeCells count="16">
    <mergeCell ref="H18:J18"/>
    <mergeCell ref="K18:M18"/>
    <mergeCell ref="B29:B32"/>
    <mergeCell ref="C29:D29"/>
    <mergeCell ref="E29:F29"/>
    <mergeCell ref="C30:D30"/>
    <mergeCell ref="C31:D31"/>
    <mergeCell ref="E31:F31"/>
    <mergeCell ref="C32:D32"/>
    <mergeCell ref="E32:F32"/>
    <mergeCell ref="C13:D13"/>
    <mergeCell ref="C14:D14"/>
    <mergeCell ref="C15:D15"/>
    <mergeCell ref="C16:D16"/>
    <mergeCell ref="E18:G18"/>
    <mergeCell ref="F14:F16"/>
  </mergeCells>
  <phoneticPr fontId="12" type="noConversion"/>
  <dataValidations count="2">
    <dataValidation type="decimal" operator="greaterThanOrEqual" allowBlank="1" showInputMessage="1" showErrorMessage="1" sqref="H21:I24 K21:L24 E21:F24 C14:D16" xr:uid="{4AB1CA6D-BFF2-41B9-ACCB-F6033ED6FB09}">
      <formula1>0</formula1>
    </dataValidation>
    <dataValidation type="list" allowBlank="1" showInputMessage="1" showErrorMessage="1" sqref="E14:E16" xr:uid="{6C50DF39-7DC6-4624-9818-EEDF105C08F1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 SHEET</vt:lpstr>
      <vt:lpstr>S1-PRICING SCHEDULE</vt:lpstr>
      <vt:lpstr>S2-PRICING SCHEDULE ADDTIONAL</vt:lpstr>
      <vt:lpstr>'S1-PRICING SCHEDULE'!Print_Area</vt:lpstr>
      <vt:lpstr>'S2-PRICING SCHEDULE ADDTIONAL'!Print_Area</vt:lpstr>
      <vt:lpstr>'SUMMARY SHEET'!Print_Area</vt:lpstr>
      <vt:lpstr>'S1-PRICING SCHEDULE'!Print_Titles</vt:lpstr>
      <vt:lpstr>'S2-PRICING SCHEDULE ADDTIONAL'!Print_Titles</vt:lpstr>
      <vt:lpstr>'SUMMARY SHEET'!Print_Titles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Willie Needham</dc:creator>
  <cp:keywords/>
  <dc:description/>
  <cp:lastModifiedBy>Mpfareleni Muneri</cp:lastModifiedBy>
  <cp:revision/>
  <dcterms:created xsi:type="dcterms:W3CDTF">2017-06-15T23:28:53Z</dcterms:created>
  <dcterms:modified xsi:type="dcterms:W3CDTF">2026-03-10T11:24:24Z</dcterms:modified>
  <cp:category/>
  <cp:contentStatus/>
</cp:coreProperties>
</file>