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C:\Users\petersmk\Documents\Group IT\Contracts\Network Time Protocol (NTP) Server device\Final Procurement pack\"/>
    </mc:Choice>
  </mc:AlternateContent>
  <xr:revisionPtr revIDLastSave="0" documentId="8_{927875E4-0215-46EF-91B5-8EB6F8D16BB6}" xr6:coauthVersionLast="47" xr6:coauthVersionMax="47" xr10:uidLastSave="{00000000-0000-0000-0000-000000000000}"/>
  <bookViews>
    <workbookView xWindow="-110" yWindow="-110" windowWidth="19420" windowHeight="10300" activeTab="2" xr2:uid="{00000000-000D-0000-FFFF-FFFF00000000}"/>
  </bookViews>
  <sheets>
    <sheet name="TEC Development Guidelines " sheetId="7" r:id="rId1"/>
    <sheet name="Response Guidelines" sheetId="5" r:id="rId2"/>
    <sheet name="TEC" sheetId="2" r:id="rId3"/>
    <sheet name="Definitions and Abbreviations" sheetId="6" r:id="rId4"/>
  </sheets>
  <externalReferences>
    <externalReference r:id="rId5"/>
    <externalReference r:id="rId6"/>
  </externalReferences>
  <definedNames>
    <definedName name="Priority">[1]Config!$E$3:$E$9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2" i="2" l="1"/>
  <c r="I102" i="2"/>
  <c r="I97" i="2"/>
  <c r="I92" i="2"/>
  <c r="I87" i="2"/>
  <c r="I82" i="2"/>
  <c r="I77" i="2"/>
  <c r="I72" i="2"/>
  <c r="I67" i="2"/>
  <c r="I62" i="2"/>
  <c r="I57" i="2"/>
  <c r="I52" i="2"/>
  <c r="I47" i="2"/>
  <c r="I42" i="2"/>
  <c r="I37" i="2"/>
  <c r="I32" i="2"/>
  <c r="I27" i="2"/>
  <c r="I22" i="2"/>
  <c r="I17" i="2"/>
  <c r="J52" i="2"/>
  <c r="J57" i="2"/>
  <c r="J62" i="2"/>
  <c r="J47" i="2"/>
  <c r="B47" i="2"/>
  <c r="J82" i="2"/>
  <c r="J77" i="2"/>
  <c r="J87" i="2"/>
  <c r="H117" i="2"/>
  <c r="J37" i="2"/>
  <c r="J72" i="2"/>
  <c r="J67" i="2"/>
  <c r="B67" i="2"/>
  <c r="J42" i="2"/>
  <c r="B32" i="2"/>
  <c r="J27" i="2"/>
  <c r="J17" i="2"/>
  <c r="B17" i="2"/>
  <c r="J92" i="2"/>
  <c r="B97" i="2"/>
  <c r="J97" i="2"/>
  <c r="J102" i="2"/>
  <c r="B107" i="2"/>
  <c r="J107" i="2"/>
  <c r="J112" i="2"/>
  <c r="C67" i="5"/>
  <c r="C68" i="5"/>
  <c r="K117" i="2"/>
</calcChain>
</file>

<file path=xl/sharedStrings.xml><?xml version="1.0" encoding="utf-8"?>
<sst xmlns="http://schemas.openxmlformats.org/spreadsheetml/2006/main" count="147" uniqueCount="108">
  <si>
    <t>Eskom Group IT:  Technical Evaluation Criteria</t>
  </si>
  <si>
    <t>Tender Number:</t>
  </si>
  <si>
    <t>Transaction Description:</t>
  </si>
  <si>
    <t>Technical Threshold:</t>
  </si>
  <si>
    <t>Tenderer Registered Name:</t>
  </si>
  <si>
    <t>Evaluator Name and Surname:</t>
  </si>
  <si>
    <t>Date of Evaluation</t>
  </si>
  <si>
    <t>Evaluator Signature</t>
  </si>
  <si>
    <r>
      <t xml:space="preserve">Mandatory Returnables - </t>
    </r>
    <r>
      <rPr>
        <sz val="8"/>
        <color theme="1"/>
        <rFont val="Arial"/>
        <family val="2"/>
      </rPr>
      <t>Evidence below to be provided in the technical file and numbered to align with each criteria question.</t>
    </r>
    <r>
      <rPr>
        <b/>
        <sz val="8"/>
        <color theme="1"/>
        <rFont val="Arial"/>
        <family val="2"/>
      </rPr>
      <t xml:space="preserve"> </t>
    </r>
  </si>
  <si>
    <t>Evaluators Response</t>
  </si>
  <si>
    <t>Evaluator comments</t>
  </si>
  <si>
    <t>Categories</t>
  </si>
  <si>
    <t>Category Weight</t>
  </si>
  <si>
    <t>Item #</t>
  </si>
  <si>
    <t>Technical Requirements</t>
  </si>
  <si>
    <t>Vendor Responses</t>
  </si>
  <si>
    <t>Evaluator Scores</t>
  </si>
  <si>
    <t xml:space="preserve">Business requirements </t>
  </si>
  <si>
    <t>Weight / Max score</t>
  </si>
  <si>
    <t>Scoring guideline</t>
  </si>
  <si>
    <t>Selection Options</t>
  </si>
  <si>
    <t>6-7 c</t>
  </si>
  <si>
    <t>4-5 c</t>
  </si>
  <si>
    <t>5 - 10 c</t>
  </si>
  <si>
    <t>6-7 provinces</t>
  </si>
  <si>
    <t>4-5 provinces</t>
  </si>
  <si>
    <t>The tender must provide in the submission a list of the functions available with the system with a screenshot as evidence that the function is available.</t>
  </si>
  <si>
    <t>6 functions</t>
  </si>
  <si>
    <t>5 functions</t>
  </si>
  <si>
    <t>Total</t>
  </si>
  <si>
    <t>Final Score</t>
  </si>
  <si>
    <r>
      <t xml:space="preserve">Vendor Response: </t>
    </r>
    <r>
      <rPr>
        <sz val="8"/>
        <color theme="1"/>
        <rFont val="Arial"/>
        <family val="2"/>
      </rPr>
      <t>Vendor to provide answer the questions below and provide detail in their tender submission</t>
    </r>
  </si>
  <si>
    <r>
      <t xml:space="preserve">Vendor Evidence: </t>
    </r>
    <r>
      <rPr>
        <sz val="8"/>
        <color theme="1"/>
        <rFont val="Arial"/>
        <family val="2"/>
      </rPr>
      <t>Location of Supporting Document/detailed response in your tender submission (state the file number, section &amp; page number)</t>
    </r>
  </si>
  <si>
    <t>Important</t>
  </si>
  <si>
    <t>Show stopper</t>
  </si>
  <si>
    <t>Very important</t>
  </si>
  <si>
    <t>Critical</t>
  </si>
  <si>
    <t>category weight</t>
  </si>
  <si>
    <t>Divide by</t>
  </si>
  <si>
    <t>Weight calculation formula</t>
  </si>
  <si>
    <t>Useful</t>
  </si>
  <si>
    <t>Nice to have</t>
  </si>
  <si>
    <t>No interest</t>
  </si>
  <si>
    <t>Priority Rating</t>
  </si>
  <si>
    <t>Summary highlight based on GK response</t>
  </si>
  <si>
    <t>Fail</t>
  </si>
  <si>
    <t>Pass</t>
  </si>
  <si>
    <t>Gatekeeper drop down</t>
  </si>
  <si>
    <t>Data Ranges</t>
  </si>
  <si>
    <t>Provides information on the definitions and abbreviations used in the Evaluation workbook.</t>
  </si>
  <si>
    <t xml:space="preserve">Definitions and Abbreviations
</t>
  </si>
  <si>
    <t>*</t>
  </si>
  <si>
    <t>Reference Information</t>
  </si>
  <si>
    <t xml:space="preserve"> </t>
  </si>
  <si>
    <t>Technical Evaluation Guidelines</t>
  </si>
  <si>
    <t>Tenderer to take note of the following key instructions:</t>
  </si>
  <si>
    <t>Definitions</t>
  </si>
  <si>
    <t>Abbreviations</t>
  </si>
  <si>
    <t>Demonstration tab</t>
  </si>
  <si>
    <t>Response Guidelines</t>
  </si>
  <si>
    <r>
      <t xml:space="preserve">This Tab provides guidance to the TET on how the evaluation criteria must be structured and where information can be sourced.
</t>
    </r>
    <r>
      <rPr>
        <b/>
        <u/>
        <sz val="12"/>
        <color rgb="FFFF0000"/>
        <rFont val="Arial"/>
        <family val="2"/>
      </rPr>
      <t>Delete this tab before the TEC is published with the RFP.</t>
    </r>
  </si>
  <si>
    <t>TEC Tab</t>
  </si>
  <si>
    <t>Once all criteria questions are complete revise the response guidelines tab, the information provided is for vendors to understand what is required of them. 
You may need to rename or remove the demo tab if it is not applicable.
Read through all the information removing what is not applicable and adding important information you want vendors to be aware of.
The template has one reference sheet (Definitions and Abbreviations) it may be necessary to provide vendors with more reference information, which can be listed here.</t>
  </si>
  <si>
    <r>
      <t xml:space="preserve">Gatekeepers are captured here - Gatekeepers are limited to legislative and compliance related criteria only.
If a vendor fails any of the gatekeepers it is not necessary to evaluate the vendor further.
Desktop evaluations and demonstrations are separate evaluation stages and the scores </t>
    </r>
    <r>
      <rPr>
        <u/>
        <sz val="12"/>
        <color theme="1"/>
        <rFont val="Arial"/>
        <family val="2"/>
      </rPr>
      <t xml:space="preserve">may </t>
    </r>
    <r>
      <rPr>
        <b/>
        <u/>
        <sz val="12"/>
        <color theme="1"/>
        <rFont val="Arial"/>
        <family val="2"/>
      </rPr>
      <t>not</t>
    </r>
    <r>
      <rPr>
        <u/>
        <sz val="12"/>
        <color theme="1"/>
        <rFont val="Arial"/>
        <family val="2"/>
      </rPr>
      <t xml:space="preserve"> be added together.</t>
    </r>
    <r>
      <rPr>
        <sz val="12"/>
        <color theme="1"/>
        <rFont val="Arial"/>
        <family val="2"/>
      </rPr>
      <t xml:space="preserve">
Ensure each stage has a defined threshold
Ensure the weight of each questions adds to 100%
The category column may be removed or edited as required
The EL must check the formulas to ensure all are working correctly before evaluations begin.</t>
    </r>
  </si>
  <si>
    <t xml:space="preserve">The demonstration tab has important notes to vendors in rows 10 to 13, read these and edit as required by your criteria and evaluation plan. After editing, there must not be any blue text remaining.
If a requirement was evaluated during the desktop evaluation, it may be evaluated again at the demo if there is a need to see/verify the information. 
The demonstration duration agreed to must be strictly adhered to for all vendors for fairness. </t>
  </si>
  <si>
    <t>Time Accuracy &amp; Hardware</t>
  </si>
  <si>
    <t>Security Capabilities</t>
  </si>
  <si>
    <t>Reliability &amp; Redundancy</t>
  </si>
  <si>
    <t>Scalability &amp; Performance</t>
  </si>
  <si>
    <t>Provider Expertise</t>
  </si>
  <si>
    <t>Reference Clock Technology</t>
  </si>
  <si>
    <t>Holdover Stability</t>
  </si>
  <si>
    <t>Timestamping Precision</t>
  </si>
  <si>
    <t>Authentication &amp; Encryption</t>
  </si>
  <si>
    <t>Threat Protection</t>
  </si>
  <si>
    <t>Access Controls</t>
  </si>
  <si>
    <t>Power &amp; Hardware Redundancy</t>
  </si>
  <si>
    <t>Industry Certifications</t>
  </si>
  <si>
    <t>Network Capacity</t>
  </si>
  <si>
    <t>Protocol Support</t>
  </si>
  <si>
    <t>Must simultaneously support NTP, SNTP, PTP with IPv4/IPv6 compatibility and multicast/broadcast modes 58.</t>
  </si>
  <si>
    <t>Must support ≥10 GbE interfaces with capability to handle ≥500,000 NTP requests/second 10.</t>
  </si>
  <si>
    <t>Implementation Services</t>
  </si>
  <si>
    <t>Support &amp; Maintenance</t>
  </si>
  <si>
    <t>Must include 24/7 monitoring, ≤1-hour response time for critical issues, and firmware/security updates.</t>
  </si>
  <si>
    <t>Must support multiple simultaneous time sources (GNSS, PTP, external clocks) with automatic failover capability.</t>
  </si>
  <si>
    <t>Must include dual power supplies, hot-swappable components, and modular design for failure isolation.</t>
  </si>
  <si>
    <t>Must implement role-based access control, secure management interfaces (SSH/TLS), and ability to disable insecure protocols (telnet/FTP).</t>
  </si>
  <si>
    <t>Must include DoS detection/protection, NTP reflector hardening, and GPS spoofing/jamming detection (BlueSky technology or equivalent).</t>
  </si>
  <si>
    <t>Must support NTP authentication with SHA-256 or better, TACACS+/RADIUS integration, and encrypted communications (IPsec/TLS).</t>
  </si>
  <si>
    <t>Must implement hardware-based timestamping on all network interfaces with precision ≤15 nanoseconds.</t>
  </si>
  <si>
    <t>Must feature OCXO oscillator with holdover stability of ≤250ms/year or rubidium atomic clock with ≤1ms/year stability during reference signal loss.</t>
  </si>
  <si>
    <t>Must utilize multiple atomic references (cesium/rubidium) with GPS/GNSS synchronization capability 25. Device must maintain stratum 1 operation with ≤100 nanoseconds RMS accuracy to UTC.</t>
  </si>
  <si>
    <t>Should comply with the South African National Cybersecurity Policy Framework (NCPF) and Critical Infrastructure Protection Act (CIPA) requirements for government deployments</t>
  </si>
  <si>
    <t>Industry Compliance</t>
  </si>
  <si>
    <t xml:space="preserve">Must function as IEEE 1588 PTP grandmaster with multiple port/profile output options for precision timing applications </t>
  </si>
  <si>
    <t>Multi-Protocol 
Operation</t>
  </si>
  <si>
    <t>Device must concurrency support for NTP, PTP, SyncE, IRIG-B, 1PPS, ToD and other timing protocols to meet diverse infrastructure needs</t>
  </si>
  <si>
    <t>Network Architecture</t>
  </si>
  <si>
    <t>the device must comply with IEC 61850 standards for utility substations and support for PRP/HSR lossless network architectures</t>
  </si>
  <si>
    <t>Management &amp; Monitoring</t>
  </si>
  <si>
    <t>Management Interface</t>
  </si>
  <si>
    <t xml:space="preserve">Web-based management with high-security cipher suite and extensive REST API following OpenAPI specification 3.0 for automation integration </t>
  </si>
  <si>
    <t>Integration Options</t>
  </si>
  <si>
    <t>Support for enterprise monitoring systems via SNMP, syslog, and API integrations for unified network management.</t>
  </si>
  <si>
    <t>Does not comply to mandatory returnable system requirements</t>
  </si>
  <si>
    <t>Screenshots provided</t>
  </si>
  <si>
    <t>Network time Protocol Server device for supply, maintenance and support for period of five (5)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</si>
</sst>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6"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8"/>
      <name val="Arial"/>
      <family val="2"/>
    </font>
    <font>
      <b/>
      <sz val="7"/>
      <color theme="1"/>
      <name val="Arial"/>
      <family val="2"/>
    </font>
    <font>
      <i/>
      <sz val="8"/>
      <color theme="1"/>
      <name val="Arial"/>
      <family val="2"/>
    </font>
    <font>
      <i/>
      <sz val="8"/>
      <color rgb="FFFF0000"/>
      <name val="Arial"/>
      <family val="2"/>
    </font>
    <font>
      <b/>
      <u/>
      <sz val="12"/>
      <color theme="1"/>
      <name val="Arial"/>
      <family val="2"/>
    </font>
    <font>
      <i/>
      <sz val="8"/>
      <name val="Arial"/>
      <family val="2"/>
    </font>
    <font>
      <b/>
      <sz val="8"/>
      <name val="Arial"/>
      <family val="2"/>
    </font>
    <font>
      <sz val="8"/>
      <color rgb="FFFF0000"/>
      <name val="Arial"/>
      <family val="2"/>
    </font>
    <font>
      <sz val="11"/>
      <color theme="1"/>
      <name val="Arial"/>
      <family val="2"/>
    </font>
    <font>
      <sz val="8"/>
      <name val="Calibri"/>
      <family val="2"/>
      <scheme val="minor"/>
    </font>
    <font>
      <b/>
      <sz val="11"/>
      <color theme="1"/>
      <name val="Arial"/>
      <family val="2"/>
    </font>
    <font>
      <sz val="11"/>
      <color indexed="8"/>
      <name val="Arial"/>
      <family val="2"/>
    </font>
    <font>
      <b/>
      <sz val="11"/>
      <color indexed="8"/>
      <name val="Arial"/>
      <family val="2"/>
    </font>
    <font>
      <sz val="12"/>
      <color indexed="8"/>
      <name val="Arial"/>
      <family val="2"/>
    </font>
    <font>
      <b/>
      <sz val="12"/>
      <color indexed="8"/>
      <name val="Arial"/>
      <family val="2"/>
    </font>
    <font>
      <b/>
      <sz val="16"/>
      <color rgb="FFC00000"/>
      <name val="Arial"/>
      <family val="2"/>
    </font>
    <font>
      <b/>
      <sz val="12"/>
      <color theme="1"/>
      <name val="Calibri"/>
      <family val="2"/>
      <scheme val="minor"/>
    </font>
    <font>
      <b/>
      <u/>
      <sz val="14"/>
      <color theme="1"/>
      <name val="Arial"/>
      <family val="2"/>
    </font>
    <font>
      <sz val="12"/>
      <color theme="1"/>
      <name val="Arial"/>
      <family val="2"/>
    </font>
    <font>
      <b/>
      <u/>
      <sz val="12"/>
      <color rgb="FFFF0000"/>
      <name val="Arial"/>
      <family val="2"/>
    </font>
    <font>
      <u/>
      <sz val="12"/>
      <color theme="1"/>
      <name val="Arial"/>
      <family val="2"/>
    </font>
    <font>
      <b/>
      <sz val="8"/>
      <color rgb="FFFF000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rgb="FF99FF99"/>
        <bgColor indexed="64"/>
      </patternFill>
    </fill>
    <fill>
      <patternFill patternType="solid">
        <fgColor theme="7" tint="0.79998168889431442"/>
        <bgColor indexed="64"/>
      </patternFill>
    </fill>
    <fill>
      <patternFill patternType="solid">
        <fgColor rgb="FFFF0000"/>
        <bgColor indexed="64"/>
      </patternFill>
    </fill>
  </fills>
  <borders count="37">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51">
    <xf numFmtId="0" fontId="0" fillId="0" borderId="0" xfId="0"/>
    <xf numFmtId="0" fontId="2" fillId="0" borderId="0" xfId="0" applyFont="1" applyAlignment="1">
      <alignment horizontal="center" vertical="center"/>
    </xf>
    <xf numFmtId="0" fontId="3" fillId="0" borderId="0" xfId="0" applyFont="1" applyAlignment="1">
      <alignment wrapText="1"/>
    </xf>
    <xf numFmtId="0" fontId="3" fillId="0" borderId="0" xfId="0" applyFont="1" applyAlignment="1">
      <alignment vertical="center"/>
    </xf>
    <xf numFmtId="1" fontId="3" fillId="0" borderId="0" xfId="0" applyNumberFormat="1" applyFont="1" applyAlignment="1">
      <alignment vertical="center"/>
    </xf>
    <xf numFmtId="0" fontId="3" fillId="0" borderId="0" xfId="0" applyFont="1"/>
    <xf numFmtId="0" fontId="2" fillId="0" borderId="0" xfId="0" applyFont="1"/>
    <xf numFmtId="0" fontId="3" fillId="0" borderId="0" xfId="0" applyFont="1" applyAlignment="1">
      <alignment horizontal="center" vertical="center"/>
    </xf>
    <xf numFmtId="0" fontId="2" fillId="0" borderId="9" xfId="0" applyFont="1" applyBorder="1" applyAlignment="1">
      <alignment horizontal="center" vertical="center"/>
    </xf>
    <xf numFmtId="0" fontId="2" fillId="0" borderId="0" xfId="0" applyFont="1" applyAlignment="1">
      <alignment wrapText="1"/>
    </xf>
    <xf numFmtId="164" fontId="3" fillId="0" borderId="0" xfId="0" applyNumberFormat="1" applyFont="1"/>
    <xf numFmtId="0" fontId="6" fillId="0" borderId="0" xfId="0" applyFont="1"/>
    <xf numFmtId="0" fontId="10" fillId="2" borderId="10" xfId="0" applyFont="1" applyFill="1" applyBorder="1" applyAlignment="1">
      <alignment horizontal="center" vertical="center" wrapText="1"/>
    </xf>
    <xf numFmtId="9" fontId="4" fillId="0" borderId="7" xfId="1" applyFont="1" applyFill="1" applyBorder="1" applyAlignment="1">
      <alignment vertical="center"/>
    </xf>
    <xf numFmtId="0" fontId="11" fillId="0" borderId="0" xfId="0" applyFont="1" applyAlignment="1">
      <alignment horizontal="center" vertical="center"/>
    </xf>
    <xf numFmtId="0" fontId="8" fillId="0" borderId="0" xfId="0" applyFont="1" applyAlignment="1">
      <alignment horizontal="center" wrapText="1"/>
    </xf>
    <xf numFmtId="49" fontId="2" fillId="2" borderId="19" xfId="0" applyNumberFormat="1" applyFont="1" applyFill="1" applyBorder="1" applyAlignment="1">
      <alignment horizontal="center" vertical="center" wrapText="1"/>
    </xf>
    <xf numFmtId="1" fontId="5" fillId="2" borderId="19" xfId="0" applyNumberFormat="1" applyFont="1" applyFill="1" applyBorder="1" applyAlignment="1">
      <alignment vertical="center" textRotation="90" wrapText="1"/>
    </xf>
    <xf numFmtId="49" fontId="5" fillId="2" borderId="19" xfId="0" applyNumberFormat="1" applyFont="1" applyFill="1" applyBorder="1" applyAlignment="1">
      <alignment vertical="center" textRotation="90" wrapText="1"/>
    </xf>
    <xf numFmtId="0" fontId="2" fillId="2" borderId="20" xfId="0" applyFont="1" applyFill="1" applyBorder="1" applyAlignment="1">
      <alignment vertical="center"/>
    </xf>
    <xf numFmtId="9" fontId="10" fillId="2" borderId="8" xfId="0" applyNumberFormat="1" applyFont="1" applyFill="1" applyBorder="1" applyAlignment="1">
      <alignment vertical="center"/>
    </xf>
    <xf numFmtId="0" fontId="12" fillId="0" borderId="2" xfId="0" applyFont="1" applyBorder="1" applyAlignment="1">
      <alignment horizontal="right" vertical="top" wrapText="1"/>
    </xf>
    <xf numFmtId="49" fontId="2" fillId="6" borderId="19" xfId="0" applyNumberFormat="1" applyFont="1" applyFill="1" applyBorder="1" applyAlignment="1">
      <alignment horizontal="left" vertical="center" wrapText="1"/>
    </xf>
    <xf numFmtId="0" fontId="2" fillId="6" borderId="24" xfId="0" applyFont="1" applyFill="1" applyBorder="1" applyAlignment="1">
      <alignment vertical="center" wrapText="1"/>
    </xf>
    <xf numFmtId="0" fontId="14" fillId="2" borderId="2" xfId="0" applyFont="1" applyFill="1" applyBorder="1" applyAlignment="1">
      <alignment horizontal="left" wrapText="1"/>
    </xf>
    <xf numFmtId="0" fontId="14" fillId="0" borderId="2" xfId="0" applyFont="1" applyBorder="1" applyAlignment="1">
      <alignment horizontal="left" wrapText="1"/>
    </xf>
    <xf numFmtId="0" fontId="2" fillId="7" borderId="30" xfId="0" applyFont="1" applyFill="1" applyBorder="1" applyAlignment="1">
      <alignment vertical="center"/>
    </xf>
    <xf numFmtId="0" fontId="2" fillId="7" borderId="31" xfId="0" applyFont="1" applyFill="1" applyBorder="1" applyAlignment="1">
      <alignment vertical="center"/>
    </xf>
    <xf numFmtId="0" fontId="2" fillId="5" borderId="20" xfId="0" applyFont="1" applyFill="1" applyBorder="1" applyAlignment="1">
      <alignment vertical="center" wrapText="1"/>
    </xf>
    <xf numFmtId="0" fontId="2" fillId="5" borderId="33" xfId="0" applyFont="1" applyFill="1" applyBorder="1" applyAlignment="1">
      <alignment vertical="center" wrapText="1"/>
    </xf>
    <xf numFmtId="10" fontId="3" fillId="0" borderId="0" xfId="0" applyNumberFormat="1" applyFont="1"/>
    <xf numFmtId="10" fontId="8" fillId="0" borderId="0" xfId="0" applyNumberFormat="1" applyFont="1" applyAlignment="1">
      <alignment horizontal="center" wrapText="1"/>
    </xf>
    <xf numFmtId="10" fontId="2" fillId="7" borderId="28" xfId="0" applyNumberFormat="1" applyFont="1" applyFill="1" applyBorder="1" applyAlignment="1">
      <alignment vertical="center"/>
    </xf>
    <xf numFmtId="10" fontId="5" fillId="2" borderId="19" xfId="0" applyNumberFormat="1" applyFont="1" applyFill="1" applyBorder="1" applyAlignment="1">
      <alignment horizontal="center" vertical="center" textRotation="90" wrapText="1"/>
    </xf>
    <xf numFmtId="9" fontId="10" fillId="2" borderId="21" xfId="0" applyNumberFormat="1" applyFont="1" applyFill="1" applyBorder="1" applyAlignment="1">
      <alignment horizontal="center" vertical="center"/>
    </xf>
    <xf numFmtId="0" fontId="15" fillId="0" borderId="0" xfId="0" applyFont="1" applyAlignment="1" applyProtection="1">
      <alignment horizontal="left" vertical="top"/>
      <protection locked="0"/>
    </xf>
    <xf numFmtId="0" fontId="15" fillId="0" borderId="0" xfId="0" applyFont="1" applyAlignment="1" applyProtection="1">
      <alignment horizontal="left" vertical="top" wrapText="1"/>
      <protection locked="0"/>
    </xf>
    <xf numFmtId="2" fontId="15" fillId="0" borderId="0" xfId="0" applyNumberFormat="1" applyFont="1" applyAlignment="1" applyProtection="1">
      <alignment horizontal="left" vertical="top"/>
      <protection locked="0"/>
    </xf>
    <xf numFmtId="9" fontId="15" fillId="0" borderId="0" xfId="0" applyNumberFormat="1" applyFont="1" applyAlignment="1">
      <alignment horizontal="left" vertical="top" wrapText="1"/>
    </xf>
    <xf numFmtId="0" fontId="15" fillId="0" borderId="0" xfId="0" applyFont="1" applyAlignment="1">
      <alignment horizontal="left" vertical="top" wrapText="1"/>
    </xf>
    <xf numFmtId="0" fontId="16" fillId="0" borderId="0" xfId="0" applyFont="1" applyAlignment="1" applyProtection="1">
      <alignment horizontal="left" vertical="top"/>
      <protection locked="0"/>
    </xf>
    <xf numFmtId="0" fontId="16" fillId="0" borderId="0" xfId="0" applyFont="1" applyAlignment="1">
      <alignment horizontal="left" vertical="top" wrapText="1"/>
    </xf>
    <xf numFmtId="9" fontId="15" fillId="0" borderId="0" xfId="0" applyNumberFormat="1" applyFont="1" applyAlignment="1" applyProtection="1">
      <alignment horizontal="left" vertical="top"/>
      <protection locked="0"/>
    </xf>
    <xf numFmtId="0" fontId="15" fillId="0" borderId="0" xfId="0" applyFont="1" applyAlignment="1" applyProtection="1">
      <alignment vertical="top" wrapText="1"/>
      <protection locked="0"/>
    </xf>
    <xf numFmtId="0" fontId="15" fillId="0" borderId="0" xfId="0" applyFont="1" applyAlignment="1">
      <alignment horizontal="left" vertical="top"/>
    </xf>
    <xf numFmtId="0" fontId="0" fillId="0" borderId="0" xfId="0" applyAlignment="1" applyProtection="1">
      <alignment vertical="top" wrapText="1"/>
      <protection locked="0"/>
    </xf>
    <xf numFmtId="0" fontId="15" fillId="0" borderId="0" xfId="0" quotePrefix="1" applyFont="1" applyAlignment="1" applyProtection="1">
      <alignment horizontal="right" vertical="center"/>
      <protection locked="0"/>
    </xf>
    <xf numFmtId="0" fontId="15" fillId="0" borderId="34" xfId="0" applyFont="1" applyBorder="1" applyAlignment="1" applyProtection="1">
      <alignment horizontal="left" vertical="top"/>
      <protection locked="0"/>
    </xf>
    <xf numFmtId="0" fontId="17" fillId="0" borderId="0" xfId="0" applyFont="1" applyAlignment="1">
      <alignment horizontal="left" vertical="center"/>
    </xf>
    <xf numFmtId="0" fontId="17" fillId="0" borderId="0" xfId="0" applyFont="1" applyAlignment="1" applyProtection="1">
      <alignment horizontal="left" vertical="center"/>
      <protection locked="0"/>
    </xf>
    <xf numFmtId="0" fontId="17" fillId="0" borderId="34" xfId="0" applyFont="1" applyBorder="1" applyAlignment="1" applyProtection="1">
      <alignment horizontal="left" vertical="center"/>
      <protection locked="0"/>
    </xf>
    <xf numFmtId="0" fontId="15" fillId="0" borderId="0" xfId="0" quotePrefix="1" applyFont="1" applyAlignment="1" applyProtection="1">
      <alignment horizontal="right" vertical="top"/>
      <protection locked="0"/>
    </xf>
    <xf numFmtId="0" fontId="16" fillId="0" borderId="0" xfId="0" applyFont="1" applyAlignment="1" applyProtection="1">
      <alignment horizontal="left" vertical="top" wrapText="1"/>
      <protection locked="0"/>
    </xf>
    <xf numFmtId="0" fontId="0" fillId="0" borderId="20" xfId="0" applyBorder="1"/>
    <xf numFmtId="0" fontId="0" fillId="0" borderId="22" xfId="0" applyBorder="1"/>
    <xf numFmtId="0" fontId="0" fillId="0" borderId="3" xfId="0" applyBorder="1"/>
    <xf numFmtId="0" fontId="0" fillId="0" borderId="1" xfId="0" applyBorder="1"/>
    <xf numFmtId="0" fontId="0" fillId="0" borderId="18" xfId="0" applyBorder="1"/>
    <xf numFmtId="0" fontId="0" fillId="0" borderId="13" xfId="0" applyBorder="1"/>
    <xf numFmtId="0" fontId="8" fillId="0" borderId="0" xfId="0" applyFont="1" applyAlignment="1">
      <alignment horizontal="left" vertical="top" wrapText="1"/>
    </xf>
    <xf numFmtId="0" fontId="22" fillId="0" borderId="0" xfId="0" applyFont="1" applyAlignment="1">
      <alignment horizontal="left" vertical="top" wrapText="1"/>
    </xf>
    <xf numFmtId="9" fontId="14" fillId="2" borderId="2" xfId="0" applyNumberFormat="1" applyFont="1" applyFill="1" applyBorder="1" applyAlignment="1">
      <alignment horizontal="left" wrapText="1"/>
    </xf>
    <xf numFmtId="0" fontId="21" fillId="9" borderId="0" xfId="0" applyFont="1" applyFill="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left" vertical="top" wrapText="1"/>
    </xf>
    <xf numFmtId="0" fontId="22" fillId="0" borderId="0" xfId="0" applyFont="1" applyAlignment="1">
      <alignment horizontal="left" vertical="top" wrapText="1"/>
    </xf>
    <xf numFmtId="0" fontId="19" fillId="0" borderId="0" xfId="0" applyFont="1" applyAlignment="1" applyProtection="1">
      <alignment horizontal="center" vertical="top" wrapText="1"/>
      <protection locked="0"/>
    </xf>
    <xf numFmtId="0" fontId="15" fillId="0" borderId="0" xfId="0" applyFont="1" applyAlignment="1" applyProtection="1">
      <alignment horizontal="left" vertical="top" wrapText="1"/>
      <protection locked="0"/>
    </xf>
    <xf numFmtId="0" fontId="0" fillId="0" borderId="0" xfId="0" applyAlignment="1" applyProtection="1">
      <alignment horizontal="left" vertical="top" wrapText="1"/>
      <protection locked="0"/>
    </xf>
    <xf numFmtId="0" fontId="18" fillId="8" borderId="35" xfId="0" applyFont="1" applyFill="1" applyBorder="1" applyAlignment="1" applyProtection="1">
      <alignment horizontal="center" vertical="center" wrapText="1"/>
      <protection locked="0"/>
    </xf>
    <xf numFmtId="0" fontId="18" fillId="8" borderId="0" xfId="0" applyFont="1" applyFill="1" applyAlignment="1" applyProtection="1">
      <alignment horizontal="center" vertical="center" wrapText="1"/>
      <protection locked="0"/>
    </xf>
    <xf numFmtId="0" fontId="0" fillId="0" borderId="0" xfId="0" applyAlignment="1" applyProtection="1">
      <alignment horizontal="left" vertical="top"/>
      <protection locked="0"/>
    </xf>
    <xf numFmtId="0" fontId="15" fillId="0" borderId="0" xfId="0" applyFont="1" applyAlignment="1" applyProtection="1">
      <alignment horizontal="center" vertical="top"/>
      <protection locked="0"/>
    </xf>
    <xf numFmtId="0" fontId="4" fillId="0" borderId="14" xfId="0" applyFont="1" applyBorder="1" applyAlignment="1">
      <alignment horizontal="center" vertical="top" wrapText="1"/>
    </xf>
    <xf numFmtId="0" fontId="4" fillId="0" borderId="26" xfId="0" applyFont="1" applyBorder="1" applyAlignment="1">
      <alignment horizontal="center" vertical="top" wrapText="1"/>
    </xf>
    <xf numFmtId="10" fontId="4" fillId="0" borderId="27" xfId="0" applyNumberFormat="1" applyFont="1" applyBorder="1" applyAlignment="1">
      <alignment horizontal="center" vertical="center"/>
    </xf>
    <xf numFmtId="10" fontId="4" fillId="0" borderId="25" xfId="0" applyNumberFormat="1" applyFont="1" applyBorder="1" applyAlignment="1">
      <alignment horizontal="center" vertical="center"/>
    </xf>
    <xf numFmtId="10" fontId="4" fillId="0" borderId="17" xfId="0" applyNumberFormat="1" applyFont="1" applyBorder="1" applyAlignment="1">
      <alignment horizontal="center" vertical="center"/>
    </xf>
    <xf numFmtId="10" fontId="4" fillId="0" borderId="14" xfId="0" applyNumberFormat="1" applyFont="1" applyBorder="1" applyAlignment="1">
      <alignment horizontal="center" vertical="center"/>
    </xf>
    <xf numFmtId="0" fontId="4" fillId="0" borderId="27" xfId="0" applyFont="1" applyBorder="1" applyAlignment="1">
      <alignment horizontal="center" vertical="top" wrapText="1"/>
    </xf>
    <xf numFmtId="0" fontId="4" fillId="0" borderId="25" xfId="0" applyFont="1" applyBorder="1" applyAlignment="1">
      <alignment horizontal="center" vertical="top" wrapText="1"/>
    </xf>
    <xf numFmtId="0" fontId="4" fillId="0" borderId="17" xfId="0" applyFont="1" applyBorder="1" applyAlignment="1">
      <alignment horizontal="center" vertical="top" wrapText="1"/>
    </xf>
    <xf numFmtId="0" fontId="2" fillId="2" borderId="1"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19" xfId="0" applyFont="1" applyBorder="1" applyAlignment="1">
      <alignment horizontal="left" vertical="center" wrapText="1"/>
    </xf>
    <xf numFmtId="0" fontId="4" fillId="0" borderId="1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10" fontId="4" fillId="0" borderId="2" xfId="0" applyNumberFormat="1" applyFont="1" applyBorder="1" applyAlignment="1">
      <alignment horizontal="center" vertical="center"/>
    </xf>
    <xf numFmtId="10" fontId="4" fillId="0" borderId="19" xfId="0" applyNumberFormat="1" applyFont="1" applyBorder="1" applyAlignment="1">
      <alignment horizontal="center" vertical="center"/>
    </xf>
    <xf numFmtId="9" fontId="4" fillId="0" borderId="2" xfId="0" applyNumberFormat="1" applyFont="1" applyBorder="1" applyAlignment="1">
      <alignment horizontal="center" vertical="center"/>
    </xf>
    <xf numFmtId="9" fontId="4" fillId="0" borderId="19" xfId="0" applyNumberFormat="1" applyFont="1" applyBorder="1" applyAlignment="1">
      <alignment horizontal="center" vertical="center"/>
    </xf>
    <xf numFmtId="0" fontId="4" fillId="0" borderId="3" xfId="0" applyFont="1" applyBorder="1" applyAlignment="1">
      <alignment vertical="center" wrapText="1"/>
    </xf>
    <xf numFmtId="0" fontId="4" fillId="0" borderId="20" xfId="0" applyFont="1" applyBorder="1" applyAlignment="1">
      <alignment vertical="center" wrapText="1"/>
    </xf>
    <xf numFmtId="0" fontId="4" fillId="0" borderId="27" xfId="0" applyFont="1" applyBorder="1" applyAlignment="1">
      <alignment horizontal="left" vertical="top" wrapText="1"/>
    </xf>
    <xf numFmtId="0" fontId="4" fillId="0" borderId="17" xfId="0" applyFont="1" applyBorder="1" applyAlignment="1">
      <alignment horizontal="left" vertical="top" wrapTex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0" borderId="5" xfId="0" applyFont="1" applyBorder="1" applyAlignment="1">
      <alignment horizontal="left" vertical="center" wrapText="1"/>
    </xf>
    <xf numFmtId="0" fontId="11" fillId="0" borderId="27" xfId="0" applyFont="1" applyBorder="1" applyAlignment="1">
      <alignment horizontal="left" vertical="top" wrapText="1"/>
    </xf>
    <xf numFmtId="10" fontId="4" fillId="0" borderId="5" xfId="0" applyNumberFormat="1" applyFont="1" applyBorder="1" applyAlignment="1">
      <alignment horizontal="center" vertical="center"/>
    </xf>
    <xf numFmtId="9" fontId="4" fillId="0" borderId="5" xfId="0" applyNumberFormat="1" applyFont="1" applyBorder="1" applyAlignment="1">
      <alignment horizontal="center" vertical="center"/>
    </xf>
    <xf numFmtId="0" fontId="4" fillId="0" borderId="6" xfId="0" applyFont="1" applyBorder="1" applyAlignment="1">
      <alignment vertical="center" wrapText="1"/>
    </xf>
    <xf numFmtId="0" fontId="2" fillId="2" borderId="11" xfId="0" applyFont="1" applyFill="1" applyBorder="1" applyAlignment="1">
      <alignment horizontal="center" vertical="center"/>
    </xf>
    <xf numFmtId="0" fontId="2" fillId="2" borderId="22" xfId="0" applyFont="1" applyFill="1" applyBorder="1" applyAlignment="1">
      <alignment horizontal="center" vertical="center"/>
    </xf>
    <xf numFmtId="0" fontId="9" fillId="0" borderId="3" xfId="0" applyFont="1" applyBorder="1" applyAlignment="1">
      <alignment vertical="center" wrapText="1"/>
    </xf>
    <xf numFmtId="0" fontId="9" fillId="0" borderId="11" xfId="0" applyFont="1" applyBorder="1" applyAlignment="1">
      <alignment horizontal="left" vertical="top" wrapText="1"/>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4" xfId="0" applyFont="1" applyBorder="1" applyAlignment="1">
      <alignment horizontal="left" vertical="top" wrapText="1"/>
    </xf>
    <xf numFmtId="0" fontId="9" fillId="0" borderId="25" xfId="0" applyFont="1" applyBorder="1" applyAlignment="1">
      <alignment horizontal="left" vertical="top" wrapText="1"/>
    </xf>
    <xf numFmtId="0" fontId="9" fillId="0" borderId="17" xfId="0" applyFont="1" applyBorder="1" applyAlignment="1">
      <alignment horizontal="left" vertical="top" wrapText="1"/>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2" fillId="2" borderId="4" xfId="0" applyFont="1" applyFill="1" applyBorder="1" applyAlignment="1">
      <alignment horizontal="center" vertical="center" textRotation="90" wrapText="1"/>
    </xf>
    <xf numFmtId="0" fontId="2" fillId="2" borderId="22" xfId="0" applyFont="1" applyFill="1" applyBorder="1" applyAlignment="1">
      <alignment horizontal="center" vertical="center" textRotation="90" wrapText="1"/>
    </xf>
    <xf numFmtId="0" fontId="2" fillId="2" borderId="15" xfId="0" applyFont="1" applyFill="1" applyBorder="1" applyAlignment="1">
      <alignment horizontal="center" vertical="center" wrapText="1"/>
    </xf>
    <xf numFmtId="164" fontId="2" fillId="2" borderId="16" xfId="0" applyNumberFormat="1"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4" xfId="0" applyFont="1" applyFill="1" applyBorder="1" applyAlignment="1">
      <alignment horizontal="center" vertical="center" textRotation="90"/>
    </xf>
    <xf numFmtId="0" fontId="2" fillId="2" borderId="22" xfId="0" applyFont="1" applyFill="1" applyBorder="1" applyAlignment="1">
      <alignment horizontal="center" vertical="center" textRotation="90"/>
    </xf>
    <xf numFmtId="164" fontId="2" fillId="2" borderId="15" xfId="0" applyNumberFormat="1" applyFont="1" applyFill="1" applyBorder="1" applyAlignment="1">
      <alignment horizontal="center" vertical="center" wrapText="1"/>
    </xf>
    <xf numFmtId="0" fontId="2" fillId="2" borderId="16" xfId="0" applyFont="1" applyFill="1" applyBorder="1" applyAlignment="1">
      <alignment horizontal="center" vertical="center" wrapText="1"/>
    </xf>
    <xf numFmtId="0" fontId="8" fillId="0" borderId="0" xfId="0" applyFont="1" applyAlignment="1">
      <alignment horizontal="center" wrapText="1"/>
    </xf>
    <xf numFmtId="0" fontId="11" fillId="0" borderId="23" xfId="0" applyFont="1" applyBorder="1" applyAlignment="1">
      <alignment horizontal="left" vertical="top" wrapText="1"/>
    </xf>
    <xf numFmtId="0" fontId="4" fillId="0" borderId="12" xfId="0" applyFont="1" applyBorder="1" applyAlignment="1">
      <alignment horizontal="left" vertical="top" wrapText="1"/>
    </xf>
    <xf numFmtId="0" fontId="4" fillId="0" borderId="13" xfId="0" applyFont="1" applyBorder="1" applyAlignment="1">
      <alignment horizontal="left" vertical="top" wrapText="1"/>
    </xf>
    <xf numFmtId="9" fontId="4" fillId="0" borderId="17" xfId="0" applyNumberFormat="1" applyFont="1" applyBorder="1" applyAlignment="1">
      <alignment horizontal="center" vertical="center"/>
    </xf>
    <xf numFmtId="0" fontId="9" fillId="0" borderId="18" xfId="0" applyFont="1" applyBorder="1" applyAlignment="1">
      <alignment vertical="center" wrapText="1"/>
    </xf>
    <xf numFmtId="0" fontId="10" fillId="0" borderId="14" xfId="0" applyFont="1" applyBorder="1" applyAlignment="1">
      <alignment horizontal="left" vertical="center" wrapText="1"/>
    </xf>
    <xf numFmtId="0" fontId="2" fillId="3" borderId="28" xfId="0" applyFont="1" applyFill="1" applyBorder="1" applyAlignment="1">
      <alignment horizontal="center" vertical="center"/>
    </xf>
    <xf numFmtId="0" fontId="2" fillId="3" borderId="29" xfId="0" applyFont="1" applyFill="1" applyBorder="1" applyAlignment="1">
      <alignment horizontal="center" vertical="center"/>
    </xf>
    <xf numFmtId="0" fontId="2" fillId="4" borderId="28" xfId="0" applyFont="1" applyFill="1" applyBorder="1" applyAlignment="1">
      <alignment horizontal="center" vertical="center"/>
    </xf>
    <xf numFmtId="0" fontId="2" fillId="4" borderId="30" xfId="0" applyFont="1" applyFill="1" applyBorder="1" applyAlignment="1">
      <alignment horizontal="center" vertical="center"/>
    </xf>
    <xf numFmtId="0" fontId="10" fillId="0" borderId="17"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7" fillId="0" borderId="12" xfId="0" applyFont="1" applyBorder="1" applyAlignment="1">
      <alignment horizontal="left" vertical="top" wrapText="1"/>
    </xf>
    <xf numFmtId="0" fontId="7" fillId="0" borderId="25" xfId="0" applyFont="1" applyBorder="1" applyAlignment="1">
      <alignment horizontal="left" vertical="top" wrapText="1"/>
    </xf>
    <xf numFmtId="0" fontId="4" fillId="0" borderId="14" xfId="0" applyFont="1" applyBorder="1" applyAlignment="1">
      <alignment horizontal="left" vertical="center" wrapText="1"/>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9" fontId="4" fillId="0" borderId="14" xfId="0" applyNumberFormat="1" applyFont="1" applyBorder="1" applyAlignment="1">
      <alignment horizontal="center" vertical="center"/>
    </xf>
    <xf numFmtId="0" fontId="4" fillId="0" borderId="24" xfId="0" applyFont="1" applyBorder="1" applyAlignment="1">
      <alignment vertical="center" wrapText="1"/>
    </xf>
    <xf numFmtId="0" fontId="4" fillId="0" borderId="24" xfId="0" applyFont="1" applyBorder="1" applyAlignment="1">
      <alignment horizontal="left" vertical="center" wrapText="1"/>
    </xf>
    <xf numFmtId="0" fontId="4" fillId="0" borderId="20" xfId="0" applyFont="1" applyBorder="1" applyAlignment="1">
      <alignment horizontal="left" vertical="center" wrapText="1"/>
    </xf>
    <xf numFmtId="0" fontId="20" fillId="0" borderId="36" xfId="0" applyFont="1" applyBorder="1" applyAlignment="1">
      <alignment horizontal="center"/>
    </xf>
    <xf numFmtId="0" fontId="20" fillId="0" borderId="32" xfId="0" applyFont="1" applyBorder="1" applyAlignment="1">
      <alignment horizontal="center"/>
    </xf>
    <xf numFmtId="0" fontId="25" fillId="10" borderId="15" xfId="0" applyFont="1" applyFill="1" applyBorder="1" applyAlignment="1">
      <alignment horizontal="center" vertical="center" wrapText="1"/>
    </xf>
    <xf numFmtId="9" fontId="2" fillId="10" borderId="15" xfId="0" applyNumberFormat="1" applyFont="1" applyFill="1" applyBorder="1" applyAlignment="1">
      <alignment horizontal="center" vertical="center" wrapText="1"/>
    </xf>
    <xf numFmtId="0" fontId="2" fillId="10" borderId="15"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12</xdr:col>
      <xdr:colOff>944301</xdr:colOff>
      <xdr:row>8</xdr:row>
      <xdr:rowOff>0</xdr:rowOff>
    </xdr:from>
    <xdr:ext cx="1553154" cy="445511"/>
    <xdr:pic>
      <xdr:nvPicPr>
        <xdr:cNvPr id="2" name="Picture 1" hidden="1">
          <a:extLst>
            <a:ext uri="{FF2B5EF4-FFF2-40B4-BE49-F238E27FC236}">
              <a16:creationId xmlns:a16="http://schemas.microsoft.com/office/drawing/2014/main" id="{FA31A9EA-7A3D-49A1-9AE7-FF83C23E3482}"/>
            </a:ext>
          </a:extLst>
        </xdr:cNvPr>
        <xdr:cNvPicPr>
          <a:picLocks noChangeAspect="1"/>
        </xdr:cNvPicPr>
      </xdr:nvPicPr>
      <xdr:blipFill>
        <a:blip xmlns:r="http://schemas.openxmlformats.org/officeDocument/2006/relationships" r:embed="rId1"/>
        <a:stretch>
          <a:fillRect/>
        </a:stretch>
      </xdr:blipFill>
      <xdr:spPr>
        <a:xfrm>
          <a:off x="8253151" y="1657350"/>
          <a:ext cx="1553154" cy="445511"/>
        </a:xfrm>
        <a:prstGeom prst="rect">
          <a:avLst/>
        </a:prstGeom>
      </xdr:spPr>
    </xdr:pic>
    <xdr:clientData/>
  </xdr:oneCellAnchor>
  <xdr:oneCellAnchor>
    <xdr:from>
      <xdr:col>12</xdr:col>
      <xdr:colOff>944301</xdr:colOff>
      <xdr:row>8</xdr:row>
      <xdr:rowOff>0</xdr:rowOff>
    </xdr:from>
    <xdr:ext cx="1553154" cy="443183"/>
    <xdr:pic>
      <xdr:nvPicPr>
        <xdr:cNvPr id="3" name="Picture 2" hidden="1">
          <a:extLst>
            <a:ext uri="{FF2B5EF4-FFF2-40B4-BE49-F238E27FC236}">
              <a16:creationId xmlns:a16="http://schemas.microsoft.com/office/drawing/2014/main" id="{81293040-A701-497D-93AA-2C18A8B47C73}"/>
            </a:ext>
          </a:extLst>
        </xdr:cNvPr>
        <xdr:cNvPicPr>
          <a:picLocks noChangeAspect="1"/>
        </xdr:cNvPicPr>
      </xdr:nvPicPr>
      <xdr:blipFill>
        <a:blip xmlns:r="http://schemas.openxmlformats.org/officeDocument/2006/relationships" r:embed="rId1"/>
        <a:stretch>
          <a:fillRect/>
        </a:stretch>
      </xdr:blipFill>
      <xdr:spPr>
        <a:xfrm>
          <a:off x="8253151" y="1657350"/>
          <a:ext cx="1553154" cy="443183"/>
        </a:xfrm>
        <a:prstGeom prst="rect">
          <a:avLst/>
        </a:prstGeom>
      </xdr:spPr>
    </xdr:pic>
    <xdr:clientData/>
  </xdr:oneCellAnchor>
  <xdr:oneCellAnchor>
    <xdr:from>
      <xdr:col>12</xdr:col>
      <xdr:colOff>944301</xdr:colOff>
      <xdr:row>8</xdr:row>
      <xdr:rowOff>0</xdr:rowOff>
    </xdr:from>
    <xdr:ext cx="1553154" cy="498428"/>
    <xdr:pic>
      <xdr:nvPicPr>
        <xdr:cNvPr id="4" name="Picture 3" hidden="1">
          <a:extLst>
            <a:ext uri="{FF2B5EF4-FFF2-40B4-BE49-F238E27FC236}">
              <a16:creationId xmlns:a16="http://schemas.microsoft.com/office/drawing/2014/main" id="{7EB242F0-1CBE-4748-95F5-BDD61BA0A92D}"/>
            </a:ext>
          </a:extLst>
        </xdr:cNvPr>
        <xdr:cNvPicPr>
          <a:picLocks noChangeAspect="1"/>
        </xdr:cNvPicPr>
      </xdr:nvPicPr>
      <xdr:blipFill>
        <a:blip xmlns:r="http://schemas.openxmlformats.org/officeDocument/2006/relationships" r:embed="rId1"/>
        <a:stretch>
          <a:fillRect/>
        </a:stretch>
      </xdr:blipFill>
      <xdr:spPr>
        <a:xfrm>
          <a:off x="8253151" y="1657350"/>
          <a:ext cx="1553154" cy="498428"/>
        </a:xfrm>
        <a:prstGeom prst="rect">
          <a:avLst/>
        </a:prstGeom>
      </xdr:spPr>
    </xdr:pic>
    <xdr:clientData/>
  </xdr:oneCellAnchor>
  <xdr:oneCellAnchor>
    <xdr:from>
      <xdr:col>12</xdr:col>
      <xdr:colOff>944301</xdr:colOff>
      <xdr:row>10</xdr:row>
      <xdr:rowOff>0</xdr:rowOff>
    </xdr:from>
    <xdr:ext cx="1553154" cy="445511"/>
    <xdr:pic>
      <xdr:nvPicPr>
        <xdr:cNvPr id="7" name="Picture 6" hidden="1">
          <a:extLst>
            <a:ext uri="{FF2B5EF4-FFF2-40B4-BE49-F238E27FC236}">
              <a16:creationId xmlns:a16="http://schemas.microsoft.com/office/drawing/2014/main" id="{A20E3AB6-B35C-4E43-8367-E1C56F7C1F83}"/>
            </a:ext>
          </a:extLst>
        </xdr:cNvPr>
        <xdr:cNvPicPr>
          <a:picLocks noChangeAspect="1"/>
        </xdr:cNvPicPr>
      </xdr:nvPicPr>
      <xdr:blipFill>
        <a:blip xmlns:r="http://schemas.openxmlformats.org/officeDocument/2006/relationships" r:embed="rId1"/>
        <a:stretch>
          <a:fillRect/>
        </a:stretch>
      </xdr:blipFill>
      <xdr:spPr>
        <a:xfrm>
          <a:off x="8253151" y="5892800"/>
          <a:ext cx="1553154" cy="445511"/>
        </a:xfrm>
        <a:prstGeom prst="rect">
          <a:avLst/>
        </a:prstGeom>
      </xdr:spPr>
    </xdr:pic>
    <xdr:clientData/>
  </xdr:oneCellAnchor>
  <xdr:oneCellAnchor>
    <xdr:from>
      <xdr:col>12</xdr:col>
      <xdr:colOff>944301</xdr:colOff>
      <xdr:row>10</xdr:row>
      <xdr:rowOff>0</xdr:rowOff>
    </xdr:from>
    <xdr:ext cx="1553154" cy="443183"/>
    <xdr:pic>
      <xdr:nvPicPr>
        <xdr:cNvPr id="8" name="Picture 7" hidden="1">
          <a:extLst>
            <a:ext uri="{FF2B5EF4-FFF2-40B4-BE49-F238E27FC236}">
              <a16:creationId xmlns:a16="http://schemas.microsoft.com/office/drawing/2014/main" id="{280057D4-03A8-4DC6-8057-A59661C35CB9}"/>
            </a:ext>
          </a:extLst>
        </xdr:cNvPr>
        <xdr:cNvPicPr>
          <a:picLocks noChangeAspect="1"/>
        </xdr:cNvPicPr>
      </xdr:nvPicPr>
      <xdr:blipFill>
        <a:blip xmlns:r="http://schemas.openxmlformats.org/officeDocument/2006/relationships" r:embed="rId1"/>
        <a:stretch>
          <a:fillRect/>
        </a:stretch>
      </xdr:blipFill>
      <xdr:spPr>
        <a:xfrm>
          <a:off x="8253151" y="5892800"/>
          <a:ext cx="1553154" cy="443183"/>
        </a:xfrm>
        <a:prstGeom prst="rect">
          <a:avLst/>
        </a:prstGeom>
      </xdr:spPr>
    </xdr:pic>
    <xdr:clientData/>
  </xdr:oneCellAnchor>
  <xdr:oneCellAnchor>
    <xdr:from>
      <xdr:col>12</xdr:col>
      <xdr:colOff>944301</xdr:colOff>
      <xdr:row>10</xdr:row>
      <xdr:rowOff>0</xdr:rowOff>
    </xdr:from>
    <xdr:ext cx="1553154" cy="498428"/>
    <xdr:pic>
      <xdr:nvPicPr>
        <xdr:cNvPr id="9" name="Picture 8" hidden="1">
          <a:extLst>
            <a:ext uri="{FF2B5EF4-FFF2-40B4-BE49-F238E27FC236}">
              <a16:creationId xmlns:a16="http://schemas.microsoft.com/office/drawing/2014/main" id="{5771CD9A-EF36-40E9-B468-A6F7775D08DB}"/>
            </a:ext>
          </a:extLst>
        </xdr:cNvPr>
        <xdr:cNvPicPr>
          <a:picLocks noChangeAspect="1"/>
        </xdr:cNvPicPr>
      </xdr:nvPicPr>
      <xdr:blipFill>
        <a:blip xmlns:r="http://schemas.openxmlformats.org/officeDocument/2006/relationships" r:embed="rId1"/>
        <a:stretch>
          <a:fillRect/>
        </a:stretch>
      </xdr:blipFill>
      <xdr:spPr>
        <a:xfrm>
          <a:off x="8253151" y="5892800"/>
          <a:ext cx="1553154" cy="49842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106257</xdr:colOff>
      <xdr:row>7</xdr:row>
      <xdr:rowOff>1691</xdr:rowOff>
    </xdr:from>
    <xdr:to>
      <xdr:col>11</xdr:col>
      <xdr:colOff>0</xdr:colOff>
      <xdr:row>10</xdr:row>
      <xdr:rowOff>10583</xdr:rowOff>
    </xdr:to>
    <xdr:sp macro="" textlink="">
      <xdr:nvSpPr>
        <xdr:cNvPr id="2" name="TextBox 1">
          <a:extLst>
            <a:ext uri="{FF2B5EF4-FFF2-40B4-BE49-F238E27FC236}">
              <a16:creationId xmlns:a16="http://schemas.microsoft.com/office/drawing/2014/main" id="{1299111E-C481-4067-A943-C97A54EE358E}"/>
            </a:ext>
          </a:extLst>
        </xdr:cNvPr>
        <xdr:cNvSpPr txBox="1"/>
      </xdr:nvSpPr>
      <xdr:spPr>
        <a:xfrm>
          <a:off x="106257" y="2948091"/>
          <a:ext cx="6878743" cy="561342"/>
        </a:xfrm>
        <a:prstGeom prst="rect">
          <a:avLst/>
        </a:prstGeom>
        <a:solidFill>
          <a:sysClr val="window" lastClr="FFFFFF"/>
        </a:solidFill>
        <a:ln w="9525" cmpd="sng">
          <a:solidFill>
            <a:sysClr val="window" lastClr="FFFFFF">
              <a:shade val="50000"/>
            </a:sysClr>
          </a:solidFill>
        </a:ln>
        <a:effectLst/>
      </xdr:spPr>
      <xdr:txBody>
        <a:bodyPr wrap="square" rtlCol="0" anchor="t"/>
        <a:lstStyle>
          <a:defPPr>
            <a:defRPr lang="en-US"/>
          </a:defPPr>
          <a:lvl1pPr marL="0" algn="l" defTabSz="914400" rtl="0" eaLnBrk="1" latinLnBrk="0" hangingPunct="1">
            <a:defRPr sz="1800" kern="1200">
              <a:solidFill>
                <a:srgbClr val="003896"/>
              </a:solidFill>
              <a:latin typeface="Arial" panose="020B0604020202020204"/>
            </a:defRPr>
          </a:lvl1pPr>
          <a:lvl2pPr marL="457200" algn="l" defTabSz="914400" rtl="0" eaLnBrk="1" latinLnBrk="0" hangingPunct="1">
            <a:defRPr sz="1800" kern="1200">
              <a:solidFill>
                <a:srgbClr val="003896"/>
              </a:solidFill>
              <a:latin typeface="Arial" panose="020B0604020202020204"/>
            </a:defRPr>
          </a:lvl2pPr>
          <a:lvl3pPr marL="914400" algn="l" defTabSz="914400" rtl="0" eaLnBrk="1" latinLnBrk="0" hangingPunct="1">
            <a:defRPr sz="1800" kern="1200">
              <a:solidFill>
                <a:srgbClr val="003896"/>
              </a:solidFill>
              <a:latin typeface="Arial" panose="020B0604020202020204"/>
            </a:defRPr>
          </a:lvl3pPr>
          <a:lvl4pPr marL="1371600" algn="l" defTabSz="914400" rtl="0" eaLnBrk="1" latinLnBrk="0" hangingPunct="1">
            <a:defRPr sz="1800" kern="1200">
              <a:solidFill>
                <a:srgbClr val="003896"/>
              </a:solidFill>
              <a:latin typeface="Arial" panose="020B0604020202020204"/>
            </a:defRPr>
          </a:lvl4pPr>
          <a:lvl5pPr marL="1828800" algn="l" defTabSz="914400" rtl="0" eaLnBrk="1" latinLnBrk="0" hangingPunct="1">
            <a:defRPr sz="1800" kern="1200">
              <a:solidFill>
                <a:srgbClr val="003896"/>
              </a:solidFill>
              <a:latin typeface="Arial" panose="020B0604020202020204"/>
            </a:defRPr>
          </a:lvl5pPr>
          <a:lvl6pPr marL="2286000" algn="l" defTabSz="914400" rtl="0" eaLnBrk="1" latinLnBrk="0" hangingPunct="1">
            <a:defRPr sz="1800" kern="1200">
              <a:solidFill>
                <a:srgbClr val="003896"/>
              </a:solidFill>
              <a:latin typeface="Arial" panose="020B0604020202020204"/>
            </a:defRPr>
          </a:lvl6pPr>
          <a:lvl7pPr marL="2743200" algn="l" defTabSz="914400" rtl="0" eaLnBrk="1" latinLnBrk="0" hangingPunct="1">
            <a:defRPr sz="1800" kern="1200">
              <a:solidFill>
                <a:srgbClr val="003896"/>
              </a:solidFill>
              <a:latin typeface="Arial" panose="020B0604020202020204"/>
            </a:defRPr>
          </a:lvl7pPr>
          <a:lvl8pPr marL="3200400" algn="l" defTabSz="914400" rtl="0" eaLnBrk="1" latinLnBrk="0" hangingPunct="1">
            <a:defRPr sz="1800" kern="1200">
              <a:solidFill>
                <a:srgbClr val="003896"/>
              </a:solidFill>
              <a:latin typeface="Arial" panose="020B0604020202020204"/>
            </a:defRPr>
          </a:lvl8pPr>
          <a:lvl9pPr marL="3657600" algn="l" defTabSz="914400" rtl="0" eaLnBrk="1" latinLnBrk="0" hangingPunct="1">
            <a:defRPr sz="1800" kern="1200">
              <a:solidFill>
                <a:srgbClr val="003896"/>
              </a:solidFill>
              <a:latin typeface="Arial" panose="020B0604020202020204"/>
            </a:defRPr>
          </a:lvl9pPr>
        </a:lstStyle>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Complete All worksheets in this workbook</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technical requirements are listed under the green heading, these include the business requirements and the mandatory returnables a vendor must provide as evidence that they can meet the business requirements.</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vendor may only complete the three columns with orange headings, according to the instructions in the column heading.</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a:ln>
                <a:noFill/>
              </a:ln>
              <a:solidFill>
                <a:sysClr val="windowText" lastClr="000000"/>
              </a:solidFill>
              <a:effectLst/>
              <a:uLnTx/>
              <a:uFillTx/>
              <a:latin typeface="Calibri" panose="020F0502020204030204"/>
            </a:rPr>
            <a:t>The columns with blue headings are for internal Eskom use.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rgbClr val="ED7D31">
                <a:lumMod val="75000"/>
              </a:srgbClr>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1: A tenderer must meet or exceed the listed threshold in order to pass. Any tenderer who does not meet the minimum threshold will be disqualified from the tender process.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2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200" b="1" i="0" u="none" strike="noStrike" kern="0" cap="none" spc="0" normalizeH="0" baseline="0">
              <a:ln>
                <a:noFill/>
              </a:ln>
              <a:solidFill>
                <a:sysClr val="windowText" lastClr="000000"/>
              </a:solidFill>
              <a:effectLst/>
              <a:uLnTx/>
              <a:uFillTx/>
              <a:latin typeface="Calibri" panose="020F0502020204030204"/>
            </a:rPr>
            <a:t>Note 2: All mandatory returnables/evidence listed in this criteria must be included in the tender submission. Returnables must be clearly marked in the technical file and numbered to align with each criteria question. </a:t>
          </a:r>
          <a:r>
            <a:rPr kumimoji="0" lang="en-ZA" sz="1200" b="1" i="0" u="sng" strike="noStrike" kern="0" cap="none" spc="0" normalizeH="0" baseline="0">
              <a:ln>
                <a:noFill/>
              </a:ln>
              <a:solidFill>
                <a:sysClr val="windowText" lastClr="000000"/>
              </a:solidFill>
              <a:effectLst/>
              <a:uLnTx/>
              <a:uFillTx/>
              <a:latin typeface="Calibri" panose="020F0502020204030204"/>
            </a:rPr>
            <a:t>Points will not be allocated for questions where no returnables/evidence has been provided.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Only vendors who pass the desktop evaluation threshold will be invited for a demonstration where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Eskom will not reimburse vendors for time spent preparing for or presenting their demonstration.</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ZA" sz="1200" b="0" i="0" u="none" strike="noStrike" kern="0" cap="none" spc="0" normalizeH="0" baseline="0" noProof="0">
              <a:ln>
                <a:noFill/>
              </a:ln>
              <a:solidFill>
                <a:sysClr val="windowText" lastClr="000000"/>
              </a:solidFill>
              <a:effectLst/>
              <a:uLnTx/>
              <a:uFillTx/>
              <a:latin typeface="Calibri" panose="020F0502020204030204"/>
              <a:ea typeface="+mn-ea"/>
              <a:cs typeface="+mn-cs"/>
            </a:rPr>
            <a:t>The demonstration tab describes the business requirements and what needs to be presented if a vendor is invited for a demonstration</a:t>
          </a:r>
          <a:endParaRPr kumimoji="0" lang="en-ZA" sz="1100" b="1" i="0" u="none" strike="noStrike" kern="0" cap="none" spc="0" normalizeH="0" baseline="0" noProof="0">
            <a:ln>
              <a:noFill/>
            </a:ln>
            <a:solidFill>
              <a:srgbClr val="ED7D31">
                <a:lumMod val="75000"/>
              </a:srgbClr>
            </a:solidFill>
            <a:effectLst/>
            <a:uLnTx/>
            <a:uFillTx/>
            <a:latin typeface="Calibri" panose="020F0502020204030204"/>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ZA" sz="1100" b="1" i="0" u="none" strike="noStrike" kern="0" cap="none" spc="0" normalizeH="0" baseline="0">
            <a:ln>
              <a:noFill/>
            </a:ln>
            <a:solidFill>
              <a:sysClr val="windowText" lastClr="000000"/>
            </a:solidFill>
            <a:effectLst/>
            <a:uLnTx/>
            <a:uFillTx/>
            <a:latin typeface="Calibri" panose="020F0502020204030204"/>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ZA" sz="1100" b="1" i="0" u="none" strike="noStrike" kern="0" cap="none" spc="0" normalizeH="0" baseline="0">
              <a:ln>
                <a:noFill/>
              </a:ln>
              <a:solidFill>
                <a:sysClr val="windowText" lastClr="000000"/>
              </a:solidFill>
              <a:effectLst/>
              <a:uLnTx/>
              <a:uFillTx/>
              <a:latin typeface="Calibri" panose="020F0502020204030204"/>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944301</xdr:colOff>
      <xdr:row>0</xdr:row>
      <xdr:rowOff>39757</xdr:rowOff>
    </xdr:from>
    <xdr:to>
      <xdr:col>11</xdr:col>
      <xdr:colOff>2496820</xdr:colOff>
      <xdr:row>2</xdr:row>
      <xdr:rowOff>175388</xdr:rowOff>
    </xdr:to>
    <xdr:pic>
      <xdr:nvPicPr>
        <xdr:cNvPr id="2" name="Picture 1">
          <a:extLst>
            <a:ext uri="{FF2B5EF4-FFF2-40B4-BE49-F238E27FC236}">
              <a16:creationId xmlns:a16="http://schemas.microsoft.com/office/drawing/2014/main" id="{A6E50DD1-5E40-4C9A-83C9-AD6FB0678CD8}"/>
            </a:ext>
          </a:extLst>
        </xdr:cNvPr>
        <xdr:cNvPicPr>
          <a:picLocks noChangeAspect="1"/>
        </xdr:cNvPicPr>
      </xdr:nvPicPr>
      <xdr:blipFill>
        <a:blip xmlns:r="http://schemas.openxmlformats.org/officeDocument/2006/relationships" r:embed="rId1"/>
        <a:stretch>
          <a:fillRect/>
        </a:stretch>
      </xdr:blipFill>
      <xdr:spPr>
        <a:xfrm>
          <a:off x="11526576" y="39757"/>
          <a:ext cx="1541724" cy="443606"/>
        </a:xfrm>
        <a:prstGeom prst="rect">
          <a:avLst/>
        </a:prstGeom>
      </xdr:spPr>
    </xdr:pic>
    <xdr:clientData/>
  </xdr:twoCellAnchor>
  <xdr:twoCellAnchor>
    <xdr:from>
      <xdr:col>5</xdr:col>
      <xdr:colOff>20953</xdr:colOff>
      <xdr:row>3</xdr:row>
      <xdr:rowOff>0</xdr:rowOff>
    </xdr:from>
    <xdr:to>
      <xdr:col>11</xdr:col>
      <xdr:colOff>2582333</xdr:colOff>
      <xdr:row>10</xdr:row>
      <xdr:rowOff>0</xdr:rowOff>
    </xdr:to>
    <xdr:sp macro="" textlink="">
      <xdr:nvSpPr>
        <xdr:cNvPr id="4" name="TextBox 3">
          <a:extLst>
            <a:ext uri="{FF2B5EF4-FFF2-40B4-BE49-F238E27FC236}">
              <a16:creationId xmlns:a16="http://schemas.microsoft.com/office/drawing/2014/main" id="{39E4F269-4FD4-455F-B4E6-BB18114A00B5}"/>
            </a:ext>
          </a:extLst>
        </xdr:cNvPr>
        <xdr:cNvSpPr txBox="1"/>
      </xdr:nvSpPr>
      <xdr:spPr>
        <a:xfrm>
          <a:off x="6489486" y="508000"/>
          <a:ext cx="9207714" cy="16679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ZA" sz="1100" b="1">
              <a:solidFill>
                <a:sysClr val="windowText" lastClr="000000"/>
              </a:solidFill>
              <a:effectLst/>
              <a:latin typeface="+mn-lt"/>
              <a:ea typeface="+mn-ea"/>
              <a:cs typeface="+mn-cs"/>
            </a:rPr>
            <a:t>NOTE</a:t>
          </a:r>
          <a:r>
            <a:rPr lang="en-ZA" sz="1100" b="1" baseline="0">
              <a:solidFill>
                <a:sysClr val="windowText" lastClr="000000"/>
              </a:solidFill>
              <a:effectLst/>
              <a:latin typeface="+mn-lt"/>
              <a:ea typeface="+mn-ea"/>
              <a:cs typeface="+mn-cs"/>
            </a:rPr>
            <a:t> 1: Vendors may only complete the columns with orange headings.</a:t>
          </a:r>
          <a:endParaRPr lang="en-ZA" sz="1100" b="1">
            <a:solidFill>
              <a:sysClr val="windowText" lastClr="000000"/>
            </a:solidFill>
            <a:effectLst/>
            <a:latin typeface="+mn-lt"/>
            <a:ea typeface="+mn-ea"/>
            <a:cs typeface="+mn-cs"/>
          </a:endParaRPr>
        </a:p>
        <a:p>
          <a:endParaRPr lang="en-ZA" sz="1100" b="1">
            <a:solidFill>
              <a:sysClr val="windowText" lastClr="000000"/>
            </a:solidFill>
            <a:effectLst/>
            <a:latin typeface="+mn-lt"/>
            <a:ea typeface="+mn-ea"/>
            <a:cs typeface="+mn-cs"/>
          </a:endParaRPr>
        </a:p>
        <a:p>
          <a:r>
            <a:rPr lang="en-ZA" sz="1100" b="1">
              <a:solidFill>
                <a:sysClr val="windowText" lastClr="000000"/>
              </a:solidFill>
              <a:effectLst/>
              <a:latin typeface="+mn-lt"/>
              <a:ea typeface="+mn-ea"/>
              <a:cs typeface="+mn-cs"/>
            </a:rPr>
            <a:t>NOTE</a:t>
          </a:r>
          <a:r>
            <a:rPr lang="en-ZA" sz="1100" b="1" baseline="0">
              <a:solidFill>
                <a:sysClr val="windowText" lastClr="000000"/>
              </a:solidFill>
              <a:effectLst/>
              <a:latin typeface="+mn-lt"/>
              <a:ea typeface="+mn-ea"/>
              <a:cs typeface="+mn-cs"/>
            </a:rPr>
            <a:t> 2: A tenderer must meet or exceed the listed threshold in order to pass. Any tenderer who does not meet the minimum threshold will be disqualified from the tender process.</a:t>
          </a:r>
        </a:p>
        <a:p>
          <a:endParaRPr lang="en-ZA" sz="1100" b="1" baseline="0">
            <a:solidFill>
              <a:sysClr val="windowText" lastClr="000000"/>
            </a:solidFill>
            <a:effectLst/>
            <a:latin typeface="+mn-lt"/>
            <a:ea typeface="+mn-ea"/>
            <a:cs typeface="+mn-cs"/>
          </a:endParaRPr>
        </a:p>
        <a:p>
          <a:r>
            <a:rPr lang="en-ZA" sz="1100" b="1" baseline="0">
              <a:solidFill>
                <a:sysClr val="windowText" lastClr="000000"/>
              </a:solidFill>
              <a:effectLst/>
              <a:latin typeface="+mn-lt"/>
              <a:ea typeface="+mn-ea"/>
              <a:cs typeface="+mn-cs"/>
            </a:rPr>
            <a:t>Note 3: All returnables/evidence listed in this criteria must be included in the tender submission. Returnables must be clearly marked in the technical file and numbered to align with each criteria question. </a:t>
          </a:r>
          <a:r>
            <a:rPr lang="en-ZA" sz="1100" b="1" u="sng" baseline="0">
              <a:solidFill>
                <a:sysClr val="windowText" lastClr="000000"/>
              </a:solidFill>
              <a:effectLst/>
              <a:latin typeface="+mn-lt"/>
              <a:ea typeface="+mn-ea"/>
              <a:cs typeface="+mn-cs"/>
            </a:rPr>
            <a:t>Points will not be allocated for questions where no returnables/evidence has been provided. </a:t>
          </a:r>
          <a:endParaRPr lang="en-ZA" sz="1100" b="1" u="sng" baseline="0">
            <a:solidFill>
              <a:sysClr val="windowText" lastClr="000000"/>
            </a:solidFill>
          </a:endParaRPr>
        </a:p>
        <a:p>
          <a:endParaRPr lang="en-ZA" sz="1100" b="1"/>
        </a:p>
        <a:p>
          <a:endParaRPr lang="en-ZA" sz="1100" b="1"/>
        </a:p>
        <a:p>
          <a:r>
            <a:rPr lang="en-ZA" sz="1100" b="1"/>
            <a:t> </a:t>
          </a:r>
        </a:p>
      </xdr:txBody>
    </xdr:sp>
    <xdr:clientData/>
  </xdr:two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https://eskom.sharepoint.com/teams/ContractManagement/Shared%20Documents/Templates/PROCUREMENT%20REQUEST%20TEMPLATES/Final%20Templates/Technical%20Evaluation%20Procedure%20&amp;%20Templates/Billing%20System%20-%20Technical%20Evaluation%20Criteria%20v2.xlsm?48A41556" TargetMode="External"/><Relationship Id="rId1" Type="http://schemas.openxmlformats.org/officeDocument/2006/relationships/externalLinkPath" Target="file:///\\48A41556\Billing%20System%20-%20Technical%20Evaluation%20Criteria%20v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skom-my.sharepoint.com/personal/jlouisl_eskom_co_za/Documents/Documents/December%202022/Workflow%20docs/procedures%20and%20policy/Technical%20Evaluation%20procuedure/Templates/TEC_Template%20for%20complex%20transactions%20V6.xlsx" TargetMode="External"/><Relationship Id="rId1" Type="http://schemas.openxmlformats.org/officeDocument/2006/relationships/externalLinkPath" Target="https://eskom.sharepoint.com/teams/ContractManagement/Shared%20Documents/Templates/PROCUREMENT%20REQUEST%20TEMPLATES/Final%20Templates/Technical%20Evaluation%20Procedure%20&amp;%20Templates/TEC_Template%20for%20complex%20transactions%20V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ponse Guidelines"/>
      <sheetName val="Summary"/>
      <sheetName val="Key Requirements"/>
      <sheetName val="Functional - Core + Admin"/>
      <sheetName val="Functional - General"/>
      <sheetName val="Organisational Requirements (2)"/>
      <sheetName val="Functional - Custom + New etc."/>
      <sheetName val="Functional - MCBD"/>
      <sheetName val="Functional - Simplify the bill"/>
      <sheetName val="Functional - Debt Mgt"/>
      <sheetName val="Non-Functional"/>
      <sheetName val="Integration and Testing"/>
      <sheetName val="Cloud"/>
      <sheetName val="Security"/>
      <sheetName val="Demo"/>
      <sheetName val="Resources"/>
      <sheetName val="Project Management"/>
      <sheetName val="Organisational Requirements"/>
      <sheetName val="Acronyms and Definitions"/>
      <sheetName val="Demonstration"/>
      <sheetName val="Priority Ratings"/>
      <sheetName val="Config"/>
      <sheetName val="Concerns and Recommendation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C Development Guidelines"/>
      <sheetName val="Response Guidelines"/>
      <sheetName val="Scoring Summary"/>
      <sheetName val="Key Requriements"/>
      <sheetName val="Functional"/>
      <sheetName val="Non-Functional"/>
      <sheetName val="Integration"/>
      <sheetName val="Testing"/>
      <sheetName val="Security"/>
      <sheetName val="Demo"/>
      <sheetName val="Definitions and Abbreviations"/>
    </sheetNames>
    <sheetDataSet>
      <sheetData sheetId="0"/>
      <sheetData sheetId="1"/>
      <sheetData sheetId="2">
        <row r="10">
          <cell r="F10"/>
        </row>
        <row r="11">
          <cell r="F11"/>
        </row>
      </sheetData>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6508E-0AB4-4F49-8827-785C1F8D63BB}">
  <sheetPr>
    <pageSetUpPr fitToPage="1"/>
  </sheetPr>
  <dimension ref="A2:M11"/>
  <sheetViews>
    <sheetView zoomScaleNormal="100" workbookViewId="0">
      <selection activeCell="D16" sqref="D16"/>
    </sheetView>
  </sheetViews>
  <sheetFormatPr defaultColWidth="9.1796875" defaultRowHeight="10.5" x14ac:dyDescent="0.25"/>
  <cols>
    <col min="1" max="1" width="3.1796875" style="1" bestFit="1" customWidth="1"/>
    <col min="2" max="2" width="37.1796875" style="2" customWidth="1"/>
    <col min="3" max="3" width="37.54296875" style="2" customWidth="1"/>
    <col min="4" max="5" width="23.1796875" style="2" customWidth="1"/>
    <col min="6" max="6" width="25.1796875" style="2" customWidth="1"/>
    <col min="7" max="7" width="11.1796875" style="2" customWidth="1"/>
    <col min="8" max="8" width="7.54296875" style="2" customWidth="1"/>
    <col min="9" max="9" width="7.1796875" style="10" customWidth="1"/>
    <col min="10" max="10" width="26.453125" style="3" customWidth="1"/>
    <col min="11" max="11" width="5.453125" style="4" customWidth="1"/>
    <col min="12" max="12" width="5.453125" style="5" customWidth="1"/>
    <col min="13" max="13" width="40.453125" style="6" customWidth="1"/>
    <col min="14" max="14" width="8.54296875" style="5" customWidth="1"/>
    <col min="15" max="16384" width="9.1796875" style="5"/>
  </cols>
  <sheetData>
    <row r="2" spans="1:13" ht="36" customHeight="1" x14ac:dyDescent="0.25">
      <c r="B2" s="64" t="s">
        <v>60</v>
      </c>
      <c r="C2" s="64"/>
      <c r="D2" s="64"/>
      <c r="E2" s="64"/>
      <c r="F2" s="64"/>
      <c r="G2" s="64"/>
      <c r="H2" s="64"/>
      <c r="I2" s="64"/>
      <c r="J2" s="64"/>
    </row>
    <row r="3" spans="1:13" ht="22.4" customHeight="1" x14ac:dyDescent="0.25">
      <c r="A3" s="62" t="s">
        <v>59</v>
      </c>
      <c r="B3" s="62"/>
      <c r="C3" s="62"/>
      <c r="D3" s="62"/>
      <c r="E3" s="62"/>
      <c r="F3" s="62"/>
      <c r="G3" s="62"/>
      <c r="H3" s="62"/>
      <c r="I3" s="62"/>
      <c r="J3" s="62"/>
    </row>
    <row r="4" spans="1:13" ht="69" customHeight="1" x14ac:dyDescent="0.25">
      <c r="B4" s="65" t="s">
        <v>62</v>
      </c>
      <c r="C4" s="64"/>
      <c r="D4" s="64"/>
      <c r="E4" s="64"/>
      <c r="F4" s="64"/>
      <c r="G4" s="64"/>
      <c r="H4" s="64"/>
      <c r="I4" s="64"/>
      <c r="J4" s="64"/>
    </row>
    <row r="5" spans="1:13" ht="6" customHeight="1" x14ac:dyDescent="0.25">
      <c r="B5" s="60"/>
      <c r="C5" s="59"/>
      <c r="D5" s="59"/>
      <c r="E5" s="59"/>
      <c r="F5" s="59"/>
      <c r="G5" s="59"/>
      <c r="H5" s="59"/>
      <c r="I5" s="59"/>
      <c r="J5" s="59"/>
    </row>
    <row r="6" spans="1:13" ht="25.4" customHeight="1" x14ac:dyDescent="0.25">
      <c r="A6" s="62" t="s">
        <v>61</v>
      </c>
      <c r="B6" s="62"/>
      <c r="C6" s="62"/>
      <c r="D6" s="62"/>
      <c r="E6" s="62"/>
      <c r="F6" s="62"/>
      <c r="G6" s="62"/>
      <c r="H6" s="62"/>
      <c r="I6" s="62"/>
      <c r="J6" s="62"/>
    </row>
    <row r="7" spans="1:13" ht="117" customHeight="1" x14ac:dyDescent="0.25">
      <c r="B7" s="65" t="s">
        <v>63</v>
      </c>
      <c r="C7" s="64"/>
      <c r="D7" s="64"/>
      <c r="E7" s="64"/>
      <c r="F7" s="64"/>
      <c r="G7" s="64"/>
      <c r="H7" s="64"/>
      <c r="I7" s="64"/>
      <c r="J7" s="64"/>
    </row>
    <row r="8" spans="1:13" ht="11.5" customHeight="1" x14ac:dyDescent="0.25">
      <c r="B8" s="59"/>
      <c r="C8" s="59"/>
      <c r="D8" s="59"/>
      <c r="E8" s="59"/>
      <c r="F8" s="59"/>
      <c r="G8" s="59"/>
      <c r="H8" s="59"/>
      <c r="I8" s="59"/>
      <c r="J8" s="59"/>
    </row>
    <row r="10" spans="1:13" ht="20.5" customHeight="1" x14ac:dyDescent="0.25">
      <c r="A10" s="62" t="s">
        <v>58</v>
      </c>
      <c r="B10" s="62"/>
      <c r="C10" s="62"/>
      <c r="D10" s="62"/>
      <c r="E10" s="62"/>
      <c r="F10" s="62"/>
      <c r="G10" s="62"/>
      <c r="H10" s="62"/>
      <c r="I10" s="62"/>
      <c r="J10" s="62"/>
    </row>
    <row r="11" spans="1:13" ht="48" customHeight="1" x14ac:dyDescent="0.35">
      <c r="B11" s="63" t="s">
        <v>64</v>
      </c>
      <c r="C11" s="63"/>
      <c r="D11" s="63"/>
      <c r="E11" s="63"/>
      <c r="F11" s="63"/>
      <c r="G11" s="63"/>
      <c r="H11" s="63"/>
      <c r="I11" s="63"/>
      <c r="J11" s="63"/>
      <c r="K11" s="15"/>
      <c r="L11" s="15"/>
      <c r="M11" s="15"/>
    </row>
  </sheetData>
  <mergeCells count="7">
    <mergeCell ref="A10:J10"/>
    <mergeCell ref="B11:J11"/>
    <mergeCell ref="B2:J2"/>
    <mergeCell ref="A3:J3"/>
    <mergeCell ref="B4:J4"/>
    <mergeCell ref="A6:J6"/>
    <mergeCell ref="B7:J7"/>
  </mergeCells>
  <pageMargins left="0.25" right="0.25" top="0.75" bottom="0.75" header="0.3" footer="0.3"/>
  <pageSetup paperSize="9" scale="5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E7F79-053C-4FD3-8D2A-B3DA0023A71D}">
  <dimension ref="A1:R181"/>
  <sheetViews>
    <sheetView zoomScale="80" zoomScaleNormal="150" workbookViewId="0">
      <selection activeCell="P8" sqref="P8"/>
    </sheetView>
  </sheetViews>
  <sheetFormatPr defaultColWidth="9.1796875" defaultRowHeight="14" x14ac:dyDescent="0.35"/>
  <cols>
    <col min="1" max="1" width="1.54296875" style="35" customWidth="1"/>
    <col min="2" max="2" width="3.54296875" style="35" customWidth="1"/>
    <col min="3" max="3" width="23.54296875" style="36" customWidth="1"/>
    <col min="4" max="4" width="37.54296875" style="36" customWidth="1"/>
    <col min="5" max="5" width="11.453125" style="35" customWidth="1"/>
    <col min="6" max="16384" width="9.1796875" style="35"/>
  </cols>
  <sheetData>
    <row r="1" spans="1:18" x14ac:dyDescent="0.35">
      <c r="A1" s="47"/>
    </row>
    <row r="2" spans="1:18" ht="21" customHeight="1" x14ac:dyDescent="0.35">
      <c r="A2" s="47"/>
      <c r="B2" s="66" t="s">
        <v>55</v>
      </c>
      <c r="C2" s="66"/>
      <c r="D2" s="66"/>
      <c r="E2" s="66"/>
      <c r="F2" s="66"/>
      <c r="G2" s="66"/>
      <c r="H2" s="66"/>
      <c r="I2" s="66"/>
      <c r="J2" s="66"/>
      <c r="K2" s="66"/>
    </row>
    <row r="3" spans="1:18" ht="14.5" x14ac:dyDescent="0.35">
      <c r="A3" s="47"/>
      <c r="B3" s="36"/>
      <c r="C3" s="67"/>
      <c r="D3" s="68"/>
    </row>
    <row r="4" spans="1:18" ht="7.4" customHeight="1" x14ac:dyDescent="0.35">
      <c r="A4" s="47"/>
      <c r="B4" s="67"/>
      <c r="C4" s="67"/>
    </row>
    <row r="5" spans="1:18" s="49" customFormat="1" ht="24" customHeight="1" x14ac:dyDescent="0.35">
      <c r="A5" s="50"/>
      <c r="B5" s="69" t="s">
        <v>54</v>
      </c>
      <c r="C5" s="70"/>
      <c r="D5" s="70"/>
      <c r="E5" s="70"/>
      <c r="F5" s="70"/>
      <c r="G5" s="70"/>
      <c r="H5" s="70"/>
      <c r="I5" s="70"/>
      <c r="J5" s="70"/>
      <c r="K5" s="70"/>
    </row>
    <row r="6" spans="1:18" ht="8.25" customHeight="1" x14ac:dyDescent="0.35">
      <c r="A6" s="47"/>
      <c r="B6" s="52"/>
      <c r="E6" s="40"/>
    </row>
    <row r="7" spans="1:18" ht="7.5" customHeight="1" x14ac:dyDescent="0.35">
      <c r="A7" s="47"/>
      <c r="B7" s="67"/>
      <c r="C7" s="67"/>
    </row>
    <row r="8" spans="1:18" ht="202.4" customHeight="1" x14ac:dyDescent="0.35">
      <c r="A8" s="47"/>
      <c r="B8" s="51" t="s">
        <v>51</v>
      </c>
      <c r="C8" s="67" t="s">
        <v>53</v>
      </c>
      <c r="D8" s="67"/>
      <c r="E8" s="67"/>
      <c r="F8" s="67"/>
      <c r="G8" s="67"/>
      <c r="H8" s="67"/>
      <c r="I8" s="67"/>
      <c r="J8" s="67"/>
      <c r="K8" s="67"/>
    </row>
    <row r="9" spans="1:18" ht="47.15" customHeight="1" x14ac:dyDescent="0.35">
      <c r="A9" s="47"/>
      <c r="B9" s="67"/>
      <c r="C9" s="67"/>
    </row>
    <row r="10" spans="1:18" ht="7.5" customHeight="1" x14ac:dyDescent="0.35">
      <c r="A10" s="47"/>
      <c r="B10" s="67"/>
      <c r="C10" s="67"/>
    </row>
    <row r="11" spans="1:18" s="44" customFormat="1" x14ac:dyDescent="0.35">
      <c r="A11" s="47"/>
      <c r="B11" s="36"/>
      <c r="C11" s="36"/>
      <c r="D11" s="36"/>
      <c r="E11" s="35"/>
      <c r="F11" s="35"/>
      <c r="G11" s="35"/>
      <c r="H11" s="35"/>
      <c r="I11" s="35"/>
      <c r="J11" s="35"/>
      <c r="K11" s="35"/>
      <c r="L11" s="35"/>
      <c r="M11" s="35"/>
      <c r="N11" s="35"/>
      <c r="O11" s="35"/>
      <c r="P11" s="35"/>
      <c r="Q11" s="35"/>
      <c r="R11" s="35"/>
    </row>
    <row r="12" spans="1:18" s="48" customFormat="1" ht="24" customHeight="1" x14ac:dyDescent="0.35">
      <c r="A12" s="50"/>
      <c r="B12" s="69" t="s">
        <v>52</v>
      </c>
      <c r="C12" s="70"/>
      <c r="D12" s="70"/>
      <c r="E12" s="70"/>
      <c r="F12" s="70"/>
      <c r="G12" s="70"/>
      <c r="H12" s="70"/>
      <c r="I12" s="70"/>
      <c r="J12" s="70"/>
      <c r="K12" s="70"/>
      <c r="L12" s="49"/>
      <c r="M12" s="49"/>
      <c r="N12" s="49"/>
      <c r="O12" s="49"/>
      <c r="P12" s="49"/>
      <c r="Q12" s="49"/>
      <c r="R12" s="49"/>
    </row>
    <row r="13" spans="1:18" s="44" customFormat="1" ht="8.25" customHeight="1" x14ac:dyDescent="0.35">
      <c r="A13" s="47"/>
      <c r="B13" s="35"/>
      <c r="C13" s="43"/>
      <c r="D13" s="43"/>
      <c r="E13" s="35"/>
      <c r="F13" s="35"/>
      <c r="G13" s="35"/>
      <c r="H13" s="35"/>
      <c r="I13" s="35"/>
      <c r="J13" s="35"/>
      <c r="K13" s="35"/>
      <c r="L13" s="35"/>
      <c r="M13" s="35"/>
      <c r="N13" s="35"/>
      <c r="O13" s="35"/>
      <c r="P13" s="35"/>
      <c r="Q13" s="35"/>
      <c r="R13" s="35"/>
    </row>
    <row r="14" spans="1:18" s="44" customFormat="1" ht="28.4" customHeight="1" x14ac:dyDescent="0.35">
      <c r="A14" s="47"/>
      <c r="B14" s="46" t="s">
        <v>51</v>
      </c>
      <c r="C14" s="45" t="s">
        <v>50</v>
      </c>
      <c r="D14" s="71" t="s">
        <v>49</v>
      </c>
      <c r="E14" s="71"/>
      <c r="F14" s="71"/>
      <c r="G14" s="71"/>
      <c r="H14" s="71"/>
      <c r="I14" s="71"/>
      <c r="J14" s="71"/>
      <c r="K14" s="71"/>
      <c r="L14" s="35"/>
      <c r="M14" s="35"/>
      <c r="N14" s="35"/>
      <c r="O14" s="35"/>
      <c r="P14" s="35"/>
      <c r="Q14" s="35"/>
      <c r="R14" s="35"/>
    </row>
    <row r="15" spans="1:18" x14ac:dyDescent="0.35">
      <c r="C15" s="43"/>
      <c r="D15" s="43"/>
    </row>
    <row r="61" spans="3:4" s="36" customFormat="1" x14ac:dyDescent="0.35">
      <c r="C61" s="41" t="s">
        <v>48</v>
      </c>
      <c r="D61" s="39"/>
    </row>
    <row r="62" spans="3:4" s="36" customFormat="1" x14ac:dyDescent="0.35">
      <c r="C62" s="39" t="s">
        <v>47</v>
      </c>
      <c r="D62" s="39"/>
    </row>
    <row r="63" spans="3:4" s="36" customFormat="1" x14ac:dyDescent="0.35">
      <c r="C63" s="39" t="s">
        <v>46</v>
      </c>
      <c r="D63" s="39"/>
    </row>
    <row r="64" spans="3:4" x14ac:dyDescent="0.35">
      <c r="C64" s="39" t="s">
        <v>45</v>
      </c>
      <c r="D64" s="39"/>
    </row>
    <row r="65" spans="2:8" x14ac:dyDescent="0.35">
      <c r="C65" s="39"/>
      <c r="D65" s="39"/>
    </row>
    <row r="66" spans="2:8" ht="28" x14ac:dyDescent="0.35">
      <c r="C66" s="39" t="s">
        <v>44</v>
      </c>
      <c r="D66" s="39"/>
    </row>
    <row r="67" spans="2:8" x14ac:dyDescent="0.35">
      <c r="B67" s="72"/>
      <c r="C67" s="39" t="str">
        <f>IF(AND('[2]Scoring Summary'!F10="Pass",'[2]Scoring Summary'!F11="Pass"),"Pass","")</f>
        <v/>
      </c>
      <c r="D67" s="39"/>
    </row>
    <row r="68" spans="2:8" x14ac:dyDescent="0.35">
      <c r="B68" s="72"/>
      <c r="C68" s="39" t="str">
        <f>IF(OR('[2]Scoring Summary'!F10="Fail",'[2]Scoring Summary'!F11="Fail"),"Fail","")</f>
        <v/>
      </c>
      <c r="D68" s="39"/>
    </row>
    <row r="69" spans="2:8" x14ac:dyDescent="0.35">
      <c r="C69" s="39"/>
      <c r="D69" s="39"/>
    </row>
    <row r="70" spans="2:8" x14ac:dyDescent="0.35">
      <c r="C70" s="41" t="s">
        <v>43</v>
      </c>
      <c r="D70" s="41"/>
    </row>
    <row r="71" spans="2:8" x14ac:dyDescent="0.35">
      <c r="C71" s="39">
        <v>0</v>
      </c>
      <c r="D71" s="39" t="s">
        <v>42</v>
      </c>
    </row>
    <row r="72" spans="2:8" x14ac:dyDescent="0.35">
      <c r="C72" s="39">
        <v>1</v>
      </c>
      <c r="D72" s="39" t="s">
        <v>41</v>
      </c>
    </row>
    <row r="73" spans="2:8" x14ac:dyDescent="0.35">
      <c r="C73" s="39">
        <v>2</v>
      </c>
      <c r="D73" s="39" t="s">
        <v>40</v>
      </c>
    </row>
    <row r="74" spans="2:8" x14ac:dyDescent="0.35">
      <c r="C74" s="39">
        <v>3</v>
      </c>
      <c r="D74" s="39" t="s">
        <v>33</v>
      </c>
    </row>
    <row r="75" spans="2:8" x14ac:dyDescent="0.35">
      <c r="C75" s="39">
        <v>4</v>
      </c>
      <c r="D75" s="39" t="s">
        <v>35</v>
      </c>
    </row>
    <row r="76" spans="2:8" x14ac:dyDescent="0.35">
      <c r="C76" s="39">
        <v>5</v>
      </c>
      <c r="D76" s="39" t="s">
        <v>36</v>
      </c>
    </row>
    <row r="77" spans="2:8" x14ac:dyDescent="0.35">
      <c r="C77" s="39">
        <v>6</v>
      </c>
      <c r="D77" s="39" t="s">
        <v>34</v>
      </c>
    </row>
    <row r="78" spans="2:8" x14ac:dyDescent="0.35">
      <c r="C78" s="39"/>
      <c r="D78" s="39"/>
    </row>
    <row r="79" spans="2:8" x14ac:dyDescent="0.35">
      <c r="C79" s="39"/>
      <c r="D79" s="39"/>
      <c r="H79" s="42"/>
    </row>
    <row r="80" spans="2:8" ht="28" x14ac:dyDescent="0.35">
      <c r="C80" s="41" t="s">
        <v>39</v>
      </c>
      <c r="D80" s="39"/>
    </row>
    <row r="81" spans="3:5" x14ac:dyDescent="0.35">
      <c r="C81" s="39" t="s">
        <v>38</v>
      </c>
      <c r="D81" s="41" t="s">
        <v>37</v>
      </c>
      <c r="E81" s="40"/>
    </row>
    <row r="82" spans="3:5" x14ac:dyDescent="0.35">
      <c r="C82" s="39">
        <v>1</v>
      </c>
      <c r="D82" s="38">
        <v>1</v>
      </c>
      <c r="E82" s="37"/>
    </row>
    <row r="83" spans="3:5" x14ac:dyDescent="0.35">
      <c r="C83" s="39">
        <v>1.0101010101010102</v>
      </c>
      <c r="D83" s="38">
        <v>0.99</v>
      </c>
      <c r="E83" s="37"/>
    </row>
    <row r="84" spans="3:5" x14ac:dyDescent="0.35">
      <c r="C84" s="39">
        <v>1.0204081632653061</v>
      </c>
      <c r="D84" s="38">
        <v>0.98</v>
      </c>
      <c r="E84" s="37"/>
    </row>
    <row r="85" spans="3:5" x14ac:dyDescent="0.35">
      <c r="C85" s="39">
        <v>1.0309278350515465</v>
      </c>
      <c r="D85" s="38">
        <v>0.97</v>
      </c>
      <c r="E85" s="37"/>
    </row>
    <row r="86" spans="3:5" x14ac:dyDescent="0.35">
      <c r="C86" s="39">
        <v>1.0416666666666667</v>
      </c>
      <c r="D86" s="38">
        <v>0.96</v>
      </c>
      <c r="E86" s="37"/>
    </row>
    <row r="87" spans="3:5" x14ac:dyDescent="0.35">
      <c r="C87" s="39">
        <v>1.0526315789473684</v>
      </c>
      <c r="D87" s="38">
        <v>0.95</v>
      </c>
      <c r="E87" s="37"/>
    </row>
    <row r="88" spans="3:5" x14ac:dyDescent="0.35">
      <c r="C88" s="39">
        <v>1.0638297872340425</v>
      </c>
      <c r="D88" s="38">
        <v>0.94</v>
      </c>
      <c r="E88" s="37"/>
    </row>
    <row r="89" spans="3:5" x14ac:dyDescent="0.35">
      <c r="C89" s="39">
        <v>1.075268817204301</v>
      </c>
      <c r="D89" s="38">
        <v>0.93</v>
      </c>
      <c r="E89" s="37"/>
    </row>
    <row r="90" spans="3:5" x14ac:dyDescent="0.35">
      <c r="C90" s="39">
        <v>1.0869565217391304</v>
      </c>
      <c r="D90" s="38">
        <v>0.92</v>
      </c>
      <c r="E90" s="37"/>
    </row>
    <row r="91" spans="3:5" x14ac:dyDescent="0.35">
      <c r="C91" s="39">
        <v>1.0989010989010988</v>
      </c>
      <c r="D91" s="38">
        <v>0.91</v>
      </c>
      <c r="E91" s="37"/>
    </row>
    <row r="92" spans="3:5" x14ac:dyDescent="0.35">
      <c r="C92" s="39">
        <v>1.1111111111111112</v>
      </c>
      <c r="D92" s="38">
        <v>0.9</v>
      </c>
      <c r="E92" s="37"/>
    </row>
    <row r="93" spans="3:5" x14ac:dyDescent="0.35">
      <c r="C93" s="39">
        <v>1.1235955056179776</v>
      </c>
      <c r="D93" s="38">
        <v>0.89</v>
      </c>
      <c r="E93" s="37"/>
    </row>
    <row r="94" spans="3:5" x14ac:dyDescent="0.35">
      <c r="C94" s="39">
        <v>1.1363636363636365</v>
      </c>
      <c r="D94" s="38">
        <v>0.88</v>
      </c>
      <c r="E94" s="37"/>
    </row>
    <row r="95" spans="3:5" x14ac:dyDescent="0.35">
      <c r="C95" s="39">
        <v>1.1494252873563218</v>
      </c>
      <c r="D95" s="38">
        <v>0.87</v>
      </c>
      <c r="E95" s="37"/>
    </row>
    <row r="96" spans="3:5" x14ac:dyDescent="0.35">
      <c r="C96" s="39">
        <v>1.1627906976744187</v>
      </c>
      <c r="D96" s="38">
        <v>0.86</v>
      </c>
      <c r="E96" s="37"/>
    </row>
    <row r="97" spans="3:5" x14ac:dyDescent="0.35">
      <c r="C97" s="39">
        <v>1.1764705882352942</v>
      </c>
      <c r="D97" s="38">
        <v>0.85</v>
      </c>
      <c r="E97" s="37"/>
    </row>
    <row r="98" spans="3:5" x14ac:dyDescent="0.35">
      <c r="C98" s="39">
        <v>1.1904761904761905</v>
      </c>
      <c r="D98" s="38">
        <v>0.84</v>
      </c>
      <c r="E98" s="37"/>
    </row>
    <row r="99" spans="3:5" x14ac:dyDescent="0.35">
      <c r="C99" s="39">
        <v>1.2048192771084338</v>
      </c>
      <c r="D99" s="38">
        <v>0.83</v>
      </c>
      <c r="E99" s="37"/>
    </row>
    <row r="100" spans="3:5" x14ac:dyDescent="0.35">
      <c r="C100" s="39">
        <v>1.2195121951219512</v>
      </c>
      <c r="D100" s="38">
        <v>0.82</v>
      </c>
      <c r="E100" s="37"/>
    </row>
    <row r="101" spans="3:5" x14ac:dyDescent="0.35">
      <c r="C101" s="39">
        <v>1.2345679012345678</v>
      </c>
      <c r="D101" s="38">
        <v>0.81</v>
      </c>
      <c r="E101" s="37"/>
    </row>
    <row r="102" spans="3:5" x14ac:dyDescent="0.35">
      <c r="C102" s="39">
        <v>1.25</v>
      </c>
      <c r="D102" s="38">
        <v>0.8</v>
      </c>
      <c r="E102" s="37"/>
    </row>
    <row r="103" spans="3:5" x14ac:dyDescent="0.35">
      <c r="C103" s="39">
        <v>1.2658227848101264</v>
      </c>
      <c r="D103" s="38">
        <v>0.79</v>
      </c>
      <c r="E103" s="37"/>
    </row>
    <row r="104" spans="3:5" x14ac:dyDescent="0.35">
      <c r="C104" s="39">
        <v>1.2820512820512819</v>
      </c>
      <c r="D104" s="38">
        <v>0.78</v>
      </c>
      <c r="E104" s="37"/>
    </row>
    <row r="105" spans="3:5" x14ac:dyDescent="0.35">
      <c r="C105" s="39">
        <v>1.2987012987012987</v>
      </c>
      <c r="D105" s="38">
        <v>0.77</v>
      </c>
      <c r="E105" s="37"/>
    </row>
    <row r="106" spans="3:5" x14ac:dyDescent="0.35">
      <c r="C106" s="39">
        <v>1.3157894736842106</v>
      </c>
      <c r="D106" s="38">
        <v>0.76</v>
      </c>
      <c r="E106" s="37"/>
    </row>
    <row r="107" spans="3:5" x14ac:dyDescent="0.35">
      <c r="C107" s="39">
        <v>1.3333333333333333</v>
      </c>
      <c r="D107" s="38">
        <v>0.75</v>
      </c>
      <c r="E107" s="37"/>
    </row>
    <row r="108" spans="3:5" x14ac:dyDescent="0.35">
      <c r="C108" s="39">
        <v>1.3513513513513513</v>
      </c>
      <c r="D108" s="38">
        <v>0.74</v>
      </c>
      <c r="E108" s="37"/>
    </row>
    <row r="109" spans="3:5" x14ac:dyDescent="0.35">
      <c r="C109" s="39">
        <v>1.3698630136986301</v>
      </c>
      <c r="D109" s="38">
        <v>0.73</v>
      </c>
      <c r="E109" s="37"/>
    </row>
    <row r="110" spans="3:5" x14ac:dyDescent="0.35">
      <c r="C110" s="39">
        <v>1.3888888888888888</v>
      </c>
      <c r="D110" s="38">
        <v>0.72</v>
      </c>
      <c r="E110" s="37"/>
    </row>
    <row r="111" spans="3:5" x14ac:dyDescent="0.35">
      <c r="C111" s="39">
        <v>1.4084507042253522</v>
      </c>
      <c r="D111" s="38">
        <v>0.71</v>
      </c>
      <c r="E111" s="37"/>
    </row>
    <row r="112" spans="3:5" x14ac:dyDescent="0.35">
      <c r="C112" s="39">
        <v>1.4285714285714286</v>
      </c>
      <c r="D112" s="38">
        <v>0.7</v>
      </c>
      <c r="E112" s="37"/>
    </row>
    <row r="113" spans="3:5" x14ac:dyDescent="0.35">
      <c r="C113" s="39">
        <v>1.4492753623188408</v>
      </c>
      <c r="D113" s="38">
        <v>0.69</v>
      </c>
      <c r="E113" s="37"/>
    </row>
    <row r="114" spans="3:5" x14ac:dyDescent="0.35">
      <c r="C114" s="39">
        <v>1.4705882352941175</v>
      </c>
      <c r="D114" s="38">
        <v>0.68</v>
      </c>
      <c r="E114" s="37"/>
    </row>
    <row r="115" spans="3:5" x14ac:dyDescent="0.35">
      <c r="C115" s="39">
        <v>1.4925373134328357</v>
      </c>
      <c r="D115" s="38">
        <v>0.67</v>
      </c>
      <c r="E115" s="37"/>
    </row>
    <row r="116" spans="3:5" x14ac:dyDescent="0.35">
      <c r="C116" s="39">
        <v>1.5151515151515151</v>
      </c>
      <c r="D116" s="38">
        <v>0.66</v>
      </c>
      <c r="E116" s="37"/>
    </row>
    <row r="117" spans="3:5" x14ac:dyDescent="0.35">
      <c r="C117" s="39">
        <v>1.5384615384615383</v>
      </c>
      <c r="D117" s="38">
        <v>0.65</v>
      </c>
      <c r="E117" s="37"/>
    </row>
    <row r="118" spans="3:5" x14ac:dyDescent="0.35">
      <c r="C118" s="39">
        <v>1.5625</v>
      </c>
      <c r="D118" s="38">
        <v>0.64</v>
      </c>
      <c r="E118" s="37"/>
    </row>
    <row r="119" spans="3:5" x14ac:dyDescent="0.35">
      <c r="C119" s="39">
        <v>1.5873015873015872</v>
      </c>
      <c r="D119" s="38">
        <v>0.63</v>
      </c>
      <c r="E119" s="37"/>
    </row>
    <row r="120" spans="3:5" x14ac:dyDescent="0.35">
      <c r="C120" s="39">
        <v>1.6129032258064517</v>
      </c>
      <c r="D120" s="38">
        <v>0.62</v>
      </c>
      <c r="E120" s="37"/>
    </row>
    <row r="121" spans="3:5" x14ac:dyDescent="0.35">
      <c r="C121" s="39">
        <v>1.639344262295082</v>
      </c>
      <c r="D121" s="38">
        <v>0.61</v>
      </c>
      <c r="E121" s="37"/>
    </row>
    <row r="122" spans="3:5" x14ac:dyDescent="0.35">
      <c r="C122" s="39">
        <v>1.6666666666666667</v>
      </c>
      <c r="D122" s="38">
        <v>0.6</v>
      </c>
      <c r="E122" s="37"/>
    </row>
    <row r="123" spans="3:5" x14ac:dyDescent="0.35">
      <c r="C123" s="39">
        <v>1.6949152542372883</v>
      </c>
      <c r="D123" s="38">
        <v>0.59</v>
      </c>
      <c r="E123" s="37"/>
    </row>
    <row r="124" spans="3:5" x14ac:dyDescent="0.35">
      <c r="C124" s="39">
        <v>1.7241379310344829</v>
      </c>
      <c r="D124" s="38">
        <v>0.57999999999999996</v>
      </c>
      <c r="E124" s="37"/>
    </row>
    <row r="125" spans="3:5" x14ac:dyDescent="0.35">
      <c r="C125" s="39">
        <v>1.7543859649122808</v>
      </c>
      <c r="D125" s="38">
        <v>0.56999999999999995</v>
      </c>
      <c r="E125" s="37"/>
    </row>
    <row r="126" spans="3:5" x14ac:dyDescent="0.35">
      <c r="C126" s="39">
        <v>1.7857142857142856</v>
      </c>
      <c r="D126" s="38">
        <v>0.56000000000000005</v>
      </c>
      <c r="E126" s="37"/>
    </row>
    <row r="127" spans="3:5" x14ac:dyDescent="0.35">
      <c r="C127" s="39">
        <v>1.8181818181818181</v>
      </c>
      <c r="D127" s="38">
        <v>0.55000000000000004</v>
      </c>
      <c r="E127" s="37"/>
    </row>
    <row r="128" spans="3:5" x14ac:dyDescent="0.35">
      <c r="C128" s="39">
        <v>1.8518518518518516</v>
      </c>
      <c r="D128" s="38">
        <v>0.54</v>
      </c>
      <c r="E128" s="37"/>
    </row>
    <row r="129" spans="3:5" x14ac:dyDescent="0.35">
      <c r="C129" s="39">
        <v>1.8867924528301885</v>
      </c>
      <c r="D129" s="38">
        <v>0.53</v>
      </c>
      <c r="E129" s="37"/>
    </row>
    <row r="130" spans="3:5" x14ac:dyDescent="0.35">
      <c r="C130" s="39">
        <v>1.9230769230769229</v>
      </c>
      <c r="D130" s="38">
        <v>0.52</v>
      </c>
      <c r="E130" s="37"/>
    </row>
    <row r="131" spans="3:5" x14ac:dyDescent="0.35">
      <c r="C131" s="39">
        <v>1.9607843137254901</v>
      </c>
      <c r="D131" s="38">
        <v>0.51</v>
      </c>
      <c r="E131" s="37"/>
    </row>
    <row r="132" spans="3:5" x14ac:dyDescent="0.35">
      <c r="C132" s="39">
        <v>2</v>
      </c>
      <c r="D132" s="38">
        <v>0.5</v>
      </c>
      <c r="E132" s="37"/>
    </row>
    <row r="133" spans="3:5" x14ac:dyDescent="0.35">
      <c r="C133" s="39">
        <v>2.0408163265306123</v>
      </c>
      <c r="D133" s="38">
        <v>0.49</v>
      </c>
      <c r="E133" s="37"/>
    </row>
    <row r="134" spans="3:5" x14ac:dyDescent="0.35">
      <c r="C134" s="39">
        <v>2.0833333333333335</v>
      </c>
      <c r="D134" s="38">
        <v>0.48</v>
      </c>
      <c r="E134" s="37"/>
    </row>
    <row r="135" spans="3:5" x14ac:dyDescent="0.35">
      <c r="C135" s="39">
        <v>2.1276595744680851</v>
      </c>
      <c r="D135" s="38">
        <v>0.47</v>
      </c>
      <c r="E135" s="37"/>
    </row>
    <row r="136" spans="3:5" x14ac:dyDescent="0.35">
      <c r="C136" s="39">
        <v>2.1739130434782608</v>
      </c>
      <c r="D136" s="38">
        <v>0.46</v>
      </c>
      <c r="E136" s="37"/>
    </row>
    <row r="137" spans="3:5" x14ac:dyDescent="0.35">
      <c r="C137" s="39">
        <v>2.2222222222222223</v>
      </c>
      <c r="D137" s="38">
        <v>0.45</v>
      </c>
      <c r="E137" s="37"/>
    </row>
    <row r="138" spans="3:5" x14ac:dyDescent="0.35">
      <c r="C138" s="39">
        <v>2.2727272727272729</v>
      </c>
      <c r="D138" s="38">
        <v>0.44</v>
      </c>
      <c r="E138" s="37"/>
    </row>
    <row r="139" spans="3:5" x14ac:dyDescent="0.35">
      <c r="C139" s="39">
        <v>2.3255813953488427</v>
      </c>
      <c r="D139" s="38">
        <v>0.43</v>
      </c>
      <c r="E139" s="37"/>
    </row>
    <row r="140" spans="3:5" x14ac:dyDescent="0.35">
      <c r="C140" s="39">
        <v>2.3809523809523867</v>
      </c>
      <c r="D140" s="38">
        <v>0.42</v>
      </c>
      <c r="E140" s="37"/>
    </row>
    <row r="141" spans="3:5" x14ac:dyDescent="0.35">
      <c r="C141" s="39">
        <v>2.4390243902439086</v>
      </c>
      <c r="D141" s="38">
        <v>0.41</v>
      </c>
      <c r="E141" s="37"/>
    </row>
    <row r="142" spans="3:5" x14ac:dyDescent="0.35">
      <c r="C142" s="39">
        <v>2.5000000000000062</v>
      </c>
      <c r="D142" s="38">
        <v>0.4</v>
      </c>
      <c r="E142" s="37"/>
    </row>
    <row r="143" spans="3:5" x14ac:dyDescent="0.35">
      <c r="C143" s="39">
        <v>2.5641025641025705</v>
      </c>
      <c r="D143" s="38">
        <v>0.39</v>
      </c>
      <c r="E143" s="37"/>
    </row>
    <row r="144" spans="3:5" x14ac:dyDescent="0.35">
      <c r="C144" s="39">
        <v>2.6315789473684279</v>
      </c>
      <c r="D144" s="38">
        <v>0.38</v>
      </c>
      <c r="E144" s="37"/>
    </row>
    <row r="145" spans="3:5" x14ac:dyDescent="0.35">
      <c r="C145" s="39">
        <v>2.7027027027027102</v>
      </c>
      <c r="D145" s="38">
        <v>0.37</v>
      </c>
      <c r="E145" s="37"/>
    </row>
    <row r="146" spans="3:5" x14ac:dyDescent="0.35">
      <c r="C146" s="39">
        <v>2.7777777777777857</v>
      </c>
      <c r="D146" s="38">
        <v>0.36</v>
      </c>
      <c r="E146" s="37"/>
    </row>
    <row r="147" spans="3:5" x14ac:dyDescent="0.35">
      <c r="C147" s="39">
        <v>2.8571428571428701</v>
      </c>
      <c r="D147" s="38">
        <v>0.35</v>
      </c>
      <c r="E147" s="37"/>
    </row>
    <row r="148" spans="3:5" x14ac:dyDescent="0.35">
      <c r="C148" s="39">
        <v>2.9411764705882439</v>
      </c>
      <c r="D148" s="38">
        <v>0.34</v>
      </c>
      <c r="E148" s="37"/>
    </row>
    <row r="149" spans="3:5" x14ac:dyDescent="0.35">
      <c r="C149" s="39">
        <v>3.0303030303030392</v>
      </c>
      <c r="D149" s="38">
        <v>0.33</v>
      </c>
      <c r="E149" s="37"/>
    </row>
    <row r="150" spans="3:5" x14ac:dyDescent="0.35">
      <c r="C150" s="39">
        <v>3.1250000000000098</v>
      </c>
      <c r="D150" s="38">
        <v>0.32</v>
      </c>
      <c r="E150" s="37"/>
    </row>
    <row r="151" spans="3:5" x14ac:dyDescent="0.35">
      <c r="C151" s="39">
        <v>3.2258064516129137</v>
      </c>
      <c r="D151" s="38">
        <v>0.31</v>
      </c>
      <c r="E151" s="37"/>
    </row>
    <row r="152" spans="3:5" x14ac:dyDescent="0.35">
      <c r="C152" s="39">
        <v>3.3333333333333446</v>
      </c>
      <c r="D152" s="38">
        <v>0.3</v>
      </c>
      <c r="E152" s="37"/>
    </row>
    <row r="153" spans="3:5" x14ac:dyDescent="0.35">
      <c r="C153" s="39">
        <v>3.4482758620689777</v>
      </c>
      <c r="D153" s="38">
        <v>0.28999999999999998</v>
      </c>
      <c r="E153" s="37"/>
    </row>
    <row r="154" spans="3:5" x14ac:dyDescent="0.35">
      <c r="C154" s="39">
        <v>3.5714285714285841</v>
      </c>
      <c r="D154" s="38">
        <v>0.28000000000000003</v>
      </c>
      <c r="E154" s="37"/>
    </row>
    <row r="155" spans="3:5" x14ac:dyDescent="0.35">
      <c r="C155" s="39">
        <v>3.703703703703717</v>
      </c>
      <c r="D155" s="38">
        <v>0.27</v>
      </c>
      <c r="E155" s="37"/>
    </row>
    <row r="156" spans="3:5" x14ac:dyDescent="0.35">
      <c r="C156" s="39">
        <v>3.8461538461538609</v>
      </c>
      <c r="D156" s="38">
        <v>0.26</v>
      </c>
      <c r="E156" s="37"/>
    </row>
    <row r="157" spans="3:5" x14ac:dyDescent="0.35">
      <c r="C157" s="39">
        <v>4.000000000000016</v>
      </c>
      <c r="D157" s="38">
        <v>0.25</v>
      </c>
      <c r="E157" s="37"/>
    </row>
    <row r="158" spans="3:5" x14ac:dyDescent="0.35">
      <c r="C158" s="39">
        <v>4.1666666666666838</v>
      </c>
      <c r="D158" s="38">
        <v>0.24</v>
      </c>
      <c r="E158" s="37"/>
    </row>
    <row r="159" spans="3:5" x14ac:dyDescent="0.35">
      <c r="C159" s="39">
        <v>4.3478260869565402</v>
      </c>
      <c r="D159" s="38">
        <v>0.23</v>
      </c>
      <c r="E159" s="37"/>
    </row>
    <row r="160" spans="3:5" x14ac:dyDescent="0.35">
      <c r="C160" s="39">
        <v>4.5454545454545663</v>
      </c>
      <c r="D160" s="38">
        <v>0.22</v>
      </c>
      <c r="E160" s="37"/>
    </row>
    <row r="161" spans="3:5" x14ac:dyDescent="0.35">
      <c r="C161" s="39">
        <v>4.761904761904785</v>
      </c>
      <c r="D161" s="38">
        <v>0.21</v>
      </c>
      <c r="E161" s="37"/>
    </row>
    <row r="162" spans="3:5" x14ac:dyDescent="0.35">
      <c r="C162" s="39">
        <v>5.0000000000000249</v>
      </c>
      <c r="D162" s="38">
        <v>0.2</v>
      </c>
      <c r="E162" s="37"/>
    </row>
    <row r="163" spans="3:5" x14ac:dyDescent="0.35">
      <c r="C163" s="39">
        <v>5.26315789473687</v>
      </c>
      <c r="D163" s="38">
        <v>0.19</v>
      </c>
      <c r="E163" s="37"/>
    </row>
    <row r="164" spans="3:5" x14ac:dyDescent="0.35">
      <c r="C164" s="39">
        <v>5.5555555555555864</v>
      </c>
      <c r="D164" s="38">
        <v>0.18</v>
      </c>
      <c r="E164" s="37"/>
    </row>
    <row r="165" spans="3:5" x14ac:dyDescent="0.35">
      <c r="C165" s="39">
        <v>5.8823529411765048</v>
      </c>
      <c r="D165" s="38">
        <v>0.17</v>
      </c>
      <c r="E165" s="37"/>
    </row>
    <row r="166" spans="3:5" x14ac:dyDescent="0.35">
      <c r="C166" s="39">
        <v>6.2500000000000391</v>
      </c>
      <c r="D166" s="38">
        <v>0.16</v>
      </c>
      <c r="E166" s="37"/>
    </row>
    <row r="167" spans="3:5" x14ac:dyDescent="0.35">
      <c r="C167" s="39">
        <v>6.6666666666667114</v>
      </c>
      <c r="D167" s="38">
        <v>0.15</v>
      </c>
      <c r="E167" s="37"/>
    </row>
    <row r="168" spans="3:5" x14ac:dyDescent="0.35">
      <c r="C168" s="39">
        <v>7.1428571428571948</v>
      </c>
      <c r="D168" s="38">
        <v>0.14000000000000001</v>
      </c>
      <c r="E168" s="37"/>
    </row>
    <row r="169" spans="3:5" x14ac:dyDescent="0.35">
      <c r="C169" s="39">
        <v>7.6923076923077511</v>
      </c>
      <c r="D169" s="38">
        <v>0.13</v>
      </c>
      <c r="E169" s="37"/>
    </row>
    <row r="170" spans="3:5" x14ac:dyDescent="0.35">
      <c r="C170" s="39">
        <v>8.3333333333334032</v>
      </c>
      <c r="D170" s="38">
        <v>0.12</v>
      </c>
      <c r="E170" s="37"/>
    </row>
    <row r="171" spans="3:5" x14ac:dyDescent="0.35">
      <c r="C171" s="39">
        <v>9.0909090909091734</v>
      </c>
      <c r="D171" s="38">
        <v>0.11</v>
      </c>
      <c r="E171" s="37"/>
    </row>
    <row r="172" spans="3:5" x14ac:dyDescent="0.35">
      <c r="C172" s="39">
        <v>10.000000000000099</v>
      </c>
      <c r="D172" s="38">
        <v>0.1</v>
      </c>
      <c r="E172" s="37"/>
    </row>
    <row r="173" spans="3:5" x14ac:dyDescent="0.35">
      <c r="C173" s="39">
        <v>11.111111111111235</v>
      </c>
      <c r="D173" s="38">
        <v>0.09</v>
      </c>
      <c r="E173" s="37"/>
    </row>
    <row r="174" spans="3:5" x14ac:dyDescent="0.35">
      <c r="C174" s="39">
        <v>12.500000000000156</v>
      </c>
      <c r="D174" s="38">
        <v>0.08</v>
      </c>
      <c r="E174" s="37"/>
    </row>
    <row r="175" spans="3:5" x14ac:dyDescent="0.35">
      <c r="C175" s="39">
        <v>14.285714285714491</v>
      </c>
      <c r="D175" s="38">
        <v>7.0000000000000007E-2</v>
      </c>
      <c r="E175" s="37"/>
    </row>
    <row r="176" spans="3:5" x14ac:dyDescent="0.35">
      <c r="C176" s="39">
        <v>16.666666666666917</v>
      </c>
      <c r="D176" s="38">
        <v>0.06</v>
      </c>
      <c r="E176" s="37"/>
    </row>
    <row r="177" spans="3:5" x14ac:dyDescent="0.35">
      <c r="C177" s="39">
        <v>20.000000000000401</v>
      </c>
      <c r="D177" s="38">
        <v>0.05</v>
      </c>
      <c r="E177" s="37"/>
    </row>
    <row r="178" spans="3:5" x14ac:dyDescent="0.35">
      <c r="C178" s="39">
        <v>25.000000000000625</v>
      </c>
      <c r="D178" s="38">
        <v>0.04</v>
      </c>
      <c r="E178" s="37"/>
    </row>
    <row r="179" spans="3:5" x14ac:dyDescent="0.35">
      <c r="C179" s="39">
        <v>33.333333333334444</v>
      </c>
      <c r="D179" s="38">
        <v>0.03</v>
      </c>
      <c r="E179" s="37"/>
    </row>
    <row r="180" spans="3:5" x14ac:dyDescent="0.35">
      <c r="C180" s="39">
        <v>50.000000000002494</v>
      </c>
      <c r="D180" s="38">
        <v>0.02</v>
      </c>
      <c r="E180" s="37"/>
    </row>
    <row r="181" spans="3:5" x14ac:dyDescent="0.35">
      <c r="C181" s="39">
        <v>100.0000000000099</v>
      </c>
      <c r="D181" s="38">
        <v>0.01</v>
      </c>
      <c r="E181" s="37"/>
    </row>
  </sheetData>
  <sheetProtection formatCells="0" formatColumns="0" formatRows="0" insertColumns="0" insertRows="0" insertHyperlinks="0" deleteColumns="0" deleteRows="0" selectLockedCells="1" sort="0" autoFilter="0" pivotTables="0"/>
  <mergeCells count="11">
    <mergeCell ref="B67:B68"/>
    <mergeCell ref="B7:C7"/>
    <mergeCell ref="C8:K8"/>
    <mergeCell ref="B9:C9"/>
    <mergeCell ref="B10:C10"/>
    <mergeCell ref="B12:K12"/>
    <mergeCell ref="B2:K2"/>
    <mergeCell ref="C3:D3"/>
    <mergeCell ref="B4:C4"/>
    <mergeCell ref="B5:K5"/>
    <mergeCell ref="D14:K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4E1CC-8065-4944-A2CC-344774755C43}">
  <sheetPr codeName="Sheet1">
    <pageSetUpPr fitToPage="1"/>
  </sheetPr>
  <dimension ref="A1:L117"/>
  <sheetViews>
    <sheetView showGridLines="0" tabSelected="1" zoomScale="90" zoomScaleNormal="90" workbookViewId="0">
      <selection activeCell="B47" sqref="B47:B66"/>
    </sheetView>
  </sheetViews>
  <sheetFormatPr defaultColWidth="9.1796875" defaultRowHeight="10.5" x14ac:dyDescent="0.25"/>
  <cols>
    <col min="1" max="1" width="16.1796875" style="5" customWidth="1"/>
    <col min="2" max="2" width="6.453125" style="5" customWidth="1"/>
    <col min="3" max="3" width="3.1796875" style="1" bestFit="1" customWidth="1"/>
    <col min="4" max="4" width="37.1796875" style="2" customWidth="1"/>
    <col min="5" max="5" width="60.26953125" style="2" customWidth="1"/>
    <col min="6" max="6" width="23.1796875" style="2" customWidth="1"/>
    <col min="7" max="7" width="28.453125" style="2" customWidth="1"/>
    <col min="8" max="8" width="7.1796875" style="30" customWidth="1"/>
    <col min="9" max="9" width="37.7265625" style="3" customWidth="1"/>
    <col min="10" max="10" width="7.1796875" style="4" customWidth="1"/>
    <col min="11" max="11" width="5.453125" style="5" customWidth="1"/>
    <col min="12" max="12" width="40.453125" style="6" customWidth="1"/>
    <col min="13" max="13" width="8.54296875" style="5" customWidth="1"/>
    <col min="14" max="16384" width="9.1796875" style="5"/>
  </cols>
  <sheetData>
    <row r="1" spans="1:12" x14ac:dyDescent="0.25">
      <c r="D1" s="9"/>
      <c r="E1" s="9"/>
      <c r="F1" s="9"/>
      <c r="G1" s="9"/>
    </row>
    <row r="2" spans="1:12" ht="14.5" customHeight="1" x14ac:dyDescent="0.35">
      <c r="D2" s="123" t="s">
        <v>0</v>
      </c>
      <c r="E2" s="123"/>
      <c r="F2" s="123"/>
      <c r="G2" s="123"/>
      <c r="H2" s="123"/>
      <c r="I2" s="123"/>
      <c r="J2" s="123"/>
      <c r="K2" s="123"/>
      <c r="L2" s="123"/>
    </row>
    <row r="3" spans="1:12" ht="14.5" customHeight="1" x14ac:dyDescent="0.35">
      <c r="D3" s="15"/>
      <c r="E3" s="15"/>
      <c r="F3" s="15"/>
      <c r="G3" s="15"/>
      <c r="H3" s="31"/>
      <c r="I3" s="15"/>
      <c r="J3" s="15"/>
      <c r="K3" s="15"/>
      <c r="L3" s="15"/>
    </row>
    <row r="4" spans="1:12" ht="17.5" customHeight="1" x14ac:dyDescent="0.35">
      <c r="D4" s="21" t="s">
        <v>1</v>
      </c>
      <c r="E4" s="24"/>
      <c r="F4" s="15"/>
      <c r="G4" s="15"/>
      <c r="H4" s="31"/>
      <c r="I4" s="15"/>
      <c r="J4" s="15"/>
      <c r="K4" s="15"/>
      <c r="L4" s="15"/>
    </row>
    <row r="5" spans="1:12" ht="30.5" customHeight="1" x14ac:dyDescent="0.35">
      <c r="D5" s="21" t="s">
        <v>2</v>
      </c>
      <c r="E5" s="24" t="s">
        <v>107</v>
      </c>
      <c r="F5" s="15"/>
      <c r="G5" s="15"/>
      <c r="H5" s="31"/>
      <c r="I5" s="15"/>
      <c r="J5" s="15"/>
      <c r="K5" s="15"/>
      <c r="L5" s="15"/>
    </row>
    <row r="6" spans="1:12" ht="17.5" customHeight="1" x14ac:dyDescent="0.35">
      <c r="D6" s="21" t="s">
        <v>3</v>
      </c>
      <c r="E6" s="61">
        <v>0.8</v>
      </c>
      <c r="F6" s="15"/>
      <c r="G6" s="15"/>
      <c r="H6" s="31"/>
      <c r="I6" s="15"/>
      <c r="J6" s="15"/>
      <c r="K6" s="15"/>
      <c r="L6" s="15"/>
    </row>
    <row r="7" spans="1:12" ht="17.5" customHeight="1" x14ac:dyDescent="0.35">
      <c r="D7" s="21" t="s">
        <v>4</v>
      </c>
      <c r="E7" s="25"/>
      <c r="F7" s="15"/>
      <c r="G7" s="15"/>
      <c r="H7" s="31"/>
      <c r="I7" s="15"/>
      <c r="J7" s="15"/>
      <c r="K7" s="15"/>
      <c r="L7" s="15"/>
    </row>
    <row r="8" spans="1:12" ht="17.5" customHeight="1" x14ac:dyDescent="0.35">
      <c r="D8" s="21" t="s">
        <v>5</v>
      </c>
      <c r="E8" s="25"/>
      <c r="F8" s="15"/>
      <c r="G8" s="15"/>
      <c r="H8" s="31"/>
      <c r="I8" s="15"/>
      <c r="J8" s="15"/>
      <c r="K8" s="15"/>
      <c r="L8" s="15"/>
    </row>
    <row r="9" spans="1:12" ht="17.5" customHeight="1" x14ac:dyDescent="0.35">
      <c r="D9" s="21" t="s">
        <v>6</v>
      </c>
      <c r="E9" s="25"/>
      <c r="F9" s="15"/>
      <c r="G9" s="15"/>
      <c r="H9" s="31"/>
      <c r="I9" s="15"/>
      <c r="J9" s="15"/>
      <c r="K9" s="15"/>
      <c r="L9" s="15"/>
    </row>
    <row r="10" spans="1:12" ht="27.65" customHeight="1" x14ac:dyDescent="0.35">
      <c r="D10" s="21" t="s">
        <v>7</v>
      </c>
      <c r="E10" s="25"/>
      <c r="F10" s="15"/>
      <c r="G10" s="15"/>
      <c r="H10" s="31"/>
      <c r="I10" s="15"/>
      <c r="J10" s="15"/>
      <c r="K10" s="15"/>
      <c r="L10" s="15"/>
    </row>
    <row r="11" spans="1:12" ht="12" customHeight="1" x14ac:dyDescent="0.25"/>
    <row r="13" spans="1:12" x14ac:dyDescent="0.25">
      <c r="D13" s="11"/>
      <c r="E13" s="11"/>
      <c r="F13" s="11"/>
      <c r="G13" s="11"/>
    </row>
    <row r="14" spans="1:12" ht="11" thickBot="1" x14ac:dyDescent="0.3">
      <c r="D14" s="11"/>
      <c r="E14" s="11"/>
      <c r="F14" s="11"/>
      <c r="G14" s="11"/>
    </row>
    <row r="15" spans="1:12" ht="14.5" customHeight="1" thickBot="1" x14ac:dyDescent="0.25">
      <c r="A15" s="119" t="s">
        <v>11</v>
      </c>
      <c r="B15" s="114" t="s">
        <v>12</v>
      </c>
      <c r="C15" s="119" t="s">
        <v>13</v>
      </c>
      <c r="D15" s="130" t="s">
        <v>14</v>
      </c>
      <c r="E15" s="131"/>
      <c r="F15" s="132" t="s">
        <v>15</v>
      </c>
      <c r="G15" s="133"/>
      <c r="H15" s="32" t="s">
        <v>16</v>
      </c>
      <c r="I15" s="26"/>
      <c r="J15" s="26"/>
      <c r="K15" s="26"/>
      <c r="L15" s="27"/>
    </row>
    <row r="16" spans="1:12" s="7" customFormat="1" ht="46.9" customHeight="1" thickBot="1" x14ac:dyDescent="0.4">
      <c r="A16" s="120"/>
      <c r="B16" s="115"/>
      <c r="C16" s="120"/>
      <c r="D16" s="22" t="s">
        <v>17</v>
      </c>
      <c r="E16" s="23" t="s">
        <v>8</v>
      </c>
      <c r="F16" s="29" t="s">
        <v>31</v>
      </c>
      <c r="G16" s="28" t="s">
        <v>32</v>
      </c>
      <c r="H16" s="33" t="s">
        <v>18</v>
      </c>
      <c r="I16" s="16" t="s">
        <v>19</v>
      </c>
      <c r="J16" s="17" t="s">
        <v>20</v>
      </c>
      <c r="K16" s="18" t="s">
        <v>9</v>
      </c>
      <c r="L16" s="19" t="s">
        <v>10</v>
      </c>
    </row>
    <row r="17" spans="1:12" s="14" customFormat="1" ht="15" customHeight="1" x14ac:dyDescent="0.35">
      <c r="A17" s="116" t="s">
        <v>65</v>
      </c>
      <c r="B17" s="121">
        <f>SUM(H17:H31)</f>
        <v>0.15000000000000002</v>
      </c>
      <c r="C17" s="96">
        <v>1</v>
      </c>
      <c r="D17" s="134" t="s">
        <v>70</v>
      </c>
      <c r="E17" s="135" t="s">
        <v>92</v>
      </c>
      <c r="F17" s="137"/>
      <c r="G17" s="138"/>
      <c r="H17" s="77">
        <v>0.05</v>
      </c>
      <c r="I17" s="94" t="str">
        <f>E17</f>
        <v>Must utilize multiple atomic references (cesium/rubidium) with GPS/GNSS synchronization capability 25. Device must maintain stratum 1 operation with ≤100 nanoseconds RMS accuracy to UTC.</v>
      </c>
      <c r="J17" s="75">
        <f>H17</f>
        <v>0.05</v>
      </c>
      <c r="K17" s="127"/>
      <c r="L17" s="128"/>
    </row>
    <row r="18" spans="1:12" s="14" customFormat="1" ht="15" customHeight="1" x14ac:dyDescent="0.35">
      <c r="A18" s="116"/>
      <c r="B18" s="116"/>
      <c r="C18" s="96"/>
      <c r="D18" s="83"/>
      <c r="E18" s="136"/>
      <c r="F18" s="107"/>
      <c r="G18" s="110"/>
      <c r="H18" s="88"/>
      <c r="I18" s="86"/>
      <c r="J18" s="76"/>
      <c r="K18" s="90"/>
      <c r="L18" s="105"/>
    </row>
    <row r="19" spans="1:12" s="14" customFormat="1" ht="15" customHeight="1" x14ac:dyDescent="0.35">
      <c r="A19" s="116"/>
      <c r="B19" s="116"/>
      <c r="C19" s="96"/>
      <c r="D19" s="83"/>
      <c r="E19" s="136"/>
      <c r="F19" s="107"/>
      <c r="G19" s="110"/>
      <c r="H19" s="88"/>
      <c r="I19" s="95"/>
      <c r="J19" s="77"/>
      <c r="K19" s="90"/>
      <c r="L19" s="105"/>
    </row>
    <row r="20" spans="1:12" s="14" customFormat="1" ht="15" customHeight="1" x14ac:dyDescent="0.35">
      <c r="A20" s="116"/>
      <c r="B20" s="116"/>
      <c r="C20" s="96"/>
      <c r="D20" s="83"/>
      <c r="E20" s="136"/>
      <c r="F20" s="107"/>
      <c r="G20" s="110"/>
      <c r="H20" s="88"/>
      <c r="I20" s="73" t="s">
        <v>105</v>
      </c>
      <c r="J20" s="78">
        <v>0</v>
      </c>
      <c r="K20" s="90"/>
      <c r="L20" s="105"/>
    </row>
    <row r="21" spans="1:12" s="14" customFormat="1" thickBot="1" x14ac:dyDescent="0.4">
      <c r="A21" s="116"/>
      <c r="B21" s="116"/>
      <c r="C21" s="97"/>
      <c r="D21" s="83"/>
      <c r="E21" s="136"/>
      <c r="F21" s="108"/>
      <c r="G21" s="111"/>
      <c r="H21" s="88"/>
      <c r="I21" s="74"/>
      <c r="J21" s="77"/>
      <c r="K21" s="90"/>
      <c r="L21" s="105"/>
    </row>
    <row r="22" spans="1:12" s="7" customFormat="1" ht="10" x14ac:dyDescent="0.35">
      <c r="A22" s="116"/>
      <c r="B22" s="116"/>
      <c r="C22" s="82">
        <v>2</v>
      </c>
      <c r="D22" s="83" t="s">
        <v>71</v>
      </c>
      <c r="E22" s="136" t="s">
        <v>91</v>
      </c>
      <c r="F22" s="106"/>
      <c r="G22" s="109"/>
      <c r="H22" s="88">
        <v>0.05</v>
      </c>
      <c r="I22" s="94" t="str">
        <f>E22</f>
        <v>Must feature OCXO oscillator with holdover stability of ≤250ms/year or rubidium atomic clock with ≤1ms/year stability during reference signal loss.</v>
      </c>
      <c r="J22" s="75">
        <v>0.05</v>
      </c>
      <c r="K22" s="90"/>
      <c r="L22" s="105"/>
    </row>
    <row r="23" spans="1:12" s="7" customFormat="1" ht="10" x14ac:dyDescent="0.35">
      <c r="A23" s="116"/>
      <c r="B23" s="116"/>
      <c r="C23" s="82"/>
      <c r="D23" s="83"/>
      <c r="E23" s="136"/>
      <c r="F23" s="107"/>
      <c r="G23" s="110"/>
      <c r="H23" s="88"/>
      <c r="I23" s="86" t="s">
        <v>21</v>
      </c>
      <c r="J23" s="76">
        <v>0.08</v>
      </c>
      <c r="K23" s="90"/>
      <c r="L23" s="105"/>
    </row>
    <row r="24" spans="1:12" s="7" customFormat="1" ht="10" x14ac:dyDescent="0.35">
      <c r="A24" s="116"/>
      <c r="B24" s="116"/>
      <c r="C24" s="82"/>
      <c r="D24" s="83"/>
      <c r="E24" s="136"/>
      <c r="F24" s="107"/>
      <c r="G24" s="110"/>
      <c r="H24" s="88"/>
      <c r="I24" s="95" t="s">
        <v>22</v>
      </c>
      <c r="J24" s="77">
        <v>0.06</v>
      </c>
      <c r="K24" s="90"/>
      <c r="L24" s="105"/>
    </row>
    <row r="25" spans="1:12" s="7" customFormat="1" ht="22.5" customHeight="1" x14ac:dyDescent="0.35">
      <c r="A25" s="116"/>
      <c r="B25" s="116"/>
      <c r="C25" s="82"/>
      <c r="D25" s="83"/>
      <c r="E25" s="136"/>
      <c r="F25" s="107"/>
      <c r="G25" s="110"/>
      <c r="H25" s="88"/>
      <c r="I25" s="73" t="s">
        <v>105</v>
      </c>
      <c r="J25" s="78">
        <v>0</v>
      </c>
      <c r="K25" s="90"/>
      <c r="L25" s="105"/>
    </row>
    <row r="26" spans="1:12" s="7" customFormat="1" thickBot="1" x14ac:dyDescent="0.4">
      <c r="A26" s="116"/>
      <c r="B26" s="116"/>
      <c r="C26" s="82"/>
      <c r="D26" s="83"/>
      <c r="E26" s="136"/>
      <c r="F26" s="108"/>
      <c r="G26" s="111"/>
      <c r="H26" s="88"/>
      <c r="I26" s="74"/>
      <c r="J26" s="77">
        <v>0</v>
      </c>
      <c r="K26" s="90"/>
      <c r="L26" s="105"/>
    </row>
    <row r="27" spans="1:12" s="7" customFormat="1" ht="10.15" customHeight="1" x14ac:dyDescent="0.35">
      <c r="A27" s="116"/>
      <c r="B27" s="116"/>
      <c r="C27" s="82">
        <v>3</v>
      </c>
      <c r="D27" s="83" t="s">
        <v>72</v>
      </c>
      <c r="E27" s="136" t="s">
        <v>90</v>
      </c>
      <c r="F27" s="106"/>
      <c r="G27" s="85"/>
      <c r="H27" s="88">
        <v>0.05</v>
      </c>
      <c r="I27" s="79" t="str">
        <f>E27</f>
        <v>Must implement hardware-based timestamping on all network interfaces with precision ≤15 nanoseconds.</v>
      </c>
      <c r="J27" s="75">
        <f>H27</f>
        <v>0.05</v>
      </c>
      <c r="K27" s="90"/>
      <c r="L27" s="92"/>
    </row>
    <row r="28" spans="1:12" s="7" customFormat="1" ht="12.75" customHeight="1" x14ac:dyDescent="0.35">
      <c r="A28" s="116"/>
      <c r="B28" s="116"/>
      <c r="C28" s="82"/>
      <c r="D28" s="83"/>
      <c r="E28" s="136"/>
      <c r="F28" s="107"/>
      <c r="G28" s="86"/>
      <c r="H28" s="88"/>
      <c r="I28" s="80"/>
      <c r="J28" s="76"/>
      <c r="K28" s="90"/>
      <c r="L28" s="92"/>
    </row>
    <row r="29" spans="1:12" s="7" customFormat="1" ht="12.75" customHeight="1" x14ac:dyDescent="0.35">
      <c r="A29" s="116"/>
      <c r="B29" s="116"/>
      <c r="C29" s="103"/>
      <c r="D29" s="129"/>
      <c r="E29" s="144"/>
      <c r="F29" s="107"/>
      <c r="G29" s="86"/>
      <c r="H29" s="78"/>
      <c r="I29" s="81" t="s">
        <v>23</v>
      </c>
      <c r="J29" s="77">
        <v>0.1</v>
      </c>
      <c r="K29" s="142"/>
      <c r="L29" s="143"/>
    </row>
    <row r="30" spans="1:12" s="7" customFormat="1" ht="12.75" customHeight="1" x14ac:dyDescent="0.35">
      <c r="A30" s="116"/>
      <c r="B30" s="116"/>
      <c r="C30" s="103"/>
      <c r="D30" s="129"/>
      <c r="E30" s="144"/>
      <c r="F30" s="107"/>
      <c r="G30" s="86"/>
      <c r="H30" s="78"/>
      <c r="I30" s="73" t="s">
        <v>105</v>
      </c>
      <c r="J30" s="78">
        <v>0</v>
      </c>
      <c r="K30" s="142"/>
      <c r="L30" s="143"/>
    </row>
    <row r="31" spans="1:12" s="7" customFormat="1" ht="11.15" customHeight="1" thickBot="1" x14ac:dyDescent="0.4">
      <c r="A31" s="118"/>
      <c r="B31" s="118"/>
      <c r="C31" s="104"/>
      <c r="D31" s="84"/>
      <c r="E31" s="145"/>
      <c r="F31" s="108"/>
      <c r="G31" s="87"/>
      <c r="H31" s="89"/>
      <c r="I31" s="74"/>
      <c r="J31" s="77">
        <v>0.05</v>
      </c>
      <c r="K31" s="91"/>
      <c r="L31" s="93"/>
    </row>
    <row r="32" spans="1:12" s="7" customFormat="1" ht="18.649999999999999" customHeight="1" x14ac:dyDescent="0.35">
      <c r="A32" s="122" t="s">
        <v>66</v>
      </c>
      <c r="B32" s="117">
        <f>SUM(H32:H46)</f>
        <v>0.15000000000000002</v>
      </c>
      <c r="C32" s="96">
        <v>4</v>
      </c>
      <c r="D32" s="98" t="s">
        <v>73</v>
      </c>
      <c r="E32" s="135" t="s">
        <v>89</v>
      </c>
      <c r="F32" s="124"/>
      <c r="G32" s="94"/>
      <c r="H32" s="100">
        <v>0.05</v>
      </c>
      <c r="I32" s="79" t="str">
        <f>E32</f>
        <v>Must support NTP authentication with SHA-256 or better, TACACS+/RADIUS integration, and encrypted communications (IPsec/TLS).</v>
      </c>
      <c r="J32" s="75">
        <v>0.05</v>
      </c>
      <c r="K32" s="101"/>
      <c r="L32" s="102"/>
    </row>
    <row r="33" spans="1:12" s="7" customFormat="1" ht="18.649999999999999" customHeight="1" x14ac:dyDescent="0.35">
      <c r="A33" s="116"/>
      <c r="B33" s="116"/>
      <c r="C33" s="96"/>
      <c r="D33" s="83"/>
      <c r="E33" s="136"/>
      <c r="F33" s="125"/>
      <c r="G33" s="86"/>
      <c r="H33" s="88"/>
      <c r="I33" s="80" t="s">
        <v>24</v>
      </c>
      <c r="J33" s="76">
        <v>0.1</v>
      </c>
      <c r="K33" s="90"/>
      <c r="L33" s="92"/>
    </row>
    <row r="34" spans="1:12" s="7" customFormat="1" ht="18.649999999999999" customHeight="1" x14ac:dyDescent="0.35">
      <c r="A34" s="116"/>
      <c r="B34" s="116"/>
      <c r="C34" s="96"/>
      <c r="D34" s="83"/>
      <c r="E34" s="136"/>
      <c r="F34" s="125"/>
      <c r="G34" s="86"/>
      <c r="H34" s="88"/>
      <c r="I34" s="81" t="s">
        <v>25</v>
      </c>
      <c r="J34" s="77">
        <v>0.08</v>
      </c>
      <c r="K34" s="90"/>
      <c r="L34" s="92"/>
    </row>
    <row r="35" spans="1:12" s="7" customFormat="1" ht="18.649999999999999" customHeight="1" x14ac:dyDescent="0.35">
      <c r="A35" s="116"/>
      <c r="B35" s="116"/>
      <c r="C35" s="96"/>
      <c r="D35" s="83"/>
      <c r="E35" s="136"/>
      <c r="F35" s="125"/>
      <c r="G35" s="86"/>
      <c r="H35" s="88"/>
      <c r="I35" s="73" t="s">
        <v>105</v>
      </c>
      <c r="J35" s="78">
        <v>0</v>
      </c>
      <c r="K35" s="90"/>
      <c r="L35" s="92"/>
    </row>
    <row r="36" spans="1:12" s="7" customFormat="1" ht="18.649999999999999" customHeight="1" thickBot="1" x14ac:dyDescent="0.4">
      <c r="A36" s="116"/>
      <c r="B36" s="116"/>
      <c r="C36" s="97"/>
      <c r="D36" s="83"/>
      <c r="E36" s="136"/>
      <c r="F36" s="126"/>
      <c r="G36" s="95"/>
      <c r="H36" s="88"/>
      <c r="I36" s="74"/>
      <c r="J36" s="77">
        <v>0</v>
      </c>
      <c r="K36" s="90"/>
      <c r="L36" s="92"/>
    </row>
    <row r="37" spans="1:12" s="7" customFormat="1" ht="11.15" customHeight="1" x14ac:dyDescent="0.35">
      <c r="A37" s="116"/>
      <c r="B37" s="116"/>
      <c r="C37" s="82">
        <v>5</v>
      </c>
      <c r="D37" s="83" t="s">
        <v>74</v>
      </c>
      <c r="E37" s="139" t="s">
        <v>88</v>
      </c>
      <c r="F37" s="85"/>
      <c r="G37" s="85"/>
      <c r="H37" s="88">
        <v>0.05</v>
      </c>
      <c r="I37" s="79" t="str">
        <f>E37</f>
        <v>Must include DoS detection/protection, NTP reflector hardening, and GPS spoofing/jamming detection (BlueSky technology or equivalent).</v>
      </c>
      <c r="J37" s="75">
        <f>H37</f>
        <v>0.05</v>
      </c>
      <c r="K37" s="90"/>
      <c r="L37" s="92"/>
    </row>
    <row r="38" spans="1:12" s="7" customFormat="1" ht="11.15" customHeight="1" x14ac:dyDescent="0.35">
      <c r="A38" s="116"/>
      <c r="B38" s="116"/>
      <c r="C38" s="82"/>
      <c r="D38" s="83"/>
      <c r="E38" s="140"/>
      <c r="F38" s="86"/>
      <c r="G38" s="86"/>
      <c r="H38" s="88"/>
      <c r="I38" s="80"/>
      <c r="J38" s="76"/>
      <c r="K38" s="90"/>
      <c r="L38" s="92"/>
    </row>
    <row r="39" spans="1:12" s="7" customFormat="1" ht="11.15" customHeight="1" x14ac:dyDescent="0.35">
      <c r="A39" s="116"/>
      <c r="B39" s="116"/>
      <c r="C39" s="82"/>
      <c r="D39" s="129"/>
      <c r="E39" s="140"/>
      <c r="F39" s="86"/>
      <c r="G39" s="86"/>
      <c r="H39" s="78"/>
      <c r="I39" s="81"/>
      <c r="J39" s="77"/>
      <c r="K39" s="142"/>
      <c r="L39" s="143"/>
    </row>
    <row r="40" spans="1:12" s="7" customFormat="1" ht="11.15" customHeight="1" x14ac:dyDescent="0.35">
      <c r="A40" s="116"/>
      <c r="B40" s="116"/>
      <c r="C40" s="82"/>
      <c r="D40" s="129"/>
      <c r="E40" s="140"/>
      <c r="F40" s="86"/>
      <c r="G40" s="86"/>
      <c r="H40" s="78"/>
      <c r="I40" s="73" t="s">
        <v>105</v>
      </c>
      <c r="J40" s="78">
        <v>0</v>
      </c>
      <c r="K40" s="142"/>
      <c r="L40" s="143"/>
    </row>
    <row r="41" spans="1:12" s="7" customFormat="1" ht="11.15" customHeight="1" thickBot="1" x14ac:dyDescent="0.4">
      <c r="A41" s="116"/>
      <c r="B41" s="116"/>
      <c r="C41" s="82"/>
      <c r="D41" s="84"/>
      <c r="E41" s="141"/>
      <c r="F41" s="87"/>
      <c r="G41" s="87"/>
      <c r="H41" s="89"/>
      <c r="I41" s="74"/>
      <c r="J41" s="77">
        <v>0</v>
      </c>
      <c r="K41" s="91"/>
      <c r="L41" s="93"/>
    </row>
    <row r="42" spans="1:12" s="7" customFormat="1" ht="11.15" customHeight="1" x14ac:dyDescent="0.35">
      <c r="A42" s="116"/>
      <c r="B42" s="116"/>
      <c r="C42" s="82">
        <v>6</v>
      </c>
      <c r="D42" s="83" t="s">
        <v>75</v>
      </c>
      <c r="E42" s="139" t="s">
        <v>87</v>
      </c>
      <c r="F42" s="85"/>
      <c r="G42" s="85"/>
      <c r="H42" s="88">
        <v>0.05</v>
      </c>
      <c r="I42" s="79" t="str">
        <f>E42</f>
        <v>Must implement role-based access control, secure management interfaces (SSH/TLS), and ability to disable insecure protocols (telnet/FTP).</v>
      </c>
      <c r="J42" s="75">
        <f>H42</f>
        <v>0.05</v>
      </c>
      <c r="K42" s="90"/>
      <c r="L42" s="92"/>
    </row>
    <row r="43" spans="1:12" s="7" customFormat="1" ht="11.15" customHeight="1" x14ac:dyDescent="0.35">
      <c r="A43" s="116"/>
      <c r="B43" s="116"/>
      <c r="C43" s="82"/>
      <c r="D43" s="83"/>
      <c r="E43" s="140"/>
      <c r="F43" s="86"/>
      <c r="G43" s="86"/>
      <c r="H43" s="88"/>
      <c r="I43" s="80"/>
      <c r="J43" s="76"/>
      <c r="K43" s="90"/>
      <c r="L43" s="92"/>
    </row>
    <row r="44" spans="1:12" s="7" customFormat="1" ht="11.15" customHeight="1" x14ac:dyDescent="0.35">
      <c r="A44" s="116"/>
      <c r="B44" s="116"/>
      <c r="C44" s="103"/>
      <c r="D44" s="129"/>
      <c r="E44" s="140"/>
      <c r="F44" s="86"/>
      <c r="G44" s="86"/>
      <c r="H44" s="78"/>
      <c r="I44" s="81"/>
      <c r="J44" s="77"/>
      <c r="K44" s="142"/>
      <c r="L44" s="143"/>
    </row>
    <row r="45" spans="1:12" s="7" customFormat="1" ht="11.15" customHeight="1" x14ac:dyDescent="0.35">
      <c r="A45" s="116"/>
      <c r="B45" s="116"/>
      <c r="C45" s="103"/>
      <c r="D45" s="129"/>
      <c r="E45" s="140"/>
      <c r="F45" s="86"/>
      <c r="G45" s="86"/>
      <c r="H45" s="78"/>
      <c r="I45" s="73" t="s">
        <v>105</v>
      </c>
      <c r="J45" s="78">
        <v>0</v>
      </c>
      <c r="K45" s="142"/>
      <c r="L45" s="143"/>
    </row>
    <row r="46" spans="1:12" s="7" customFormat="1" ht="11.15" customHeight="1" thickBot="1" x14ac:dyDescent="0.4">
      <c r="A46" s="118"/>
      <c r="B46" s="118"/>
      <c r="C46" s="104"/>
      <c r="D46" s="84"/>
      <c r="E46" s="141"/>
      <c r="F46" s="87"/>
      <c r="G46" s="87"/>
      <c r="H46" s="89"/>
      <c r="I46" s="74"/>
      <c r="J46" s="77">
        <v>0</v>
      </c>
      <c r="K46" s="91"/>
      <c r="L46" s="93"/>
    </row>
    <row r="47" spans="1:12" s="7" customFormat="1" ht="16.149999999999999" customHeight="1" x14ac:dyDescent="0.35">
      <c r="A47" s="122" t="s">
        <v>100</v>
      </c>
      <c r="B47" s="117">
        <f>SUM(H47:H66)</f>
        <v>0.2</v>
      </c>
      <c r="C47" s="96">
        <v>7</v>
      </c>
      <c r="D47" s="98" t="s">
        <v>76</v>
      </c>
      <c r="E47" s="94" t="s">
        <v>86</v>
      </c>
      <c r="F47" s="99"/>
      <c r="G47" s="94"/>
      <c r="H47" s="100">
        <v>0.05</v>
      </c>
      <c r="I47" s="79" t="str">
        <f>E47</f>
        <v>Must include dual power supplies, hot-swappable components, and modular design for failure isolation.</v>
      </c>
      <c r="J47" s="75">
        <f>H47</f>
        <v>0.05</v>
      </c>
      <c r="K47" s="101"/>
      <c r="L47" s="102"/>
    </row>
    <row r="48" spans="1:12" s="7" customFormat="1" ht="16.149999999999999" customHeight="1" x14ac:dyDescent="0.35">
      <c r="A48" s="116"/>
      <c r="B48" s="116"/>
      <c r="C48" s="96"/>
      <c r="D48" s="83"/>
      <c r="E48" s="86"/>
      <c r="F48" s="86"/>
      <c r="G48" s="86"/>
      <c r="H48" s="88"/>
      <c r="I48" s="80" t="s">
        <v>27</v>
      </c>
      <c r="J48" s="76">
        <v>0.18</v>
      </c>
      <c r="K48" s="90"/>
      <c r="L48" s="92"/>
    </row>
    <row r="49" spans="1:12" s="7" customFormat="1" ht="16.149999999999999" customHeight="1" x14ac:dyDescent="0.35">
      <c r="A49" s="116"/>
      <c r="B49" s="116"/>
      <c r="C49" s="96"/>
      <c r="D49" s="83"/>
      <c r="E49" s="86"/>
      <c r="F49" s="86"/>
      <c r="G49" s="86"/>
      <c r="H49" s="88"/>
      <c r="I49" s="81" t="s">
        <v>28</v>
      </c>
      <c r="J49" s="77">
        <v>0.15</v>
      </c>
      <c r="K49" s="90"/>
      <c r="L49" s="92"/>
    </row>
    <row r="50" spans="1:12" s="7" customFormat="1" ht="16.149999999999999" customHeight="1" x14ac:dyDescent="0.35">
      <c r="A50" s="116"/>
      <c r="B50" s="116"/>
      <c r="C50" s="96"/>
      <c r="D50" s="83"/>
      <c r="E50" s="86"/>
      <c r="F50" s="86"/>
      <c r="G50" s="86"/>
      <c r="H50" s="88"/>
      <c r="I50" s="73" t="s">
        <v>105</v>
      </c>
      <c r="J50" s="78">
        <v>0</v>
      </c>
      <c r="K50" s="90"/>
      <c r="L50" s="92"/>
    </row>
    <row r="51" spans="1:12" s="7" customFormat="1" ht="16.149999999999999" customHeight="1" thickBot="1" x14ac:dyDescent="0.4">
      <c r="A51" s="116"/>
      <c r="B51" s="116"/>
      <c r="C51" s="97"/>
      <c r="D51" s="83"/>
      <c r="E51" s="95"/>
      <c r="F51" s="95"/>
      <c r="G51" s="95"/>
      <c r="H51" s="88"/>
      <c r="I51" s="74"/>
      <c r="J51" s="77">
        <v>0.03</v>
      </c>
      <c r="K51" s="90"/>
      <c r="L51" s="92"/>
    </row>
    <row r="52" spans="1:12" s="7" customFormat="1" ht="11.15" customHeight="1" x14ac:dyDescent="0.35">
      <c r="A52" s="116"/>
      <c r="B52" s="116"/>
      <c r="C52" s="82">
        <v>8</v>
      </c>
      <c r="D52" s="83" t="s">
        <v>77</v>
      </c>
      <c r="E52" s="85" t="s">
        <v>85</v>
      </c>
      <c r="F52" s="85"/>
      <c r="G52" s="85"/>
      <c r="H52" s="88">
        <v>0.05</v>
      </c>
      <c r="I52" s="79" t="str">
        <f>E52</f>
        <v>Must support multiple simultaneous time sources (GNSS, PTP, external clocks) with automatic failover capability.</v>
      </c>
      <c r="J52" s="75">
        <f>H52</f>
        <v>0.05</v>
      </c>
      <c r="K52" s="90"/>
      <c r="L52" s="92"/>
    </row>
    <row r="53" spans="1:12" s="7" customFormat="1" ht="11.15" customHeight="1" x14ac:dyDescent="0.35">
      <c r="A53" s="116"/>
      <c r="B53" s="116"/>
      <c r="C53" s="82"/>
      <c r="D53" s="83"/>
      <c r="E53" s="86"/>
      <c r="F53" s="86"/>
      <c r="G53" s="86"/>
      <c r="H53" s="88"/>
      <c r="I53" s="80"/>
      <c r="J53" s="76"/>
      <c r="K53" s="90"/>
      <c r="L53" s="92"/>
    </row>
    <row r="54" spans="1:12" s="7" customFormat="1" ht="11.15" customHeight="1" x14ac:dyDescent="0.35">
      <c r="A54" s="116"/>
      <c r="B54" s="116"/>
      <c r="C54" s="82"/>
      <c r="D54" s="83"/>
      <c r="E54" s="86"/>
      <c r="F54" s="86"/>
      <c r="G54" s="86"/>
      <c r="H54" s="88"/>
      <c r="I54" s="81"/>
      <c r="J54" s="77"/>
      <c r="K54" s="90"/>
      <c r="L54" s="92"/>
    </row>
    <row r="55" spans="1:12" s="7" customFormat="1" ht="11.15" customHeight="1" x14ac:dyDescent="0.35">
      <c r="A55" s="116"/>
      <c r="B55" s="116"/>
      <c r="C55" s="82"/>
      <c r="D55" s="83"/>
      <c r="E55" s="86"/>
      <c r="F55" s="86"/>
      <c r="G55" s="86"/>
      <c r="H55" s="88"/>
      <c r="I55" s="73" t="s">
        <v>105</v>
      </c>
      <c r="J55" s="78">
        <v>0</v>
      </c>
      <c r="K55" s="90"/>
      <c r="L55" s="92"/>
    </row>
    <row r="56" spans="1:12" s="7" customFormat="1" ht="11.15" customHeight="1" thickBot="1" x14ac:dyDescent="0.4">
      <c r="A56" s="116"/>
      <c r="B56" s="116"/>
      <c r="C56" s="82"/>
      <c r="D56" s="84"/>
      <c r="E56" s="87"/>
      <c r="F56" s="87"/>
      <c r="G56" s="87"/>
      <c r="H56" s="89"/>
      <c r="I56" s="74"/>
      <c r="J56" s="77">
        <v>0</v>
      </c>
      <c r="K56" s="91"/>
      <c r="L56" s="93"/>
    </row>
    <row r="57" spans="1:12" s="7" customFormat="1" ht="11.15" customHeight="1" x14ac:dyDescent="0.35">
      <c r="A57" s="116"/>
      <c r="B57" s="116"/>
      <c r="C57" s="82">
        <v>9</v>
      </c>
      <c r="D57" s="83" t="s">
        <v>101</v>
      </c>
      <c r="E57" s="85" t="s">
        <v>102</v>
      </c>
      <c r="F57" s="85"/>
      <c r="G57" s="85"/>
      <c r="H57" s="88">
        <v>0.05</v>
      </c>
      <c r="I57" s="79" t="str">
        <f>E57</f>
        <v xml:space="preserve">Web-based management with high-security cipher suite and extensive REST API following OpenAPI specification 3.0 for automation integration </v>
      </c>
      <c r="J57" s="75">
        <f>H57</f>
        <v>0.05</v>
      </c>
      <c r="K57" s="90"/>
      <c r="L57" s="92"/>
    </row>
    <row r="58" spans="1:12" s="7" customFormat="1" ht="11.15" customHeight="1" x14ac:dyDescent="0.35">
      <c r="A58" s="116"/>
      <c r="B58" s="116"/>
      <c r="C58" s="82"/>
      <c r="D58" s="83"/>
      <c r="E58" s="86"/>
      <c r="F58" s="86"/>
      <c r="G58" s="86"/>
      <c r="H58" s="88"/>
      <c r="I58" s="80"/>
      <c r="J58" s="76"/>
      <c r="K58" s="90"/>
      <c r="L58" s="92"/>
    </row>
    <row r="59" spans="1:12" s="7" customFormat="1" ht="11.15" customHeight="1" x14ac:dyDescent="0.35">
      <c r="A59" s="116"/>
      <c r="B59" s="116"/>
      <c r="C59" s="103"/>
      <c r="D59" s="83"/>
      <c r="E59" s="86"/>
      <c r="F59" s="86"/>
      <c r="G59" s="86"/>
      <c r="H59" s="88"/>
      <c r="I59" s="81"/>
      <c r="J59" s="77"/>
      <c r="K59" s="90"/>
      <c r="L59" s="92"/>
    </row>
    <row r="60" spans="1:12" s="7" customFormat="1" ht="11.15" customHeight="1" x14ac:dyDescent="0.35">
      <c r="A60" s="116"/>
      <c r="B60" s="116"/>
      <c r="C60" s="103"/>
      <c r="D60" s="83"/>
      <c r="E60" s="86"/>
      <c r="F60" s="86"/>
      <c r="G60" s="86"/>
      <c r="H60" s="88"/>
      <c r="I60" s="73" t="s">
        <v>105</v>
      </c>
      <c r="J60" s="78">
        <v>0</v>
      </c>
      <c r="K60" s="90"/>
      <c r="L60" s="92"/>
    </row>
    <row r="61" spans="1:12" s="7" customFormat="1" ht="11.15" customHeight="1" thickBot="1" x14ac:dyDescent="0.4">
      <c r="A61" s="116"/>
      <c r="B61" s="116"/>
      <c r="C61" s="104"/>
      <c r="D61" s="84"/>
      <c r="E61" s="87"/>
      <c r="F61" s="87"/>
      <c r="G61" s="87"/>
      <c r="H61" s="89"/>
      <c r="I61" s="74"/>
      <c r="J61" s="77">
        <v>0</v>
      </c>
      <c r="K61" s="91"/>
      <c r="L61" s="93"/>
    </row>
    <row r="62" spans="1:12" s="7" customFormat="1" ht="11.15" customHeight="1" x14ac:dyDescent="0.35">
      <c r="A62" s="116"/>
      <c r="B62" s="116"/>
      <c r="C62" s="96">
        <v>10</v>
      </c>
      <c r="D62" s="83" t="s">
        <v>103</v>
      </c>
      <c r="E62" s="85" t="s">
        <v>104</v>
      </c>
      <c r="F62" s="85"/>
      <c r="G62" s="85"/>
      <c r="H62" s="88">
        <v>0.05</v>
      </c>
      <c r="I62" s="79" t="str">
        <f>E62</f>
        <v>Support for enterprise monitoring systems via SNMP, syslog, and API integrations for unified network management.</v>
      </c>
      <c r="J62" s="75">
        <f>H62</f>
        <v>0.05</v>
      </c>
      <c r="K62" s="90"/>
      <c r="L62" s="92"/>
    </row>
    <row r="63" spans="1:12" s="7" customFormat="1" ht="11.15" customHeight="1" x14ac:dyDescent="0.35">
      <c r="A63" s="116"/>
      <c r="B63" s="116"/>
      <c r="C63" s="96"/>
      <c r="D63" s="83"/>
      <c r="E63" s="86"/>
      <c r="F63" s="86"/>
      <c r="G63" s="86"/>
      <c r="H63" s="88"/>
      <c r="I63" s="80"/>
      <c r="J63" s="76"/>
      <c r="K63" s="90"/>
      <c r="L63" s="92"/>
    </row>
    <row r="64" spans="1:12" s="7" customFormat="1" ht="11.15" customHeight="1" x14ac:dyDescent="0.35">
      <c r="A64" s="116"/>
      <c r="B64" s="116"/>
      <c r="C64" s="96"/>
      <c r="D64" s="83"/>
      <c r="E64" s="86"/>
      <c r="F64" s="86"/>
      <c r="G64" s="86"/>
      <c r="H64" s="88"/>
      <c r="I64" s="81"/>
      <c r="J64" s="77"/>
      <c r="K64" s="90"/>
      <c r="L64" s="92"/>
    </row>
    <row r="65" spans="1:12" s="7" customFormat="1" ht="11.15" customHeight="1" x14ac:dyDescent="0.35">
      <c r="A65" s="116"/>
      <c r="B65" s="116"/>
      <c r="C65" s="96"/>
      <c r="D65" s="83"/>
      <c r="E65" s="86"/>
      <c r="F65" s="86"/>
      <c r="G65" s="86"/>
      <c r="H65" s="88"/>
      <c r="I65" s="73" t="s">
        <v>105</v>
      </c>
      <c r="J65" s="78">
        <v>0</v>
      </c>
      <c r="K65" s="90"/>
      <c r="L65" s="92"/>
    </row>
    <row r="66" spans="1:12" s="7" customFormat="1" ht="11.15" customHeight="1" thickBot="1" x14ac:dyDescent="0.4">
      <c r="A66" s="118"/>
      <c r="B66" s="118"/>
      <c r="C66" s="97"/>
      <c r="D66" s="84"/>
      <c r="E66" s="87"/>
      <c r="F66" s="87"/>
      <c r="G66" s="87"/>
      <c r="H66" s="89"/>
      <c r="I66" s="74"/>
      <c r="J66" s="77">
        <v>0</v>
      </c>
      <c r="K66" s="91"/>
      <c r="L66" s="93"/>
    </row>
    <row r="67" spans="1:12" s="7" customFormat="1" ht="16.149999999999999" customHeight="1" x14ac:dyDescent="0.35">
      <c r="A67" s="122" t="s">
        <v>67</v>
      </c>
      <c r="B67" s="117">
        <f>SUM(H67:H76)</f>
        <v>0.1</v>
      </c>
      <c r="C67" s="82">
        <v>11</v>
      </c>
      <c r="D67" s="98" t="s">
        <v>76</v>
      </c>
      <c r="E67" s="94" t="s">
        <v>86</v>
      </c>
      <c r="F67" s="99"/>
      <c r="G67" s="94"/>
      <c r="H67" s="100">
        <v>0.05</v>
      </c>
      <c r="I67" s="79" t="str">
        <f>E67</f>
        <v>Must include dual power supplies, hot-swappable components, and modular design for failure isolation.</v>
      </c>
      <c r="J67" s="75">
        <f>H67</f>
        <v>0.05</v>
      </c>
      <c r="K67" s="101"/>
      <c r="L67" s="102"/>
    </row>
    <row r="68" spans="1:12" s="7" customFormat="1" ht="16.149999999999999" customHeight="1" x14ac:dyDescent="0.35">
      <c r="A68" s="116"/>
      <c r="B68" s="116"/>
      <c r="C68" s="82"/>
      <c r="D68" s="83"/>
      <c r="E68" s="86"/>
      <c r="F68" s="86"/>
      <c r="G68" s="86"/>
      <c r="H68" s="88"/>
      <c r="I68" s="80" t="s">
        <v>27</v>
      </c>
      <c r="J68" s="76">
        <v>0.18</v>
      </c>
      <c r="K68" s="90"/>
      <c r="L68" s="92"/>
    </row>
    <row r="69" spans="1:12" s="7" customFormat="1" ht="2" customHeight="1" x14ac:dyDescent="0.35">
      <c r="A69" s="116"/>
      <c r="B69" s="116"/>
      <c r="C69" s="82"/>
      <c r="D69" s="83"/>
      <c r="E69" s="86"/>
      <c r="F69" s="86"/>
      <c r="G69" s="86"/>
      <c r="H69" s="88"/>
      <c r="I69" s="81" t="s">
        <v>28</v>
      </c>
      <c r="J69" s="77">
        <v>0.15</v>
      </c>
      <c r="K69" s="90"/>
      <c r="L69" s="92"/>
    </row>
    <row r="70" spans="1:12" s="7" customFormat="1" ht="16.149999999999999" customHeight="1" x14ac:dyDescent="0.35">
      <c r="A70" s="116"/>
      <c r="B70" s="116"/>
      <c r="C70" s="82"/>
      <c r="D70" s="83"/>
      <c r="E70" s="86"/>
      <c r="F70" s="86"/>
      <c r="G70" s="86"/>
      <c r="H70" s="88"/>
      <c r="I70" s="73" t="s">
        <v>105</v>
      </c>
      <c r="J70" s="78">
        <v>0</v>
      </c>
      <c r="K70" s="90"/>
      <c r="L70" s="92"/>
    </row>
    <row r="71" spans="1:12" s="7" customFormat="1" ht="16.149999999999999" customHeight="1" thickBot="1" x14ac:dyDescent="0.4">
      <c r="A71" s="116"/>
      <c r="B71" s="116"/>
      <c r="C71" s="82"/>
      <c r="D71" s="83"/>
      <c r="E71" s="95"/>
      <c r="F71" s="95"/>
      <c r="G71" s="95"/>
      <c r="H71" s="88"/>
      <c r="I71" s="74"/>
      <c r="J71" s="77">
        <v>0.03</v>
      </c>
      <c r="K71" s="90"/>
      <c r="L71" s="92"/>
    </row>
    <row r="72" spans="1:12" s="7" customFormat="1" ht="11.15" customHeight="1" x14ac:dyDescent="0.35">
      <c r="A72" s="116"/>
      <c r="B72" s="116"/>
      <c r="C72" s="82">
        <v>12</v>
      </c>
      <c r="D72" s="83" t="s">
        <v>77</v>
      </c>
      <c r="E72" s="85" t="s">
        <v>85</v>
      </c>
      <c r="F72" s="85"/>
      <c r="G72" s="85"/>
      <c r="H72" s="88">
        <v>0.05</v>
      </c>
      <c r="I72" s="79" t="str">
        <f>E72</f>
        <v>Must support multiple simultaneous time sources (GNSS, PTP, external clocks) with automatic failover capability.</v>
      </c>
      <c r="J72" s="75">
        <f>H72</f>
        <v>0.05</v>
      </c>
      <c r="K72" s="90"/>
      <c r="L72" s="92"/>
    </row>
    <row r="73" spans="1:12" s="7" customFormat="1" ht="11.15" customHeight="1" x14ac:dyDescent="0.35">
      <c r="A73" s="116"/>
      <c r="B73" s="116"/>
      <c r="C73" s="82"/>
      <c r="D73" s="83"/>
      <c r="E73" s="86"/>
      <c r="F73" s="86"/>
      <c r="G73" s="86"/>
      <c r="H73" s="88"/>
      <c r="I73" s="80"/>
      <c r="J73" s="76"/>
      <c r="K73" s="90"/>
      <c r="L73" s="92"/>
    </row>
    <row r="74" spans="1:12" s="7" customFormat="1" ht="11.15" customHeight="1" x14ac:dyDescent="0.35">
      <c r="A74" s="116"/>
      <c r="B74" s="116"/>
      <c r="C74" s="103"/>
      <c r="D74" s="83"/>
      <c r="E74" s="86"/>
      <c r="F74" s="86"/>
      <c r="G74" s="86"/>
      <c r="H74" s="88"/>
      <c r="I74" s="81"/>
      <c r="J74" s="77"/>
      <c r="K74" s="90"/>
      <c r="L74" s="92"/>
    </row>
    <row r="75" spans="1:12" s="7" customFormat="1" ht="11.15" customHeight="1" x14ac:dyDescent="0.35">
      <c r="A75" s="116"/>
      <c r="B75" s="116"/>
      <c r="C75" s="103"/>
      <c r="D75" s="83"/>
      <c r="E75" s="86"/>
      <c r="F75" s="86"/>
      <c r="G75" s="86"/>
      <c r="H75" s="88"/>
      <c r="I75" s="73" t="s">
        <v>105</v>
      </c>
      <c r="J75" s="78">
        <v>0</v>
      </c>
      <c r="K75" s="90"/>
      <c r="L75" s="92"/>
    </row>
    <row r="76" spans="1:12" s="7" customFormat="1" ht="11.15" customHeight="1" thickBot="1" x14ac:dyDescent="0.4">
      <c r="A76" s="118"/>
      <c r="B76" s="118"/>
      <c r="C76" s="104"/>
      <c r="D76" s="84"/>
      <c r="E76" s="87"/>
      <c r="F76" s="87"/>
      <c r="G76" s="87"/>
      <c r="H76" s="89"/>
      <c r="I76" s="74"/>
      <c r="J76" s="77">
        <v>0</v>
      </c>
      <c r="K76" s="91"/>
      <c r="L76" s="93"/>
    </row>
    <row r="77" spans="1:12" s="7" customFormat="1" ht="10" x14ac:dyDescent="0.35">
      <c r="A77" s="148"/>
      <c r="B77" s="149">
        <v>0.2</v>
      </c>
      <c r="C77" s="82">
        <v>13</v>
      </c>
      <c r="D77" s="83" t="s">
        <v>77</v>
      </c>
      <c r="E77" s="92" t="s">
        <v>93</v>
      </c>
      <c r="F77" s="106"/>
      <c r="G77" s="109"/>
      <c r="H77" s="88">
        <v>0.05</v>
      </c>
      <c r="I77" s="79" t="str">
        <f>E77</f>
        <v>Should comply with the South African National Cybersecurity Policy Framework (NCPF) and Critical Infrastructure Protection Act (CIPA) requirements for government deployments</v>
      </c>
      <c r="J77" s="75">
        <f>H77</f>
        <v>0.05</v>
      </c>
      <c r="K77" s="90"/>
      <c r="L77" s="105"/>
    </row>
    <row r="78" spans="1:12" s="7" customFormat="1" ht="10" x14ac:dyDescent="0.35">
      <c r="A78" s="148"/>
      <c r="B78" s="150"/>
      <c r="C78" s="82"/>
      <c r="D78" s="83"/>
      <c r="E78" s="92"/>
      <c r="F78" s="107"/>
      <c r="G78" s="110"/>
      <c r="H78" s="88"/>
      <c r="I78" s="80" t="s">
        <v>21</v>
      </c>
      <c r="J78" s="76">
        <v>0.08</v>
      </c>
      <c r="K78" s="90"/>
      <c r="L78" s="105"/>
    </row>
    <row r="79" spans="1:12" s="7" customFormat="1" ht="25" customHeight="1" x14ac:dyDescent="0.35">
      <c r="A79" s="148"/>
      <c r="B79" s="150"/>
      <c r="C79" s="82"/>
      <c r="D79" s="83"/>
      <c r="E79" s="92"/>
      <c r="F79" s="107"/>
      <c r="G79" s="110"/>
      <c r="H79" s="88"/>
      <c r="I79" s="81" t="s">
        <v>22</v>
      </c>
      <c r="J79" s="77">
        <v>0.06</v>
      </c>
      <c r="K79" s="90"/>
      <c r="L79" s="105"/>
    </row>
    <row r="80" spans="1:12" s="7" customFormat="1" ht="10" x14ac:dyDescent="0.35">
      <c r="A80" s="148"/>
      <c r="B80" s="150"/>
      <c r="C80" s="82"/>
      <c r="D80" s="83"/>
      <c r="E80" s="92"/>
      <c r="F80" s="107"/>
      <c r="G80" s="110"/>
      <c r="H80" s="88"/>
      <c r="I80" s="73" t="s">
        <v>105</v>
      </c>
      <c r="J80" s="78">
        <v>0</v>
      </c>
      <c r="K80" s="90"/>
      <c r="L80" s="105"/>
    </row>
    <row r="81" spans="1:12" s="7" customFormat="1" ht="15.75" customHeight="1" thickBot="1" x14ac:dyDescent="0.4">
      <c r="A81" s="148"/>
      <c r="B81" s="150"/>
      <c r="C81" s="82"/>
      <c r="D81" s="83"/>
      <c r="E81" s="92"/>
      <c r="F81" s="108"/>
      <c r="G81" s="111"/>
      <c r="H81" s="88"/>
      <c r="I81" s="74"/>
      <c r="J81" s="77">
        <v>0</v>
      </c>
      <c r="K81" s="90"/>
      <c r="L81" s="105"/>
    </row>
    <row r="82" spans="1:12" s="7" customFormat="1" ht="10" x14ac:dyDescent="0.35">
      <c r="A82" s="148"/>
      <c r="B82" s="150"/>
      <c r="C82" s="82">
        <v>14</v>
      </c>
      <c r="D82" s="83" t="s">
        <v>94</v>
      </c>
      <c r="E82" s="92" t="s">
        <v>95</v>
      </c>
      <c r="F82" s="106"/>
      <c r="G82" s="109"/>
      <c r="H82" s="88">
        <v>0.05</v>
      </c>
      <c r="I82" s="79" t="str">
        <f>E82</f>
        <v xml:space="preserve">Must function as IEEE 1588 PTP grandmaster with multiple port/profile output options for precision timing applications </v>
      </c>
      <c r="J82" s="75">
        <f>H82</f>
        <v>0.05</v>
      </c>
      <c r="K82" s="90"/>
      <c r="L82" s="105"/>
    </row>
    <row r="83" spans="1:12" s="7" customFormat="1" ht="10" x14ac:dyDescent="0.35">
      <c r="A83" s="148"/>
      <c r="B83" s="150"/>
      <c r="C83" s="82"/>
      <c r="D83" s="83"/>
      <c r="E83" s="92"/>
      <c r="F83" s="107"/>
      <c r="G83" s="110"/>
      <c r="H83" s="88"/>
      <c r="I83" s="80" t="s">
        <v>21</v>
      </c>
      <c r="J83" s="76">
        <v>0.08</v>
      </c>
      <c r="K83" s="90"/>
      <c r="L83" s="105"/>
    </row>
    <row r="84" spans="1:12" s="7" customFormat="1" ht="8.5" customHeight="1" x14ac:dyDescent="0.35">
      <c r="A84" s="148"/>
      <c r="B84" s="150"/>
      <c r="C84" s="103"/>
      <c r="D84" s="83"/>
      <c r="E84" s="92"/>
      <c r="F84" s="107"/>
      <c r="G84" s="110"/>
      <c r="H84" s="88"/>
      <c r="I84" s="81" t="s">
        <v>22</v>
      </c>
      <c r="J84" s="77">
        <v>0.06</v>
      </c>
      <c r="K84" s="90"/>
      <c r="L84" s="105"/>
    </row>
    <row r="85" spans="1:12" s="7" customFormat="1" ht="10" x14ac:dyDescent="0.35">
      <c r="A85" s="148"/>
      <c r="B85" s="150"/>
      <c r="C85" s="103"/>
      <c r="D85" s="83"/>
      <c r="E85" s="92"/>
      <c r="F85" s="107"/>
      <c r="G85" s="110"/>
      <c r="H85" s="88"/>
      <c r="I85" s="73" t="s">
        <v>105</v>
      </c>
      <c r="J85" s="78">
        <v>0</v>
      </c>
      <c r="K85" s="90"/>
      <c r="L85" s="105"/>
    </row>
    <row r="86" spans="1:12" s="7" customFormat="1" ht="15.75" customHeight="1" thickBot="1" x14ac:dyDescent="0.4">
      <c r="A86" s="148"/>
      <c r="B86" s="150"/>
      <c r="C86" s="104"/>
      <c r="D86" s="83"/>
      <c r="E86" s="92"/>
      <c r="F86" s="108"/>
      <c r="G86" s="111"/>
      <c r="H86" s="88"/>
      <c r="I86" s="74"/>
      <c r="J86" s="77">
        <v>0</v>
      </c>
      <c r="K86" s="90"/>
      <c r="L86" s="105"/>
    </row>
    <row r="87" spans="1:12" s="7" customFormat="1" ht="10" x14ac:dyDescent="0.35">
      <c r="A87" s="148"/>
      <c r="B87" s="150"/>
      <c r="C87" s="82">
        <v>15</v>
      </c>
      <c r="D87" s="83" t="s">
        <v>98</v>
      </c>
      <c r="E87" s="92" t="s">
        <v>99</v>
      </c>
      <c r="F87" s="106"/>
      <c r="G87" s="109"/>
      <c r="H87" s="88">
        <v>0.05</v>
      </c>
      <c r="I87" s="79" t="str">
        <f>E87</f>
        <v>the device must comply with IEC 61850 standards for utility substations and support for PRP/HSR lossless network architectures</v>
      </c>
      <c r="J87" s="75">
        <f>H87</f>
        <v>0.05</v>
      </c>
      <c r="K87" s="90"/>
      <c r="L87" s="105"/>
    </row>
    <row r="88" spans="1:12" s="7" customFormat="1" ht="10" x14ac:dyDescent="0.35">
      <c r="A88" s="148"/>
      <c r="B88" s="150"/>
      <c r="C88" s="82"/>
      <c r="D88" s="83"/>
      <c r="E88" s="92"/>
      <c r="F88" s="107"/>
      <c r="G88" s="110"/>
      <c r="H88" s="88"/>
      <c r="I88" s="80" t="s">
        <v>21</v>
      </c>
      <c r="J88" s="76">
        <v>0.08</v>
      </c>
      <c r="K88" s="90"/>
      <c r="L88" s="105"/>
    </row>
    <row r="89" spans="1:12" s="7" customFormat="1" ht="10" x14ac:dyDescent="0.35">
      <c r="A89" s="148"/>
      <c r="B89" s="150"/>
      <c r="C89" s="82"/>
      <c r="D89" s="83"/>
      <c r="E89" s="92"/>
      <c r="F89" s="107"/>
      <c r="G89" s="110"/>
      <c r="H89" s="88"/>
      <c r="I89" s="81" t="s">
        <v>22</v>
      </c>
      <c r="J89" s="77">
        <v>0.06</v>
      </c>
      <c r="K89" s="90"/>
      <c r="L89" s="105"/>
    </row>
    <row r="90" spans="1:12" s="7" customFormat="1" ht="10" x14ac:dyDescent="0.35">
      <c r="A90" s="148"/>
      <c r="B90" s="150"/>
      <c r="C90" s="82"/>
      <c r="D90" s="83"/>
      <c r="E90" s="92"/>
      <c r="F90" s="107"/>
      <c r="G90" s="110"/>
      <c r="H90" s="88"/>
      <c r="I90" s="73" t="s">
        <v>105</v>
      </c>
      <c r="J90" s="78">
        <v>0</v>
      </c>
      <c r="K90" s="90"/>
      <c r="L90" s="105"/>
    </row>
    <row r="91" spans="1:12" s="7" customFormat="1" ht="15.75" customHeight="1" thickBot="1" x14ac:dyDescent="0.4">
      <c r="A91" s="148"/>
      <c r="B91" s="150"/>
      <c r="C91" s="82"/>
      <c r="D91" s="83"/>
      <c r="E91" s="92"/>
      <c r="F91" s="108"/>
      <c r="G91" s="111"/>
      <c r="H91" s="88"/>
      <c r="I91" s="74"/>
      <c r="J91" s="77">
        <v>0</v>
      </c>
      <c r="K91" s="90"/>
      <c r="L91" s="105"/>
    </row>
    <row r="92" spans="1:12" s="7" customFormat="1" ht="10" x14ac:dyDescent="0.35">
      <c r="A92" s="148"/>
      <c r="B92" s="150"/>
      <c r="C92" s="82">
        <v>16</v>
      </c>
      <c r="D92" s="83" t="s">
        <v>96</v>
      </c>
      <c r="E92" s="92" t="s">
        <v>97</v>
      </c>
      <c r="F92" s="106"/>
      <c r="G92" s="109"/>
      <c r="H92" s="88">
        <v>0.05</v>
      </c>
      <c r="I92" s="79" t="str">
        <f>E92</f>
        <v>Device must concurrency support for NTP, PTP, SyncE, IRIG-B, 1PPS, ToD and other timing protocols to meet diverse infrastructure needs</v>
      </c>
      <c r="J92" s="75">
        <f>H92</f>
        <v>0.05</v>
      </c>
      <c r="K92" s="90"/>
      <c r="L92" s="105"/>
    </row>
    <row r="93" spans="1:12" s="7" customFormat="1" ht="10" x14ac:dyDescent="0.35">
      <c r="A93" s="148"/>
      <c r="B93" s="150"/>
      <c r="C93" s="82"/>
      <c r="D93" s="83"/>
      <c r="E93" s="92"/>
      <c r="F93" s="107"/>
      <c r="G93" s="110"/>
      <c r="H93" s="88"/>
      <c r="I93" s="80" t="s">
        <v>21</v>
      </c>
      <c r="J93" s="76">
        <v>0.08</v>
      </c>
      <c r="K93" s="90"/>
      <c r="L93" s="105"/>
    </row>
    <row r="94" spans="1:12" s="7" customFormat="1" ht="10" x14ac:dyDescent="0.35">
      <c r="A94" s="148"/>
      <c r="B94" s="150"/>
      <c r="C94" s="103"/>
      <c r="D94" s="83"/>
      <c r="E94" s="92"/>
      <c r="F94" s="107"/>
      <c r="G94" s="110"/>
      <c r="H94" s="88"/>
      <c r="I94" s="81" t="s">
        <v>22</v>
      </c>
      <c r="J94" s="77">
        <v>0.06</v>
      </c>
      <c r="K94" s="90"/>
      <c r="L94" s="105"/>
    </row>
    <row r="95" spans="1:12" s="7" customFormat="1" ht="10" x14ac:dyDescent="0.35">
      <c r="A95" s="148"/>
      <c r="B95" s="150"/>
      <c r="C95" s="103"/>
      <c r="D95" s="83"/>
      <c r="E95" s="92"/>
      <c r="F95" s="107"/>
      <c r="G95" s="110"/>
      <c r="H95" s="88"/>
      <c r="I95" s="73" t="s">
        <v>105</v>
      </c>
      <c r="J95" s="78">
        <v>0</v>
      </c>
      <c r="K95" s="90"/>
      <c r="L95" s="105"/>
    </row>
    <row r="96" spans="1:12" s="7" customFormat="1" thickBot="1" x14ac:dyDescent="0.4">
      <c r="A96" s="148"/>
      <c r="B96" s="150"/>
      <c r="C96" s="104"/>
      <c r="D96" s="83"/>
      <c r="E96" s="92"/>
      <c r="F96" s="108"/>
      <c r="G96" s="111"/>
      <c r="H96" s="88"/>
      <c r="I96" s="74"/>
      <c r="J96" s="77">
        <v>0</v>
      </c>
      <c r="K96" s="90"/>
      <c r="L96" s="105"/>
    </row>
    <row r="97" spans="1:12" s="7" customFormat="1" ht="18.649999999999999" customHeight="1" x14ac:dyDescent="0.35">
      <c r="A97" s="122" t="s">
        <v>68</v>
      </c>
      <c r="B97" s="117">
        <f>SUM(H97:H106)</f>
        <v>0.1</v>
      </c>
      <c r="C97" s="82">
        <v>17</v>
      </c>
      <c r="D97" s="98" t="s">
        <v>78</v>
      </c>
      <c r="E97" s="102" t="s">
        <v>81</v>
      </c>
      <c r="F97" s="124"/>
      <c r="G97" s="94"/>
      <c r="H97" s="100">
        <v>0.05</v>
      </c>
      <c r="I97" s="79" t="str">
        <f>E97</f>
        <v>Must support ≥10 GbE interfaces with capability to handle ≥500,000 NTP requests/second 10.</v>
      </c>
      <c r="J97" s="75">
        <f>H97</f>
        <v>0.05</v>
      </c>
      <c r="K97" s="101"/>
      <c r="L97" s="102"/>
    </row>
    <row r="98" spans="1:12" s="7" customFormat="1" ht="10" customHeight="1" x14ac:dyDescent="0.35">
      <c r="A98" s="116"/>
      <c r="B98" s="116"/>
      <c r="C98" s="82"/>
      <c r="D98" s="83"/>
      <c r="E98" s="92"/>
      <c r="F98" s="125"/>
      <c r="G98" s="86"/>
      <c r="H98" s="88"/>
      <c r="I98" s="80" t="s">
        <v>24</v>
      </c>
      <c r="J98" s="76">
        <v>0.1</v>
      </c>
      <c r="K98" s="90"/>
      <c r="L98" s="92"/>
    </row>
    <row r="99" spans="1:12" s="7" customFormat="1" ht="18.5" hidden="1" customHeight="1" x14ac:dyDescent="0.35">
      <c r="A99" s="116"/>
      <c r="B99" s="116"/>
      <c r="C99" s="82"/>
      <c r="D99" s="83"/>
      <c r="E99" s="92"/>
      <c r="F99" s="125"/>
      <c r="G99" s="86"/>
      <c r="H99" s="88"/>
      <c r="I99" s="81" t="s">
        <v>25</v>
      </c>
      <c r="J99" s="77">
        <v>0.08</v>
      </c>
      <c r="K99" s="90"/>
      <c r="L99" s="92"/>
    </row>
    <row r="100" spans="1:12" s="7" customFormat="1" ht="18.649999999999999" customHeight="1" x14ac:dyDescent="0.35">
      <c r="A100" s="116"/>
      <c r="B100" s="116"/>
      <c r="C100" s="82"/>
      <c r="D100" s="83"/>
      <c r="E100" s="92"/>
      <c r="F100" s="125"/>
      <c r="G100" s="86"/>
      <c r="H100" s="88"/>
      <c r="I100" s="73" t="s">
        <v>105</v>
      </c>
      <c r="J100" s="78">
        <v>0</v>
      </c>
      <c r="K100" s="90"/>
      <c r="L100" s="92"/>
    </row>
    <row r="101" spans="1:12" s="7" customFormat="1" ht="9" customHeight="1" thickBot="1" x14ac:dyDescent="0.4">
      <c r="A101" s="116"/>
      <c r="B101" s="116"/>
      <c r="C101" s="82"/>
      <c r="D101" s="83"/>
      <c r="E101" s="92"/>
      <c r="F101" s="126"/>
      <c r="G101" s="95"/>
      <c r="H101" s="88"/>
      <c r="I101" s="74"/>
      <c r="J101" s="77">
        <v>0</v>
      </c>
      <c r="K101" s="90"/>
      <c r="L101" s="92"/>
    </row>
    <row r="102" spans="1:12" s="7" customFormat="1" ht="11.15" customHeight="1" x14ac:dyDescent="0.35">
      <c r="A102" s="116"/>
      <c r="B102" s="116"/>
      <c r="C102" s="82">
        <v>18</v>
      </c>
      <c r="D102" s="83" t="s">
        <v>79</v>
      </c>
      <c r="E102" s="139" t="s">
        <v>80</v>
      </c>
      <c r="F102" s="85"/>
      <c r="G102" s="85"/>
      <c r="H102" s="88">
        <v>0.05</v>
      </c>
      <c r="I102" s="79" t="str">
        <f>E102</f>
        <v>Must simultaneously support NTP, SNTP, PTP with IPv4/IPv6 compatibility and multicast/broadcast modes 58.</v>
      </c>
      <c r="J102" s="75">
        <f>H102</f>
        <v>0.05</v>
      </c>
      <c r="K102" s="90"/>
      <c r="L102" s="92"/>
    </row>
    <row r="103" spans="1:12" s="7" customFormat="1" ht="11.15" customHeight="1" x14ac:dyDescent="0.35">
      <c r="A103" s="116"/>
      <c r="B103" s="116"/>
      <c r="C103" s="82"/>
      <c r="D103" s="83"/>
      <c r="E103" s="140"/>
      <c r="F103" s="86"/>
      <c r="G103" s="86"/>
      <c r="H103" s="88"/>
      <c r="I103" s="80"/>
      <c r="J103" s="76"/>
      <c r="K103" s="90"/>
      <c r="L103" s="92"/>
    </row>
    <row r="104" spans="1:12" s="7" customFormat="1" ht="11.15" customHeight="1" x14ac:dyDescent="0.35">
      <c r="A104" s="116"/>
      <c r="B104" s="116"/>
      <c r="C104" s="103"/>
      <c r="D104" s="129"/>
      <c r="E104" s="140"/>
      <c r="F104" s="86"/>
      <c r="G104" s="86"/>
      <c r="H104" s="78"/>
      <c r="I104" s="81"/>
      <c r="J104" s="77"/>
      <c r="K104" s="142"/>
      <c r="L104" s="143"/>
    </row>
    <row r="105" spans="1:12" s="7" customFormat="1" ht="11.15" customHeight="1" x14ac:dyDescent="0.35">
      <c r="A105" s="116"/>
      <c r="B105" s="116"/>
      <c r="C105" s="103"/>
      <c r="D105" s="129"/>
      <c r="E105" s="140"/>
      <c r="F105" s="86"/>
      <c r="G105" s="86"/>
      <c r="H105" s="78"/>
      <c r="I105" s="73" t="s">
        <v>105</v>
      </c>
      <c r="J105" s="78">
        <v>0</v>
      </c>
      <c r="K105" s="142"/>
      <c r="L105" s="143"/>
    </row>
    <row r="106" spans="1:12" s="7" customFormat="1" ht="11.15" customHeight="1" thickBot="1" x14ac:dyDescent="0.4">
      <c r="A106" s="118"/>
      <c r="B106" s="118"/>
      <c r="C106" s="104"/>
      <c r="D106" s="84"/>
      <c r="E106" s="141"/>
      <c r="F106" s="87"/>
      <c r="G106" s="87"/>
      <c r="H106" s="89"/>
      <c r="I106" s="74"/>
      <c r="J106" s="77">
        <v>0</v>
      </c>
      <c r="K106" s="91"/>
      <c r="L106" s="93"/>
    </row>
    <row r="107" spans="1:12" s="7" customFormat="1" ht="16.149999999999999" customHeight="1" x14ac:dyDescent="0.35">
      <c r="A107" s="122" t="s">
        <v>69</v>
      </c>
      <c r="B107" s="117">
        <f>SUM(H107:H116)</f>
        <v>0.1</v>
      </c>
      <c r="C107" s="82">
        <v>19</v>
      </c>
      <c r="D107" s="98" t="s">
        <v>82</v>
      </c>
      <c r="E107" s="94" t="s">
        <v>26</v>
      </c>
      <c r="F107" s="99"/>
      <c r="G107" s="94"/>
      <c r="H107" s="100">
        <v>0.05</v>
      </c>
      <c r="I107" s="79" t="s">
        <v>106</v>
      </c>
      <c r="J107" s="75">
        <f>H107</f>
        <v>0.05</v>
      </c>
      <c r="K107" s="101"/>
      <c r="L107" s="102"/>
    </row>
    <row r="108" spans="1:12" s="7" customFormat="1" ht="4" customHeight="1" x14ac:dyDescent="0.35">
      <c r="A108" s="116"/>
      <c r="B108" s="116"/>
      <c r="C108" s="82"/>
      <c r="D108" s="83"/>
      <c r="E108" s="86"/>
      <c r="F108" s="86"/>
      <c r="G108" s="86"/>
      <c r="H108" s="88"/>
      <c r="I108" s="80" t="s">
        <v>27</v>
      </c>
      <c r="J108" s="76">
        <v>0.18</v>
      </c>
      <c r="K108" s="90"/>
      <c r="L108" s="92"/>
    </row>
    <row r="109" spans="1:12" s="7" customFormat="1" ht="16" hidden="1" customHeight="1" x14ac:dyDescent="0.35">
      <c r="A109" s="116"/>
      <c r="B109" s="116"/>
      <c r="C109" s="82"/>
      <c r="D109" s="83"/>
      <c r="E109" s="86"/>
      <c r="F109" s="86"/>
      <c r="G109" s="86"/>
      <c r="H109" s="88"/>
      <c r="I109" s="81" t="s">
        <v>28</v>
      </c>
      <c r="J109" s="77">
        <v>0.15</v>
      </c>
      <c r="K109" s="90"/>
      <c r="L109" s="92"/>
    </row>
    <row r="110" spans="1:12" s="7" customFormat="1" ht="16.149999999999999" customHeight="1" x14ac:dyDescent="0.35">
      <c r="A110" s="116"/>
      <c r="B110" s="116"/>
      <c r="C110" s="82"/>
      <c r="D110" s="83"/>
      <c r="E110" s="86"/>
      <c r="F110" s="86"/>
      <c r="G110" s="86"/>
      <c r="H110" s="88"/>
      <c r="I110" s="73" t="s">
        <v>105</v>
      </c>
      <c r="J110" s="78">
        <v>0</v>
      </c>
      <c r="K110" s="90"/>
      <c r="L110" s="92"/>
    </row>
    <row r="111" spans="1:12" s="7" customFormat="1" ht="16.149999999999999" customHeight="1" thickBot="1" x14ac:dyDescent="0.4">
      <c r="A111" s="116"/>
      <c r="B111" s="116"/>
      <c r="C111" s="82"/>
      <c r="D111" s="83"/>
      <c r="E111" s="95"/>
      <c r="F111" s="95"/>
      <c r="G111" s="95"/>
      <c r="H111" s="88"/>
      <c r="I111" s="74"/>
      <c r="J111" s="77">
        <v>0.03</v>
      </c>
      <c r="K111" s="90"/>
      <c r="L111" s="92"/>
    </row>
    <row r="112" spans="1:12" s="7" customFormat="1" ht="11.15" customHeight="1" x14ac:dyDescent="0.35">
      <c r="A112" s="116"/>
      <c r="B112" s="116"/>
      <c r="C112" s="82">
        <v>20</v>
      </c>
      <c r="D112" s="83" t="s">
        <v>83</v>
      </c>
      <c r="E112" s="85" t="s">
        <v>84</v>
      </c>
      <c r="F112" s="85"/>
      <c r="G112" s="85"/>
      <c r="H112" s="88">
        <v>0.05</v>
      </c>
      <c r="I112" s="79" t="str">
        <f>E112</f>
        <v>Must include 24/7 monitoring, ≤1-hour response time for critical issues, and firmware/security updates.</v>
      </c>
      <c r="J112" s="75">
        <f>H112</f>
        <v>0.05</v>
      </c>
      <c r="K112" s="90"/>
      <c r="L112" s="92"/>
    </row>
    <row r="113" spans="1:12" s="7" customFormat="1" ht="11.15" customHeight="1" x14ac:dyDescent="0.35">
      <c r="A113" s="116"/>
      <c r="B113" s="116"/>
      <c r="C113" s="82"/>
      <c r="D113" s="83"/>
      <c r="E113" s="86"/>
      <c r="F113" s="86"/>
      <c r="G113" s="86"/>
      <c r="H113" s="88"/>
      <c r="I113" s="80"/>
      <c r="J113" s="76"/>
      <c r="K113" s="90"/>
      <c r="L113" s="92"/>
    </row>
    <row r="114" spans="1:12" s="7" customFormat="1" ht="11.15" customHeight="1" x14ac:dyDescent="0.35">
      <c r="A114" s="116"/>
      <c r="B114" s="116"/>
      <c r="C114" s="103"/>
      <c r="D114" s="83"/>
      <c r="E114" s="86"/>
      <c r="F114" s="86"/>
      <c r="G114" s="86"/>
      <c r="H114" s="88"/>
      <c r="I114" s="81"/>
      <c r="J114" s="77"/>
      <c r="K114" s="90"/>
      <c r="L114" s="92"/>
    </row>
    <row r="115" spans="1:12" s="7" customFormat="1" ht="11.15" customHeight="1" x14ac:dyDescent="0.35">
      <c r="A115" s="116"/>
      <c r="B115" s="116"/>
      <c r="C115" s="103"/>
      <c r="D115" s="83"/>
      <c r="E115" s="86"/>
      <c r="F115" s="86"/>
      <c r="G115" s="86"/>
      <c r="H115" s="88"/>
      <c r="I115" s="73" t="s">
        <v>105</v>
      </c>
      <c r="J115" s="78">
        <v>0</v>
      </c>
      <c r="K115" s="90"/>
      <c r="L115" s="92"/>
    </row>
    <row r="116" spans="1:12" s="7" customFormat="1" ht="11.15" customHeight="1" thickBot="1" x14ac:dyDescent="0.4">
      <c r="A116" s="118"/>
      <c r="B116" s="118"/>
      <c r="C116" s="104"/>
      <c r="D116" s="84"/>
      <c r="E116" s="87"/>
      <c r="F116" s="87"/>
      <c r="G116" s="87"/>
      <c r="H116" s="89"/>
      <c r="I116" s="74"/>
      <c r="J116" s="77">
        <v>0</v>
      </c>
      <c r="K116" s="91"/>
      <c r="L116" s="93"/>
    </row>
    <row r="117" spans="1:12" s="7" customFormat="1" ht="16.149999999999999" customHeight="1" thickBot="1" x14ac:dyDescent="0.4">
      <c r="A117" s="8"/>
      <c r="B117" s="8"/>
      <c r="C117" s="8"/>
      <c r="D117" s="12" t="s">
        <v>29</v>
      </c>
      <c r="E117" s="12"/>
      <c r="F117" s="12"/>
      <c r="G117" s="12"/>
      <c r="H117" s="34">
        <f>SUM(H17:H116)</f>
        <v>1.0000000000000002</v>
      </c>
      <c r="I117" s="112" t="s">
        <v>30</v>
      </c>
      <c r="J117" s="113"/>
      <c r="K117" s="20">
        <f>SUM(K77:K116)</f>
        <v>0</v>
      </c>
      <c r="L117" s="13"/>
    </row>
  </sheetData>
  <mergeCells count="261">
    <mergeCell ref="H67:H71"/>
    <mergeCell ref="K67:K71"/>
    <mergeCell ref="L67:L71"/>
    <mergeCell ref="C72:C76"/>
    <mergeCell ref="D72:D76"/>
    <mergeCell ref="E72:E76"/>
    <mergeCell ref="F72:F76"/>
    <mergeCell ref="G72:G76"/>
    <mergeCell ref="H72:H76"/>
    <mergeCell ref="K72:K76"/>
    <mergeCell ref="L72:L76"/>
    <mergeCell ref="C67:C71"/>
    <mergeCell ref="D67:D71"/>
    <mergeCell ref="E67:E71"/>
    <mergeCell ref="F67:F71"/>
    <mergeCell ref="G67:G71"/>
    <mergeCell ref="K32:K36"/>
    <mergeCell ref="L32:L36"/>
    <mergeCell ref="C42:C46"/>
    <mergeCell ref="D42:D46"/>
    <mergeCell ref="E42:E46"/>
    <mergeCell ref="F42:F46"/>
    <mergeCell ref="G42:G46"/>
    <mergeCell ref="H42:H46"/>
    <mergeCell ref="K42:K46"/>
    <mergeCell ref="L42:L46"/>
    <mergeCell ref="C37:C41"/>
    <mergeCell ref="D37:D41"/>
    <mergeCell ref="E37:E41"/>
    <mergeCell ref="F37:F41"/>
    <mergeCell ref="G37:G41"/>
    <mergeCell ref="C32:C36"/>
    <mergeCell ref="D32:D36"/>
    <mergeCell ref="E32:E36"/>
    <mergeCell ref="F32:F36"/>
    <mergeCell ref="G32:G36"/>
    <mergeCell ref="H37:H41"/>
    <mergeCell ref="K37:K41"/>
    <mergeCell ref="L37:L41"/>
    <mergeCell ref="K22:K26"/>
    <mergeCell ref="L22:L26"/>
    <mergeCell ref="C27:C31"/>
    <mergeCell ref="D27:D31"/>
    <mergeCell ref="E27:E31"/>
    <mergeCell ref="F27:F31"/>
    <mergeCell ref="G27:G31"/>
    <mergeCell ref="H27:H31"/>
    <mergeCell ref="K27:K31"/>
    <mergeCell ref="L27:L31"/>
    <mergeCell ref="C22:C26"/>
    <mergeCell ref="D22:D26"/>
    <mergeCell ref="E22:E26"/>
    <mergeCell ref="F22:F26"/>
    <mergeCell ref="G22:G26"/>
    <mergeCell ref="C17:C21"/>
    <mergeCell ref="D17:D21"/>
    <mergeCell ref="E17:E21"/>
    <mergeCell ref="F17:F21"/>
    <mergeCell ref="G17:G21"/>
    <mergeCell ref="C15:C16"/>
    <mergeCell ref="E102:E106"/>
    <mergeCell ref="C92:C96"/>
    <mergeCell ref="D92:D96"/>
    <mergeCell ref="C97:C101"/>
    <mergeCell ref="C102:C106"/>
    <mergeCell ref="C87:C91"/>
    <mergeCell ref="F87:F91"/>
    <mergeCell ref="G87:G91"/>
    <mergeCell ref="D2:L2"/>
    <mergeCell ref="F97:F101"/>
    <mergeCell ref="G97:G101"/>
    <mergeCell ref="F102:F106"/>
    <mergeCell ref="G102:G106"/>
    <mergeCell ref="E97:E101"/>
    <mergeCell ref="H17:H21"/>
    <mergeCell ref="K17:K21"/>
    <mergeCell ref="L17:L21"/>
    <mergeCell ref="H22:H26"/>
    <mergeCell ref="D102:D106"/>
    <mergeCell ref="F92:F96"/>
    <mergeCell ref="G92:G96"/>
    <mergeCell ref="E92:E96"/>
    <mergeCell ref="D15:E15"/>
    <mergeCell ref="F15:G15"/>
    <mergeCell ref="D87:D91"/>
    <mergeCell ref="E87:E91"/>
    <mergeCell ref="H92:H96"/>
    <mergeCell ref="K92:K96"/>
    <mergeCell ref="L92:L96"/>
    <mergeCell ref="L97:L101"/>
    <mergeCell ref="K102:K106"/>
    <mergeCell ref="L102:L106"/>
    <mergeCell ref="L112:L116"/>
    <mergeCell ref="E112:E116"/>
    <mergeCell ref="C107:C111"/>
    <mergeCell ref="D107:D111"/>
    <mergeCell ref="H107:H111"/>
    <mergeCell ref="K107:K111"/>
    <mergeCell ref="L107:L111"/>
    <mergeCell ref="E107:E111"/>
    <mergeCell ref="F107:F111"/>
    <mergeCell ref="G107:G111"/>
    <mergeCell ref="F112:F116"/>
    <mergeCell ref="G112:G116"/>
    <mergeCell ref="B15:B16"/>
    <mergeCell ref="B77:B96"/>
    <mergeCell ref="B97:B106"/>
    <mergeCell ref="B107:B116"/>
    <mergeCell ref="A15:A16"/>
    <mergeCell ref="A77:A96"/>
    <mergeCell ref="A17:A31"/>
    <mergeCell ref="B17:B31"/>
    <mergeCell ref="A32:A46"/>
    <mergeCell ref="B32:B46"/>
    <mergeCell ref="A67:A76"/>
    <mergeCell ref="B67:B76"/>
    <mergeCell ref="A97:A106"/>
    <mergeCell ref="A107:A116"/>
    <mergeCell ref="A47:A66"/>
    <mergeCell ref="B47:B66"/>
    <mergeCell ref="I117:J117"/>
    <mergeCell ref="H102:H106"/>
    <mergeCell ref="C112:C116"/>
    <mergeCell ref="D112:D116"/>
    <mergeCell ref="H112:H116"/>
    <mergeCell ref="K112:K116"/>
    <mergeCell ref="D97:D101"/>
    <mergeCell ref="H97:H101"/>
    <mergeCell ref="K97:K101"/>
    <mergeCell ref="J97:J99"/>
    <mergeCell ref="J100:J101"/>
    <mergeCell ref="J102:J104"/>
    <mergeCell ref="J105:J106"/>
    <mergeCell ref="J107:J109"/>
    <mergeCell ref="J110:J111"/>
    <mergeCell ref="J112:J114"/>
    <mergeCell ref="J115:J116"/>
    <mergeCell ref="L87:L91"/>
    <mergeCell ref="C77:C81"/>
    <mergeCell ref="D77:D81"/>
    <mergeCell ref="E77:E81"/>
    <mergeCell ref="F77:F81"/>
    <mergeCell ref="G77:G81"/>
    <mergeCell ref="H77:H81"/>
    <mergeCell ref="K77:K81"/>
    <mergeCell ref="L77:L81"/>
    <mergeCell ref="C82:C86"/>
    <mergeCell ref="D82:D86"/>
    <mergeCell ref="E82:E86"/>
    <mergeCell ref="F82:F86"/>
    <mergeCell ref="G82:G86"/>
    <mergeCell ref="H82:H86"/>
    <mergeCell ref="K82:K86"/>
    <mergeCell ref="L82:L86"/>
    <mergeCell ref="I82:I84"/>
    <mergeCell ref="I85:I86"/>
    <mergeCell ref="I87:I89"/>
    <mergeCell ref="I90:I91"/>
    <mergeCell ref="H87:H91"/>
    <mergeCell ref="K87:K91"/>
    <mergeCell ref="C62:C66"/>
    <mergeCell ref="D62:D66"/>
    <mergeCell ref="E62:E66"/>
    <mergeCell ref="F62:F66"/>
    <mergeCell ref="G62:G66"/>
    <mergeCell ref="H62:H66"/>
    <mergeCell ref="K62:K66"/>
    <mergeCell ref="L62:L66"/>
    <mergeCell ref="C57:C61"/>
    <mergeCell ref="D57:D61"/>
    <mergeCell ref="E57:E61"/>
    <mergeCell ref="F57:F61"/>
    <mergeCell ref="G57:G61"/>
    <mergeCell ref="H57:H61"/>
    <mergeCell ref="K57:K61"/>
    <mergeCell ref="L57:L61"/>
    <mergeCell ref="I32:I34"/>
    <mergeCell ref="I35:I36"/>
    <mergeCell ref="I37:I39"/>
    <mergeCell ref="I40:I41"/>
    <mergeCell ref="C47:C51"/>
    <mergeCell ref="D47:D51"/>
    <mergeCell ref="E47:E51"/>
    <mergeCell ref="F47:F51"/>
    <mergeCell ref="G47:G51"/>
    <mergeCell ref="H47:H51"/>
    <mergeCell ref="H32:H36"/>
    <mergeCell ref="I17:I19"/>
    <mergeCell ref="J17:J19"/>
    <mergeCell ref="I20:I21"/>
    <mergeCell ref="J20:J21"/>
    <mergeCell ref="I22:I24"/>
    <mergeCell ref="I25:I26"/>
    <mergeCell ref="I27:I29"/>
    <mergeCell ref="I30:I31"/>
    <mergeCell ref="J22:J24"/>
    <mergeCell ref="J25:J26"/>
    <mergeCell ref="J27:J29"/>
    <mergeCell ref="J30:J31"/>
    <mergeCell ref="I42:I44"/>
    <mergeCell ref="C52:C56"/>
    <mergeCell ref="D52:D56"/>
    <mergeCell ref="E52:E56"/>
    <mergeCell ref="F52:F56"/>
    <mergeCell ref="G52:G56"/>
    <mergeCell ref="H52:H56"/>
    <mergeCell ref="K52:K56"/>
    <mergeCell ref="L52:L56"/>
    <mergeCell ref="K47:K51"/>
    <mergeCell ref="L47:L51"/>
    <mergeCell ref="I97:I99"/>
    <mergeCell ref="I100:I101"/>
    <mergeCell ref="I102:I104"/>
    <mergeCell ref="I105:I106"/>
    <mergeCell ref="I65:I66"/>
    <mergeCell ref="I67:I69"/>
    <mergeCell ref="I70:I71"/>
    <mergeCell ref="I72:I74"/>
    <mergeCell ref="I75:I76"/>
    <mergeCell ref="I77:I79"/>
    <mergeCell ref="I80:I81"/>
    <mergeCell ref="I107:I109"/>
    <mergeCell ref="I110:I111"/>
    <mergeCell ref="I112:I114"/>
    <mergeCell ref="I115:I116"/>
    <mergeCell ref="J32:J34"/>
    <mergeCell ref="J35:J36"/>
    <mergeCell ref="J37:J39"/>
    <mergeCell ref="J40:J41"/>
    <mergeCell ref="J42:J44"/>
    <mergeCell ref="J45:J46"/>
    <mergeCell ref="J47:J49"/>
    <mergeCell ref="J50:J51"/>
    <mergeCell ref="J52:J54"/>
    <mergeCell ref="J55:J56"/>
    <mergeCell ref="J57:J59"/>
    <mergeCell ref="J60:J61"/>
    <mergeCell ref="J62:J64"/>
    <mergeCell ref="J65:J66"/>
    <mergeCell ref="J67:J69"/>
    <mergeCell ref="J70:J71"/>
    <mergeCell ref="J72:J74"/>
    <mergeCell ref="J75:J76"/>
    <mergeCell ref="I47:I49"/>
    <mergeCell ref="I50:I51"/>
    <mergeCell ref="I45:I46"/>
    <mergeCell ref="J77:J79"/>
    <mergeCell ref="J80:J81"/>
    <mergeCell ref="J82:J84"/>
    <mergeCell ref="J85:J86"/>
    <mergeCell ref="J87:J89"/>
    <mergeCell ref="J90:J91"/>
    <mergeCell ref="J92:J94"/>
    <mergeCell ref="J95:J96"/>
    <mergeCell ref="I95:I96"/>
    <mergeCell ref="I52:I54"/>
    <mergeCell ref="I55:I56"/>
    <mergeCell ref="I57:I59"/>
    <mergeCell ref="I60:I61"/>
    <mergeCell ref="I62:I64"/>
    <mergeCell ref="I92:I94"/>
  </mergeCells>
  <phoneticPr fontId="13" type="noConversion"/>
  <dataValidations count="6">
    <dataValidation type="list" allowBlank="1" showInputMessage="1" showErrorMessage="1" sqref="F22:F26 F77:F96" xr:uid="{947BDA27-7A36-46A8-B214-B8C1948856E8}">
      <formula1>$I$92:$I$96</formula1>
    </dataValidation>
    <dataValidation type="list" allowBlank="1" showInputMessage="1" showErrorMessage="1" sqref="F97:F101 F32:F36" xr:uid="{1CBDD23A-7121-466A-98FC-14B9BA2688F5}">
      <formula1>$I$97:$I$101</formula1>
    </dataValidation>
    <dataValidation type="list" allowBlank="1" showInputMessage="1" showErrorMessage="1" sqref="F102:F106 F37:F46" xr:uid="{E969E72C-EC9E-4B78-ACD3-7629ABE776D8}">
      <formula1>$I$102:$I$106</formula1>
    </dataValidation>
    <dataValidation type="list" allowBlank="1" showInputMessage="1" showErrorMessage="1" sqref="F112:F116 F52:F66 F72:F76" xr:uid="{FCB90AA5-E0E1-4D44-9C76-5980107B0F0A}">
      <formula1>$I$112:$I$116</formula1>
    </dataValidation>
    <dataValidation type="list" allowBlank="1" showInputMessage="1" showErrorMessage="1" sqref="F27:F31 F17:F21" xr:uid="{010E2AEC-B80C-46C0-BAAD-1179E28A45CF}">
      <formula1>#REF!</formula1>
    </dataValidation>
    <dataValidation type="list" allowBlank="1" showInputMessage="1" showErrorMessage="1" sqref="F67:F71 F107:F111 F47:F51" xr:uid="{80FEA1C3-B4E0-4797-8D5C-F92D5741CAB3}">
      <formula1>$I$107:$I$111</formula1>
    </dataValidation>
  </dataValidations>
  <pageMargins left="0.25" right="0.25" top="0.75" bottom="0.75" header="0.3" footer="0.3"/>
  <pageSetup paperSize="9" scale="55"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572D5-BDF7-436B-9DB2-149925604266}">
  <dimension ref="B1:C29"/>
  <sheetViews>
    <sheetView workbookViewId="0">
      <selection activeCell="C43" sqref="C43"/>
    </sheetView>
  </sheetViews>
  <sheetFormatPr defaultRowHeight="14.5" x14ac:dyDescent="0.35"/>
  <cols>
    <col min="2" max="2" width="14.81640625" customWidth="1"/>
    <col min="3" max="3" width="79.1796875" customWidth="1"/>
  </cols>
  <sheetData>
    <row r="1" spans="2:3" ht="15" thickBot="1" x14ac:dyDescent="0.4"/>
    <row r="2" spans="2:3" ht="16" thickBot="1" x14ac:dyDescent="0.4">
      <c r="B2" s="146" t="s">
        <v>57</v>
      </c>
      <c r="C2" s="147"/>
    </row>
    <row r="3" spans="2:3" x14ac:dyDescent="0.35">
      <c r="B3" s="58"/>
      <c r="C3" s="57"/>
    </row>
    <row r="4" spans="2:3" x14ac:dyDescent="0.35">
      <c r="B4" s="56"/>
      <c r="C4" s="55"/>
    </row>
    <row r="5" spans="2:3" x14ac:dyDescent="0.35">
      <c r="B5" s="56"/>
      <c r="C5" s="55"/>
    </row>
    <row r="6" spans="2:3" x14ac:dyDescent="0.35">
      <c r="B6" s="56"/>
      <c r="C6" s="55"/>
    </row>
    <row r="7" spans="2:3" x14ac:dyDescent="0.35">
      <c r="B7" s="56"/>
      <c r="C7" s="55"/>
    </row>
    <row r="8" spans="2:3" x14ac:dyDescent="0.35">
      <c r="B8" s="56"/>
      <c r="C8" s="55"/>
    </row>
    <row r="9" spans="2:3" x14ac:dyDescent="0.35">
      <c r="B9" s="56"/>
      <c r="C9" s="55"/>
    </row>
    <row r="10" spans="2:3" x14ac:dyDescent="0.35">
      <c r="B10" s="56"/>
      <c r="C10" s="55"/>
    </row>
    <row r="11" spans="2:3" x14ac:dyDescent="0.35">
      <c r="B11" s="56"/>
      <c r="C11" s="55"/>
    </row>
    <row r="12" spans="2:3" x14ac:dyDescent="0.35">
      <c r="B12" s="56"/>
      <c r="C12" s="55"/>
    </row>
    <row r="13" spans="2:3" x14ac:dyDescent="0.35">
      <c r="B13" s="56"/>
      <c r="C13" s="55"/>
    </row>
    <row r="14" spans="2:3" ht="15" thickBot="1" x14ac:dyDescent="0.4">
      <c r="B14" s="54"/>
      <c r="C14" s="53"/>
    </row>
    <row r="16" spans="2:3" ht="15" thickBot="1" x14ac:dyDescent="0.4"/>
    <row r="17" spans="2:3" ht="16" thickBot="1" x14ac:dyDescent="0.4">
      <c r="B17" s="146" t="s">
        <v>56</v>
      </c>
      <c r="C17" s="147"/>
    </row>
    <row r="18" spans="2:3" x14ac:dyDescent="0.35">
      <c r="B18" s="58"/>
      <c r="C18" s="57"/>
    </row>
    <row r="19" spans="2:3" x14ac:dyDescent="0.35">
      <c r="B19" s="56"/>
      <c r="C19" s="55"/>
    </row>
    <row r="20" spans="2:3" x14ac:dyDescent="0.35">
      <c r="B20" s="56"/>
      <c r="C20" s="55"/>
    </row>
    <row r="21" spans="2:3" x14ac:dyDescent="0.35">
      <c r="B21" s="56"/>
      <c r="C21" s="55"/>
    </row>
    <row r="22" spans="2:3" x14ac:dyDescent="0.35">
      <c r="B22" s="56"/>
      <c r="C22" s="55"/>
    </row>
    <row r="23" spans="2:3" x14ac:dyDescent="0.35">
      <c r="B23" s="56"/>
      <c r="C23" s="55"/>
    </row>
    <row r="24" spans="2:3" x14ac:dyDescent="0.35">
      <c r="B24" s="56"/>
      <c r="C24" s="55"/>
    </row>
    <row r="25" spans="2:3" x14ac:dyDescent="0.35">
      <c r="B25" s="56"/>
      <c r="C25" s="55"/>
    </row>
    <row r="26" spans="2:3" x14ac:dyDescent="0.35">
      <c r="B26" s="56"/>
      <c r="C26" s="55"/>
    </row>
    <row r="27" spans="2:3" x14ac:dyDescent="0.35">
      <c r="B27" s="56"/>
      <c r="C27" s="55"/>
    </row>
    <row r="28" spans="2:3" x14ac:dyDescent="0.35">
      <c r="B28" s="56"/>
      <c r="C28" s="55"/>
    </row>
    <row r="29" spans="2:3" ht="15" thickBot="1" x14ac:dyDescent="0.4">
      <c r="B29" s="54"/>
      <c r="C29" s="53"/>
    </row>
  </sheetData>
  <mergeCells count="2">
    <mergeCell ref="B2:C2"/>
    <mergeCell ref="B17:C1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D4DBB5DEBAC2C4F863A4AC18978722D" ma:contentTypeVersion="8" ma:contentTypeDescription="Create a new document." ma:contentTypeScope="" ma:versionID="145895b3178772a8debaaec1bb02a21e">
  <xsd:schema xmlns:xsd="http://www.w3.org/2001/XMLSchema" xmlns:xs="http://www.w3.org/2001/XMLSchema" xmlns:p="http://schemas.microsoft.com/office/2006/metadata/properties" xmlns:ns2="4efed9b1-1c9e-4d15-bbe0-b7b819c88069" xmlns:ns3="485827c2-f495-4d19-952f-5e9b6f9e0b50" targetNamespace="http://schemas.microsoft.com/office/2006/metadata/properties" ma:root="true" ma:fieldsID="f399322f59aad4fa040b15c7c6b96005" ns2:_="" ns3:_="">
    <xsd:import namespace="4efed9b1-1c9e-4d15-bbe0-b7b819c88069"/>
    <xsd:import namespace="485827c2-f495-4d19-952f-5e9b6f9e0b5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fed9b1-1c9e-4d15-bbe0-b7b819c88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85827c2-f495-4d19-952f-5e9b6f9e0b5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AD0C51-B326-4344-885E-2522143A686E}">
  <ds:schemaRefs>
    <ds:schemaRef ds:uri="http://schemas.microsoft.com/sharepoint/v3/contenttype/forms"/>
  </ds:schemaRefs>
</ds:datastoreItem>
</file>

<file path=customXml/itemProps2.xml><?xml version="1.0" encoding="utf-8"?>
<ds:datastoreItem xmlns:ds="http://schemas.openxmlformats.org/officeDocument/2006/customXml" ds:itemID="{B4BD8239-8089-4192-A641-880FF55161E2}">
  <ds:schemaRefs>
    <ds:schemaRef ds:uri="485827c2-f495-4d19-952f-5e9b6f9e0b50"/>
    <ds:schemaRef ds:uri="http://schemas.microsoft.com/office/2006/documentManagement/types"/>
    <ds:schemaRef ds:uri="http://www.w3.org/XML/1998/namespace"/>
    <ds:schemaRef ds:uri="http://purl.org/dc/dcmitype/"/>
    <ds:schemaRef ds:uri="http://schemas.openxmlformats.org/package/2006/metadata/core-properties"/>
    <ds:schemaRef ds:uri="http://purl.org/dc/terms/"/>
    <ds:schemaRef ds:uri="http://schemas.microsoft.com/office/2006/metadata/properties"/>
    <ds:schemaRef ds:uri="http://schemas.microsoft.com/office/infopath/2007/PartnerControls"/>
    <ds:schemaRef ds:uri="4efed9b1-1c9e-4d15-bbe0-b7b819c88069"/>
    <ds:schemaRef ds:uri="http://purl.org/dc/elements/1.1/"/>
  </ds:schemaRefs>
</ds:datastoreItem>
</file>

<file path=customXml/itemProps3.xml><?xml version="1.0" encoding="utf-8"?>
<ds:datastoreItem xmlns:ds="http://schemas.openxmlformats.org/officeDocument/2006/customXml" ds:itemID="{1F779FAA-F4E9-41F7-AD3F-19F52082DD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fed9b1-1c9e-4d15-bbe0-b7b819c88069"/>
    <ds:schemaRef ds:uri="485827c2-f495-4d19-952f-5e9b6f9e0b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TEC Development Guidelines </vt:lpstr>
      <vt:lpstr>Response Guidelines</vt:lpstr>
      <vt:lpstr>TEC</vt:lpstr>
      <vt:lpstr>Definitions and Abbreviations</vt:lpstr>
    </vt:vector>
  </TitlesOfParts>
  <Manager/>
  <Company>Eskom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Tsele Maila</dc:creator>
  <cp:keywords/>
  <dc:description/>
  <cp:lastModifiedBy>Mandy Peters</cp:lastModifiedBy>
  <cp:revision/>
  <dcterms:created xsi:type="dcterms:W3CDTF">2018-02-19T11:31:44Z</dcterms:created>
  <dcterms:modified xsi:type="dcterms:W3CDTF">2025-09-22T10:14:52Z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0x0101008D4DBB5DEBAC2C4F863A4AC18978722D</vt:lpwstr>
  </property>
</Properties>
</file>