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sotoMa\Desktop\TENDERS\ADVERTISED\CLEANING SERVICES\TENDER PACK REQUEST\"/>
    </mc:Choice>
  </mc:AlternateContent>
  <xr:revisionPtr revIDLastSave="0" documentId="8_{6A8B3BCA-2D3D-4516-85FD-E3E77BE14C0A}" xr6:coauthVersionLast="44" xr6:coauthVersionMax="44" xr10:uidLastSave="{00000000-0000-0000-0000-000000000000}"/>
  <bookViews>
    <workbookView xWindow="-110" yWindow="-110" windowWidth="19420" windowHeight="10420" firstSheet="1" activeTab="2" xr2:uid="{566FEAD7-749A-4A92-BC90-D1CA363F1A4F}"/>
  </bookViews>
  <sheets>
    <sheet name="1) Annexure A-Pricing Schedule" sheetId="1" state="hidden" r:id="rId1"/>
    <sheet name="Bidding Option Per District" sheetId="7" r:id="rId2"/>
    <sheet name="Johannesburg District" sheetId="6" r:id="rId3"/>
    <sheet name="Tshwane District" sheetId="5" r:id="rId4"/>
    <sheet name="Ekurhuleni District" sheetId="4" r:id="rId5"/>
    <sheet name="West Rand District" sheetId="3" r:id="rId6"/>
    <sheet name="Sedibeng District" sheetId="2" r:id="rId7"/>
  </sheets>
  <definedNames>
    <definedName name="_Hlk148046197" localSheetId="0">'1) Annexure A-Pricing Schedule'!$C$5</definedName>
    <definedName name="_Hlk148046197" localSheetId="4">'Ekurhuleni District'!$C$9</definedName>
    <definedName name="_Hlk148046197" localSheetId="2">'Johannesburg District'!$C$8</definedName>
    <definedName name="_Hlk148046197" localSheetId="6">'Sedibeng District'!$C$9</definedName>
    <definedName name="_Hlk148046197" localSheetId="3">'Tshwane District'!$C$9</definedName>
    <definedName name="_Hlk148046197" localSheetId="5">'West Rand District'!$C$9</definedName>
    <definedName name="_xlnm.Print_Area" localSheetId="0">'1) Annexure A-Pricing Schedule'!$A$2:$H$80</definedName>
    <definedName name="_xlnm.Print_Area" localSheetId="4">'Ekurhuleni District'!$A$2:$L$27</definedName>
    <definedName name="_xlnm.Print_Area" localSheetId="2">'Johannesburg District'!$A$2:$L$39</definedName>
    <definedName name="_xlnm.Print_Area" localSheetId="6">'Sedibeng District'!$A$2:$L$23</definedName>
    <definedName name="_xlnm.Print_Area" localSheetId="3">'Tshwane District'!$A$2:$L$43</definedName>
    <definedName name="_xlnm.Print_Area" localSheetId="5">'West Rand District'!$A$2:$L$27</definedName>
    <definedName name="_xlnm.Print_Titles" localSheetId="0">'1) Annexure A-Pricing Schedule'!$2:$6</definedName>
    <definedName name="_xlnm.Print_Titles" localSheetId="4">'Ekurhuleni District'!$2:$10</definedName>
    <definedName name="_xlnm.Print_Titles" localSheetId="2">'Johannesburg District'!$7:$9</definedName>
    <definedName name="_xlnm.Print_Titles" localSheetId="6">'Sedibeng District'!$2:$10</definedName>
    <definedName name="_xlnm.Print_Titles" localSheetId="3">'Tshwane District'!$2:$11</definedName>
    <definedName name="_xlnm.Print_Titles" localSheetId="5">'West Rand District'!$2:$10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calcChain.xml><?xml version="1.0" encoding="utf-8"?>
<calcChain xmlns="http://schemas.openxmlformats.org/spreadsheetml/2006/main">
  <c r="L39" i="6" l="1"/>
  <c r="G39" i="6"/>
  <c r="H39" i="6"/>
  <c r="I39" i="6"/>
  <c r="J39" i="6"/>
  <c r="K39" i="6"/>
  <c r="F39" i="6"/>
  <c r="F43" i="5"/>
  <c r="F22" i="2"/>
  <c r="A17" i="5"/>
  <c r="A18" i="5" s="1"/>
  <c r="A15" i="5"/>
  <c r="A17" i="6"/>
  <c r="J10" i="6"/>
  <c r="K10" i="6" s="1"/>
  <c r="H10" i="6"/>
  <c r="I10" i="6" s="1"/>
  <c r="F10" i="6"/>
  <c r="G10" i="6" s="1"/>
  <c r="L43" i="5"/>
  <c r="K43" i="5"/>
  <c r="J43" i="5"/>
  <c r="I43" i="5"/>
  <c r="H43" i="5"/>
  <c r="G43" i="5"/>
  <c r="A26" i="5"/>
  <c r="A30" i="5" s="1"/>
  <c r="A32" i="5" s="1"/>
  <c r="A40" i="5" s="1"/>
  <c r="J11" i="5"/>
  <c r="K11" i="5" s="1"/>
  <c r="H11" i="5"/>
  <c r="I11" i="5" s="1"/>
  <c r="F11" i="5"/>
  <c r="G11" i="5" s="1"/>
  <c r="L26" i="4"/>
  <c r="K26" i="4"/>
  <c r="J26" i="4"/>
  <c r="I26" i="4"/>
  <c r="H26" i="4"/>
  <c r="G26" i="4"/>
  <c r="F26" i="4"/>
  <c r="A25" i="4"/>
  <c r="J11" i="4"/>
  <c r="K11" i="4" s="1"/>
  <c r="H11" i="4"/>
  <c r="I11" i="4" s="1"/>
  <c r="F11" i="4"/>
  <c r="G11" i="4" s="1"/>
  <c r="L26" i="3"/>
  <c r="K26" i="3"/>
  <c r="J26" i="3"/>
  <c r="I26" i="3"/>
  <c r="H26" i="3"/>
  <c r="G26" i="3"/>
  <c r="F26" i="3"/>
  <c r="J11" i="3"/>
  <c r="K11" i="3" s="1"/>
  <c r="H11" i="3"/>
  <c r="I11" i="3" s="1"/>
  <c r="F11" i="3"/>
  <c r="G11" i="3" s="1"/>
  <c r="J11" i="2"/>
  <c r="K11" i="2" s="1"/>
  <c r="H11" i="2"/>
  <c r="I11" i="2" s="1"/>
  <c r="F11" i="2"/>
  <c r="G11" i="2" s="1"/>
  <c r="K22" i="2"/>
  <c r="H22" i="2"/>
  <c r="I22" i="2"/>
  <c r="J22" i="2"/>
  <c r="G22" i="2"/>
  <c r="H80" i="1"/>
  <c r="L22" i="2"/>
  <c r="H7" i="1"/>
  <c r="A10" i="1"/>
  <c r="A12" i="1" s="1"/>
  <c r="A13" i="1" s="1"/>
  <c r="A14" i="1" s="1"/>
  <c r="A15" i="1" s="1"/>
  <c r="A16" i="1" s="1"/>
  <c r="A18" i="1" s="1"/>
  <c r="A19" i="1" s="1"/>
  <c r="A20" i="1" s="1"/>
  <c r="A21" i="1" s="1"/>
  <c r="A23" i="1" s="1"/>
  <c r="A24" i="1" s="1"/>
  <c r="A25" i="1" s="1"/>
  <c r="A27" i="1" s="1"/>
  <c r="A28" i="1" s="1"/>
  <c r="A29" i="1" s="1"/>
  <c r="A30" i="1" s="1"/>
  <c r="A31" i="1" s="1"/>
  <c r="A32" i="1" s="1"/>
  <c r="A33" i="1" s="1"/>
  <c r="A34" i="1" s="1"/>
  <c r="A35" i="1" s="1"/>
  <c r="A37" i="1" s="1"/>
  <c r="A38" i="1" s="1"/>
  <c r="A39" i="1" s="1"/>
  <c r="A40" i="1" s="1"/>
  <c r="A41" i="1" s="1"/>
  <c r="A42" i="1" s="1"/>
  <c r="A43" i="1" s="1"/>
  <c r="A44" i="1" s="1"/>
  <c r="A45" i="1" s="1"/>
  <c r="A46" i="1" s="1"/>
  <c r="A47" i="1" s="1"/>
  <c r="A48" i="1" s="1"/>
  <c r="A50" i="1" s="1"/>
  <c r="A51" i="1" s="1"/>
  <c r="A52" i="1" s="1"/>
  <c r="A53" i="1" s="1"/>
  <c r="A54" i="1" s="1"/>
  <c r="A55" i="1" s="1"/>
  <c r="A57" i="1" s="1"/>
  <c r="A58" i="1" s="1"/>
  <c r="A59" i="1" s="1"/>
  <c r="A60" i="1" s="1"/>
  <c r="A61" i="1" s="1"/>
  <c r="A62" i="1" s="1"/>
  <c r="A64" i="1" s="1"/>
  <c r="A65" i="1" s="1"/>
  <c r="A66" i="1" s="1"/>
  <c r="A67" i="1" s="1"/>
  <c r="A68" i="1" s="1"/>
  <c r="A70" i="1" s="1"/>
  <c r="A71" i="1" s="1"/>
  <c r="A73" i="1" s="1"/>
  <c r="A75" i="1" s="1"/>
  <c r="A76" i="1" s="1"/>
  <c r="A77" i="1" s="1"/>
  <c r="A78" i="1" s="1"/>
  <c r="A79" i="1" s="1"/>
  <c r="L11" i="2" l="1"/>
  <c r="A19" i="3"/>
  <c r="L11" i="3"/>
  <c r="L11" i="5"/>
  <c r="L10" i="6"/>
  <c r="L11" i="4"/>
</calcChain>
</file>

<file path=xl/sharedStrings.xml><?xml version="1.0" encoding="utf-8"?>
<sst xmlns="http://schemas.openxmlformats.org/spreadsheetml/2006/main" count="471" uniqueCount="186">
  <si>
    <t>Gauteng Department of Health Institutions</t>
  </si>
  <si>
    <t>No. of Cleaners including Supervisor per Facility</t>
  </si>
  <si>
    <t>R………</t>
  </si>
  <si>
    <t>R……….</t>
  </si>
  <si>
    <t>Head Office</t>
  </si>
  <si>
    <t>30,000 m²</t>
  </si>
  <si>
    <t>Health Care Waste Management (Commissioning Unit Building)</t>
  </si>
  <si>
    <t>536 m²</t>
  </si>
  <si>
    <t>Sedibeng Health District Offices</t>
  </si>
  <si>
    <t>1,136,747 m²</t>
  </si>
  <si>
    <t>Ekurhuleni Health District Offices</t>
  </si>
  <si>
    <t>39,067 m²</t>
  </si>
  <si>
    <t>Tshwane Health District Offices</t>
  </si>
  <si>
    <t>157,192 m²</t>
  </si>
  <si>
    <t>Johannesburg Metro Health District Offices</t>
  </si>
  <si>
    <t>427,507 m²</t>
  </si>
  <si>
    <t>West Rand Health District Offices</t>
  </si>
  <si>
    <t>41,621 m²</t>
  </si>
  <si>
    <t>Academic Hospitals</t>
  </si>
  <si>
    <t>Charlotte Maxeke Johannesburg Academic Hospital</t>
  </si>
  <si>
    <t>30,650m²</t>
  </si>
  <si>
    <t>Chris Hani Baragwanath Academic Hospital</t>
  </si>
  <si>
    <t>Dr. George Mukhari Hospital</t>
  </si>
  <si>
    <t>1,890,000 m²</t>
  </si>
  <si>
    <t>Steve Biko Academic Hospital</t>
  </si>
  <si>
    <t>122,000 m²</t>
  </si>
  <si>
    <t>Tertiary Hospitals</t>
  </si>
  <si>
    <t>Helen Joseph Hospital</t>
  </si>
  <si>
    <t>500,000 m²</t>
  </si>
  <si>
    <t>Kalafong Hospital</t>
  </si>
  <si>
    <t>164,000m²</t>
  </si>
  <si>
    <t>Tembisa Hospital</t>
  </si>
  <si>
    <t>76,437m²</t>
  </si>
  <si>
    <t>Regional Hospitals</t>
  </si>
  <si>
    <t>Edenvale Hospital</t>
  </si>
  <si>
    <t xml:space="preserve">5,917,922 m² </t>
  </si>
  <si>
    <t>Far East Rand Hospital</t>
  </si>
  <si>
    <t>125,102 m²</t>
  </si>
  <si>
    <t>Leratong Hospital</t>
  </si>
  <si>
    <t>232,000 m²</t>
  </si>
  <si>
    <t>Pholosong Hospital</t>
  </si>
  <si>
    <t>192,122 m²</t>
  </si>
  <si>
    <t>Rahima Moosa Hospital</t>
  </si>
  <si>
    <t>46,397 m²</t>
  </si>
  <si>
    <t>Sebokeng Hospital</t>
  </si>
  <si>
    <t>48,515 m²</t>
  </si>
  <si>
    <t>Tambo Memorial Hospital</t>
  </si>
  <si>
    <t>2,000 m²</t>
  </si>
  <si>
    <t>Mamelodi Hospital</t>
  </si>
  <si>
    <t>3,010,571 m²</t>
  </si>
  <si>
    <t>Thelle Mogoerane Hospital</t>
  </si>
  <si>
    <t>56,000 m²</t>
  </si>
  <si>
    <t>District Hospitals</t>
  </si>
  <si>
    <t>Bertha Gxowa Hospital</t>
  </si>
  <si>
    <t>86,818 m²</t>
  </si>
  <si>
    <t>Bheki Mlangeni District Hospital</t>
  </si>
  <si>
    <t>260,000 m²</t>
  </si>
  <si>
    <t>Carletonville Hospital</t>
  </si>
  <si>
    <t>84,653 m²</t>
  </si>
  <si>
    <t>Dr. Yusuf Dadoo Hospital</t>
  </si>
  <si>
    <t>135,000 m²</t>
  </si>
  <si>
    <t>Heidelberg Hospital</t>
  </si>
  <si>
    <t>17,452 m²</t>
  </si>
  <si>
    <t>Jubilee Hospital</t>
  </si>
  <si>
    <t>4,770,829 m²</t>
  </si>
  <si>
    <t>Kopanong Hospital</t>
  </si>
  <si>
    <t>163,000 m²</t>
  </si>
  <si>
    <t>Odi Hospital</t>
  </si>
  <si>
    <t>13,700 m²</t>
  </si>
  <si>
    <t>Pretoria West Hospital</t>
  </si>
  <si>
    <t>23,000 m²</t>
  </si>
  <si>
    <t>South Rand Hospital</t>
  </si>
  <si>
    <t>Bronkhorstspruit hospital</t>
  </si>
  <si>
    <t>9,550 m²</t>
  </si>
  <si>
    <t>Tshwane District Hospital</t>
  </si>
  <si>
    <t>60,000 m²</t>
  </si>
  <si>
    <t>Specialised Hospitals</t>
  </si>
  <si>
    <t>Cullinan Care and Rehabilitation Centre</t>
  </si>
  <si>
    <t>22,000 m²</t>
  </si>
  <si>
    <t>Sterkfontein Hospital</t>
  </si>
  <si>
    <t>31,683 m²</t>
  </si>
  <si>
    <t>Tara The H. Moross Centre</t>
  </si>
  <si>
    <t>110,000 m²</t>
  </si>
  <si>
    <t>Sizwe Tropical Disease Hospital</t>
  </si>
  <si>
    <t xml:space="preserve">250,000 m² </t>
  </si>
  <si>
    <t>Tshwane Rehabilitation Centre</t>
  </si>
  <si>
    <t>4,500 m²</t>
  </si>
  <si>
    <t>Weskoppies Hospital</t>
  </si>
  <si>
    <t>1,082,551 m²</t>
  </si>
  <si>
    <t>Nursing Colleges</t>
  </si>
  <si>
    <t>Ann Latsky Nursing College</t>
  </si>
  <si>
    <t>10,000 m²</t>
  </si>
  <si>
    <t>Bonalesedi Nursing College</t>
  </si>
  <si>
    <t>14,443 m²</t>
  </si>
  <si>
    <t>Chris Hani Baragwanath Nursing College</t>
  </si>
  <si>
    <t>13,632 m²</t>
  </si>
  <si>
    <t>Ga-Rankuwa Nursing College</t>
  </si>
  <si>
    <t>774 m²</t>
  </si>
  <si>
    <t>Rahima Moosa Nursing College</t>
  </si>
  <si>
    <t>5,137 m²</t>
  </si>
  <si>
    <t>S.G. Lourens Nursing College</t>
  </si>
  <si>
    <t>22,587 m²</t>
  </si>
  <si>
    <t>Provincial Laundries</t>
  </si>
  <si>
    <t>JHB Provincial Laundry</t>
  </si>
  <si>
    <t>3,500 m²</t>
  </si>
  <si>
    <t>Dunswart Provincial Laundry</t>
  </si>
  <si>
    <t>20,000 m²</t>
  </si>
  <si>
    <t xml:space="preserve">Masakhane Provincial Laundry </t>
  </si>
  <si>
    <t>11,946 m²</t>
  </si>
  <si>
    <t>Masakhane Cook-Freeze Factory</t>
  </si>
  <si>
    <t>6,300 m²</t>
  </si>
  <si>
    <t>Bara Laundry</t>
  </si>
  <si>
    <t>1,000 m²</t>
  </si>
  <si>
    <t>Oral Health and Dentals</t>
  </si>
  <si>
    <t>Medunsa Oral Health Centre</t>
  </si>
  <si>
    <t>15,000 m²</t>
  </si>
  <si>
    <t>Pretoria Oral and Dental Hospital</t>
  </si>
  <si>
    <t>19,385 m²</t>
  </si>
  <si>
    <t>Medical Supplier Depot (MSD)</t>
  </si>
  <si>
    <t>23,500 m²</t>
  </si>
  <si>
    <t>GPG EMS BASES</t>
  </si>
  <si>
    <t>City of Ekurhuleni</t>
  </si>
  <si>
    <t>4,880 m²</t>
  </si>
  <si>
    <t>City of Johannesburg</t>
  </si>
  <si>
    <t>9,930 m²</t>
  </si>
  <si>
    <t>City of Tshwane</t>
  </si>
  <si>
    <t>5,760 m²</t>
  </si>
  <si>
    <t xml:space="preserve">Sedibeng   </t>
  </si>
  <si>
    <t>3,300 m²</t>
  </si>
  <si>
    <t>Westrand</t>
  </si>
  <si>
    <t>36,155 m²</t>
  </si>
  <si>
    <t>208,971,000m² </t>
  </si>
  <si>
    <t>ANNEXURE A: PRICING SCHEDULE</t>
  </si>
  <si>
    <t>APPOINTMENT OF SERVICE PROVIDERS FOR THE SUPPLY OF CLEANING SERVICES AT ALL DEPARTMENT OF HEALTH INSTITUTIONS FOR A PERIOD OF THREE YEARS</t>
  </si>
  <si>
    <t>No.</t>
  </si>
  <si>
    <t>Indicate "YES" if included in Bid Proposal</t>
  </si>
  <si>
    <t>Medical Supply Depot (MSD)</t>
  </si>
  <si>
    <t xml:space="preserve">Unit price per Cleaner </t>
  </si>
  <si>
    <t>District Health Services Facilities (inclusive of Clinics and CHCs)</t>
  </si>
  <si>
    <t xml:space="preserve">TOTAL PRICE OVER THREE YEARS (inclusive of VAT) </t>
  </si>
  <si>
    <t>Yes</t>
  </si>
  <si>
    <t>X</t>
  </si>
  <si>
    <t>Example</t>
  </si>
  <si>
    <t>Cleaning Services Price per month (per institution and inclusive of VAT)</t>
  </si>
  <si>
    <t>Total Price Over Three years (36 months) per institution and inclusive of VAT)</t>
  </si>
  <si>
    <t>Year 1 (1-12 months)</t>
  </si>
  <si>
    <t>Total Cleaning Services Price (per institution and inclusive of VAT)</t>
  </si>
  <si>
    <t>Year 2 (13-24 months)</t>
  </si>
  <si>
    <t>Year 3 (25-36 months)</t>
  </si>
  <si>
    <t>Estimated Total Square Metre (m²)</t>
  </si>
  <si>
    <t>Total Price Over Three years (36 months) inclusive of VAT)</t>
  </si>
  <si>
    <t>ANNEXURE A: PRICE SCHEDULE</t>
  </si>
  <si>
    <t xml:space="preserve">59 179, 22 m² </t>
  </si>
  <si>
    <t>30,650 m²</t>
  </si>
  <si>
    <t>208,971,000 m² </t>
  </si>
  <si>
    <t>164,000 m²</t>
  </si>
  <si>
    <t>76,437 m²</t>
  </si>
  <si>
    <t>30, 105, 71 m²</t>
  </si>
  <si>
    <t>21,000 m²</t>
  </si>
  <si>
    <t xml:space="preserve">Unit Price Per Square Meter (R)  </t>
  </si>
  <si>
    <t>Please note, the tenderer is solely responsible for ensuring that accurate and complete information is provided in their Price Schedule submission. The Department will not be liable for any calculation errors. Tenderers should also note that square meters provided are estimates and are solely for the use of evaluation purposes.</t>
  </si>
  <si>
    <t>Johannesburg</t>
  </si>
  <si>
    <t>Tshwane</t>
  </si>
  <si>
    <t>Ekurhuleni</t>
  </si>
  <si>
    <t>Sedibeng</t>
  </si>
  <si>
    <t>West Rand</t>
  </si>
  <si>
    <t>NB: The completed table must be attached to the Price schedule and be submitted with the bid documents.</t>
  </si>
  <si>
    <t>Indicate "YES" if All costs are included in Bid Proposal</t>
  </si>
  <si>
    <t>86, 818 m²</t>
  </si>
  <si>
    <t>220, 000 m²</t>
  </si>
  <si>
    <t>JOHANNESBURG DISTRICT</t>
  </si>
  <si>
    <t>TSHWANE DISTRICT</t>
  </si>
  <si>
    <t>EKURHULENI DISTRICT</t>
  </si>
  <si>
    <t>WEST RAND DISTRICT</t>
  </si>
  <si>
    <t>SEDIBENG DISTRICT</t>
  </si>
  <si>
    <r>
      <rPr>
        <b/>
        <u/>
        <sz val="11"/>
        <color theme="1"/>
        <rFont val="Arial"/>
        <family val="2"/>
      </rPr>
      <t>ENTITIES SPLIT PER DISTRICTS</t>
    </r>
    <r>
      <rPr>
        <sz val="11"/>
        <color theme="1"/>
        <rFont val="Arial"/>
        <family val="2"/>
      </rPr>
      <t xml:space="preserve">
</t>
    </r>
  </si>
  <si>
    <t xml:space="preserve"> •   Bidders must complete the pricing for each of the selected district/s they are bidding for.</t>
  </si>
  <si>
    <t xml:space="preserve"> •   The respective Districts are indicated as follows:</t>
  </si>
  <si>
    <t>List of Districts</t>
  </si>
  <si>
    <t xml:space="preserve">Primary District Option </t>
  </si>
  <si>
    <t>Secondary District Option</t>
  </si>
  <si>
    <t>7,774 m²</t>
  </si>
  <si>
    <t xml:space="preserve"> •   Bidders may select one (1) or more of the listed Districts as their secondary options.</t>
  </si>
  <si>
    <r>
      <t xml:space="preserve"> •   Bidders</t>
    </r>
    <r>
      <rPr>
        <b/>
        <sz val="11"/>
        <color theme="1"/>
        <rFont val="Arial"/>
        <family val="2"/>
      </rPr>
      <t xml:space="preserve"> MUST only select one (1) Primary District</t>
    </r>
    <r>
      <rPr>
        <sz val="11"/>
        <color theme="1"/>
        <rFont val="Arial"/>
        <family val="2"/>
      </rPr>
      <t xml:space="preserve"> as provided on this Annexure-A of the Pricing Schedule.</t>
    </r>
  </si>
  <si>
    <t xml:space="preserve"> •   A bidder that selects more than one Primary District will be disqualified.</t>
  </si>
  <si>
    <t xml:space="preserve"> •   GDoH is divided into five (5) Districts, entities are clustered according to districts.
•	Bidders will be considered for one (01) District which they MUST select as their primary District on the Table provided below by indicating "Yes" on column B.
•	Bidders may select any or more of the listed Districts as their secondary option/s by indicating "Yes" on column C.
•	Bidders must complete the pricing for each of the selected district/s they are bidding for.
•	The respective Districts are indicated as follows: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</si>
</sst>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19" x14ac:knownFonts="1">
    <font>
      <sz val="11"/>
      <color theme="1"/>
      <name val="Calibri"/>
      <family val="2"/>
      <scheme val="minor"/>
    </font>
    <font>
      <b/>
      <sz val="10"/>
      <color rgb="FF000000"/>
      <name val="Arial"/>
      <family val="2"/>
    </font>
    <font>
      <b/>
      <sz val="10"/>
      <color theme="1"/>
      <name val="Arial"/>
      <family val="2"/>
    </font>
    <font>
      <sz val="10"/>
      <color theme="1"/>
      <name val="Arial"/>
      <family val="2"/>
    </font>
    <font>
      <b/>
      <sz val="12"/>
      <color theme="1"/>
      <name val="Arial"/>
      <family val="2"/>
    </font>
    <font>
      <i/>
      <sz val="10"/>
      <color theme="1"/>
      <name val="Arial"/>
      <family val="2"/>
    </font>
    <font>
      <b/>
      <i/>
      <sz val="10"/>
      <color theme="1"/>
      <name val="Arial"/>
      <family val="2"/>
    </font>
    <font>
      <b/>
      <sz val="12"/>
      <color rgb="FF000000"/>
      <name val="Arial"/>
      <family val="2"/>
    </font>
    <font>
      <b/>
      <sz val="11"/>
      <color theme="1"/>
      <name val="Arial"/>
      <family val="2"/>
    </font>
    <font>
      <sz val="11"/>
      <color theme="1"/>
      <name val="Arial"/>
      <family val="2"/>
    </font>
    <font>
      <b/>
      <u/>
      <sz val="11"/>
      <color theme="1"/>
      <name val="Arial"/>
      <family val="2"/>
    </font>
    <font>
      <sz val="12"/>
      <color theme="1"/>
      <name val="Arial"/>
      <family val="2"/>
    </font>
    <font>
      <b/>
      <i/>
      <u/>
      <sz val="12"/>
      <color rgb="FFFF0000"/>
      <name val="Arial"/>
      <family val="2"/>
    </font>
    <font>
      <b/>
      <sz val="12"/>
      <name val="Arial"/>
      <family val="2"/>
    </font>
    <font>
      <i/>
      <sz val="12"/>
      <color theme="1"/>
      <name val="Arial"/>
      <family val="2"/>
    </font>
    <font>
      <i/>
      <sz val="12"/>
      <color rgb="FFFF0000"/>
      <name val="Arial"/>
      <family val="2"/>
    </font>
    <font>
      <b/>
      <i/>
      <sz val="12"/>
      <color rgb="FFFF0000"/>
      <name val="Arial"/>
      <family val="2"/>
    </font>
    <font>
      <b/>
      <sz val="11"/>
      <color rgb="FF000000"/>
      <name val="Arial"/>
      <family val="2"/>
    </font>
    <font>
      <sz val="11"/>
      <color rgb="FF000000"/>
      <name val="Arial"/>
      <family val="2"/>
    </font>
  </fonts>
  <fills count="6">
    <fill>
      <patternFill patternType="none"/>
    </fill>
    <fill>
      <patternFill patternType="gray125"/>
    </fill>
    <fill>
      <patternFill patternType="solid">
        <fgColor rgb="FFD0CECE"/>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s>
  <borders count="49">
    <border>
      <left/>
      <right/>
      <top/>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theme="1"/>
      </left>
      <right style="thin">
        <color theme="1"/>
      </right>
      <top style="thin">
        <color theme="1"/>
      </top>
      <bottom style="thin">
        <color theme="1"/>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thin">
        <color theme="1"/>
      </left>
      <right style="thin">
        <color theme="1"/>
      </right>
      <top/>
      <bottom style="thin">
        <color theme="1"/>
      </bottom>
      <diagonal/>
    </border>
    <border>
      <left style="medium">
        <color indexed="64"/>
      </left>
      <right/>
      <top style="medium">
        <color indexed="64"/>
      </top>
      <bottom style="medium">
        <color indexed="64"/>
      </bottom>
      <diagonal/>
    </border>
    <border>
      <left style="medium">
        <color theme="1"/>
      </left>
      <right style="thin">
        <color theme="1"/>
      </right>
      <top/>
      <bottom style="thin">
        <color theme="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style="medium">
        <color theme="1"/>
      </bottom>
      <diagonal/>
    </border>
    <border>
      <left/>
      <right style="medium">
        <color indexed="64"/>
      </right>
      <top style="medium">
        <color indexed="64"/>
      </top>
      <bottom style="medium">
        <color theme="1"/>
      </bottom>
      <diagonal/>
    </border>
    <border>
      <left style="medium">
        <color indexed="64"/>
      </left>
      <right style="thin">
        <color theme="1"/>
      </right>
      <top style="medium">
        <color theme="1"/>
      </top>
      <bottom style="thin">
        <color theme="1"/>
      </bottom>
      <diagonal/>
    </border>
    <border>
      <left style="thin">
        <color theme="1"/>
      </left>
      <right style="medium">
        <color indexed="64"/>
      </right>
      <top style="medium">
        <color theme="1"/>
      </top>
      <bottom style="thin">
        <color theme="1"/>
      </bottom>
      <diagonal/>
    </border>
    <border>
      <left style="medium">
        <color indexed="64"/>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right style="medium">
        <color theme="1"/>
      </right>
      <top style="thin">
        <color theme="1"/>
      </top>
      <bottom style="medium">
        <color theme="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4">
    <xf numFmtId="0" fontId="0" fillId="0" borderId="0" xfId="0"/>
    <xf numFmtId="0" fontId="3" fillId="0" borderId="0" xfId="0" applyFont="1" applyAlignment="1">
      <alignment vertical="center"/>
    </xf>
    <xf numFmtId="0" fontId="3" fillId="0" borderId="0" xfId="0" applyFont="1"/>
    <xf numFmtId="0" fontId="3" fillId="0" borderId="0" xfId="0" applyFont="1" applyAlignment="1">
      <alignment vertical="center" wrapText="1"/>
    </xf>
    <xf numFmtId="0" fontId="3" fillId="0" borderId="5" xfId="0" applyFont="1" applyBorder="1" applyAlignment="1">
      <alignment vertical="center" wrapText="1"/>
    </xf>
    <xf numFmtId="164" fontId="3" fillId="0" borderId="5" xfId="0" applyNumberFormat="1" applyFont="1" applyBorder="1" applyAlignment="1">
      <alignment vertical="center" wrapText="1"/>
    </xf>
    <xf numFmtId="0" fontId="3" fillId="3" borderId="6" xfId="0" applyFont="1" applyFill="1" applyBorder="1"/>
    <xf numFmtId="0" fontId="1" fillId="3" borderId="7" xfId="0" applyFont="1" applyFill="1" applyBorder="1" applyAlignment="1">
      <alignment vertical="center"/>
    </xf>
    <xf numFmtId="0" fontId="1" fillId="3" borderId="7" xfId="0" applyFont="1" applyFill="1" applyBorder="1" applyAlignment="1">
      <alignment vertical="center" wrapText="1"/>
    </xf>
    <xf numFmtId="0" fontId="1" fillId="3" borderId="8" xfId="0" applyFont="1" applyFill="1" applyBorder="1" applyAlignment="1">
      <alignment vertical="center" wrapText="1"/>
    </xf>
    <xf numFmtId="0" fontId="3" fillId="0" borderId="9" xfId="0" applyFont="1" applyBorder="1" applyAlignment="1">
      <alignment horizontal="left" vertical="center" wrapText="1"/>
    </xf>
    <xf numFmtId="164" fontId="3" fillId="0" borderId="10" xfId="0" applyNumberFormat="1" applyFont="1" applyBorder="1" applyAlignment="1">
      <alignment vertical="center" wrapText="1"/>
    </xf>
    <xf numFmtId="0" fontId="3" fillId="0" borderId="11" xfId="0" applyFont="1" applyBorder="1" applyAlignment="1">
      <alignment horizontal="left" vertical="center" wrapText="1"/>
    </xf>
    <xf numFmtId="0" fontId="3" fillId="0" borderId="12" xfId="0" applyFont="1" applyBorder="1" applyAlignment="1">
      <alignment vertical="center" wrapText="1"/>
    </xf>
    <xf numFmtId="164" fontId="3" fillId="0" borderId="12" xfId="0" applyNumberFormat="1" applyFont="1" applyBorder="1" applyAlignment="1">
      <alignment vertical="center" wrapText="1"/>
    </xf>
    <xf numFmtId="164" fontId="3" fillId="0" borderId="13" xfId="0" applyNumberFormat="1" applyFont="1" applyBorder="1" applyAlignment="1">
      <alignment vertical="center" wrapText="1"/>
    </xf>
    <xf numFmtId="0" fontId="3" fillId="0" borderId="14" xfId="0" applyFont="1" applyBorder="1" applyAlignment="1">
      <alignment horizontal="left" vertical="center" wrapText="1"/>
    </xf>
    <xf numFmtId="0" fontId="3" fillId="0" borderId="15" xfId="0" applyFont="1" applyBorder="1" applyAlignment="1">
      <alignment vertical="center" wrapText="1"/>
    </xf>
    <xf numFmtId="164" fontId="3" fillId="0" borderId="15" xfId="0" applyNumberFormat="1" applyFont="1" applyBorder="1" applyAlignment="1">
      <alignment vertical="center" wrapText="1"/>
    </xf>
    <xf numFmtId="164" fontId="3" fillId="0" borderId="16" xfId="0" applyNumberFormat="1" applyFont="1" applyBorder="1" applyAlignment="1">
      <alignment vertical="center" wrapText="1"/>
    </xf>
    <xf numFmtId="0" fontId="1" fillId="2" borderId="15"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12" xfId="0" applyFont="1" applyFill="1" applyBorder="1" applyAlignment="1">
      <alignment vertical="center" wrapText="1"/>
    </xf>
    <xf numFmtId="0" fontId="1" fillId="2" borderId="13" xfId="0" applyFont="1" applyFill="1" applyBorder="1"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1" fillId="3" borderId="7" xfId="0" applyFont="1" applyFill="1" applyBorder="1" applyAlignment="1">
      <alignment horizontal="center" vertical="center" wrapText="1"/>
    </xf>
    <xf numFmtId="0" fontId="2"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5" fillId="4" borderId="14" xfId="0" applyFont="1" applyFill="1" applyBorder="1" applyAlignment="1">
      <alignment horizontal="left" vertical="center" wrapText="1"/>
    </xf>
    <xf numFmtId="0" fontId="5" fillId="4" borderId="15" xfId="0" applyFont="1" applyFill="1" applyBorder="1" applyAlignment="1">
      <alignment vertical="center" wrapText="1"/>
    </xf>
    <xf numFmtId="0" fontId="5" fillId="4" borderId="15" xfId="0" applyFont="1" applyFill="1" applyBorder="1" applyAlignment="1">
      <alignment horizontal="center" vertical="center" wrapText="1"/>
    </xf>
    <xf numFmtId="0" fontId="6" fillId="4" borderId="15" xfId="0" applyFont="1" applyFill="1" applyBorder="1" applyAlignment="1">
      <alignment horizontal="center" vertical="center" wrapText="1"/>
    </xf>
    <xf numFmtId="164" fontId="5" fillId="4" borderId="15" xfId="0" applyNumberFormat="1" applyFont="1" applyFill="1" applyBorder="1" applyAlignment="1">
      <alignment vertical="center" wrapText="1"/>
    </xf>
    <xf numFmtId="164" fontId="5" fillId="4" borderId="16" xfId="0" applyNumberFormat="1" applyFont="1" applyFill="1" applyBorder="1" applyAlignment="1">
      <alignment vertical="center" wrapText="1"/>
    </xf>
    <xf numFmtId="164" fontId="2" fillId="0" borderId="1" xfId="0" applyNumberFormat="1" applyFont="1" applyBorder="1" applyAlignment="1">
      <alignment vertical="center" wrapText="1"/>
    </xf>
    <xf numFmtId="0" fontId="9" fillId="0" borderId="0" xfId="0" applyFont="1"/>
    <xf numFmtId="0" fontId="9" fillId="0" borderId="0" xfId="0" applyFont="1" applyAlignment="1">
      <alignment wrapText="1"/>
    </xf>
    <xf numFmtId="0" fontId="11" fillId="0" borderId="0" xfId="0" applyFont="1"/>
    <xf numFmtId="0" fontId="7" fillId="0" borderId="0" xfId="0" applyFont="1" applyAlignment="1">
      <alignment horizontal="left" vertical="center" wrapText="1"/>
    </xf>
    <xf numFmtId="0" fontId="7" fillId="0" borderId="0" xfId="0" applyFont="1" applyAlignment="1">
      <alignment vertical="center" wrapText="1"/>
    </xf>
    <xf numFmtId="0" fontId="7" fillId="2" borderId="28"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30" xfId="0" applyFont="1" applyFill="1" applyBorder="1" applyAlignment="1">
      <alignment vertical="center" wrapText="1"/>
    </xf>
    <xf numFmtId="0" fontId="7" fillId="2" borderId="31" xfId="0" applyFont="1" applyFill="1" applyBorder="1" applyAlignment="1">
      <alignment vertical="center" wrapText="1"/>
    </xf>
    <xf numFmtId="0" fontId="7" fillId="2" borderId="32" xfId="0" applyFont="1" applyFill="1" applyBorder="1" applyAlignment="1">
      <alignment vertical="center" wrapText="1"/>
    </xf>
    <xf numFmtId="0" fontId="14" fillId="4" borderId="19" xfId="0" applyFont="1" applyFill="1" applyBorder="1" applyAlignment="1">
      <alignment horizontal="left" vertical="center" wrapText="1"/>
    </xf>
    <xf numFmtId="0" fontId="14" fillId="4" borderId="17" xfId="0" applyFont="1" applyFill="1" applyBorder="1" applyAlignment="1">
      <alignment vertical="center" wrapText="1"/>
    </xf>
    <xf numFmtId="0" fontId="15" fillId="4" borderId="17" xfId="0" applyFont="1" applyFill="1" applyBorder="1" applyAlignment="1">
      <alignment horizontal="center" vertical="center" wrapText="1"/>
    </xf>
    <xf numFmtId="0" fontId="16" fillId="4" borderId="17" xfId="0" applyFont="1" applyFill="1" applyBorder="1" applyAlignment="1">
      <alignment horizontal="center" vertical="center" wrapText="1"/>
    </xf>
    <xf numFmtId="164" fontId="15" fillId="4" borderId="17" xfId="0" applyNumberFormat="1" applyFont="1" applyFill="1" applyBorder="1" applyAlignment="1">
      <alignment vertical="center" wrapText="1"/>
    </xf>
    <xf numFmtId="164" fontId="15" fillId="4" borderId="16" xfId="0" applyNumberFormat="1" applyFont="1" applyFill="1" applyBorder="1" applyAlignment="1">
      <alignment vertical="center" wrapText="1"/>
    </xf>
    <xf numFmtId="0" fontId="11" fillId="0" borderId="14" xfId="0" applyFont="1" applyBorder="1" applyAlignment="1">
      <alignment horizontal="left" vertical="center" wrapText="1"/>
    </xf>
    <xf numFmtId="0" fontId="11" fillId="0" borderId="15" xfId="0" applyFont="1" applyBorder="1" applyAlignment="1">
      <alignment vertical="center" wrapText="1"/>
    </xf>
    <xf numFmtId="0" fontId="11" fillId="0" borderId="15" xfId="0" applyFont="1" applyBorder="1" applyAlignment="1">
      <alignment horizontal="center" vertical="center" wrapText="1"/>
    </xf>
    <xf numFmtId="0" fontId="4" fillId="0" borderId="15" xfId="0" applyFont="1" applyBorder="1" applyAlignment="1">
      <alignment horizontal="center" vertical="center" wrapText="1"/>
    </xf>
    <xf numFmtId="164" fontId="11" fillId="0" borderId="15" xfId="0" applyNumberFormat="1" applyFont="1" applyBorder="1" applyAlignment="1">
      <alignment vertical="center" wrapText="1"/>
    </xf>
    <xf numFmtId="164" fontId="11" fillId="0" borderId="16" xfId="0" applyNumberFormat="1" applyFont="1" applyBorder="1" applyAlignment="1">
      <alignment vertical="center" wrapText="1"/>
    </xf>
    <xf numFmtId="0" fontId="11" fillId="3" borderId="6" xfId="0" applyFont="1" applyFill="1" applyBorder="1"/>
    <xf numFmtId="0" fontId="7" fillId="3" borderId="7" xfId="0" applyFont="1" applyFill="1" applyBorder="1" applyAlignment="1">
      <alignment vertical="center"/>
    </xf>
    <xf numFmtId="0" fontId="7" fillId="3" borderId="7" xfId="0" applyFont="1" applyFill="1" applyBorder="1" applyAlignment="1">
      <alignment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vertical="center" wrapText="1"/>
    </xf>
    <xf numFmtId="0" fontId="11" fillId="0" borderId="9" xfId="0" applyFont="1" applyBorder="1" applyAlignment="1">
      <alignment horizontal="left" vertical="center" wrapText="1"/>
    </xf>
    <xf numFmtId="0" fontId="11" fillId="0" borderId="5" xfId="0" applyFont="1" applyBorder="1" applyAlignment="1">
      <alignment vertical="center" wrapText="1"/>
    </xf>
    <xf numFmtId="0" fontId="11" fillId="0" borderId="5" xfId="0" applyFont="1" applyBorder="1" applyAlignment="1">
      <alignment horizontal="center" vertical="center" wrapText="1"/>
    </xf>
    <xf numFmtId="0" fontId="4" fillId="0" borderId="5" xfId="0" applyFont="1" applyBorder="1" applyAlignment="1">
      <alignment horizontal="center" vertical="center" wrapText="1"/>
    </xf>
    <xf numFmtId="164" fontId="11" fillId="0" borderId="5" xfId="0" applyNumberFormat="1" applyFont="1" applyBorder="1" applyAlignment="1">
      <alignment vertical="center" wrapText="1"/>
    </xf>
    <xf numFmtId="164" fontId="11" fillId="0" borderId="10" xfId="0" applyNumberFormat="1" applyFont="1" applyBorder="1" applyAlignment="1">
      <alignment vertical="center" wrapText="1"/>
    </xf>
    <xf numFmtId="0" fontId="11" fillId="0" borderId="11" xfId="0" applyFont="1" applyBorder="1" applyAlignment="1">
      <alignment horizontal="left" vertical="center" wrapText="1"/>
    </xf>
    <xf numFmtId="0" fontId="11" fillId="0" borderId="12" xfId="0" applyFont="1" applyBorder="1" applyAlignment="1">
      <alignment vertical="center" wrapText="1"/>
    </xf>
    <xf numFmtId="0" fontId="11" fillId="0" borderId="12" xfId="0" applyFont="1" applyBorder="1" applyAlignment="1">
      <alignment horizontal="center" vertical="center" wrapText="1"/>
    </xf>
    <xf numFmtId="0" fontId="4" fillId="0" borderId="12" xfId="0" applyFont="1" applyBorder="1" applyAlignment="1">
      <alignment horizontal="center" vertical="center" wrapText="1"/>
    </xf>
    <xf numFmtId="164" fontId="11" fillId="0" borderId="12" xfId="0" applyNumberFormat="1" applyFont="1" applyBorder="1" applyAlignment="1">
      <alignment vertical="center" wrapText="1"/>
    </xf>
    <xf numFmtId="164" fontId="11" fillId="0" borderId="13" xfId="0" applyNumberFormat="1" applyFont="1" applyBorder="1" applyAlignment="1">
      <alignment vertical="center" wrapText="1"/>
    </xf>
    <xf numFmtId="0" fontId="11" fillId="0" borderId="0" xfId="0" applyFont="1" applyAlignment="1">
      <alignment vertical="center" wrapText="1"/>
    </xf>
    <xf numFmtId="0" fontId="11" fillId="0" borderId="0" xfId="0" applyFont="1" applyAlignment="1">
      <alignment vertical="center"/>
    </xf>
    <xf numFmtId="164" fontId="4" fillId="0" borderId="1" xfId="0" applyNumberFormat="1" applyFont="1" applyBorder="1" applyAlignment="1">
      <alignment vertical="center" wrapText="1"/>
    </xf>
    <xf numFmtId="0" fontId="8" fillId="0" borderId="0" xfId="0" applyFont="1" applyAlignment="1">
      <alignment horizontal="center" vertical="center" wrapText="1"/>
    </xf>
    <xf numFmtId="0" fontId="17" fillId="5" borderId="35" xfId="0" applyFont="1" applyFill="1" applyBorder="1" applyAlignment="1">
      <alignment vertical="center" wrapText="1"/>
    </xf>
    <xf numFmtId="0" fontId="18" fillId="0" borderId="35" xfId="0" applyFont="1" applyBorder="1" applyAlignment="1">
      <alignment vertical="center" wrapText="1"/>
    </xf>
    <xf numFmtId="0" fontId="17" fillId="5" borderId="44" xfId="0" applyFont="1" applyFill="1" applyBorder="1" applyAlignment="1">
      <alignment vertical="center" wrapText="1"/>
    </xf>
    <xf numFmtId="0" fontId="17" fillId="5" borderId="45" xfId="0" applyFont="1" applyFill="1" applyBorder="1" applyAlignment="1">
      <alignment vertical="center" wrapText="1"/>
    </xf>
    <xf numFmtId="0" fontId="17" fillId="3" borderId="44" xfId="0" applyFont="1" applyFill="1" applyBorder="1" applyAlignment="1">
      <alignment vertical="center" wrapText="1"/>
    </xf>
    <xf numFmtId="0" fontId="18" fillId="0" borderId="45" xfId="0" applyFont="1" applyBorder="1" applyAlignment="1">
      <alignment vertical="center" wrapText="1"/>
    </xf>
    <xf numFmtId="0" fontId="17" fillId="3" borderId="46" xfId="0" applyFont="1" applyFill="1" applyBorder="1" applyAlignment="1">
      <alignment vertical="center" wrapText="1"/>
    </xf>
    <xf numFmtId="0" fontId="18" fillId="0" borderId="47" xfId="0" applyFont="1" applyBorder="1" applyAlignment="1">
      <alignment vertical="center" wrapText="1"/>
    </xf>
    <xf numFmtId="0" fontId="18" fillId="0" borderId="48"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2" borderId="14"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9" fillId="0" borderId="36" xfId="0" applyFont="1" applyBorder="1" applyAlignment="1">
      <alignment horizontal="left" vertical="top" wrapText="1"/>
    </xf>
    <xf numFmtId="0" fontId="9" fillId="0" borderId="37" xfId="0" applyFont="1" applyBorder="1" applyAlignment="1">
      <alignment horizontal="left" vertical="top" wrapText="1"/>
    </xf>
    <xf numFmtId="0" fontId="9" fillId="0" borderId="38" xfId="0" applyFont="1" applyBorder="1" applyAlignment="1">
      <alignment horizontal="left" vertical="top" wrapText="1"/>
    </xf>
    <xf numFmtId="0" fontId="8" fillId="0" borderId="0" xfId="0" applyFont="1" applyAlignment="1">
      <alignment horizontal="left" wrapText="1"/>
    </xf>
    <xf numFmtId="0" fontId="8" fillId="0" borderId="18"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1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9" fillId="0" borderId="39" xfId="0" quotePrefix="1" applyFont="1" applyBorder="1" applyAlignment="1">
      <alignment horizontal="left" vertical="top" wrapText="1"/>
    </xf>
    <xf numFmtId="0" fontId="9" fillId="0" borderId="0" xfId="0" applyFont="1" applyAlignment="1">
      <alignment horizontal="left" vertical="top" wrapText="1"/>
    </xf>
    <xf numFmtId="0" fontId="9" fillId="0" borderId="40" xfId="0" applyFont="1" applyBorder="1" applyAlignment="1">
      <alignment horizontal="left" vertical="top" wrapText="1"/>
    </xf>
    <xf numFmtId="0" fontId="9" fillId="0" borderId="41" xfId="0" quotePrefix="1" applyFont="1" applyBorder="1" applyAlignment="1">
      <alignment horizontal="left" vertical="top" wrapText="1"/>
    </xf>
    <xf numFmtId="0" fontId="9" fillId="0" borderId="42" xfId="0" applyFont="1" applyBorder="1" applyAlignment="1">
      <alignment horizontal="left" vertical="top" wrapText="1"/>
    </xf>
    <xf numFmtId="0" fontId="9" fillId="0" borderId="43" xfId="0" applyFont="1" applyBorder="1" applyAlignment="1">
      <alignment horizontal="left" vertical="top" wrapText="1"/>
    </xf>
    <xf numFmtId="0" fontId="8" fillId="0" borderId="39" xfId="0" quotePrefix="1" applyFont="1" applyBorder="1" applyAlignment="1">
      <alignment horizontal="left" vertical="top" wrapText="1"/>
    </xf>
    <xf numFmtId="0" fontId="8" fillId="0" borderId="0" xfId="0" applyFont="1" applyAlignment="1">
      <alignment horizontal="left" vertical="top" wrapText="1"/>
    </xf>
    <xf numFmtId="0" fontId="8" fillId="0" borderId="40" xfId="0" applyFont="1" applyBorder="1" applyAlignment="1">
      <alignment horizontal="left" vertical="top" wrapText="1"/>
    </xf>
    <xf numFmtId="0" fontId="4" fillId="0" borderId="18"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18"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12" fillId="0" borderId="0" xfId="0" applyFont="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0"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21"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21"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13" fillId="2" borderId="23"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25" xfId="0" applyFont="1" applyFill="1" applyBorder="1" applyAlignment="1">
      <alignment horizontal="left" vertical="center" wrapText="1"/>
    </xf>
  </cellXfs>
  <cellStyles count="1">
    <cellStyle name="Normal" xfId="0" builtinId="0"/>
  </cellStyles>
  <dxfs count="6">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43296</xdr:colOff>
      <xdr:row>1</xdr:row>
      <xdr:rowOff>21648</xdr:rowOff>
    </xdr:from>
    <xdr:to>
      <xdr:col>1</xdr:col>
      <xdr:colOff>1295285</xdr:colOff>
      <xdr:row>1</xdr:row>
      <xdr:rowOff>453648</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DE6D6343-B87D-4ABC-AED1-8C6E3108CF20}"/>
            </a:ext>
          </a:extLst>
        </xdr:cNvPr>
        <xdr:cNvPicPr/>
      </xdr:nvPicPr>
      <xdr:blipFill>
        <a:blip xmlns:r="http://schemas.openxmlformats.org/officeDocument/2006/relationships" r:embed="rId1" cstate="print"/>
        <a:srcRect/>
        <a:stretch>
          <a:fillRect/>
        </a:stretch>
      </xdr:blipFill>
      <xdr:spPr bwMode="auto">
        <a:xfrm>
          <a:off x="227302" y="194830"/>
          <a:ext cx="1620000" cy="432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1244600</xdr:colOff>
      <xdr:row>0</xdr:row>
      <xdr:rowOff>323850</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821D5706-6917-47F8-A5DE-EA68767ECA3C}"/>
            </a:ext>
          </a:extLst>
        </xdr:cNvPr>
        <xdr:cNvPicPr/>
      </xdr:nvPicPr>
      <xdr:blipFill>
        <a:blip xmlns:r="http://schemas.openxmlformats.org/officeDocument/2006/relationships" r:embed="rId1" cstate="print"/>
        <a:srcRect/>
        <a:stretch>
          <a:fillRect/>
        </a:stretch>
      </xdr:blipFill>
      <xdr:spPr bwMode="auto">
        <a:xfrm>
          <a:off x="1" y="0"/>
          <a:ext cx="1244599" cy="3238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43296</xdr:colOff>
      <xdr:row>1</xdr:row>
      <xdr:rowOff>21648</xdr:rowOff>
    </xdr:from>
    <xdr:to>
      <xdr:col>1</xdr:col>
      <xdr:colOff>1207973</xdr:colOff>
      <xdr:row>1</xdr:row>
      <xdr:rowOff>453648</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22B81E00-B7F3-40DB-8C0F-079EF4CB53AA}"/>
            </a:ext>
          </a:extLst>
        </xdr:cNvPr>
        <xdr:cNvPicPr/>
      </xdr:nvPicPr>
      <xdr:blipFill>
        <a:blip xmlns:r="http://schemas.openxmlformats.org/officeDocument/2006/relationships" r:embed="rId1" cstate="print"/>
        <a:srcRect/>
        <a:stretch>
          <a:fillRect/>
        </a:stretch>
      </xdr:blipFill>
      <xdr:spPr bwMode="auto">
        <a:xfrm>
          <a:off x="43296" y="186748"/>
          <a:ext cx="1639339" cy="4320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43296</xdr:colOff>
      <xdr:row>1</xdr:row>
      <xdr:rowOff>21648</xdr:rowOff>
    </xdr:from>
    <xdr:to>
      <xdr:col>1</xdr:col>
      <xdr:colOff>1295285</xdr:colOff>
      <xdr:row>1</xdr:row>
      <xdr:rowOff>453648</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78EB1CFD-FCBD-4AC2-891D-D957D0F68252}"/>
            </a:ext>
          </a:extLst>
        </xdr:cNvPr>
        <xdr:cNvPicPr/>
      </xdr:nvPicPr>
      <xdr:blipFill>
        <a:blip xmlns:r="http://schemas.openxmlformats.org/officeDocument/2006/relationships" r:embed="rId1" cstate="print"/>
        <a:srcRect/>
        <a:stretch>
          <a:fillRect/>
        </a:stretch>
      </xdr:blipFill>
      <xdr:spPr bwMode="auto">
        <a:xfrm>
          <a:off x="43296" y="186748"/>
          <a:ext cx="1639339" cy="4320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43296</xdr:colOff>
      <xdr:row>1</xdr:row>
      <xdr:rowOff>21648</xdr:rowOff>
    </xdr:from>
    <xdr:to>
      <xdr:col>1</xdr:col>
      <xdr:colOff>1295285</xdr:colOff>
      <xdr:row>1</xdr:row>
      <xdr:rowOff>453648</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ECDEC94D-35F4-45B3-940F-B35C6E8204BA}"/>
            </a:ext>
          </a:extLst>
        </xdr:cNvPr>
        <xdr:cNvPicPr/>
      </xdr:nvPicPr>
      <xdr:blipFill>
        <a:blip xmlns:r="http://schemas.openxmlformats.org/officeDocument/2006/relationships" r:embed="rId1" cstate="print"/>
        <a:srcRect/>
        <a:stretch>
          <a:fillRect/>
        </a:stretch>
      </xdr:blipFill>
      <xdr:spPr bwMode="auto">
        <a:xfrm>
          <a:off x="43296" y="186748"/>
          <a:ext cx="1639339" cy="4320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43296</xdr:colOff>
      <xdr:row>1</xdr:row>
      <xdr:rowOff>21648</xdr:rowOff>
    </xdr:from>
    <xdr:to>
      <xdr:col>1</xdr:col>
      <xdr:colOff>1295285</xdr:colOff>
      <xdr:row>1</xdr:row>
      <xdr:rowOff>453648</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009937BD-A8A6-449A-B359-53F498A56D6D}"/>
            </a:ext>
          </a:extLst>
        </xdr:cNvPr>
        <xdr:cNvPicPr/>
      </xdr:nvPicPr>
      <xdr:blipFill>
        <a:blip xmlns:r="http://schemas.openxmlformats.org/officeDocument/2006/relationships" r:embed="rId1" cstate="print"/>
        <a:srcRect/>
        <a:stretch>
          <a:fillRect/>
        </a:stretch>
      </xdr:blipFill>
      <xdr:spPr bwMode="auto">
        <a:xfrm>
          <a:off x="43296" y="186748"/>
          <a:ext cx="1639339" cy="4320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43296</xdr:colOff>
      <xdr:row>1</xdr:row>
      <xdr:rowOff>21648</xdr:rowOff>
    </xdr:from>
    <xdr:to>
      <xdr:col>1</xdr:col>
      <xdr:colOff>1295285</xdr:colOff>
      <xdr:row>1</xdr:row>
      <xdr:rowOff>453648</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FC4F95D6-386B-402C-BF02-E2AA5A086A27}"/>
            </a:ext>
          </a:extLst>
        </xdr:cNvPr>
        <xdr:cNvPicPr/>
      </xdr:nvPicPr>
      <xdr:blipFill>
        <a:blip xmlns:r="http://schemas.openxmlformats.org/officeDocument/2006/relationships" r:embed="rId1" cstate="print"/>
        <a:srcRect/>
        <a:stretch>
          <a:fillRect/>
        </a:stretch>
      </xdr:blipFill>
      <xdr:spPr bwMode="auto">
        <a:xfrm>
          <a:off x="43296" y="193098"/>
          <a:ext cx="1623464" cy="432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4CD09-BEEF-4A0B-9356-F47070DF0268}">
  <dimension ref="A1:H82"/>
  <sheetViews>
    <sheetView showGridLines="0" zoomScale="88" zoomScaleNormal="88" workbookViewId="0">
      <pane ySplit="6" topLeftCell="A71" activePane="bottomLeft" state="frozen"/>
      <selection pane="bottomLeft" activeCell="H81" sqref="H81"/>
    </sheetView>
  </sheetViews>
  <sheetFormatPr defaultColWidth="8.6328125" defaultRowHeight="12.5" x14ac:dyDescent="0.25"/>
  <cols>
    <col min="1" max="1" width="5.54296875" style="2" customWidth="1"/>
    <col min="2" max="2" width="58.90625" style="2" customWidth="1"/>
    <col min="3" max="3" width="17.54296875" style="2" customWidth="1"/>
    <col min="4" max="5" width="16.453125" style="2" customWidth="1"/>
    <col min="6" max="6" width="21.6328125" style="2" customWidth="1"/>
    <col min="7" max="7" width="25.6328125" style="2" customWidth="1"/>
    <col min="8" max="8" width="29.08984375" style="2" customWidth="1"/>
    <col min="9" max="16384" width="8.6328125" style="2"/>
  </cols>
  <sheetData>
    <row r="1" spans="1:8" ht="13" thickBot="1" x14ac:dyDescent="0.3"/>
    <row r="2" spans="1:8" ht="38.25" customHeight="1" thickBot="1" x14ac:dyDescent="0.3">
      <c r="A2" s="96" t="s">
        <v>132</v>
      </c>
      <c r="B2" s="97"/>
      <c r="C2" s="97"/>
      <c r="D2" s="97"/>
      <c r="E2" s="97"/>
      <c r="F2" s="97"/>
      <c r="G2" s="97"/>
      <c r="H2" s="98"/>
    </row>
    <row r="3" spans="1:8" ht="26.4" customHeight="1" thickBot="1" x14ac:dyDescent="0.3">
      <c r="A3" s="93" t="s">
        <v>133</v>
      </c>
      <c r="B3" s="94"/>
      <c r="C3" s="94"/>
      <c r="D3" s="94"/>
      <c r="E3" s="94"/>
      <c r="F3" s="94"/>
      <c r="G3" s="94"/>
      <c r="H3" s="95"/>
    </row>
    <row r="4" spans="1:8" ht="15.75" customHeight="1" thickBot="1" x14ac:dyDescent="0.3">
      <c r="A4" s="24"/>
      <c r="B4" s="24"/>
      <c r="C4" s="24"/>
      <c r="D4" s="24"/>
      <c r="E4" s="24"/>
      <c r="F4" s="25"/>
      <c r="G4" s="25"/>
      <c r="H4" s="25"/>
    </row>
    <row r="5" spans="1:8" ht="42.75" customHeight="1" x14ac:dyDescent="0.25">
      <c r="A5" s="102" t="s">
        <v>134</v>
      </c>
      <c r="B5" s="104" t="s">
        <v>0</v>
      </c>
      <c r="C5" s="104" t="s">
        <v>149</v>
      </c>
      <c r="D5" s="104" t="s">
        <v>1</v>
      </c>
      <c r="E5" s="104" t="s">
        <v>135</v>
      </c>
      <c r="F5" s="20" t="s">
        <v>137</v>
      </c>
      <c r="G5" s="20" t="s">
        <v>143</v>
      </c>
      <c r="H5" s="21" t="s">
        <v>144</v>
      </c>
    </row>
    <row r="6" spans="1:8" ht="15.75" customHeight="1" thickBot="1" x14ac:dyDescent="0.3">
      <c r="A6" s="103"/>
      <c r="B6" s="105"/>
      <c r="C6" s="105"/>
      <c r="D6" s="105"/>
      <c r="E6" s="105"/>
      <c r="F6" s="22" t="s">
        <v>2</v>
      </c>
      <c r="G6" s="22" t="s">
        <v>2</v>
      </c>
      <c r="H6" s="23" t="s">
        <v>3</v>
      </c>
    </row>
    <row r="7" spans="1:8" ht="22.5" customHeight="1" x14ac:dyDescent="0.25">
      <c r="A7" s="33" t="s">
        <v>141</v>
      </c>
      <c r="B7" s="34" t="s">
        <v>142</v>
      </c>
      <c r="C7" s="34" t="s">
        <v>112</v>
      </c>
      <c r="D7" s="35">
        <v>5</v>
      </c>
      <c r="E7" s="36" t="s">
        <v>140</v>
      </c>
      <c r="F7" s="37">
        <v>400</v>
      </c>
      <c r="G7" s="37">
        <v>10000</v>
      </c>
      <c r="H7" s="38">
        <f>G7*36</f>
        <v>360000</v>
      </c>
    </row>
    <row r="8" spans="1:8" ht="15.75" customHeight="1" thickBot="1" x14ac:dyDescent="0.3">
      <c r="A8" s="24"/>
      <c r="B8" s="24"/>
      <c r="C8" s="24"/>
      <c r="D8" s="24"/>
      <c r="E8" s="24"/>
      <c r="F8" s="25"/>
      <c r="G8" s="25"/>
      <c r="H8" s="25"/>
    </row>
    <row r="9" spans="1:8" ht="22.5" customHeight="1" x14ac:dyDescent="0.25">
      <c r="A9" s="16">
        <v>1</v>
      </c>
      <c r="B9" s="17" t="s">
        <v>4</v>
      </c>
      <c r="C9" s="17" t="s">
        <v>5</v>
      </c>
      <c r="D9" s="30">
        <v>24</v>
      </c>
      <c r="E9" s="26"/>
      <c r="F9" s="18"/>
      <c r="G9" s="18"/>
      <c r="H9" s="19"/>
    </row>
    <row r="10" spans="1:8" ht="22.5" customHeight="1" thickBot="1" x14ac:dyDescent="0.3">
      <c r="A10" s="12">
        <f>A9+1</f>
        <v>2</v>
      </c>
      <c r="B10" s="13" t="s">
        <v>6</v>
      </c>
      <c r="C10" s="13" t="s">
        <v>7</v>
      </c>
      <c r="D10" s="31">
        <v>1</v>
      </c>
      <c r="E10" s="27"/>
      <c r="F10" s="14"/>
      <c r="G10" s="14"/>
      <c r="H10" s="15"/>
    </row>
    <row r="11" spans="1:8" ht="20.149999999999999" customHeight="1" x14ac:dyDescent="0.25">
      <c r="A11" s="6"/>
      <c r="B11" s="7" t="s">
        <v>138</v>
      </c>
      <c r="C11" s="8"/>
      <c r="D11" s="28"/>
      <c r="E11" s="28"/>
      <c r="F11" s="8"/>
      <c r="G11" s="8"/>
      <c r="H11" s="9"/>
    </row>
    <row r="12" spans="1:8" ht="22.5" customHeight="1" x14ac:dyDescent="0.25">
      <c r="A12" s="10">
        <f>A10+1</f>
        <v>3</v>
      </c>
      <c r="B12" s="4" t="s">
        <v>8</v>
      </c>
      <c r="C12" s="4" t="s">
        <v>9</v>
      </c>
      <c r="D12" s="32">
        <v>150</v>
      </c>
      <c r="E12" s="29"/>
      <c r="F12" s="5"/>
      <c r="G12" s="5"/>
      <c r="H12" s="11"/>
    </row>
    <row r="13" spans="1:8" ht="22.5" customHeight="1" x14ac:dyDescent="0.25">
      <c r="A13" s="10">
        <f>A12+1</f>
        <v>4</v>
      </c>
      <c r="B13" s="4" t="s">
        <v>10</v>
      </c>
      <c r="C13" s="4" t="s">
        <v>11</v>
      </c>
      <c r="D13" s="32">
        <v>180</v>
      </c>
      <c r="E13" s="29"/>
      <c r="F13" s="5"/>
      <c r="G13" s="5"/>
      <c r="H13" s="11"/>
    </row>
    <row r="14" spans="1:8" ht="22.5" customHeight="1" x14ac:dyDescent="0.25">
      <c r="A14" s="10">
        <f t="shared" ref="A14:A16" si="0">A13+1</f>
        <v>5</v>
      </c>
      <c r="B14" s="4" t="s">
        <v>12</v>
      </c>
      <c r="C14" s="4" t="s">
        <v>13</v>
      </c>
      <c r="D14" s="32">
        <v>230</v>
      </c>
      <c r="E14" s="29"/>
      <c r="F14" s="5"/>
      <c r="G14" s="5"/>
      <c r="H14" s="11"/>
    </row>
    <row r="15" spans="1:8" ht="22.5" customHeight="1" x14ac:dyDescent="0.25">
      <c r="A15" s="10">
        <f t="shared" si="0"/>
        <v>6</v>
      </c>
      <c r="B15" s="4" t="s">
        <v>14</v>
      </c>
      <c r="C15" s="4" t="s">
        <v>15</v>
      </c>
      <c r="D15" s="32">
        <v>350</v>
      </c>
      <c r="E15" s="29"/>
      <c r="F15" s="5"/>
      <c r="G15" s="5"/>
      <c r="H15" s="11"/>
    </row>
    <row r="16" spans="1:8" ht="22.5" customHeight="1" thickBot="1" x14ac:dyDescent="0.3">
      <c r="A16" s="12">
        <f t="shared" si="0"/>
        <v>7</v>
      </c>
      <c r="B16" s="13" t="s">
        <v>16</v>
      </c>
      <c r="C16" s="13" t="s">
        <v>17</v>
      </c>
      <c r="D16" s="31">
        <v>150</v>
      </c>
      <c r="E16" s="27"/>
      <c r="F16" s="14"/>
      <c r="G16" s="14"/>
      <c r="H16" s="15"/>
    </row>
    <row r="17" spans="1:8" ht="20.149999999999999" customHeight="1" x14ac:dyDescent="0.25">
      <c r="A17" s="6"/>
      <c r="B17" s="7" t="s">
        <v>18</v>
      </c>
      <c r="C17" s="8"/>
      <c r="D17" s="28"/>
      <c r="E17" s="28"/>
      <c r="F17" s="8"/>
      <c r="G17" s="8"/>
      <c r="H17" s="9"/>
    </row>
    <row r="18" spans="1:8" ht="22.5" customHeight="1" x14ac:dyDescent="0.25">
      <c r="A18" s="10">
        <f>A16+1</f>
        <v>8</v>
      </c>
      <c r="B18" s="4" t="s">
        <v>19</v>
      </c>
      <c r="C18" s="4" t="s">
        <v>20</v>
      </c>
      <c r="D18" s="32">
        <v>90</v>
      </c>
      <c r="E18" s="29"/>
      <c r="F18" s="5"/>
      <c r="G18" s="5"/>
      <c r="H18" s="11"/>
    </row>
    <row r="19" spans="1:8" ht="22.5" customHeight="1" x14ac:dyDescent="0.25">
      <c r="A19" s="10">
        <f>A18+1</f>
        <v>9</v>
      </c>
      <c r="B19" s="4" t="s">
        <v>21</v>
      </c>
      <c r="C19" s="4" t="s">
        <v>131</v>
      </c>
      <c r="D19" s="32">
        <v>210</v>
      </c>
      <c r="E19" s="29"/>
      <c r="F19" s="5"/>
      <c r="G19" s="5"/>
      <c r="H19" s="11"/>
    </row>
    <row r="20" spans="1:8" ht="22.5" customHeight="1" x14ac:dyDescent="0.25">
      <c r="A20" s="10">
        <f t="shared" ref="A20:A21" si="1">A19+1</f>
        <v>10</v>
      </c>
      <c r="B20" s="4" t="s">
        <v>22</v>
      </c>
      <c r="C20" s="4" t="s">
        <v>23</v>
      </c>
      <c r="D20" s="32">
        <v>109</v>
      </c>
      <c r="E20" s="29"/>
      <c r="F20" s="5"/>
      <c r="G20" s="5"/>
      <c r="H20" s="11"/>
    </row>
    <row r="21" spans="1:8" ht="22.5" customHeight="1" thickBot="1" x14ac:dyDescent="0.3">
      <c r="A21" s="12">
        <f t="shared" si="1"/>
        <v>11</v>
      </c>
      <c r="B21" s="13" t="s">
        <v>24</v>
      </c>
      <c r="C21" s="13" t="s">
        <v>25</v>
      </c>
      <c r="D21" s="31">
        <v>50</v>
      </c>
      <c r="E21" s="27"/>
      <c r="F21" s="14"/>
      <c r="G21" s="14"/>
      <c r="H21" s="15"/>
    </row>
    <row r="22" spans="1:8" ht="20.149999999999999" customHeight="1" x14ac:dyDescent="0.25">
      <c r="A22" s="6"/>
      <c r="B22" s="7" t="s">
        <v>26</v>
      </c>
      <c r="C22" s="8"/>
      <c r="D22" s="28"/>
      <c r="E22" s="28"/>
      <c r="F22" s="8"/>
      <c r="G22" s="8"/>
      <c r="H22" s="9"/>
    </row>
    <row r="23" spans="1:8" ht="22.5" customHeight="1" x14ac:dyDescent="0.25">
      <c r="A23" s="10">
        <f>A21+1</f>
        <v>12</v>
      </c>
      <c r="B23" s="4" t="s">
        <v>27</v>
      </c>
      <c r="C23" s="4" t="s">
        <v>28</v>
      </c>
      <c r="D23" s="32">
        <v>50</v>
      </c>
      <c r="E23" s="29"/>
      <c r="F23" s="5"/>
      <c r="G23" s="5"/>
      <c r="H23" s="11"/>
    </row>
    <row r="24" spans="1:8" ht="22.5" customHeight="1" x14ac:dyDescent="0.25">
      <c r="A24" s="10">
        <f>A23+1</f>
        <v>13</v>
      </c>
      <c r="B24" s="4" t="s">
        <v>29</v>
      </c>
      <c r="C24" s="4" t="s">
        <v>30</v>
      </c>
      <c r="D24" s="32">
        <v>142</v>
      </c>
      <c r="E24" s="29"/>
      <c r="F24" s="5"/>
      <c r="G24" s="5"/>
      <c r="H24" s="11"/>
    </row>
    <row r="25" spans="1:8" ht="22.5" customHeight="1" thickBot="1" x14ac:dyDescent="0.3">
      <c r="A25" s="12">
        <f>A24+1</f>
        <v>14</v>
      </c>
      <c r="B25" s="13" t="s">
        <v>31</v>
      </c>
      <c r="C25" s="13" t="s">
        <v>32</v>
      </c>
      <c r="D25" s="31">
        <v>145</v>
      </c>
      <c r="E25" s="27"/>
      <c r="F25" s="14"/>
      <c r="G25" s="14"/>
      <c r="H25" s="15"/>
    </row>
    <row r="26" spans="1:8" ht="20.149999999999999" customHeight="1" x14ac:dyDescent="0.25">
      <c r="A26" s="6"/>
      <c r="B26" s="7" t="s">
        <v>33</v>
      </c>
      <c r="C26" s="8"/>
      <c r="D26" s="28"/>
      <c r="E26" s="28"/>
      <c r="F26" s="8"/>
      <c r="G26" s="8"/>
      <c r="H26" s="9"/>
    </row>
    <row r="27" spans="1:8" ht="22.5" customHeight="1" x14ac:dyDescent="0.25">
      <c r="A27" s="10">
        <f>A25+1</f>
        <v>15</v>
      </c>
      <c r="B27" s="4" t="s">
        <v>34</v>
      </c>
      <c r="C27" s="4" t="s">
        <v>35</v>
      </c>
      <c r="D27" s="32">
        <v>70</v>
      </c>
      <c r="E27" s="29"/>
      <c r="F27" s="5"/>
      <c r="G27" s="5"/>
      <c r="H27" s="11"/>
    </row>
    <row r="28" spans="1:8" ht="22.5" customHeight="1" x14ac:dyDescent="0.25">
      <c r="A28" s="10">
        <f>A27+1</f>
        <v>16</v>
      </c>
      <c r="B28" s="4" t="s">
        <v>36</v>
      </c>
      <c r="C28" s="4" t="s">
        <v>37</v>
      </c>
      <c r="D28" s="32">
        <v>45</v>
      </c>
      <c r="E28" s="29"/>
      <c r="F28" s="5"/>
      <c r="G28" s="5"/>
      <c r="H28" s="11"/>
    </row>
    <row r="29" spans="1:8" ht="22.5" customHeight="1" x14ac:dyDescent="0.25">
      <c r="A29" s="10">
        <f t="shared" ref="A29:A35" si="2">A28+1</f>
        <v>17</v>
      </c>
      <c r="B29" s="4" t="s">
        <v>38</v>
      </c>
      <c r="C29" s="4" t="s">
        <v>39</v>
      </c>
      <c r="D29" s="32">
        <v>100</v>
      </c>
      <c r="E29" s="29"/>
      <c r="F29" s="5"/>
      <c r="G29" s="5"/>
      <c r="H29" s="11"/>
    </row>
    <row r="30" spans="1:8" ht="22.5" customHeight="1" x14ac:dyDescent="0.25">
      <c r="A30" s="10">
        <f t="shared" si="2"/>
        <v>18</v>
      </c>
      <c r="B30" s="4" t="s">
        <v>40</v>
      </c>
      <c r="C30" s="4" t="s">
        <v>41</v>
      </c>
      <c r="D30" s="32">
        <v>35</v>
      </c>
      <c r="E30" s="29"/>
      <c r="F30" s="5"/>
      <c r="G30" s="5"/>
      <c r="H30" s="11"/>
    </row>
    <row r="31" spans="1:8" ht="22.5" customHeight="1" x14ac:dyDescent="0.25">
      <c r="A31" s="10">
        <f t="shared" si="2"/>
        <v>19</v>
      </c>
      <c r="B31" s="4" t="s">
        <v>42</v>
      </c>
      <c r="C31" s="4" t="s">
        <v>43</v>
      </c>
      <c r="D31" s="32">
        <v>70</v>
      </c>
      <c r="E31" s="29"/>
      <c r="F31" s="5"/>
      <c r="G31" s="5"/>
      <c r="H31" s="11"/>
    </row>
    <row r="32" spans="1:8" ht="22.5" customHeight="1" x14ac:dyDescent="0.25">
      <c r="A32" s="10">
        <f t="shared" si="2"/>
        <v>20</v>
      </c>
      <c r="B32" s="4" t="s">
        <v>44</v>
      </c>
      <c r="C32" s="4" t="s">
        <v>45</v>
      </c>
      <c r="D32" s="32">
        <v>50</v>
      </c>
      <c r="E32" s="29"/>
      <c r="F32" s="5"/>
      <c r="G32" s="5"/>
      <c r="H32" s="11"/>
    </row>
    <row r="33" spans="1:8" ht="22.5" customHeight="1" x14ac:dyDescent="0.25">
      <c r="A33" s="10">
        <f t="shared" si="2"/>
        <v>21</v>
      </c>
      <c r="B33" s="4" t="s">
        <v>46</v>
      </c>
      <c r="C33" s="4" t="s">
        <v>47</v>
      </c>
      <c r="D33" s="32">
        <v>60</v>
      </c>
      <c r="E33" s="29"/>
      <c r="F33" s="5"/>
      <c r="G33" s="5"/>
      <c r="H33" s="11"/>
    </row>
    <row r="34" spans="1:8" ht="22.5" customHeight="1" x14ac:dyDescent="0.25">
      <c r="A34" s="10">
        <f t="shared" si="2"/>
        <v>22</v>
      </c>
      <c r="B34" s="4" t="s">
        <v>48</v>
      </c>
      <c r="C34" s="4" t="s">
        <v>49</v>
      </c>
      <c r="D34" s="32">
        <v>49</v>
      </c>
      <c r="E34" s="29"/>
      <c r="F34" s="5"/>
      <c r="G34" s="5"/>
      <c r="H34" s="11"/>
    </row>
    <row r="35" spans="1:8" ht="22.5" customHeight="1" thickBot="1" x14ac:dyDescent="0.3">
      <c r="A35" s="12">
        <f t="shared" si="2"/>
        <v>23</v>
      </c>
      <c r="B35" s="13" t="s">
        <v>50</v>
      </c>
      <c r="C35" s="13" t="s">
        <v>51</v>
      </c>
      <c r="D35" s="31">
        <v>30</v>
      </c>
      <c r="E35" s="27"/>
      <c r="F35" s="14"/>
      <c r="G35" s="14"/>
      <c r="H35" s="15"/>
    </row>
    <row r="36" spans="1:8" ht="20.149999999999999" customHeight="1" x14ac:dyDescent="0.25">
      <c r="A36" s="6"/>
      <c r="B36" s="7" t="s">
        <v>52</v>
      </c>
      <c r="C36" s="8"/>
      <c r="D36" s="28"/>
      <c r="E36" s="28"/>
      <c r="F36" s="8"/>
      <c r="G36" s="8"/>
      <c r="H36" s="9"/>
    </row>
    <row r="37" spans="1:8" ht="22.5" customHeight="1" x14ac:dyDescent="0.25">
      <c r="A37" s="10">
        <f>A35+1</f>
        <v>24</v>
      </c>
      <c r="B37" s="4" t="s">
        <v>53</v>
      </c>
      <c r="C37" s="4" t="s">
        <v>54</v>
      </c>
      <c r="D37" s="32">
        <v>15</v>
      </c>
      <c r="E37" s="29"/>
      <c r="F37" s="5"/>
      <c r="G37" s="5"/>
      <c r="H37" s="11"/>
    </row>
    <row r="38" spans="1:8" ht="22.5" customHeight="1" x14ac:dyDescent="0.25">
      <c r="A38" s="10">
        <f>A37+1</f>
        <v>25</v>
      </c>
      <c r="B38" s="4" t="s">
        <v>55</v>
      </c>
      <c r="C38" s="4" t="s">
        <v>56</v>
      </c>
      <c r="D38" s="32">
        <v>35</v>
      </c>
      <c r="E38" s="29"/>
      <c r="F38" s="5"/>
      <c r="G38" s="5"/>
      <c r="H38" s="11"/>
    </row>
    <row r="39" spans="1:8" ht="22.5" customHeight="1" x14ac:dyDescent="0.25">
      <c r="A39" s="10">
        <f t="shared" ref="A39:A48" si="3">A38+1</f>
        <v>26</v>
      </c>
      <c r="B39" s="4" t="s">
        <v>57</v>
      </c>
      <c r="C39" s="4" t="s">
        <v>58</v>
      </c>
      <c r="D39" s="32">
        <v>53</v>
      </c>
      <c r="E39" s="29"/>
      <c r="F39" s="5"/>
      <c r="G39" s="5"/>
      <c r="H39" s="11"/>
    </row>
    <row r="40" spans="1:8" ht="22.5" customHeight="1" x14ac:dyDescent="0.25">
      <c r="A40" s="10">
        <f t="shared" si="3"/>
        <v>27</v>
      </c>
      <c r="B40" s="4" t="s">
        <v>59</v>
      </c>
      <c r="C40" s="4" t="s">
        <v>60</v>
      </c>
      <c r="D40" s="32">
        <v>40</v>
      </c>
      <c r="E40" s="29"/>
      <c r="F40" s="5"/>
      <c r="G40" s="5"/>
      <c r="H40" s="11"/>
    </row>
    <row r="41" spans="1:8" ht="22.5" customHeight="1" x14ac:dyDescent="0.25">
      <c r="A41" s="10">
        <f t="shared" si="3"/>
        <v>28</v>
      </c>
      <c r="B41" s="4" t="s">
        <v>61</v>
      </c>
      <c r="C41" s="4" t="s">
        <v>62</v>
      </c>
      <c r="D41" s="32">
        <v>46</v>
      </c>
      <c r="E41" s="29"/>
      <c r="F41" s="5"/>
      <c r="G41" s="5"/>
      <c r="H41" s="11"/>
    </row>
    <row r="42" spans="1:8" ht="22.5" customHeight="1" x14ac:dyDescent="0.25">
      <c r="A42" s="10">
        <f t="shared" si="3"/>
        <v>29</v>
      </c>
      <c r="B42" s="4" t="s">
        <v>63</v>
      </c>
      <c r="C42" s="4" t="s">
        <v>64</v>
      </c>
      <c r="D42" s="32">
        <v>30</v>
      </c>
      <c r="E42" s="29"/>
      <c r="F42" s="5"/>
      <c r="G42" s="5"/>
      <c r="H42" s="11"/>
    </row>
    <row r="43" spans="1:8" ht="22.5" customHeight="1" x14ac:dyDescent="0.25">
      <c r="A43" s="10">
        <f t="shared" si="3"/>
        <v>30</v>
      </c>
      <c r="B43" s="4" t="s">
        <v>65</v>
      </c>
      <c r="C43" s="4" t="s">
        <v>66</v>
      </c>
      <c r="D43" s="32">
        <v>45</v>
      </c>
      <c r="E43" s="29"/>
      <c r="F43" s="5"/>
      <c r="G43" s="5"/>
      <c r="H43" s="11"/>
    </row>
    <row r="44" spans="1:8" ht="22.5" customHeight="1" x14ac:dyDescent="0.25">
      <c r="A44" s="10">
        <f t="shared" si="3"/>
        <v>31</v>
      </c>
      <c r="B44" s="4" t="s">
        <v>67</v>
      </c>
      <c r="C44" s="4" t="s">
        <v>68</v>
      </c>
      <c r="D44" s="32">
        <v>25</v>
      </c>
      <c r="E44" s="29"/>
      <c r="F44" s="5"/>
      <c r="G44" s="5"/>
      <c r="H44" s="11"/>
    </row>
    <row r="45" spans="1:8" ht="22.5" customHeight="1" x14ac:dyDescent="0.25">
      <c r="A45" s="10">
        <f t="shared" si="3"/>
        <v>32</v>
      </c>
      <c r="B45" s="4" t="s">
        <v>69</v>
      </c>
      <c r="C45" s="4" t="s">
        <v>70</v>
      </c>
      <c r="D45" s="32">
        <v>30</v>
      </c>
      <c r="E45" s="29"/>
      <c r="F45" s="5"/>
      <c r="G45" s="5"/>
      <c r="H45" s="11"/>
    </row>
    <row r="46" spans="1:8" ht="22.5" customHeight="1" x14ac:dyDescent="0.25">
      <c r="A46" s="10">
        <f t="shared" si="3"/>
        <v>33</v>
      </c>
      <c r="B46" s="4" t="s">
        <v>71</v>
      </c>
      <c r="C46" s="4" t="s">
        <v>56</v>
      </c>
      <c r="D46" s="32">
        <v>30</v>
      </c>
      <c r="E46" s="29"/>
      <c r="F46" s="5"/>
      <c r="G46" s="5"/>
      <c r="H46" s="11"/>
    </row>
    <row r="47" spans="1:8" ht="22.5" customHeight="1" x14ac:dyDescent="0.25">
      <c r="A47" s="10">
        <f t="shared" si="3"/>
        <v>34</v>
      </c>
      <c r="B47" s="4" t="s">
        <v>72</v>
      </c>
      <c r="C47" s="4" t="s">
        <v>73</v>
      </c>
      <c r="D47" s="32">
        <v>30</v>
      </c>
      <c r="E47" s="29"/>
      <c r="F47" s="5"/>
      <c r="G47" s="5"/>
      <c r="H47" s="11"/>
    </row>
    <row r="48" spans="1:8" ht="22.5" customHeight="1" thickBot="1" x14ac:dyDescent="0.3">
      <c r="A48" s="12">
        <f t="shared" si="3"/>
        <v>35</v>
      </c>
      <c r="B48" s="13" t="s">
        <v>74</v>
      </c>
      <c r="C48" s="13" t="s">
        <v>75</v>
      </c>
      <c r="D48" s="31">
        <v>20</v>
      </c>
      <c r="E48" s="27"/>
      <c r="F48" s="14"/>
      <c r="G48" s="14"/>
      <c r="H48" s="15"/>
    </row>
    <row r="49" spans="1:8" ht="20.149999999999999" customHeight="1" x14ac:dyDescent="0.25">
      <c r="A49" s="6"/>
      <c r="B49" s="7" t="s">
        <v>76</v>
      </c>
      <c r="C49" s="8"/>
      <c r="D49" s="28"/>
      <c r="E49" s="28"/>
      <c r="F49" s="8"/>
      <c r="G49" s="8"/>
      <c r="H49" s="9"/>
    </row>
    <row r="50" spans="1:8" ht="22.5" customHeight="1" x14ac:dyDescent="0.25">
      <c r="A50" s="10">
        <f>A48+1</f>
        <v>36</v>
      </c>
      <c r="B50" s="4" t="s">
        <v>77</v>
      </c>
      <c r="C50" s="4" t="s">
        <v>78</v>
      </c>
      <c r="D50" s="32">
        <v>25</v>
      </c>
      <c r="E50" s="29"/>
      <c r="F50" s="5"/>
      <c r="G50" s="5"/>
      <c r="H50" s="11"/>
    </row>
    <row r="51" spans="1:8" ht="22.5" customHeight="1" x14ac:dyDescent="0.25">
      <c r="A51" s="10">
        <f>A50+1</f>
        <v>37</v>
      </c>
      <c r="B51" s="4" t="s">
        <v>79</v>
      </c>
      <c r="C51" s="4" t="s">
        <v>80</v>
      </c>
      <c r="D51" s="32">
        <v>40</v>
      </c>
      <c r="E51" s="29"/>
      <c r="F51" s="5"/>
      <c r="G51" s="5"/>
      <c r="H51" s="11"/>
    </row>
    <row r="52" spans="1:8" ht="22.5" customHeight="1" x14ac:dyDescent="0.25">
      <c r="A52" s="10">
        <f t="shared" ref="A52:A55" si="4">A51+1</f>
        <v>38</v>
      </c>
      <c r="B52" s="4" t="s">
        <v>81</v>
      </c>
      <c r="C52" s="4" t="s">
        <v>82</v>
      </c>
      <c r="D52" s="32">
        <v>15</v>
      </c>
      <c r="E52" s="29"/>
      <c r="F52" s="5"/>
      <c r="G52" s="5"/>
      <c r="H52" s="11"/>
    </row>
    <row r="53" spans="1:8" ht="22.5" customHeight="1" x14ac:dyDescent="0.25">
      <c r="A53" s="10">
        <f t="shared" si="4"/>
        <v>39</v>
      </c>
      <c r="B53" s="4" t="s">
        <v>83</v>
      </c>
      <c r="C53" s="4" t="s">
        <v>84</v>
      </c>
      <c r="D53" s="32">
        <v>25</v>
      </c>
      <c r="E53" s="29"/>
      <c r="F53" s="5"/>
      <c r="G53" s="5"/>
      <c r="H53" s="11"/>
    </row>
    <row r="54" spans="1:8" ht="22.5" customHeight="1" x14ac:dyDescent="0.25">
      <c r="A54" s="10">
        <f t="shared" si="4"/>
        <v>40</v>
      </c>
      <c r="B54" s="4" t="s">
        <v>85</v>
      </c>
      <c r="C54" s="4" t="s">
        <v>86</v>
      </c>
      <c r="D54" s="32">
        <v>10</v>
      </c>
      <c r="E54" s="29"/>
      <c r="F54" s="5"/>
      <c r="G54" s="5"/>
      <c r="H54" s="11"/>
    </row>
    <row r="55" spans="1:8" ht="22.5" customHeight="1" thickBot="1" x14ac:dyDescent="0.3">
      <c r="A55" s="12">
        <f t="shared" si="4"/>
        <v>41</v>
      </c>
      <c r="B55" s="13" t="s">
        <v>87</v>
      </c>
      <c r="C55" s="13" t="s">
        <v>88</v>
      </c>
      <c r="D55" s="31">
        <v>60</v>
      </c>
      <c r="E55" s="27"/>
      <c r="F55" s="14"/>
      <c r="G55" s="14"/>
      <c r="H55" s="15"/>
    </row>
    <row r="56" spans="1:8" ht="20.149999999999999" customHeight="1" x14ac:dyDescent="0.25">
      <c r="A56" s="6"/>
      <c r="B56" s="7" t="s">
        <v>89</v>
      </c>
      <c r="C56" s="8"/>
      <c r="D56" s="28"/>
      <c r="E56" s="28"/>
      <c r="F56" s="8"/>
      <c r="G56" s="8"/>
      <c r="H56" s="9"/>
    </row>
    <row r="57" spans="1:8" ht="22.5" customHeight="1" x14ac:dyDescent="0.25">
      <c r="A57" s="10">
        <f>A55+1</f>
        <v>42</v>
      </c>
      <c r="B57" s="4" t="s">
        <v>90</v>
      </c>
      <c r="C57" s="4" t="s">
        <v>91</v>
      </c>
      <c r="D57" s="32">
        <v>10</v>
      </c>
      <c r="E57" s="29"/>
      <c r="F57" s="5"/>
      <c r="G57" s="5"/>
      <c r="H57" s="11"/>
    </row>
    <row r="58" spans="1:8" ht="22.5" customHeight="1" x14ac:dyDescent="0.25">
      <c r="A58" s="10">
        <f>A57+1</f>
        <v>43</v>
      </c>
      <c r="B58" s="4" t="s">
        <v>92</v>
      </c>
      <c r="C58" s="4" t="s">
        <v>93</v>
      </c>
      <c r="D58" s="32">
        <v>9</v>
      </c>
      <c r="E58" s="29"/>
      <c r="F58" s="5"/>
      <c r="G58" s="5"/>
      <c r="H58" s="11"/>
    </row>
    <row r="59" spans="1:8" ht="22.5" customHeight="1" x14ac:dyDescent="0.25">
      <c r="A59" s="10">
        <f t="shared" ref="A59:A62" si="5">A58+1</f>
        <v>44</v>
      </c>
      <c r="B59" s="4" t="s">
        <v>94</v>
      </c>
      <c r="C59" s="4" t="s">
        <v>95</v>
      </c>
      <c r="D59" s="32">
        <v>10</v>
      </c>
      <c r="E59" s="29"/>
      <c r="F59" s="5"/>
      <c r="G59" s="5"/>
      <c r="H59" s="11"/>
    </row>
    <row r="60" spans="1:8" ht="22.5" customHeight="1" x14ac:dyDescent="0.25">
      <c r="A60" s="10">
        <f t="shared" si="5"/>
        <v>45</v>
      </c>
      <c r="B60" s="4" t="s">
        <v>96</v>
      </c>
      <c r="C60" s="4" t="s">
        <v>97</v>
      </c>
      <c r="D60" s="32">
        <v>8</v>
      </c>
      <c r="E60" s="29"/>
      <c r="F60" s="5"/>
      <c r="G60" s="5"/>
      <c r="H60" s="11"/>
    </row>
    <row r="61" spans="1:8" ht="22.5" customHeight="1" x14ac:dyDescent="0.25">
      <c r="A61" s="10">
        <f t="shared" si="5"/>
        <v>46</v>
      </c>
      <c r="B61" s="4" t="s">
        <v>98</v>
      </c>
      <c r="C61" s="4" t="s">
        <v>99</v>
      </c>
      <c r="D61" s="32">
        <v>17</v>
      </c>
      <c r="E61" s="29"/>
      <c r="F61" s="5"/>
      <c r="G61" s="5"/>
      <c r="H61" s="11"/>
    </row>
    <row r="62" spans="1:8" ht="22.5" customHeight="1" thickBot="1" x14ac:dyDescent="0.3">
      <c r="A62" s="12">
        <f t="shared" si="5"/>
        <v>47</v>
      </c>
      <c r="B62" s="13" t="s">
        <v>100</v>
      </c>
      <c r="C62" s="13" t="s">
        <v>101</v>
      </c>
      <c r="D62" s="31">
        <v>24</v>
      </c>
      <c r="E62" s="27"/>
      <c r="F62" s="14"/>
      <c r="G62" s="14"/>
      <c r="H62" s="15"/>
    </row>
    <row r="63" spans="1:8" ht="20.149999999999999" customHeight="1" x14ac:dyDescent="0.25">
      <c r="A63" s="6"/>
      <c r="B63" s="7" t="s">
        <v>102</v>
      </c>
      <c r="C63" s="8"/>
      <c r="D63" s="28"/>
      <c r="E63" s="28"/>
      <c r="F63" s="8"/>
      <c r="G63" s="8"/>
      <c r="H63" s="9"/>
    </row>
    <row r="64" spans="1:8" ht="22.5" customHeight="1" x14ac:dyDescent="0.25">
      <c r="A64" s="10">
        <f>A62+1</f>
        <v>48</v>
      </c>
      <c r="B64" s="4" t="s">
        <v>103</v>
      </c>
      <c r="C64" s="4" t="s">
        <v>104</v>
      </c>
      <c r="D64" s="32">
        <v>15</v>
      </c>
      <c r="E64" s="29"/>
      <c r="F64" s="5"/>
      <c r="G64" s="5"/>
      <c r="H64" s="11"/>
    </row>
    <row r="65" spans="1:8" ht="22.5" customHeight="1" x14ac:dyDescent="0.25">
      <c r="A65" s="10">
        <f>A64+1</f>
        <v>49</v>
      </c>
      <c r="B65" s="4" t="s">
        <v>105</v>
      </c>
      <c r="C65" s="4" t="s">
        <v>106</v>
      </c>
      <c r="D65" s="32">
        <v>15</v>
      </c>
      <c r="E65" s="29"/>
      <c r="F65" s="5"/>
      <c r="G65" s="5"/>
      <c r="H65" s="11"/>
    </row>
    <row r="66" spans="1:8" ht="22.5" customHeight="1" x14ac:dyDescent="0.25">
      <c r="A66" s="10">
        <f t="shared" ref="A66:A68" si="6">A65+1</f>
        <v>50</v>
      </c>
      <c r="B66" s="4" t="s">
        <v>107</v>
      </c>
      <c r="C66" s="4" t="s">
        <v>108</v>
      </c>
      <c r="D66" s="32">
        <v>24</v>
      </c>
      <c r="E66" s="29"/>
      <c r="F66" s="5"/>
      <c r="G66" s="5"/>
      <c r="H66" s="11"/>
    </row>
    <row r="67" spans="1:8" ht="22.5" customHeight="1" x14ac:dyDescent="0.25">
      <c r="A67" s="10">
        <f t="shared" si="6"/>
        <v>51</v>
      </c>
      <c r="B67" s="4" t="s">
        <v>109</v>
      </c>
      <c r="C67" s="4" t="s">
        <v>110</v>
      </c>
      <c r="D67" s="32">
        <v>10</v>
      </c>
      <c r="E67" s="29"/>
      <c r="F67" s="5"/>
      <c r="G67" s="5"/>
      <c r="H67" s="11"/>
    </row>
    <row r="68" spans="1:8" ht="22.5" customHeight="1" thickBot="1" x14ac:dyDescent="0.3">
      <c r="A68" s="12">
        <f t="shared" si="6"/>
        <v>52</v>
      </c>
      <c r="B68" s="13" t="s">
        <v>111</v>
      </c>
      <c r="C68" s="13" t="s">
        <v>112</v>
      </c>
      <c r="D68" s="31">
        <v>25</v>
      </c>
      <c r="E68" s="27"/>
      <c r="F68" s="14"/>
      <c r="G68" s="14"/>
      <c r="H68" s="15"/>
    </row>
    <row r="69" spans="1:8" ht="20.149999999999999" customHeight="1" x14ac:dyDescent="0.25">
      <c r="A69" s="6"/>
      <c r="B69" s="7" t="s">
        <v>113</v>
      </c>
      <c r="C69" s="8"/>
      <c r="D69" s="28"/>
      <c r="E69" s="28"/>
      <c r="F69" s="8"/>
      <c r="G69" s="8"/>
      <c r="H69" s="9"/>
    </row>
    <row r="70" spans="1:8" ht="22.5" customHeight="1" x14ac:dyDescent="0.25">
      <c r="A70" s="10">
        <f>A68+1</f>
        <v>53</v>
      </c>
      <c r="B70" s="4" t="s">
        <v>114</v>
      </c>
      <c r="C70" s="4" t="s">
        <v>115</v>
      </c>
      <c r="D70" s="32">
        <v>20</v>
      </c>
      <c r="E70" s="29"/>
      <c r="F70" s="5"/>
      <c r="G70" s="5"/>
      <c r="H70" s="11"/>
    </row>
    <row r="71" spans="1:8" ht="22.5" customHeight="1" thickBot="1" x14ac:dyDescent="0.3">
      <c r="A71" s="12">
        <f>A70+1</f>
        <v>54</v>
      </c>
      <c r="B71" s="13" t="s">
        <v>116</v>
      </c>
      <c r="C71" s="13" t="s">
        <v>117</v>
      </c>
      <c r="D71" s="31">
        <v>20</v>
      </c>
      <c r="E71" s="27"/>
      <c r="F71" s="14"/>
      <c r="G71" s="14"/>
      <c r="H71" s="15"/>
    </row>
    <row r="72" spans="1:8" ht="20.149999999999999" customHeight="1" x14ac:dyDescent="0.25">
      <c r="A72" s="6"/>
      <c r="B72" s="7" t="s">
        <v>136</v>
      </c>
      <c r="C72" s="8"/>
      <c r="D72" s="28"/>
      <c r="E72" s="28"/>
      <c r="F72" s="8"/>
      <c r="G72" s="8"/>
      <c r="H72" s="9"/>
    </row>
    <row r="73" spans="1:8" ht="22.5" customHeight="1" thickBot="1" x14ac:dyDescent="0.3">
      <c r="A73" s="12">
        <f>A71+1</f>
        <v>55</v>
      </c>
      <c r="B73" s="13" t="s">
        <v>118</v>
      </c>
      <c r="C73" s="13" t="s">
        <v>119</v>
      </c>
      <c r="D73" s="31">
        <v>20</v>
      </c>
      <c r="E73" s="27"/>
      <c r="F73" s="14"/>
      <c r="G73" s="14"/>
      <c r="H73" s="15"/>
    </row>
    <row r="74" spans="1:8" ht="20.149999999999999" customHeight="1" x14ac:dyDescent="0.25">
      <c r="A74" s="6"/>
      <c r="B74" s="7" t="s">
        <v>120</v>
      </c>
      <c r="C74" s="8"/>
      <c r="D74" s="28"/>
      <c r="E74" s="28"/>
      <c r="F74" s="8"/>
      <c r="G74" s="8"/>
      <c r="H74" s="9"/>
    </row>
    <row r="75" spans="1:8" ht="22.5" customHeight="1" x14ac:dyDescent="0.25">
      <c r="A75" s="10">
        <f>A73+1</f>
        <v>56</v>
      </c>
      <c r="B75" s="4" t="s">
        <v>121</v>
      </c>
      <c r="C75" s="4" t="s">
        <v>122</v>
      </c>
      <c r="D75" s="32">
        <v>22</v>
      </c>
      <c r="E75" s="29"/>
      <c r="F75" s="5"/>
      <c r="G75" s="5"/>
      <c r="H75" s="11"/>
    </row>
    <row r="76" spans="1:8" ht="22.5" customHeight="1" x14ac:dyDescent="0.25">
      <c r="A76" s="10">
        <f>A75+1</f>
        <v>57</v>
      </c>
      <c r="B76" s="4" t="s">
        <v>123</v>
      </c>
      <c r="C76" s="4" t="s">
        <v>124</v>
      </c>
      <c r="D76" s="32">
        <v>40</v>
      </c>
      <c r="E76" s="29"/>
      <c r="F76" s="5"/>
      <c r="G76" s="5"/>
      <c r="H76" s="11"/>
    </row>
    <row r="77" spans="1:8" ht="22.5" customHeight="1" x14ac:dyDescent="0.25">
      <c r="A77" s="10">
        <f t="shared" ref="A77:A79" si="7">A76+1</f>
        <v>58</v>
      </c>
      <c r="B77" s="4" t="s">
        <v>125</v>
      </c>
      <c r="C77" s="4" t="s">
        <v>126</v>
      </c>
      <c r="D77" s="32">
        <v>24</v>
      </c>
      <c r="E77" s="29"/>
      <c r="F77" s="5"/>
      <c r="G77" s="5"/>
      <c r="H77" s="11"/>
    </row>
    <row r="78" spans="1:8" ht="22.5" customHeight="1" x14ac:dyDescent="0.25">
      <c r="A78" s="10">
        <f t="shared" si="7"/>
        <v>59</v>
      </c>
      <c r="B78" s="4" t="s">
        <v>127</v>
      </c>
      <c r="C78" s="4" t="s">
        <v>128</v>
      </c>
      <c r="D78" s="32">
        <v>16</v>
      </c>
      <c r="E78" s="29"/>
      <c r="F78" s="5"/>
      <c r="G78" s="5"/>
      <c r="H78" s="11"/>
    </row>
    <row r="79" spans="1:8" ht="22.5" customHeight="1" thickBot="1" x14ac:dyDescent="0.3">
      <c r="A79" s="12">
        <f t="shared" si="7"/>
        <v>60</v>
      </c>
      <c r="B79" s="13" t="s">
        <v>129</v>
      </c>
      <c r="C79" s="13" t="s">
        <v>130</v>
      </c>
      <c r="D79" s="31">
        <v>22</v>
      </c>
      <c r="E79" s="27"/>
      <c r="F79" s="14"/>
      <c r="G79" s="14"/>
      <c r="H79" s="15"/>
    </row>
    <row r="80" spans="1:8" ht="30.9" customHeight="1" thickBot="1" x14ac:dyDescent="0.3">
      <c r="A80" s="99" t="s">
        <v>139</v>
      </c>
      <c r="B80" s="100"/>
      <c r="C80" s="100"/>
      <c r="D80" s="100"/>
      <c r="E80" s="100"/>
      <c r="F80" s="100"/>
      <c r="G80" s="101"/>
      <c r="H80" s="39">
        <f>SUM(H9:H79)</f>
        <v>0</v>
      </c>
    </row>
    <row r="81" spans="1:8" x14ac:dyDescent="0.25">
      <c r="A81" s="3"/>
      <c r="B81" s="3"/>
      <c r="C81" s="3"/>
      <c r="D81" s="3"/>
      <c r="E81" s="3"/>
      <c r="F81" s="3"/>
      <c r="G81" s="3"/>
      <c r="H81" s="3"/>
    </row>
    <row r="82" spans="1:8" x14ac:dyDescent="0.25">
      <c r="A82" s="1"/>
      <c r="B82" s="1"/>
    </row>
  </sheetData>
  <mergeCells count="8">
    <mergeCell ref="A3:H3"/>
    <mergeCell ref="A2:H2"/>
    <mergeCell ref="A80:G80"/>
    <mergeCell ref="A5:A6"/>
    <mergeCell ref="E5:E6"/>
    <mergeCell ref="B5:B6"/>
    <mergeCell ref="C5:C6"/>
    <mergeCell ref="D5:D6"/>
  </mergeCells>
  <conditionalFormatting sqref="E7 E9">
    <cfRule type="cellIs" dxfId="5" priority="1" operator="equal">
      <formula>"YES"</formula>
    </cfRule>
  </conditionalFormatting>
  <pageMargins left="0.70866141732283472" right="0.70866141732283472" top="0.74803149606299213" bottom="0.74803149606299213" header="0.31496062992125984" footer="0.31496062992125984"/>
  <pageSetup paperSize="9" scale="68" orientation="landscape" r:id="rId1"/>
  <headerFooter>
    <oddFooter>&amp;L&amp;A&amp;R&amp;P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31AD7-2F80-4F4F-8714-915449AEEF30}">
  <sheetPr>
    <pageSetUpPr fitToPage="1"/>
  </sheetPr>
  <dimension ref="A1:I19"/>
  <sheetViews>
    <sheetView showGridLines="0" view="pageBreakPreview" topLeftCell="A5" zoomScaleNormal="100" zoomScaleSheetLayoutView="100" workbookViewId="0">
      <selection activeCell="B15" sqref="B15"/>
    </sheetView>
  </sheetViews>
  <sheetFormatPr defaultColWidth="8.6328125" defaultRowHeight="14" x14ac:dyDescent="0.3"/>
  <cols>
    <col min="1" max="3" width="51" style="40" customWidth="1"/>
    <col min="4" max="16384" width="8.6328125" style="40"/>
  </cols>
  <sheetData>
    <row r="1" spans="1:9" ht="27.65" customHeight="1" thickBot="1" x14ac:dyDescent="0.35">
      <c r="A1" s="110" t="s">
        <v>151</v>
      </c>
      <c r="B1" s="111"/>
      <c r="C1" s="112"/>
    </row>
    <row r="2" spans="1:9" ht="27.65" customHeight="1" thickBot="1" x14ac:dyDescent="0.35">
      <c r="A2" s="113" t="s">
        <v>133</v>
      </c>
      <c r="B2" s="114"/>
      <c r="C2" s="115"/>
    </row>
    <row r="3" spans="1:9" x14ac:dyDescent="0.3">
      <c r="A3" s="83"/>
      <c r="B3" s="83"/>
      <c r="C3" s="83"/>
    </row>
    <row r="4" spans="1:9" ht="14.5" thickBot="1" x14ac:dyDescent="0.35">
      <c r="A4" s="83"/>
      <c r="B4" s="83"/>
      <c r="C4" s="83"/>
    </row>
    <row r="5" spans="1:9" x14ac:dyDescent="0.3">
      <c r="A5" s="106" t="s">
        <v>175</v>
      </c>
      <c r="B5" s="107"/>
      <c r="C5" s="108"/>
      <c r="I5" s="41"/>
    </row>
    <row r="6" spans="1:9" x14ac:dyDescent="0.3">
      <c r="A6" s="116" t="s">
        <v>185</v>
      </c>
      <c r="B6" s="117"/>
      <c r="C6" s="118"/>
      <c r="I6" s="41"/>
    </row>
    <row r="7" spans="1:9" x14ac:dyDescent="0.3">
      <c r="A7" s="116" t="s">
        <v>183</v>
      </c>
      <c r="B7" s="117"/>
      <c r="C7" s="118"/>
      <c r="I7" s="41"/>
    </row>
    <row r="8" spans="1:9" x14ac:dyDescent="0.3">
      <c r="A8" s="122" t="s">
        <v>184</v>
      </c>
      <c r="B8" s="123"/>
      <c r="C8" s="124"/>
      <c r="I8" s="41"/>
    </row>
    <row r="9" spans="1:9" x14ac:dyDescent="0.3">
      <c r="A9" s="116" t="s">
        <v>182</v>
      </c>
      <c r="B9" s="117"/>
      <c r="C9" s="118"/>
      <c r="I9" s="41"/>
    </row>
    <row r="10" spans="1:9" x14ac:dyDescent="0.3">
      <c r="A10" s="116" t="s">
        <v>176</v>
      </c>
      <c r="B10" s="117"/>
      <c r="C10" s="118"/>
      <c r="I10" s="41"/>
    </row>
    <row r="11" spans="1:9" ht="14.5" thickBot="1" x14ac:dyDescent="0.35">
      <c r="A11" s="119" t="s">
        <v>177</v>
      </c>
      <c r="B11" s="120"/>
      <c r="C11" s="121"/>
      <c r="I11" s="41"/>
    </row>
    <row r="12" spans="1:9" ht="15" customHeight="1" x14ac:dyDescent="0.3">
      <c r="A12" s="83"/>
      <c r="B12" s="83"/>
      <c r="C12" s="83"/>
      <c r="I12" s="41"/>
    </row>
    <row r="13" spans="1:9" ht="23.25" customHeight="1" x14ac:dyDescent="0.3">
      <c r="A13" s="86" t="s">
        <v>178</v>
      </c>
      <c r="B13" s="84" t="s">
        <v>179</v>
      </c>
      <c r="C13" s="87" t="s">
        <v>180</v>
      </c>
    </row>
    <row r="14" spans="1:9" ht="23.25" customHeight="1" x14ac:dyDescent="0.3">
      <c r="A14" s="88" t="s">
        <v>161</v>
      </c>
      <c r="B14" s="85"/>
      <c r="C14" s="89"/>
    </row>
    <row r="15" spans="1:9" ht="23.25" customHeight="1" x14ac:dyDescent="0.3">
      <c r="A15" s="88" t="s">
        <v>162</v>
      </c>
      <c r="B15" s="85"/>
      <c r="C15" s="89"/>
    </row>
    <row r="16" spans="1:9" ht="23.25" customHeight="1" x14ac:dyDescent="0.3">
      <c r="A16" s="88" t="s">
        <v>163</v>
      </c>
      <c r="B16" s="85"/>
      <c r="C16" s="89"/>
    </row>
    <row r="17" spans="1:3" ht="23.25" customHeight="1" x14ac:dyDescent="0.3">
      <c r="A17" s="88" t="s">
        <v>164</v>
      </c>
      <c r="B17" s="85"/>
      <c r="C17" s="89"/>
    </row>
    <row r="18" spans="1:3" ht="23.25" customHeight="1" thickBot="1" x14ac:dyDescent="0.35">
      <c r="A18" s="90" t="s">
        <v>165</v>
      </c>
      <c r="B18" s="91"/>
      <c r="C18" s="92"/>
    </row>
    <row r="19" spans="1:3" ht="25.5" customHeight="1" x14ac:dyDescent="0.3">
      <c r="A19" s="109" t="s">
        <v>166</v>
      </c>
      <c r="B19" s="109"/>
      <c r="C19" s="109"/>
    </row>
  </sheetData>
  <mergeCells count="10">
    <mergeCell ref="A5:C5"/>
    <mergeCell ref="A19:C19"/>
    <mergeCell ref="A1:C1"/>
    <mergeCell ref="A2:C2"/>
    <mergeCell ref="A6:C6"/>
    <mergeCell ref="A7:C7"/>
    <mergeCell ref="A9:C9"/>
    <mergeCell ref="A11:C11"/>
    <mergeCell ref="A10:C10"/>
    <mergeCell ref="A8:C8"/>
  </mergeCells>
  <pageMargins left="0.23622047244094491" right="0.23622047244094491" top="0.55118110236220474" bottom="0.55118110236220474" header="0.31496062992125984" footer="0.31496062992125984"/>
  <pageSetup paperSize="9" scale="9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7DCF4-43D3-45BF-9225-D666F32DC820}">
  <sheetPr>
    <pageSetUpPr fitToPage="1"/>
  </sheetPr>
  <dimension ref="A1:L41"/>
  <sheetViews>
    <sheetView showGridLines="0" tabSelected="1" view="pageBreakPreview" zoomScale="80" zoomScaleNormal="80" zoomScaleSheetLayoutView="80" workbookViewId="0">
      <pane ySplit="9" topLeftCell="A39" activePane="bottomLeft" state="frozen"/>
      <selection activeCell="B17" sqref="B17"/>
      <selection pane="bottomLeft" activeCell="D12" sqref="D12"/>
    </sheetView>
  </sheetViews>
  <sheetFormatPr defaultColWidth="8.6328125" defaultRowHeight="15.5" x14ac:dyDescent="0.35"/>
  <cols>
    <col min="1" max="1" width="6.6328125" style="42" customWidth="1"/>
    <col min="2" max="2" width="58.90625" style="42" customWidth="1"/>
    <col min="3" max="3" width="19.36328125" style="42" customWidth="1"/>
    <col min="4" max="5" width="16.453125" style="42" customWidth="1"/>
    <col min="6" max="7" width="22.36328125" style="42" customWidth="1"/>
    <col min="8" max="8" width="25.453125" style="42" customWidth="1"/>
    <col min="9" max="12" width="22.36328125" style="42" customWidth="1"/>
    <col min="13" max="16384" width="8.6328125" style="42"/>
  </cols>
  <sheetData>
    <row r="1" spans="1:12" ht="16" thickBot="1" x14ac:dyDescent="0.4"/>
    <row r="2" spans="1:12" ht="38.25" customHeight="1" thickBot="1" x14ac:dyDescent="0.4">
      <c r="A2" s="125" t="s">
        <v>151</v>
      </c>
      <c r="B2" s="126"/>
      <c r="C2" s="126"/>
      <c r="D2" s="126"/>
      <c r="E2" s="126"/>
      <c r="F2" s="126"/>
      <c r="G2" s="126"/>
      <c r="H2" s="126"/>
      <c r="I2" s="126"/>
      <c r="J2" s="126"/>
      <c r="K2" s="126"/>
      <c r="L2" s="127"/>
    </row>
    <row r="3" spans="1:12" ht="25.5" customHeight="1" thickBot="1" x14ac:dyDescent="0.4">
      <c r="A3" s="125" t="s">
        <v>170</v>
      </c>
      <c r="B3" s="126"/>
      <c r="C3" s="126"/>
      <c r="D3" s="126"/>
      <c r="E3" s="126"/>
      <c r="F3" s="126"/>
      <c r="G3" s="126"/>
      <c r="H3" s="126"/>
      <c r="I3" s="126"/>
      <c r="J3" s="126"/>
      <c r="K3" s="126"/>
      <c r="L3" s="127"/>
    </row>
    <row r="4" spans="1:12" ht="26.4" customHeight="1" thickBot="1" x14ac:dyDescent="0.4">
      <c r="A4" s="128" t="s">
        <v>133</v>
      </c>
      <c r="B4" s="129"/>
      <c r="C4" s="129"/>
      <c r="D4" s="129"/>
      <c r="E4" s="129"/>
      <c r="F4" s="129"/>
      <c r="G4" s="129"/>
      <c r="H4" s="129"/>
      <c r="I4" s="129"/>
      <c r="J4" s="129"/>
      <c r="K4" s="129"/>
      <c r="L4" s="130"/>
    </row>
    <row r="5" spans="1:12" ht="33" customHeight="1" x14ac:dyDescent="0.35">
      <c r="A5" s="131" t="s">
        <v>160</v>
      </c>
      <c r="B5" s="131"/>
      <c r="C5" s="131"/>
      <c r="D5" s="131"/>
      <c r="E5" s="131"/>
      <c r="F5" s="131"/>
      <c r="G5" s="131"/>
      <c r="H5" s="131"/>
      <c r="I5" s="131"/>
      <c r="J5" s="131"/>
      <c r="K5" s="131"/>
      <c r="L5" s="131"/>
    </row>
    <row r="6" spans="1:12" ht="15.75" customHeight="1" thickBot="1" x14ac:dyDescent="0.4">
      <c r="A6" s="43"/>
      <c r="B6" s="43"/>
      <c r="C6" s="43"/>
      <c r="D6" s="43"/>
      <c r="E6" s="43"/>
      <c r="F6" s="44"/>
      <c r="G6" s="44"/>
      <c r="H6" s="44"/>
      <c r="I6" s="44"/>
      <c r="J6" s="44"/>
      <c r="K6" s="44"/>
      <c r="L6" s="44"/>
    </row>
    <row r="7" spans="1:12" ht="21" customHeight="1" thickBot="1" x14ac:dyDescent="0.4">
      <c r="F7" s="132" t="s">
        <v>145</v>
      </c>
      <c r="G7" s="133"/>
      <c r="H7" s="132" t="s">
        <v>147</v>
      </c>
      <c r="I7" s="133"/>
      <c r="J7" s="132" t="s">
        <v>148</v>
      </c>
      <c r="K7" s="133"/>
    </row>
    <row r="8" spans="1:12" ht="63.75" customHeight="1" x14ac:dyDescent="0.35">
      <c r="A8" s="134" t="s">
        <v>134</v>
      </c>
      <c r="B8" s="136" t="s">
        <v>0</v>
      </c>
      <c r="C8" s="138" t="s">
        <v>149</v>
      </c>
      <c r="D8" s="140" t="s">
        <v>159</v>
      </c>
      <c r="E8" s="142" t="s">
        <v>167</v>
      </c>
      <c r="F8" s="45" t="s">
        <v>143</v>
      </c>
      <c r="G8" s="46" t="s">
        <v>146</v>
      </c>
      <c r="H8" s="45" t="s">
        <v>143</v>
      </c>
      <c r="I8" s="46" t="s">
        <v>146</v>
      </c>
      <c r="J8" s="45" t="s">
        <v>143</v>
      </c>
      <c r="K8" s="46" t="s">
        <v>146</v>
      </c>
      <c r="L8" s="47" t="s">
        <v>150</v>
      </c>
    </row>
    <row r="9" spans="1:12" ht="15.75" customHeight="1" thickBot="1" x14ac:dyDescent="0.4">
      <c r="A9" s="135"/>
      <c r="B9" s="137"/>
      <c r="C9" s="139"/>
      <c r="D9" s="141"/>
      <c r="E9" s="143"/>
      <c r="F9" s="48" t="s">
        <v>2</v>
      </c>
      <c r="G9" s="49" t="s">
        <v>2</v>
      </c>
      <c r="H9" s="48" t="s">
        <v>2</v>
      </c>
      <c r="I9" s="49" t="s">
        <v>2</v>
      </c>
      <c r="J9" s="48" t="s">
        <v>2</v>
      </c>
      <c r="K9" s="49" t="s">
        <v>2</v>
      </c>
      <c r="L9" s="50" t="s">
        <v>3</v>
      </c>
    </row>
    <row r="10" spans="1:12" ht="22.5" customHeight="1" x14ac:dyDescent="0.35">
      <c r="A10" s="51" t="s">
        <v>141</v>
      </c>
      <c r="B10" s="52" t="s">
        <v>142</v>
      </c>
      <c r="C10" s="52" t="s">
        <v>112</v>
      </c>
      <c r="D10" s="53">
        <v>10</v>
      </c>
      <c r="E10" s="54" t="s">
        <v>140</v>
      </c>
      <c r="F10" s="55">
        <f>10*1000</f>
        <v>10000</v>
      </c>
      <c r="G10" s="55">
        <f>F10*12</f>
        <v>120000</v>
      </c>
      <c r="H10" s="55">
        <f>10*1000</f>
        <v>10000</v>
      </c>
      <c r="I10" s="55">
        <f>H10*12</f>
        <v>120000</v>
      </c>
      <c r="J10" s="55">
        <f>10*1000</f>
        <v>10000</v>
      </c>
      <c r="K10" s="55">
        <f>J10*12</f>
        <v>120000</v>
      </c>
      <c r="L10" s="56">
        <f>G10+I10+K10</f>
        <v>360000</v>
      </c>
    </row>
    <row r="11" spans="1:12" ht="15.75" customHeight="1" thickBot="1" x14ac:dyDescent="0.4">
      <c r="A11" s="43"/>
      <c r="B11" s="43"/>
      <c r="C11" s="43"/>
      <c r="D11" s="43"/>
      <c r="E11" s="43"/>
      <c r="F11" s="44"/>
      <c r="G11" s="44"/>
      <c r="H11" s="44"/>
      <c r="I11" s="44"/>
      <c r="J11" s="44"/>
      <c r="K11" s="44"/>
      <c r="L11" s="44"/>
    </row>
    <row r="12" spans="1:12" ht="22.5" customHeight="1" thickBot="1" x14ac:dyDescent="0.4">
      <c r="A12" s="57">
        <v>1</v>
      </c>
      <c r="B12" s="58" t="s">
        <v>4</v>
      </c>
      <c r="C12" s="58" t="s">
        <v>5</v>
      </c>
      <c r="D12" s="59"/>
      <c r="E12" s="60"/>
      <c r="F12" s="61"/>
      <c r="G12" s="61"/>
      <c r="H12" s="61"/>
      <c r="I12" s="61"/>
      <c r="J12" s="61"/>
      <c r="K12" s="61"/>
      <c r="L12" s="62"/>
    </row>
    <row r="13" spans="1:12" ht="20.149999999999999" customHeight="1" x14ac:dyDescent="0.35">
      <c r="A13" s="63"/>
      <c r="B13" s="64" t="s">
        <v>138</v>
      </c>
      <c r="C13" s="65"/>
      <c r="D13" s="66"/>
      <c r="E13" s="66"/>
      <c r="F13" s="65"/>
      <c r="G13" s="65"/>
      <c r="H13" s="65"/>
      <c r="I13" s="65"/>
      <c r="J13" s="65"/>
      <c r="K13" s="65"/>
      <c r="L13" s="67"/>
    </row>
    <row r="14" spans="1:12" ht="22.5" customHeight="1" thickBot="1" x14ac:dyDescent="0.4">
      <c r="A14" s="68">
        <v>2</v>
      </c>
      <c r="B14" s="69" t="s">
        <v>14</v>
      </c>
      <c r="C14" s="69" t="s">
        <v>15</v>
      </c>
      <c r="D14" s="70"/>
      <c r="E14" s="71"/>
      <c r="F14" s="72"/>
      <c r="G14" s="72"/>
      <c r="H14" s="72"/>
      <c r="I14" s="72"/>
      <c r="J14" s="72"/>
      <c r="K14" s="72"/>
      <c r="L14" s="73"/>
    </row>
    <row r="15" spans="1:12" ht="20.149999999999999" customHeight="1" x14ac:dyDescent="0.35">
      <c r="A15" s="63"/>
      <c r="B15" s="64" t="s">
        <v>18</v>
      </c>
      <c r="C15" s="65"/>
      <c r="D15" s="66"/>
      <c r="E15" s="66"/>
      <c r="F15" s="65"/>
      <c r="G15" s="65"/>
      <c r="H15" s="65"/>
      <c r="I15" s="65"/>
      <c r="J15" s="65"/>
      <c r="K15" s="65"/>
      <c r="L15" s="67"/>
    </row>
    <row r="16" spans="1:12" ht="22.5" customHeight="1" x14ac:dyDescent="0.35">
      <c r="A16" s="68">
        <v>3</v>
      </c>
      <c r="B16" s="69" t="s">
        <v>19</v>
      </c>
      <c r="C16" s="69" t="s">
        <v>153</v>
      </c>
      <c r="D16" s="70"/>
      <c r="E16" s="71"/>
      <c r="F16" s="72"/>
      <c r="G16" s="72"/>
      <c r="H16" s="72"/>
      <c r="I16" s="72"/>
      <c r="J16" s="72"/>
      <c r="K16" s="72"/>
      <c r="L16" s="73"/>
    </row>
    <row r="17" spans="1:12" ht="22.5" customHeight="1" thickBot="1" x14ac:dyDescent="0.4">
      <c r="A17" s="68">
        <f>A16+1</f>
        <v>4</v>
      </c>
      <c r="B17" s="69" t="s">
        <v>21</v>
      </c>
      <c r="C17" s="69" t="s">
        <v>154</v>
      </c>
      <c r="D17" s="70"/>
      <c r="E17" s="71"/>
      <c r="F17" s="72"/>
      <c r="G17" s="72"/>
      <c r="H17" s="72"/>
      <c r="I17" s="72"/>
      <c r="J17" s="72"/>
      <c r="K17" s="72"/>
      <c r="L17" s="73"/>
    </row>
    <row r="18" spans="1:12" ht="20.149999999999999" customHeight="1" x14ac:dyDescent="0.35">
      <c r="A18" s="63"/>
      <c r="B18" s="64" t="s">
        <v>26</v>
      </c>
      <c r="C18" s="65"/>
      <c r="D18" s="66"/>
      <c r="E18" s="66"/>
      <c r="F18" s="65"/>
      <c r="G18" s="65"/>
      <c r="H18" s="65"/>
      <c r="I18" s="65"/>
      <c r="J18" s="65"/>
      <c r="K18" s="65"/>
      <c r="L18" s="67"/>
    </row>
    <row r="19" spans="1:12" ht="22.5" customHeight="1" thickBot="1" x14ac:dyDescent="0.4">
      <c r="A19" s="68">
        <v>5</v>
      </c>
      <c r="B19" s="69" t="s">
        <v>27</v>
      </c>
      <c r="C19" s="69" t="s">
        <v>28</v>
      </c>
      <c r="D19" s="70"/>
      <c r="E19" s="71"/>
      <c r="F19" s="72"/>
      <c r="G19" s="72"/>
      <c r="H19" s="72"/>
      <c r="I19" s="72"/>
      <c r="J19" s="72"/>
      <c r="K19" s="72"/>
      <c r="L19" s="73"/>
    </row>
    <row r="20" spans="1:12" ht="20.149999999999999" customHeight="1" x14ac:dyDescent="0.35">
      <c r="A20" s="63"/>
      <c r="B20" s="64" t="s">
        <v>33</v>
      </c>
      <c r="C20" s="65"/>
      <c r="D20" s="66"/>
      <c r="E20" s="66"/>
      <c r="F20" s="65"/>
      <c r="G20" s="65"/>
      <c r="H20" s="65"/>
      <c r="I20" s="65"/>
      <c r="J20" s="65"/>
      <c r="K20" s="65"/>
      <c r="L20" s="67"/>
    </row>
    <row r="21" spans="1:12" ht="22.5" customHeight="1" x14ac:dyDescent="0.35">
      <c r="A21" s="68">
        <v>6</v>
      </c>
      <c r="B21" s="69" t="s">
        <v>34</v>
      </c>
      <c r="C21" s="69" t="s">
        <v>152</v>
      </c>
      <c r="D21" s="70"/>
      <c r="E21" s="71"/>
      <c r="F21" s="72"/>
      <c r="G21" s="72"/>
      <c r="H21" s="72"/>
      <c r="I21" s="72"/>
      <c r="J21" s="72"/>
      <c r="K21" s="72"/>
      <c r="L21" s="73"/>
    </row>
    <row r="22" spans="1:12" ht="22.5" customHeight="1" thickBot="1" x14ac:dyDescent="0.4">
      <c r="A22" s="68">
        <v>7</v>
      </c>
      <c r="B22" s="69" t="s">
        <v>42</v>
      </c>
      <c r="C22" s="69" t="s">
        <v>43</v>
      </c>
      <c r="D22" s="70"/>
      <c r="E22" s="71"/>
      <c r="F22" s="72"/>
      <c r="G22" s="72"/>
      <c r="H22" s="72"/>
      <c r="I22" s="72"/>
      <c r="J22" s="72"/>
      <c r="K22" s="72"/>
      <c r="L22" s="73"/>
    </row>
    <row r="23" spans="1:12" ht="20.149999999999999" customHeight="1" x14ac:dyDescent="0.35">
      <c r="A23" s="63"/>
      <c r="B23" s="64" t="s">
        <v>52</v>
      </c>
      <c r="C23" s="65"/>
      <c r="D23" s="66"/>
      <c r="E23" s="66"/>
      <c r="F23" s="65"/>
      <c r="G23" s="65"/>
      <c r="H23" s="65"/>
      <c r="I23" s="65"/>
      <c r="J23" s="65"/>
      <c r="K23" s="65"/>
      <c r="L23" s="67"/>
    </row>
    <row r="24" spans="1:12" ht="22.5" customHeight="1" x14ac:dyDescent="0.35">
      <c r="A24" s="68">
        <v>8</v>
      </c>
      <c r="B24" s="69" t="s">
        <v>55</v>
      </c>
      <c r="C24" s="69" t="s">
        <v>56</v>
      </c>
      <c r="D24" s="70"/>
      <c r="E24" s="71"/>
      <c r="F24" s="72"/>
      <c r="G24" s="72"/>
      <c r="H24" s="72"/>
      <c r="I24" s="72"/>
      <c r="J24" s="72"/>
      <c r="K24" s="72"/>
      <c r="L24" s="73"/>
    </row>
    <row r="25" spans="1:12" ht="22.5" customHeight="1" thickBot="1" x14ac:dyDescent="0.4">
      <c r="A25" s="68">
        <v>9</v>
      </c>
      <c r="B25" s="69" t="s">
        <v>71</v>
      </c>
      <c r="C25" s="69" t="s">
        <v>56</v>
      </c>
      <c r="D25" s="70"/>
      <c r="E25" s="71"/>
      <c r="F25" s="72"/>
      <c r="G25" s="72"/>
      <c r="H25" s="72"/>
      <c r="I25" s="72"/>
      <c r="J25" s="72"/>
      <c r="K25" s="72"/>
      <c r="L25" s="73"/>
    </row>
    <row r="26" spans="1:12" ht="20.149999999999999" customHeight="1" x14ac:dyDescent="0.35">
      <c r="A26" s="63"/>
      <c r="B26" s="64" t="s">
        <v>76</v>
      </c>
      <c r="C26" s="65"/>
      <c r="D26" s="66"/>
      <c r="E26" s="66"/>
      <c r="F26" s="65"/>
      <c r="G26" s="65"/>
      <c r="H26" s="65"/>
      <c r="I26" s="65"/>
      <c r="J26" s="65"/>
      <c r="K26" s="65"/>
      <c r="L26" s="67"/>
    </row>
    <row r="27" spans="1:12" ht="22.5" customHeight="1" thickBot="1" x14ac:dyDescent="0.4">
      <c r="A27" s="68">
        <v>10</v>
      </c>
      <c r="B27" s="69" t="s">
        <v>81</v>
      </c>
      <c r="C27" s="69" t="s">
        <v>82</v>
      </c>
      <c r="D27" s="70"/>
      <c r="E27" s="71"/>
      <c r="F27" s="72"/>
      <c r="G27" s="72"/>
      <c r="H27" s="72"/>
      <c r="I27" s="72"/>
      <c r="J27" s="72"/>
      <c r="K27" s="72"/>
      <c r="L27" s="73"/>
    </row>
    <row r="28" spans="1:12" ht="20.149999999999999" customHeight="1" x14ac:dyDescent="0.35">
      <c r="A28" s="63"/>
      <c r="B28" s="64" t="s">
        <v>89</v>
      </c>
      <c r="C28" s="65"/>
      <c r="D28" s="66"/>
      <c r="E28" s="66"/>
      <c r="F28" s="65"/>
      <c r="G28" s="65"/>
      <c r="H28" s="65"/>
      <c r="I28" s="65"/>
      <c r="J28" s="65"/>
      <c r="K28" s="65"/>
      <c r="L28" s="67"/>
    </row>
    <row r="29" spans="1:12" ht="22.5" customHeight="1" x14ac:dyDescent="0.35">
      <c r="A29" s="68">
        <v>11</v>
      </c>
      <c r="B29" s="69" t="s">
        <v>90</v>
      </c>
      <c r="C29" s="69" t="s">
        <v>91</v>
      </c>
      <c r="D29" s="70"/>
      <c r="E29" s="71"/>
      <c r="F29" s="72"/>
      <c r="G29" s="72"/>
      <c r="H29" s="72"/>
      <c r="I29" s="72"/>
      <c r="J29" s="72"/>
      <c r="K29" s="72"/>
      <c r="L29" s="73"/>
    </row>
    <row r="30" spans="1:12" ht="22.5" customHeight="1" x14ac:dyDescent="0.35">
      <c r="A30" s="68">
        <v>12</v>
      </c>
      <c r="B30" s="69" t="s">
        <v>94</v>
      </c>
      <c r="C30" s="69" t="s">
        <v>95</v>
      </c>
      <c r="D30" s="70"/>
      <c r="E30" s="71"/>
      <c r="F30" s="72"/>
      <c r="G30" s="72"/>
      <c r="H30" s="72"/>
      <c r="I30" s="72"/>
      <c r="J30" s="72"/>
      <c r="K30" s="72"/>
      <c r="L30" s="73"/>
    </row>
    <row r="31" spans="1:12" ht="22.5" customHeight="1" thickBot="1" x14ac:dyDescent="0.4">
      <c r="A31" s="68">
        <v>13</v>
      </c>
      <c r="B31" s="69" t="s">
        <v>98</v>
      </c>
      <c r="C31" s="69" t="s">
        <v>99</v>
      </c>
      <c r="D31" s="70"/>
      <c r="E31" s="71"/>
      <c r="F31" s="72"/>
      <c r="G31" s="72"/>
      <c r="H31" s="72"/>
      <c r="I31" s="72"/>
      <c r="J31" s="72"/>
      <c r="K31" s="72"/>
      <c r="L31" s="73"/>
    </row>
    <row r="32" spans="1:12" ht="20.149999999999999" customHeight="1" x14ac:dyDescent="0.35">
      <c r="A32" s="63"/>
      <c r="B32" s="64" t="s">
        <v>102</v>
      </c>
      <c r="C32" s="65"/>
      <c r="D32" s="66"/>
      <c r="E32" s="66"/>
      <c r="F32" s="65"/>
      <c r="G32" s="65"/>
      <c r="H32" s="65"/>
      <c r="I32" s="65"/>
      <c r="J32" s="65"/>
      <c r="K32" s="65"/>
      <c r="L32" s="67"/>
    </row>
    <row r="33" spans="1:12" ht="22.5" customHeight="1" x14ac:dyDescent="0.35">
      <c r="A33" s="68">
        <v>14</v>
      </c>
      <c r="B33" s="69" t="s">
        <v>103</v>
      </c>
      <c r="C33" s="69" t="s">
        <v>104</v>
      </c>
      <c r="D33" s="70"/>
      <c r="E33" s="71"/>
      <c r="F33" s="72"/>
      <c r="G33" s="72"/>
      <c r="H33" s="72"/>
      <c r="I33" s="72"/>
      <c r="J33" s="72"/>
      <c r="K33" s="72"/>
      <c r="L33" s="73"/>
    </row>
    <row r="34" spans="1:12" ht="22.5" customHeight="1" thickBot="1" x14ac:dyDescent="0.4">
      <c r="A34" s="74">
        <v>15</v>
      </c>
      <c r="B34" s="75" t="s">
        <v>111</v>
      </c>
      <c r="C34" s="75" t="s">
        <v>112</v>
      </c>
      <c r="D34" s="76"/>
      <c r="E34" s="77"/>
      <c r="F34" s="78"/>
      <c r="G34" s="78"/>
      <c r="H34" s="78"/>
      <c r="I34" s="78"/>
      <c r="J34" s="78"/>
      <c r="K34" s="78"/>
      <c r="L34" s="79"/>
    </row>
    <row r="35" spans="1:12" ht="20.149999999999999" customHeight="1" x14ac:dyDescent="0.35">
      <c r="A35" s="63"/>
      <c r="B35" s="64" t="s">
        <v>136</v>
      </c>
      <c r="C35" s="65"/>
      <c r="D35" s="66"/>
      <c r="E35" s="66"/>
      <c r="F35" s="65"/>
      <c r="G35" s="65"/>
      <c r="H35" s="65"/>
      <c r="I35" s="65"/>
      <c r="J35" s="65"/>
      <c r="K35" s="65"/>
      <c r="L35" s="67"/>
    </row>
    <row r="36" spans="1:12" ht="22.5" customHeight="1" thickBot="1" x14ac:dyDescent="0.4">
      <c r="A36" s="74">
        <v>16</v>
      </c>
      <c r="B36" s="75" t="s">
        <v>118</v>
      </c>
      <c r="C36" s="75" t="s">
        <v>158</v>
      </c>
      <c r="D36" s="76"/>
      <c r="E36" s="77"/>
      <c r="F36" s="78"/>
      <c r="G36" s="78"/>
      <c r="H36" s="78"/>
      <c r="I36" s="78"/>
      <c r="J36" s="78"/>
      <c r="K36" s="78"/>
      <c r="L36" s="79"/>
    </row>
    <row r="37" spans="1:12" ht="20.149999999999999" customHeight="1" x14ac:dyDescent="0.35">
      <c r="A37" s="63"/>
      <c r="B37" s="64" t="s">
        <v>120</v>
      </c>
      <c r="C37" s="65"/>
      <c r="D37" s="66"/>
      <c r="E37" s="66"/>
      <c r="F37" s="65"/>
      <c r="G37" s="65"/>
      <c r="H37" s="65"/>
      <c r="I37" s="65"/>
      <c r="J37" s="65"/>
      <c r="K37" s="65"/>
      <c r="L37" s="67"/>
    </row>
    <row r="38" spans="1:12" ht="22.5" customHeight="1" thickBot="1" x14ac:dyDescent="0.4">
      <c r="A38" s="68">
        <v>17</v>
      </c>
      <c r="B38" s="69" t="s">
        <v>123</v>
      </c>
      <c r="C38" s="69" t="s">
        <v>124</v>
      </c>
      <c r="D38" s="70"/>
      <c r="E38" s="71"/>
      <c r="F38" s="72"/>
      <c r="G38" s="72"/>
      <c r="H38" s="72"/>
      <c r="I38" s="72"/>
      <c r="J38" s="72"/>
      <c r="K38" s="72"/>
      <c r="L38" s="73"/>
    </row>
    <row r="39" spans="1:12" ht="30.9" customHeight="1" thickBot="1" x14ac:dyDescent="0.4">
      <c r="A39" s="93" t="s">
        <v>139</v>
      </c>
      <c r="B39" s="94"/>
      <c r="C39" s="94"/>
      <c r="D39" s="94"/>
      <c r="E39" s="94"/>
      <c r="F39" s="82">
        <f>SUM(F12:F38)</f>
        <v>0</v>
      </c>
      <c r="G39" s="82">
        <f t="shared" ref="G39:K39" si="0">SUM(G12:G38)</f>
        <v>0</v>
      </c>
      <c r="H39" s="82">
        <f t="shared" si="0"/>
        <v>0</v>
      </c>
      <c r="I39" s="82">
        <f t="shared" si="0"/>
        <v>0</v>
      </c>
      <c r="J39" s="82">
        <f t="shared" si="0"/>
        <v>0</v>
      </c>
      <c r="K39" s="82">
        <f t="shared" si="0"/>
        <v>0</v>
      </c>
      <c r="L39" s="82">
        <f>SUM(L12:L38)</f>
        <v>0</v>
      </c>
    </row>
    <row r="40" spans="1:12" x14ac:dyDescent="0.35">
      <c r="A40" s="80"/>
      <c r="B40" s="80"/>
      <c r="C40" s="80"/>
      <c r="D40" s="80"/>
      <c r="E40" s="80"/>
      <c r="F40" s="80"/>
      <c r="G40" s="80"/>
      <c r="H40" s="80"/>
      <c r="I40" s="80"/>
      <c r="J40" s="80"/>
      <c r="K40" s="80"/>
    </row>
    <row r="41" spans="1:12" x14ac:dyDescent="0.35">
      <c r="A41" s="81"/>
      <c r="B41" s="81"/>
    </row>
  </sheetData>
  <mergeCells count="13">
    <mergeCell ref="A39:E39"/>
    <mergeCell ref="A2:L2"/>
    <mergeCell ref="A4:L4"/>
    <mergeCell ref="A5:L5"/>
    <mergeCell ref="F7:G7"/>
    <mergeCell ref="H7:I7"/>
    <mergeCell ref="J7:K7"/>
    <mergeCell ref="A3:L3"/>
    <mergeCell ref="A8:A9"/>
    <mergeCell ref="B8:B9"/>
    <mergeCell ref="C8:C9"/>
    <mergeCell ref="D8:D9"/>
    <mergeCell ref="E8:E9"/>
  </mergeCells>
  <conditionalFormatting sqref="E10 E12">
    <cfRule type="cellIs" dxfId="4" priority="1" operator="equal">
      <formula>"YES"</formula>
    </cfRule>
  </conditionalFormatting>
  <pageMargins left="0.23622047244094491" right="0.23622047244094491" top="0.55118110236220474" bottom="0.55118110236220474" header="0.31496062992125984" footer="0.31496062992125984"/>
  <pageSetup paperSize="9" scale="5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5B358-84E9-4FC5-9997-F9DA821A1080}">
  <sheetPr>
    <pageSetUpPr fitToPage="1"/>
  </sheetPr>
  <dimension ref="A1:L45"/>
  <sheetViews>
    <sheetView showGridLines="0" view="pageBreakPreview" zoomScale="60" zoomScaleNormal="80" workbookViewId="0">
      <pane ySplit="10" topLeftCell="A11" activePane="bottomLeft" state="frozen"/>
      <selection activeCell="B17" sqref="B17"/>
      <selection pane="bottomLeft" activeCell="B17" sqref="B17"/>
    </sheetView>
  </sheetViews>
  <sheetFormatPr defaultColWidth="8.6328125" defaultRowHeight="15.5" x14ac:dyDescent="0.35"/>
  <cols>
    <col min="1" max="1" width="5.54296875" style="42" customWidth="1"/>
    <col min="2" max="2" width="58.90625" style="42" customWidth="1"/>
    <col min="3" max="3" width="17.54296875" style="42" customWidth="1"/>
    <col min="4" max="5" width="16.453125" style="42" customWidth="1"/>
    <col min="6" max="7" width="22.36328125" style="42" customWidth="1"/>
    <col min="8" max="8" width="25.453125" style="42" customWidth="1"/>
    <col min="9" max="12" width="22.36328125" style="42" customWidth="1"/>
    <col min="13" max="16384" width="8.6328125" style="42"/>
  </cols>
  <sheetData>
    <row r="1" spans="1:12" ht="16" thickBot="1" x14ac:dyDescent="0.4"/>
    <row r="2" spans="1:12" ht="38.25" customHeight="1" thickBot="1" x14ac:dyDescent="0.4">
      <c r="A2" s="125" t="s">
        <v>151</v>
      </c>
      <c r="B2" s="126"/>
      <c r="C2" s="126"/>
      <c r="D2" s="126"/>
      <c r="E2" s="126"/>
      <c r="F2" s="126"/>
      <c r="G2" s="126"/>
      <c r="H2" s="126"/>
      <c r="I2" s="126"/>
      <c r="J2" s="126"/>
      <c r="K2" s="126"/>
      <c r="L2" s="127"/>
    </row>
    <row r="3" spans="1:12" ht="26.25" customHeight="1" thickBot="1" x14ac:dyDescent="0.4">
      <c r="A3" s="125" t="s">
        <v>171</v>
      </c>
      <c r="B3" s="126"/>
      <c r="C3" s="126"/>
      <c r="D3" s="126"/>
      <c r="E3" s="126"/>
      <c r="F3" s="126"/>
      <c r="G3" s="126"/>
      <c r="H3" s="126"/>
      <c r="I3" s="126"/>
      <c r="J3" s="126"/>
      <c r="K3" s="126"/>
      <c r="L3" s="127"/>
    </row>
    <row r="4" spans="1:12" ht="26.4" customHeight="1" thickBot="1" x14ac:dyDescent="0.4">
      <c r="A4" s="128" t="s">
        <v>133</v>
      </c>
      <c r="B4" s="129"/>
      <c r="C4" s="129"/>
      <c r="D4" s="129"/>
      <c r="E4" s="129"/>
      <c r="F4" s="129"/>
      <c r="G4" s="129"/>
      <c r="H4" s="129"/>
      <c r="I4" s="129"/>
      <c r="J4" s="129"/>
      <c r="K4" s="129"/>
      <c r="L4" s="130"/>
    </row>
    <row r="5" spans="1:12" ht="15.75" customHeight="1" x14ac:dyDescent="0.35">
      <c r="A5" s="43"/>
      <c r="B5" s="43"/>
      <c r="C5" s="43"/>
      <c r="D5" s="43"/>
      <c r="E5" s="43"/>
      <c r="F5" s="44"/>
      <c r="G5" s="44"/>
      <c r="H5" s="44"/>
      <c r="I5" s="44"/>
      <c r="J5" s="44"/>
      <c r="K5" s="44"/>
      <c r="L5" s="44"/>
    </row>
    <row r="6" spans="1:12" ht="33" customHeight="1" x14ac:dyDescent="0.35">
      <c r="A6" s="131" t="s">
        <v>160</v>
      </c>
      <c r="B6" s="131"/>
      <c r="C6" s="131"/>
      <c r="D6" s="131"/>
      <c r="E6" s="131"/>
      <c r="F6" s="131"/>
      <c r="G6" s="131"/>
      <c r="H6" s="131"/>
      <c r="I6" s="131"/>
      <c r="J6" s="131"/>
      <c r="K6" s="131"/>
      <c r="L6" s="131"/>
    </row>
    <row r="7" spans="1:12" ht="6.9" customHeight="1" thickBot="1" x14ac:dyDescent="0.4">
      <c r="A7" s="43"/>
      <c r="B7" s="43"/>
      <c r="C7" s="43"/>
      <c r="D7" s="43"/>
      <c r="E7" s="43"/>
      <c r="F7" s="44"/>
      <c r="G7" s="44"/>
      <c r="H7" s="44"/>
      <c r="I7" s="44"/>
      <c r="J7" s="44"/>
      <c r="K7" s="44"/>
      <c r="L7" s="44"/>
    </row>
    <row r="8" spans="1:12" ht="21" customHeight="1" thickBot="1" x14ac:dyDescent="0.4">
      <c r="F8" s="132" t="s">
        <v>145</v>
      </c>
      <c r="G8" s="133"/>
      <c r="H8" s="132" t="s">
        <v>147</v>
      </c>
      <c r="I8" s="133"/>
      <c r="J8" s="132" t="s">
        <v>148</v>
      </c>
      <c r="K8" s="133"/>
    </row>
    <row r="9" spans="1:12" ht="63.75" customHeight="1" x14ac:dyDescent="0.35">
      <c r="A9" s="134" t="s">
        <v>134</v>
      </c>
      <c r="B9" s="136" t="s">
        <v>0</v>
      </c>
      <c r="C9" s="138" t="s">
        <v>149</v>
      </c>
      <c r="D9" s="140" t="s">
        <v>159</v>
      </c>
      <c r="E9" s="142" t="s">
        <v>167</v>
      </c>
      <c r="F9" s="45" t="s">
        <v>143</v>
      </c>
      <c r="G9" s="46" t="s">
        <v>146</v>
      </c>
      <c r="H9" s="45" t="s">
        <v>143</v>
      </c>
      <c r="I9" s="46" t="s">
        <v>146</v>
      </c>
      <c r="J9" s="45" t="s">
        <v>143</v>
      </c>
      <c r="K9" s="46" t="s">
        <v>146</v>
      </c>
      <c r="L9" s="47" t="s">
        <v>150</v>
      </c>
    </row>
    <row r="10" spans="1:12" ht="15.75" customHeight="1" thickBot="1" x14ac:dyDescent="0.4">
      <c r="A10" s="135"/>
      <c r="B10" s="137"/>
      <c r="C10" s="139"/>
      <c r="D10" s="141"/>
      <c r="E10" s="143"/>
      <c r="F10" s="48" t="s">
        <v>2</v>
      </c>
      <c r="G10" s="49" t="s">
        <v>2</v>
      </c>
      <c r="H10" s="48" t="s">
        <v>2</v>
      </c>
      <c r="I10" s="49" t="s">
        <v>2</v>
      </c>
      <c r="J10" s="48" t="s">
        <v>2</v>
      </c>
      <c r="K10" s="49" t="s">
        <v>2</v>
      </c>
      <c r="L10" s="50" t="s">
        <v>3</v>
      </c>
    </row>
    <row r="11" spans="1:12" ht="22.5" customHeight="1" x14ac:dyDescent="0.35">
      <c r="A11" s="51" t="s">
        <v>141</v>
      </c>
      <c r="B11" s="52" t="s">
        <v>142</v>
      </c>
      <c r="C11" s="52" t="s">
        <v>112</v>
      </c>
      <c r="D11" s="53">
        <v>10</v>
      </c>
      <c r="E11" s="54" t="s">
        <v>140</v>
      </c>
      <c r="F11" s="55">
        <f>10*1000</f>
        <v>10000</v>
      </c>
      <c r="G11" s="55">
        <f>F11*12</f>
        <v>120000</v>
      </c>
      <c r="H11" s="55">
        <f>10*1000</f>
        <v>10000</v>
      </c>
      <c r="I11" s="55">
        <f>H11*12</f>
        <v>120000</v>
      </c>
      <c r="J11" s="55">
        <f>10*1000</f>
        <v>10000</v>
      </c>
      <c r="K11" s="55">
        <f>J11*12</f>
        <v>120000</v>
      </c>
      <c r="L11" s="56">
        <f>G11+I11+K11</f>
        <v>360000</v>
      </c>
    </row>
    <row r="12" spans="1:12" ht="15.75" customHeight="1" x14ac:dyDescent="0.35">
      <c r="A12" s="43"/>
      <c r="B12" s="43"/>
      <c r="C12" s="43"/>
      <c r="D12" s="43"/>
      <c r="E12" s="43"/>
      <c r="F12" s="44"/>
      <c r="G12" s="44"/>
      <c r="H12" s="44"/>
      <c r="I12" s="44"/>
      <c r="J12" s="44"/>
      <c r="K12" s="44"/>
      <c r="L12" s="44"/>
    </row>
    <row r="13" spans="1:12" ht="30.9" customHeight="1" thickBot="1" x14ac:dyDescent="0.4">
      <c r="A13" s="74">
        <v>1</v>
      </c>
      <c r="B13" s="75" t="s">
        <v>6</v>
      </c>
      <c r="C13" s="75" t="s">
        <v>7</v>
      </c>
      <c r="D13" s="76"/>
      <c r="E13" s="77"/>
      <c r="F13" s="78"/>
      <c r="G13" s="78"/>
      <c r="H13" s="78"/>
      <c r="I13" s="78"/>
      <c r="J13" s="78"/>
      <c r="K13" s="78"/>
      <c r="L13" s="79"/>
    </row>
    <row r="14" spans="1:12" ht="20.149999999999999" customHeight="1" x14ac:dyDescent="0.35">
      <c r="A14" s="63"/>
      <c r="B14" s="64" t="s">
        <v>138</v>
      </c>
      <c r="C14" s="65"/>
      <c r="D14" s="66"/>
      <c r="E14" s="66"/>
      <c r="F14" s="65"/>
      <c r="G14" s="65"/>
      <c r="H14" s="65"/>
      <c r="I14" s="65"/>
      <c r="J14" s="65"/>
      <c r="K14" s="65"/>
      <c r="L14" s="67"/>
    </row>
    <row r="15" spans="1:12" ht="22.5" customHeight="1" thickBot="1" x14ac:dyDescent="0.4">
      <c r="A15" s="68">
        <f>A13+1</f>
        <v>2</v>
      </c>
      <c r="B15" s="69" t="s">
        <v>12</v>
      </c>
      <c r="C15" s="69" t="s">
        <v>13</v>
      </c>
      <c r="D15" s="70"/>
      <c r="E15" s="71"/>
      <c r="F15" s="72"/>
      <c r="G15" s="72"/>
      <c r="H15" s="72"/>
      <c r="I15" s="72"/>
      <c r="J15" s="72"/>
      <c r="K15" s="72"/>
      <c r="L15" s="73"/>
    </row>
    <row r="16" spans="1:12" ht="20.149999999999999" customHeight="1" x14ac:dyDescent="0.35">
      <c r="A16" s="63"/>
      <c r="B16" s="64" t="s">
        <v>18</v>
      </c>
      <c r="C16" s="65"/>
      <c r="D16" s="66"/>
      <c r="E16" s="66"/>
      <c r="F16" s="65"/>
      <c r="G16" s="65"/>
      <c r="H16" s="65"/>
      <c r="I16" s="65"/>
      <c r="J16" s="65"/>
      <c r="K16" s="65"/>
      <c r="L16" s="67"/>
    </row>
    <row r="17" spans="1:12" ht="22.5" customHeight="1" x14ac:dyDescent="0.35">
      <c r="A17" s="68">
        <f t="shared" ref="A17" si="0">A15+1</f>
        <v>3</v>
      </c>
      <c r="B17" s="69" t="s">
        <v>22</v>
      </c>
      <c r="C17" s="69" t="s">
        <v>23</v>
      </c>
      <c r="D17" s="70"/>
      <c r="E17" s="71"/>
      <c r="F17" s="72"/>
      <c r="G17" s="72"/>
      <c r="H17" s="72"/>
      <c r="I17" s="72"/>
      <c r="J17" s="72"/>
      <c r="K17" s="72"/>
      <c r="L17" s="73"/>
    </row>
    <row r="18" spans="1:12" ht="22.5" customHeight="1" thickBot="1" x14ac:dyDescent="0.4">
      <c r="A18" s="74">
        <f>A17+1</f>
        <v>4</v>
      </c>
      <c r="B18" s="75" t="s">
        <v>24</v>
      </c>
      <c r="C18" s="75" t="s">
        <v>25</v>
      </c>
      <c r="D18" s="76"/>
      <c r="E18" s="77"/>
      <c r="F18" s="78"/>
      <c r="G18" s="78"/>
      <c r="H18" s="78"/>
      <c r="I18" s="78"/>
      <c r="J18" s="78"/>
      <c r="K18" s="78"/>
      <c r="L18" s="79"/>
    </row>
    <row r="19" spans="1:12" ht="20.149999999999999" customHeight="1" x14ac:dyDescent="0.35">
      <c r="A19" s="63"/>
      <c r="B19" s="64" t="s">
        <v>26</v>
      </c>
      <c r="C19" s="65"/>
      <c r="D19" s="66"/>
      <c r="E19" s="66"/>
      <c r="F19" s="65"/>
      <c r="G19" s="65"/>
      <c r="H19" s="65"/>
      <c r="I19" s="65"/>
      <c r="J19" s="65"/>
      <c r="K19" s="65"/>
      <c r="L19" s="67"/>
    </row>
    <row r="20" spans="1:12" ht="22.5" customHeight="1" thickBot="1" x14ac:dyDescent="0.4">
      <c r="A20" s="68">
        <v>5</v>
      </c>
      <c r="B20" s="69" t="s">
        <v>29</v>
      </c>
      <c r="C20" s="69" t="s">
        <v>155</v>
      </c>
      <c r="D20" s="70"/>
      <c r="E20" s="71"/>
      <c r="F20" s="72"/>
      <c r="G20" s="72"/>
      <c r="H20" s="72"/>
      <c r="I20" s="72"/>
      <c r="J20" s="72"/>
      <c r="K20" s="72"/>
      <c r="L20" s="73"/>
    </row>
    <row r="21" spans="1:12" ht="20.149999999999999" customHeight="1" x14ac:dyDescent="0.35">
      <c r="A21" s="63"/>
      <c r="B21" s="64" t="s">
        <v>33</v>
      </c>
      <c r="C21" s="65"/>
      <c r="D21" s="66"/>
      <c r="E21" s="66"/>
      <c r="F21" s="65"/>
      <c r="G21" s="65"/>
      <c r="H21" s="65"/>
      <c r="I21" s="65"/>
      <c r="J21" s="65"/>
      <c r="K21" s="65"/>
      <c r="L21" s="67"/>
    </row>
    <row r="22" spans="1:12" ht="22.5" customHeight="1" thickBot="1" x14ac:dyDescent="0.4">
      <c r="A22" s="68">
        <v>6</v>
      </c>
      <c r="B22" s="69" t="s">
        <v>48</v>
      </c>
      <c r="C22" s="69" t="s">
        <v>157</v>
      </c>
      <c r="D22" s="70"/>
      <c r="E22" s="71"/>
      <c r="F22" s="72"/>
      <c r="G22" s="72"/>
      <c r="H22" s="72"/>
      <c r="I22" s="72"/>
      <c r="J22" s="72"/>
      <c r="K22" s="72"/>
      <c r="L22" s="73"/>
    </row>
    <row r="23" spans="1:12" ht="20.149999999999999" customHeight="1" x14ac:dyDescent="0.35">
      <c r="A23" s="63"/>
      <c r="B23" s="64" t="s">
        <v>52</v>
      </c>
      <c r="C23" s="65"/>
      <c r="D23" s="66"/>
      <c r="E23" s="66"/>
      <c r="F23" s="65"/>
      <c r="G23" s="65"/>
      <c r="H23" s="65"/>
      <c r="I23" s="65"/>
      <c r="J23" s="65"/>
      <c r="K23" s="65"/>
      <c r="L23" s="67"/>
    </row>
    <row r="24" spans="1:12" ht="22.5" customHeight="1" x14ac:dyDescent="0.35">
      <c r="A24" s="68">
        <v>7</v>
      </c>
      <c r="B24" s="69" t="s">
        <v>63</v>
      </c>
      <c r="C24" s="69" t="s">
        <v>64</v>
      </c>
      <c r="D24" s="70"/>
      <c r="E24" s="71"/>
      <c r="F24" s="72"/>
      <c r="G24" s="72"/>
      <c r="H24" s="72"/>
      <c r="I24" s="72"/>
      <c r="J24" s="72"/>
      <c r="K24" s="72"/>
      <c r="L24" s="73"/>
    </row>
    <row r="25" spans="1:12" ht="22.5" customHeight="1" x14ac:dyDescent="0.35">
      <c r="A25" s="68">
        <v>8</v>
      </c>
      <c r="B25" s="69" t="s">
        <v>67</v>
      </c>
      <c r="C25" s="69" t="s">
        <v>68</v>
      </c>
      <c r="D25" s="70"/>
      <c r="E25" s="71"/>
      <c r="F25" s="72"/>
      <c r="G25" s="72"/>
      <c r="H25" s="72"/>
      <c r="I25" s="72"/>
      <c r="J25" s="72"/>
      <c r="K25" s="72"/>
      <c r="L25" s="73"/>
    </row>
    <row r="26" spans="1:12" ht="22.5" customHeight="1" x14ac:dyDescent="0.35">
      <c r="A26" s="68">
        <f t="shared" ref="A26" si="1">A25+1</f>
        <v>9</v>
      </c>
      <c r="B26" s="69" t="s">
        <v>69</v>
      </c>
      <c r="C26" s="69" t="s">
        <v>70</v>
      </c>
      <c r="D26" s="70"/>
      <c r="E26" s="71"/>
      <c r="F26" s="72"/>
      <c r="G26" s="72"/>
      <c r="H26" s="72"/>
      <c r="I26" s="72"/>
      <c r="J26" s="72"/>
      <c r="K26" s="72"/>
      <c r="L26" s="73"/>
    </row>
    <row r="27" spans="1:12" ht="22.5" customHeight="1" x14ac:dyDescent="0.35">
      <c r="A27" s="68">
        <v>10</v>
      </c>
      <c r="B27" s="69" t="s">
        <v>72</v>
      </c>
      <c r="C27" s="69" t="s">
        <v>73</v>
      </c>
      <c r="D27" s="70"/>
      <c r="E27" s="71"/>
      <c r="F27" s="72"/>
      <c r="G27" s="72"/>
      <c r="H27" s="72"/>
      <c r="I27" s="72"/>
      <c r="J27" s="72"/>
      <c r="K27" s="72"/>
      <c r="L27" s="73"/>
    </row>
    <row r="28" spans="1:12" ht="22.5" customHeight="1" thickBot="1" x14ac:dyDescent="0.4">
      <c r="A28" s="74">
        <v>11</v>
      </c>
      <c r="B28" s="75" t="s">
        <v>74</v>
      </c>
      <c r="C28" s="75" t="s">
        <v>75</v>
      </c>
      <c r="D28" s="76"/>
      <c r="E28" s="77"/>
      <c r="F28" s="78"/>
      <c r="G28" s="78"/>
      <c r="H28" s="78"/>
      <c r="I28" s="78"/>
      <c r="J28" s="78"/>
      <c r="K28" s="78"/>
      <c r="L28" s="79"/>
    </row>
    <row r="29" spans="1:12" ht="20.149999999999999" customHeight="1" x14ac:dyDescent="0.35">
      <c r="A29" s="63"/>
      <c r="B29" s="64" t="s">
        <v>76</v>
      </c>
      <c r="C29" s="65"/>
      <c r="D29" s="66"/>
      <c r="E29" s="66"/>
      <c r="F29" s="65"/>
      <c r="G29" s="65"/>
      <c r="H29" s="65"/>
      <c r="I29" s="65"/>
      <c r="J29" s="65"/>
      <c r="K29" s="65"/>
      <c r="L29" s="67"/>
    </row>
    <row r="30" spans="1:12" ht="22.5" customHeight="1" x14ac:dyDescent="0.35">
      <c r="A30" s="68">
        <f>A28+1</f>
        <v>12</v>
      </c>
      <c r="B30" s="69" t="s">
        <v>77</v>
      </c>
      <c r="C30" s="69" t="s">
        <v>78</v>
      </c>
      <c r="D30" s="70"/>
      <c r="E30" s="71"/>
      <c r="F30" s="72"/>
      <c r="G30" s="72"/>
      <c r="H30" s="72"/>
      <c r="I30" s="72"/>
      <c r="J30" s="72"/>
      <c r="K30" s="72"/>
      <c r="L30" s="73"/>
    </row>
    <row r="31" spans="1:12" ht="22.5" customHeight="1" x14ac:dyDescent="0.35">
      <c r="A31" s="68">
        <v>13</v>
      </c>
      <c r="B31" s="69" t="s">
        <v>85</v>
      </c>
      <c r="C31" s="69" t="s">
        <v>86</v>
      </c>
      <c r="D31" s="70"/>
      <c r="E31" s="71"/>
      <c r="F31" s="72"/>
      <c r="G31" s="72"/>
      <c r="H31" s="72"/>
      <c r="I31" s="72"/>
      <c r="J31" s="72"/>
      <c r="K31" s="72"/>
      <c r="L31" s="73"/>
    </row>
    <row r="32" spans="1:12" ht="22.5" customHeight="1" thickBot="1" x14ac:dyDescent="0.4">
      <c r="A32" s="74">
        <f t="shared" ref="A32" si="2">A31+1</f>
        <v>14</v>
      </c>
      <c r="B32" s="75" t="s">
        <v>87</v>
      </c>
      <c r="C32" s="75" t="s">
        <v>88</v>
      </c>
      <c r="D32" s="76"/>
      <c r="E32" s="77"/>
      <c r="F32" s="78"/>
      <c r="G32" s="78"/>
      <c r="H32" s="78"/>
      <c r="I32" s="78"/>
      <c r="J32" s="78"/>
      <c r="K32" s="78"/>
      <c r="L32" s="79"/>
    </row>
    <row r="33" spans="1:12" ht="20.149999999999999" customHeight="1" x14ac:dyDescent="0.35">
      <c r="A33" s="63"/>
      <c r="B33" s="64" t="s">
        <v>89</v>
      </c>
      <c r="C33" s="65"/>
      <c r="D33" s="66"/>
      <c r="E33" s="66"/>
      <c r="F33" s="65"/>
      <c r="G33" s="65"/>
      <c r="H33" s="65"/>
      <c r="I33" s="65"/>
      <c r="J33" s="65"/>
      <c r="K33" s="65"/>
      <c r="L33" s="67"/>
    </row>
    <row r="34" spans="1:12" ht="22.5" customHeight="1" thickBot="1" x14ac:dyDescent="0.4">
      <c r="A34" s="68">
        <v>15</v>
      </c>
      <c r="B34" s="69" t="s">
        <v>96</v>
      </c>
      <c r="C34" s="69" t="s">
        <v>181</v>
      </c>
      <c r="D34" s="70"/>
      <c r="E34" s="71"/>
      <c r="F34" s="72"/>
      <c r="G34" s="72"/>
      <c r="H34" s="72"/>
      <c r="I34" s="72"/>
      <c r="J34" s="72"/>
      <c r="K34" s="72"/>
      <c r="L34" s="73"/>
    </row>
    <row r="35" spans="1:12" ht="20.149999999999999" customHeight="1" x14ac:dyDescent="0.35">
      <c r="A35" s="63"/>
      <c r="B35" s="64" t="s">
        <v>102</v>
      </c>
      <c r="C35" s="65"/>
      <c r="D35" s="66"/>
      <c r="E35" s="66"/>
      <c r="F35" s="65"/>
      <c r="G35" s="65"/>
      <c r="H35" s="65"/>
      <c r="I35" s="65"/>
      <c r="J35" s="65"/>
      <c r="K35" s="65"/>
      <c r="L35" s="67"/>
    </row>
    <row r="36" spans="1:12" ht="22.5" customHeight="1" x14ac:dyDescent="0.35">
      <c r="A36" s="68">
        <v>16</v>
      </c>
      <c r="B36" s="69" t="s">
        <v>107</v>
      </c>
      <c r="C36" s="69" t="s">
        <v>108</v>
      </c>
      <c r="D36" s="70"/>
      <c r="E36" s="71"/>
      <c r="F36" s="72"/>
      <c r="G36" s="72"/>
      <c r="H36" s="72"/>
      <c r="I36" s="72"/>
      <c r="J36" s="72"/>
      <c r="K36" s="72"/>
      <c r="L36" s="73"/>
    </row>
    <row r="37" spans="1:12" ht="22.5" customHeight="1" thickBot="1" x14ac:dyDescent="0.4">
      <c r="A37" s="68">
        <v>17</v>
      </c>
      <c r="B37" s="69" t="s">
        <v>109</v>
      </c>
      <c r="C37" s="69" t="s">
        <v>110</v>
      </c>
      <c r="D37" s="70"/>
      <c r="E37" s="71"/>
      <c r="F37" s="72"/>
      <c r="G37" s="72"/>
      <c r="H37" s="72"/>
      <c r="I37" s="72"/>
      <c r="J37" s="72"/>
      <c r="K37" s="72"/>
      <c r="L37" s="73"/>
    </row>
    <row r="38" spans="1:12" ht="20.149999999999999" customHeight="1" x14ac:dyDescent="0.35">
      <c r="A38" s="63"/>
      <c r="B38" s="64" t="s">
        <v>113</v>
      </c>
      <c r="C38" s="65"/>
      <c r="D38" s="66"/>
      <c r="E38" s="66"/>
      <c r="F38" s="65"/>
      <c r="G38" s="65"/>
      <c r="H38" s="65"/>
      <c r="I38" s="65"/>
      <c r="J38" s="65"/>
      <c r="K38" s="65"/>
      <c r="L38" s="67"/>
    </row>
    <row r="39" spans="1:12" ht="22.5" customHeight="1" x14ac:dyDescent="0.35">
      <c r="A39" s="68">
        <v>18</v>
      </c>
      <c r="B39" s="69" t="s">
        <v>114</v>
      </c>
      <c r="C39" s="69" t="s">
        <v>115</v>
      </c>
      <c r="D39" s="70"/>
      <c r="E39" s="71"/>
      <c r="F39" s="72"/>
      <c r="G39" s="72"/>
      <c r="H39" s="72"/>
      <c r="I39" s="72"/>
      <c r="J39" s="72"/>
      <c r="K39" s="72"/>
      <c r="L39" s="73"/>
    </row>
    <row r="40" spans="1:12" ht="22.5" customHeight="1" thickBot="1" x14ac:dyDescent="0.4">
      <c r="A40" s="74">
        <f>A39+1</f>
        <v>19</v>
      </c>
      <c r="B40" s="75" t="s">
        <v>116</v>
      </c>
      <c r="C40" s="75" t="s">
        <v>117</v>
      </c>
      <c r="D40" s="76"/>
      <c r="E40" s="77"/>
      <c r="F40" s="78"/>
      <c r="G40" s="78"/>
      <c r="H40" s="78"/>
      <c r="I40" s="78"/>
      <c r="J40" s="78"/>
      <c r="K40" s="78"/>
      <c r="L40" s="79"/>
    </row>
    <row r="41" spans="1:12" ht="20.149999999999999" customHeight="1" x14ac:dyDescent="0.35">
      <c r="A41" s="63"/>
      <c r="B41" s="64" t="s">
        <v>120</v>
      </c>
      <c r="C41" s="65"/>
      <c r="D41" s="66"/>
      <c r="E41" s="66"/>
      <c r="F41" s="65"/>
      <c r="G41" s="65"/>
      <c r="H41" s="65"/>
      <c r="I41" s="65"/>
      <c r="J41" s="65"/>
      <c r="K41" s="65"/>
      <c r="L41" s="67"/>
    </row>
    <row r="42" spans="1:12" ht="22.5" customHeight="1" thickBot="1" x14ac:dyDescent="0.4">
      <c r="A42" s="68">
        <v>20</v>
      </c>
      <c r="B42" s="69" t="s">
        <v>125</v>
      </c>
      <c r="C42" s="69" t="s">
        <v>126</v>
      </c>
      <c r="D42" s="70"/>
      <c r="E42" s="71"/>
      <c r="F42" s="72"/>
      <c r="G42" s="72"/>
      <c r="H42" s="72"/>
      <c r="I42" s="72"/>
      <c r="J42" s="72"/>
      <c r="K42" s="72"/>
      <c r="L42" s="73"/>
    </row>
    <row r="43" spans="1:12" ht="30.9" customHeight="1" thickBot="1" x14ac:dyDescent="0.4">
      <c r="A43" s="93" t="s">
        <v>139</v>
      </c>
      <c r="B43" s="94"/>
      <c r="C43" s="94"/>
      <c r="D43" s="94"/>
      <c r="E43" s="94"/>
      <c r="F43" s="82">
        <f>SUM(F13:F42)</f>
        <v>0</v>
      </c>
      <c r="G43" s="82">
        <f t="shared" ref="G43:L43" si="3">SUM(G13:G42)</f>
        <v>0</v>
      </c>
      <c r="H43" s="82">
        <f t="shared" si="3"/>
        <v>0</v>
      </c>
      <c r="I43" s="82">
        <f t="shared" si="3"/>
        <v>0</v>
      </c>
      <c r="J43" s="82">
        <f t="shared" si="3"/>
        <v>0</v>
      </c>
      <c r="K43" s="82">
        <f t="shared" si="3"/>
        <v>0</v>
      </c>
      <c r="L43" s="82">
        <f t="shared" si="3"/>
        <v>0</v>
      </c>
    </row>
    <row r="44" spans="1:12" x14ac:dyDescent="0.35">
      <c r="A44" s="80"/>
      <c r="B44" s="80"/>
      <c r="C44" s="80"/>
      <c r="D44" s="80"/>
      <c r="E44" s="80"/>
      <c r="F44" s="80"/>
      <c r="G44" s="80"/>
      <c r="H44" s="80"/>
      <c r="I44" s="80"/>
      <c r="J44" s="80"/>
      <c r="K44" s="80"/>
    </row>
    <row r="45" spans="1:12" x14ac:dyDescent="0.35">
      <c r="A45" s="81"/>
      <c r="B45" s="81"/>
    </row>
  </sheetData>
  <mergeCells count="13">
    <mergeCell ref="A43:E43"/>
    <mergeCell ref="A2:L2"/>
    <mergeCell ref="A4:L4"/>
    <mergeCell ref="A6:L6"/>
    <mergeCell ref="F8:G8"/>
    <mergeCell ref="H8:I8"/>
    <mergeCell ref="J8:K8"/>
    <mergeCell ref="A9:A10"/>
    <mergeCell ref="B9:B10"/>
    <mergeCell ref="C9:C10"/>
    <mergeCell ref="D9:D10"/>
    <mergeCell ref="E9:E10"/>
    <mergeCell ref="A3:L3"/>
  </mergeCells>
  <conditionalFormatting sqref="E11">
    <cfRule type="cellIs" dxfId="3" priority="1" operator="equal">
      <formula>"YES"</formula>
    </cfRule>
  </conditionalFormatting>
  <pageMargins left="0.23622047244094491" right="0.23622047244094491" top="0.55118110236220474" bottom="0.55118110236220474" header="0.31496062992125984" footer="0.31496062992125984"/>
  <pageSetup paperSize="9" scale="52" fitToHeight="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FF40B-8E18-4EDD-BC8F-C71B7BB2535D}">
  <sheetPr>
    <pageSetUpPr fitToPage="1"/>
  </sheetPr>
  <dimension ref="A1:L28"/>
  <sheetViews>
    <sheetView showGridLines="0" view="pageBreakPreview" zoomScale="60" zoomScaleNormal="80" workbookViewId="0">
      <pane ySplit="10" topLeftCell="A11" activePane="bottomLeft" state="frozen"/>
      <selection activeCell="B17" sqref="B17"/>
      <selection pane="bottomLeft" activeCell="B17" sqref="B17"/>
    </sheetView>
  </sheetViews>
  <sheetFormatPr defaultColWidth="8.6328125" defaultRowHeight="15.5" x14ac:dyDescent="0.35"/>
  <cols>
    <col min="1" max="1" width="5.54296875" style="42" customWidth="1"/>
    <col min="2" max="2" width="58.90625" style="42" customWidth="1"/>
    <col min="3" max="3" width="17.54296875" style="42" customWidth="1"/>
    <col min="4" max="5" width="16.453125" style="42" customWidth="1"/>
    <col min="6" max="7" width="22.36328125" style="42" customWidth="1"/>
    <col min="8" max="8" width="25.453125" style="42" customWidth="1"/>
    <col min="9" max="12" width="22.36328125" style="42" customWidth="1"/>
    <col min="13" max="16384" width="8.6328125" style="42"/>
  </cols>
  <sheetData>
    <row r="1" spans="1:12" ht="16" thickBot="1" x14ac:dyDescent="0.4"/>
    <row r="2" spans="1:12" ht="38.25" customHeight="1" thickBot="1" x14ac:dyDescent="0.4">
      <c r="A2" s="125" t="s">
        <v>151</v>
      </c>
      <c r="B2" s="126"/>
      <c r="C2" s="126"/>
      <c r="D2" s="126"/>
      <c r="E2" s="126"/>
      <c r="F2" s="126"/>
      <c r="G2" s="126"/>
      <c r="H2" s="126"/>
      <c r="I2" s="126"/>
      <c r="J2" s="126"/>
      <c r="K2" s="126"/>
      <c r="L2" s="127"/>
    </row>
    <row r="3" spans="1:12" ht="25.5" customHeight="1" thickBot="1" x14ac:dyDescent="0.4">
      <c r="A3" s="125" t="s">
        <v>172</v>
      </c>
      <c r="B3" s="126"/>
      <c r="C3" s="126"/>
      <c r="D3" s="126"/>
      <c r="E3" s="126"/>
      <c r="F3" s="126"/>
      <c r="G3" s="126"/>
      <c r="H3" s="126"/>
      <c r="I3" s="126"/>
      <c r="J3" s="126"/>
      <c r="K3" s="126"/>
      <c r="L3" s="127"/>
    </row>
    <row r="4" spans="1:12" ht="26.4" customHeight="1" thickBot="1" x14ac:dyDescent="0.4">
      <c r="A4" s="128" t="s">
        <v>133</v>
      </c>
      <c r="B4" s="129"/>
      <c r="C4" s="129"/>
      <c r="D4" s="129"/>
      <c r="E4" s="129"/>
      <c r="F4" s="129"/>
      <c r="G4" s="129"/>
      <c r="H4" s="129"/>
      <c r="I4" s="129"/>
      <c r="J4" s="129"/>
      <c r="K4" s="129"/>
      <c r="L4" s="130"/>
    </row>
    <row r="5" spans="1:12" ht="15.75" customHeight="1" x14ac:dyDescent="0.35">
      <c r="A5" s="43"/>
      <c r="B5" s="43"/>
      <c r="C5" s="43"/>
      <c r="D5" s="43"/>
      <c r="E5" s="43"/>
      <c r="F5" s="44"/>
      <c r="G5" s="44"/>
      <c r="H5" s="44"/>
      <c r="I5" s="44"/>
      <c r="J5" s="44"/>
      <c r="K5" s="44"/>
      <c r="L5" s="44"/>
    </row>
    <row r="6" spans="1:12" ht="33" customHeight="1" x14ac:dyDescent="0.35">
      <c r="A6" s="131" t="s">
        <v>160</v>
      </c>
      <c r="B6" s="131"/>
      <c r="C6" s="131"/>
      <c r="D6" s="131"/>
      <c r="E6" s="131"/>
      <c r="F6" s="131"/>
      <c r="G6" s="131"/>
      <c r="H6" s="131"/>
      <c r="I6" s="131"/>
      <c r="J6" s="131"/>
      <c r="K6" s="131"/>
      <c r="L6" s="131"/>
    </row>
    <row r="7" spans="1:12" ht="15.75" customHeight="1" thickBot="1" x14ac:dyDescent="0.4">
      <c r="A7" s="43"/>
      <c r="B7" s="43"/>
      <c r="C7" s="43"/>
      <c r="D7" s="43"/>
      <c r="E7" s="43"/>
      <c r="F7" s="44"/>
      <c r="G7" s="44"/>
      <c r="H7" s="44"/>
      <c r="I7" s="44"/>
      <c r="J7" s="44"/>
      <c r="K7" s="44"/>
      <c r="L7" s="44"/>
    </row>
    <row r="8" spans="1:12" ht="21" customHeight="1" thickBot="1" x14ac:dyDescent="0.4">
      <c r="F8" s="132" t="s">
        <v>145</v>
      </c>
      <c r="G8" s="133"/>
      <c r="H8" s="132" t="s">
        <v>147</v>
      </c>
      <c r="I8" s="133"/>
      <c r="J8" s="132" t="s">
        <v>148</v>
      </c>
      <c r="K8" s="133"/>
    </row>
    <row r="9" spans="1:12" ht="63.75" customHeight="1" x14ac:dyDescent="0.35">
      <c r="A9" s="134" t="s">
        <v>134</v>
      </c>
      <c r="B9" s="136" t="s">
        <v>0</v>
      </c>
      <c r="C9" s="138" t="s">
        <v>149</v>
      </c>
      <c r="D9" s="140" t="s">
        <v>159</v>
      </c>
      <c r="E9" s="142" t="s">
        <v>167</v>
      </c>
      <c r="F9" s="45" t="s">
        <v>143</v>
      </c>
      <c r="G9" s="46" t="s">
        <v>146</v>
      </c>
      <c r="H9" s="45" t="s">
        <v>143</v>
      </c>
      <c r="I9" s="46" t="s">
        <v>146</v>
      </c>
      <c r="J9" s="45" t="s">
        <v>143</v>
      </c>
      <c r="K9" s="46" t="s">
        <v>146</v>
      </c>
      <c r="L9" s="47" t="s">
        <v>150</v>
      </c>
    </row>
    <row r="10" spans="1:12" ht="15.75" customHeight="1" thickBot="1" x14ac:dyDescent="0.4">
      <c r="A10" s="135"/>
      <c r="B10" s="137"/>
      <c r="C10" s="139"/>
      <c r="D10" s="141"/>
      <c r="E10" s="143"/>
      <c r="F10" s="48" t="s">
        <v>2</v>
      </c>
      <c r="G10" s="49" t="s">
        <v>2</v>
      </c>
      <c r="H10" s="48" t="s">
        <v>2</v>
      </c>
      <c r="I10" s="49" t="s">
        <v>2</v>
      </c>
      <c r="J10" s="48" t="s">
        <v>2</v>
      </c>
      <c r="K10" s="49" t="s">
        <v>2</v>
      </c>
      <c r="L10" s="50" t="s">
        <v>3</v>
      </c>
    </row>
    <row r="11" spans="1:12" ht="22.5" customHeight="1" x14ac:dyDescent="0.35">
      <c r="A11" s="51" t="s">
        <v>141</v>
      </c>
      <c r="B11" s="52" t="s">
        <v>142</v>
      </c>
      <c r="C11" s="52" t="s">
        <v>112</v>
      </c>
      <c r="D11" s="53">
        <v>10</v>
      </c>
      <c r="E11" s="54" t="s">
        <v>140</v>
      </c>
      <c r="F11" s="55">
        <f>10*1000</f>
        <v>10000</v>
      </c>
      <c r="G11" s="55">
        <f>F11*12</f>
        <v>120000</v>
      </c>
      <c r="H11" s="55">
        <f>10*1000</f>
        <v>10000</v>
      </c>
      <c r="I11" s="55">
        <f>H11*12</f>
        <v>120000</v>
      </c>
      <c r="J11" s="55">
        <f>10*1000</f>
        <v>10000</v>
      </c>
      <c r="K11" s="55">
        <f>J11*12</f>
        <v>120000</v>
      </c>
      <c r="L11" s="56">
        <f>G11+I11+K11</f>
        <v>360000</v>
      </c>
    </row>
    <row r="12" spans="1:12" ht="15.75" customHeight="1" thickBot="1" x14ac:dyDescent="0.4">
      <c r="A12" s="43"/>
      <c r="B12" s="43"/>
      <c r="C12" s="43"/>
      <c r="D12" s="43"/>
      <c r="E12" s="43"/>
      <c r="F12" s="44"/>
      <c r="G12" s="44"/>
      <c r="H12" s="44"/>
      <c r="I12" s="44"/>
      <c r="J12" s="44"/>
      <c r="K12" s="44"/>
      <c r="L12" s="44"/>
    </row>
    <row r="13" spans="1:12" ht="20.149999999999999" customHeight="1" x14ac:dyDescent="0.35">
      <c r="A13" s="63"/>
      <c r="B13" s="64" t="s">
        <v>138</v>
      </c>
      <c r="C13" s="65"/>
      <c r="D13" s="66"/>
      <c r="E13" s="66"/>
      <c r="F13" s="65"/>
      <c r="G13" s="65"/>
      <c r="H13" s="65"/>
      <c r="I13" s="65"/>
      <c r="J13" s="65"/>
      <c r="K13" s="65"/>
      <c r="L13" s="67"/>
    </row>
    <row r="14" spans="1:12" ht="22.5" customHeight="1" thickBot="1" x14ac:dyDescent="0.4">
      <c r="A14" s="68">
        <v>1</v>
      </c>
      <c r="B14" s="69" t="s">
        <v>10</v>
      </c>
      <c r="C14" s="69" t="s">
        <v>11</v>
      </c>
      <c r="D14" s="70"/>
      <c r="E14" s="71"/>
      <c r="F14" s="72"/>
      <c r="G14" s="72"/>
      <c r="H14" s="72"/>
      <c r="I14" s="72"/>
      <c r="J14" s="72"/>
      <c r="K14" s="72"/>
      <c r="L14" s="73"/>
    </row>
    <row r="15" spans="1:12" ht="20.149999999999999" customHeight="1" x14ac:dyDescent="0.35">
      <c r="A15" s="63"/>
      <c r="B15" s="64" t="s">
        <v>26</v>
      </c>
      <c r="C15" s="65"/>
      <c r="D15" s="66"/>
      <c r="E15" s="66"/>
      <c r="F15" s="65"/>
      <c r="G15" s="65"/>
      <c r="H15" s="65"/>
      <c r="I15" s="65"/>
      <c r="J15" s="65"/>
      <c r="K15" s="65"/>
      <c r="L15" s="67"/>
    </row>
    <row r="16" spans="1:12" ht="22.5" customHeight="1" thickBot="1" x14ac:dyDescent="0.4">
      <c r="A16" s="74">
        <v>2</v>
      </c>
      <c r="B16" s="75" t="s">
        <v>31</v>
      </c>
      <c r="C16" s="75" t="s">
        <v>156</v>
      </c>
      <c r="D16" s="76"/>
      <c r="E16" s="77"/>
      <c r="F16" s="78"/>
      <c r="G16" s="78"/>
      <c r="H16" s="78"/>
      <c r="I16" s="78"/>
      <c r="J16" s="78"/>
      <c r="K16" s="78"/>
      <c r="L16" s="79"/>
    </row>
    <row r="17" spans="1:12" ht="20.149999999999999" customHeight="1" x14ac:dyDescent="0.35">
      <c r="A17" s="63"/>
      <c r="B17" s="64" t="s">
        <v>33</v>
      </c>
      <c r="C17" s="65"/>
      <c r="D17" s="66"/>
      <c r="E17" s="66"/>
      <c r="F17" s="65"/>
      <c r="G17" s="65"/>
      <c r="H17" s="65"/>
      <c r="I17" s="65"/>
      <c r="J17" s="65"/>
      <c r="K17" s="65"/>
      <c r="L17" s="67"/>
    </row>
    <row r="18" spans="1:12" ht="22.5" customHeight="1" x14ac:dyDescent="0.35">
      <c r="A18" s="68">
        <v>3</v>
      </c>
      <c r="B18" s="69" t="s">
        <v>36</v>
      </c>
      <c r="C18" s="69" t="s">
        <v>37</v>
      </c>
      <c r="D18" s="70"/>
      <c r="E18" s="71"/>
      <c r="F18" s="72"/>
      <c r="G18" s="72"/>
      <c r="H18" s="72"/>
      <c r="I18" s="72"/>
      <c r="J18" s="72"/>
      <c r="K18" s="72"/>
      <c r="L18" s="73"/>
    </row>
    <row r="19" spans="1:12" ht="22.5" customHeight="1" x14ac:dyDescent="0.35">
      <c r="A19" s="68">
        <v>4</v>
      </c>
      <c r="B19" s="69" t="s">
        <v>40</v>
      </c>
      <c r="C19" s="69" t="s">
        <v>41</v>
      </c>
      <c r="D19" s="70"/>
      <c r="E19" s="71"/>
      <c r="F19" s="72"/>
      <c r="G19" s="72"/>
      <c r="H19" s="72"/>
      <c r="I19" s="72"/>
      <c r="J19" s="72"/>
      <c r="K19" s="72"/>
      <c r="L19" s="73"/>
    </row>
    <row r="20" spans="1:12" ht="22.5" customHeight="1" x14ac:dyDescent="0.35">
      <c r="A20" s="68">
        <v>5</v>
      </c>
      <c r="B20" s="69" t="s">
        <v>46</v>
      </c>
      <c r="C20" s="69" t="s">
        <v>47</v>
      </c>
      <c r="D20" s="70"/>
      <c r="E20" s="71"/>
      <c r="F20" s="72"/>
      <c r="G20" s="72"/>
      <c r="H20" s="72"/>
      <c r="I20" s="72"/>
      <c r="J20" s="72"/>
      <c r="K20" s="72"/>
      <c r="L20" s="73"/>
    </row>
    <row r="21" spans="1:12" ht="22.5" customHeight="1" thickBot="1" x14ac:dyDescent="0.4">
      <c r="A21" s="74">
        <v>6</v>
      </c>
      <c r="B21" s="75" t="s">
        <v>50</v>
      </c>
      <c r="C21" s="75" t="s">
        <v>51</v>
      </c>
      <c r="D21" s="76"/>
      <c r="E21" s="77"/>
      <c r="F21" s="78"/>
      <c r="G21" s="78"/>
      <c r="H21" s="78"/>
      <c r="I21" s="78"/>
      <c r="J21" s="78"/>
      <c r="K21" s="78"/>
      <c r="L21" s="79"/>
    </row>
    <row r="22" spans="1:12" ht="20.149999999999999" customHeight="1" x14ac:dyDescent="0.35">
      <c r="A22" s="63"/>
      <c r="B22" s="64" t="s">
        <v>52</v>
      </c>
      <c r="C22" s="65"/>
      <c r="D22" s="66"/>
      <c r="E22" s="66"/>
      <c r="F22" s="65"/>
      <c r="G22" s="65"/>
      <c r="H22" s="65"/>
      <c r="I22" s="65"/>
      <c r="J22" s="65"/>
      <c r="K22" s="65"/>
      <c r="L22" s="67"/>
    </row>
    <row r="23" spans="1:12" ht="22.5" customHeight="1" thickBot="1" x14ac:dyDescent="0.4">
      <c r="A23" s="74">
        <v>7</v>
      </c>
      <c r="B23" s="75" t="s">
        <v>53</v>
      </c>
      <c r="C23" s="75" t="s">
        <v>168</v>
      </c>
      <c r="D23" s="76"/>
      <c r="E23" s="77"/>
      <c r="F23" s="78"/>
      <c r="G23" s="78"/>
      <c r="H23" s="78"/>
      <c r="I23" s="78"/>
      <c r="J23" s="78"/>
      <c r="K23" s="78"/>
      <c r="L23" s="79"/>
    </row>
    <row r="24" spans="1:12" ht="20.149999999999999" customHeight="1" x14ac:dyDescent="0.35">
      <c r="A24" s="63"/>
      <c r="B24" s="64" t="s">
        <v>120</v>
      </c>
      <c r="C24" s="65"/>
      <c r="D24" s="66"/>
      <c r="E24" s="66"/>
      <c r="F24" s="65"/>
      <c r="G24" s="65"/>
      <c r="H24" s="65"/>
      <c r="I24" s="65"/>
      <c r="J24" s="65"/>
      <c r="K24" s="65"/>
      <c r="L24" s="67"/>
    </row>
    <row r="25" spans="1:12" ht="22.5" customHeight="1" thickBot="1" x14ac:dyDescent="0.4">
      <c r="A25" s="68">
        <f>A23+1</f>
        <v>8</v>
      </c>
      <c r="B25" s="69" t="s">
        <v>121</v>
      </c>
      <c r="C25" s="69" t="s">
        <v>122</v>
      </c>
      <c r="D25" s="70"/>
      <c r="E25" s="71"/>
      <c r="F25" s="72"/>
      <c r="G25" s="72"/>
      <c r="H25" s="72"/>
      <c r="I25" s="72"/>
      <c r="J25" s="72"/>
      <c r="K25" s="72"/>
      <c r="L25" s="73"/>
    </row>
    <row r="26" spans="1:12" ht="30.9" customHeight="1" thickBot="1" x14ac:dyDescent="0.4">
      <c r="A26" s="93" t="s">
        <v>139</v>
      </c>
      <c r="B26" s="94"/>
      <c r="C26" s="94"/>
      <c r="D26" s="94"/>
      <c r="E26" s="94"/>
      <c r="F26" s="82">
        <f t="shared" ref="F26:L26" si="0">SUM(F13:F25)</f>
        <v>0</v>
      </c>
      <c r="G26" s="82">
        <f t="shared" si="0"/>
        <v>0</v>
      </c>
      <c r="H26" s="82">
        <f t="shared" si="0"/>
        <v>0</v>
      </c>
      <c r="I26" s="82">
        <f t="shared" si="0"/>
        <v>0</v>
      </c>
      <c r="J26" s="82">
        <f t="shared" si="0"/>
        <v>0</v>
      </c>
      <c r="K26" s="82">
        <f t="shared" si="0"/>
        <v>0</v>
      </c>
      <c r="L26" s="82">
        <f t="shared" si="0"/>
        <v>0</v>
      </c>
    </row>
    <row r="27" spans="1:12" x14ac:dyDescent="0.35">
      <c r="A27" s="80"/>
      <c r="B27" s="80"/>
      <c r="C27" s="80"/>
      <c r="D27" s="80"/>
      <c r="E27" s="80"/>
      <c r="F27" s="80"/>
      <c r="G27" s="80"/>
      <c r="H27" s="80"/>
      <c r="I27" s="80"/>
      <c r="J27" s="80"/>
      <c r="K27" s="80"/>
    </row>
    <row r="28" spans="1:12" x14ac:dyDescent="0.35">
      <c r="A28" s="81"/>
      <c r="B28" s="81"/>
    </row>
  </sheetData>
  <mergeCells count="13">
    <mergeCell ref="A26:E26"/>
    <mergeCell ref="A2:L2"/>
    <mergeCell ref="A4:L4"/>
    <mergeCell ref="A6:L6"/>
    <mergeCell ref="F8:G8"/>
    <mergeCell ref="H8:I8"/>
    <mergeCell ref="J8:K8"/>
    <mergeCell ref="A9:A10"/>
    <mergeCell ref="B9:B10"/>
    <mergeCell ref="C9:C10"/>
    <mergeCell ref="D9:D10"/>
    <mergeCell ref="E9:E10"/>
    <mergeCell ref="A3:L3"/>
  </mergeCells>
  <conditionalFormatting sqref="E11">
    <cfRule type="cellIs" dxfId="2" priority="1" operator="equal">
      <formula>"YES"</formula>
    </cfRule>
  </conditionalFormatting>
  <pageMargins left="0.23622047244094491" right="0.23622047244094491" top="0.55118110236220474" bottom="0.55118110236220474" header="0.31496062992125984" footer="0.31496062992125984"/>
  <pageSetup paperSize="9" scale="5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A67B2-CE95-4B3E-8F0F-CEEC138AD0B3}">
  <sheetPr>
    <pageSetUpPr fitToPage="1"/>
  </sheetPr>
  <dimension ref="A1:L28"/>
  <sheetViews>
    <sheetView showGridLines="0" view="pageBreakPreview" zoomScale="60" zoomScaleNormal="80" workbookViewId="0">
      <pane ySplit="10" topLeftCell="A11" activePane="bottomLeft" state="frozen"/>
      <selection activeCell="B17" sqref="B17"/>
      <selection pane="bottomLeft" activeCell="B17" sqref="B17"/>
    </sheetView>
  </sheetViews>
  <sheetFormatPr defaultColWidth="8.6328125" defaultRowHeight="15.5" x14ac:dyDescent="0.35"/>
  <cols>
    <col min="1" max="1" width="5.54296875" style="42" customWidth="1"/>
    <col min="2" max="2" width="58.90625" style="42" customWidth="1"/>
    <col min="3" max="3" width="17.54296875" style="42" customWidth="1"/>
    <col min="4" max="5" width="16.453125" style="42" customWidth="1"/>
    <col min="6" max="7" width="22.36328125" style="42" customWidth="1"/>
    <col min="8" max="8" width="25.453125" style="42" customWidth="1"/>
    <col min="9" max="12" width="22.36328125" style="42" customWidth="1"/>
    <col min="13" max="16384" width="8.6328125" style="42"/>
  </cols>
  <sheetData>
    <row r="1" spans="1:12" ht="16" thickBot="1" x14ac:dyDescent="0.4"/>
    <row r="2" spans="1:12" ht="38.25" customHeight="1" thickBot="1" x14ac:dyDescent="0.4">
      <c r="A2" s="125" t="s">
        <v>151</v>
      </c>
      <c r="B2" s="126"/>
      <c r="C2" s="126"/>
      <c r="D2" s="126"/>
      <c r="E2" s="126"/>
      <c r="F2" s="126"/>
      <c r="G2" s="126"/>
      <c r="H2" s="126"/>
      <c r="I2" s="126"/>
      <c r="J2" s="126"/>
      <c r="K2" s="126"/>
      <c r="L2" s="127"/>
    </row>
    <row r="3" spans="1:12" ht="25.5" customHeight="1" thickBot="1" x14ac:dyDescent="0.4">
      <c r="A3" s="125" t="s">
        <v>173</v>
      </c>
      <c r="B3" s="126"/>
      <c r="C3" s="126"/>
      <c r="D3" s="126"/>
      <c r="E3" s="126"/>
      <c r="F3" s="126"/>
      <c r="G3" s="126"/>
      <c r="H3" s="126"/>
      <c r="I3" s="126"/>
      <c r="J3" s="126"/>
      <c r="K3" s="126"/>
      <c r="L3" s="127"/>
    </row>
    <row r="4" spans="1:12" ht="26.4" customHeight="1" thickBot="1" x14ac:dyDescent="0.4">
      <c r="A4" s="128" t="s">
        <v>133</v>
      </c>
      <c r="B4" s="129"/>
      <c r="C4" s="129"/>
      <c r="D4" s="129"/>
      <c r="E4" s="129"/>
      <c r="F4" s="129"/>
      <c r="G4" s="129"/>
      <c r="H4" s="129"/>
      <c r="I4" s="129"/>
      <c r="J4" s="129"/>
      <c r="K4" s="129"/>
      <c r="L4" s="130"/>
    </row>
    <row r="5" spans="1:12" ht="15.75" customHeight="1" x14ac:dyDescent="0.35">
      <c r="A5" s="43"/>
      <c r="B5" s="43"/>
      <c r="C5" s="43"/>
      <c r="D5" s="43"/>
      <c r="E5" s="43"/>
      <c r="F5" s="44"/>
      <c r="G5" s="44"/>
      <c r="H5" s="44"/>
      <c r="I5" s="44"/>
      <c r="J5" s="44"/>
      <c r="K5" s="44"/>
      <c r="L5" s="44"/>
    </row>
    <row r="6" spans="1:12" ht="33" customHeight="1" x14ac:dyDescent="0.35">
      <c r="A6" s="131" t="s">
        <v>160</v>
      </c>
      <c r="B6" s="131"/>
      <c r="C6" s="131"/>
      <c r="D6" s="131"/>
      <c r="E6" s="131"/>
      <c r="F6" s="131"/>
      <c r="G6" s="131"/>
      <c r="H6" s="131"/>
      <c r="I6" s="131"/>
      <c r="J6" s="131"/>
      <c r="K6" s="131"/>
      <c r="L6" s="131"/>
    </row>
    <row r="7" spans="1:12" ht="15.75" customHeight="1" thickBot="1" x14ac:dyDescent="0.4">
      <c r="A7" s="43"/>
      <c r="B7" s="43"/>
      <c r="C7" s="43"/>
      <c r="D7" s="43"/>
      <c r="E7" s="43"/>
      <c r="F7" s="44"/>
      <c r="G7" s="44"/>
      <c r="H7" s="44"/>
      <c r="I7" s="44"/>
      <c r="J7" s="44"/>
      <c r="K7" s="44"/>
      <c r="L7" s="44"/>
    </row>
    <row r="8" spans="1:12" ht="21" customHeight="1" thickBot="1" x14ac:dyDescent="0.4">
      <c r="F8" s="132" t="s">
        <v>145</v>
      </c>
      <c r="G8" s="133"/>
      <c r="H8" s="132" t="s">
        <v>147</v>
      </c>
      <c r="I8" s="133"/>
      <c r="J8" s="132" t="s">
        <v>148</v>
      </c>
      <c r="K8" s="133"/>
    </row>
    <row r="9" spans="1:12" ht="63.75" customHeight="1" x14ac:dyDescent="0.35">
      <c r="A9" s="134" t="s">
        <v>134</v>
      </c>
      <c r="B9" s="136" t="s">
        <v>0</v>
      </c>
      <c r="C9" s="138" t="s">
        <v>149</v>
      </c>
      <c r="D9" s="140" t="s">
        <v>159</v>
      </c>
      <c r="E9" s="142" t="s">
        <v>167</v>
      </c>
      <c r="F9" s="45" t="s">
        <v>143</v>
      </c>
      <c r="G9" s="46" t="s">
        <v>146</v>
      </c>
      <c r="H9" s="45" t="s">
        <v>143</v>
      </c>
      <c r="I9" s="46" t="s">
        <v>146</v>
      </c>
      <c r="J9" s="45" t="s">
        <v>143</v>
      </c>
      <c r="K9" s="46" t="s">
        <v>146</v>
      </c>
      <c r="L9" s="47" t="s">
        <v>150</v>
      </c>
    </row>
    <row r="10" spans="1:12" ht="15.75" customHeight="1" thickBot="1" x14ac:dyDescent="0.4">
      <c r="A10" s="135"/>
      <c r="B10" s="137"/>
      <c r="C10" s="139"/>
      <c r="D10" s="141"/>
      <c r="E10" s="143"/>
      <c r="F10" s="48" t="s">
        <v>2</v>
      </c>
      <c r="G10" s="49" t="s">
        <v>2</v>
      </c>
      <c r="H10" s="48" t="s">
        <v>2</v>
      </c>
      <c r="I10" s="49" t="s">
        <v>2</v>
      </c>
      <c r="J10" s="48" t="s">
        <v>2</v>
      </c>
      <c r="K10" s="49" t="s">
        <v>2</v>
      </c>
      <c r="L10" s="50" t="s">
        <v>3</v>
      </c>
    </row>
    <row r="11" spans="1:12" ht="22.5" customHeight="1" x14ac:dyDescent="0.35">
      <c r="A11" s="51" t="s">
        <v>141</v>
      </c>
      <c r="B11" s="52" t="s">
        <v>142</v>
      </c>
      <c r="C11" s="52" t="s">
        <v>112</v>
      </c>
      <c r="D11" s="53">
        <v>10</v>
      </c>
      <c r="E11" s="54" t="s">
        <v>140</v>
      </c>
      <c r="F11" s="55">
        <f>10*1000</f>
        <v>10000</v>
      </c>
      <c r="G11" s="55">
        <f>F11*12</f>
        <v>120000</v>
      </c>
      <c r="H11" s="55">
        <f>10*1000</f>
        <v>10000</v>
      </c>
      <c r="I11" s="55">
        <f>H11*12</f>
        <v>120000</v>
      </c>
      <c r="J11" s="55">
        <f>10*1000</f>
        <v>10000</v>
      </c>
      <c r="K11" s="55">
        <f>J11*12</f>
        <v>120000</v>
      </c>
      <c r="L11" s="56">
        <f>G11+I11+K11</f>
        <v>360000</v>
      </c>
    </row>
    <row r="12" spans="1:12" ht="15.75" customHeight="1" thickBot="1" x14ac:dyDescent="0.4">
      <c r="A12" s="43"/>
      <c r="B12" s="43"/>
      <c r="C12" s="43"/>
      <c r="D12" s="43"/>
      <c r="E12" s="43"/>
      <c r="F12" s="44"/>
      <c r="G12" s="44"/>
      <c r="H12" s="44"/>
      <c r="I12" s="44"/>
      <c r="J12" s="44"/>
      <c r="K12" s="44"/>
      <c r="L12" s="44"/>
    </row>
    <row r="13" spans="1:12" ht="20.149999999999999" customHeight="1" x14ac:dyDescent="0.35">
      <c r="A13" s="63"/>
      <c r="B13" s="64" t="s">
        <v>138</v>
      </c>
      <c r="C13" s="65"/>
      <c r="D13" s="66"/>
      <c r="E13" s="66"/>
      <c r="F13" s="65"/>
      <c r="G13" s="65"/>
      <c r="H13" s="65"/>
      <c r="I13" s="65"/>
      <c r="J13" s="65"/>
      <c r="K13" s="65"/>
      <c r="L13" s="67"/>
    </row>
    <row r="14" spans="1:12" ht="22.5" customHeight="1" thickBot="1" x14ac:dyDescent="0.4">
      <c r="A14" s="74">
        <v>1</v>
      </c>
      <c r="B14" s="75" t="s">
        <v>16</v>
      </c>
      <c r="C14" s="75" t="s">
        <v>17</v>
      </c>
      <c r="D14" s="76"/>
      <c r="E14" s="77"/>
      <c r="F14" s="78"/>
      <c r="G14" s="78"/>
      <c r="H14" s="78"/>
      <c r="I14" s="78"/>
      <c r="J14" s="78"/>
      <c r="K14" s="78"/>
      <c r="L14" s="79"/>
    </row>
    <row r="15" spans="1:12" ht="20.149999999999999" customHeight="1" x14ac:dyDescent="0.35">
      <c r="A15" s="63"/>
      <c r="B15" s="64" t="s">
        <v>33</v>
      </c>
      <c r="C15" s="65"/>
      <c r="D15" s="66"/>
      <c r="E15" s="66"/>
      <c r="F15" s="65"/>
      <c r="G15" s="65"/>
      <c r="H15" s="65"/>
      <c r="I15" s="65"/>
      <c r="J15" s="65"/>
      <c r="K15" s="65"/>
      <c r="L15" s="67"/>
    </row>
    <row r="16" spans="1:12" ht="22.5" customHeight="1" thickBot="1" x14ac:dyDescent="0.4">
      <c r="A16" s="68">
        <v>2</v>
      </c>
      <c r="B16" s="69" t="s">
        <v>38</v>
      </c>
      <c r="C16" s="69" t="s">
        <v>39</v>
      </c>
      <c r="D16" s="70"/>
      <c r="E16" s="71"/>
      <c r="F16" s="72"/>
      <c r="G16" s="72"/>
      <c r="H16" s="72"/>
      <c r="I16" s="72"/>
      <c r="J16" s="72"/>
      <c r="K16" s="72"/>
      <c r="L16" s="73"/>
    </row>
    <row r="17" spans="1:12" ht="20.149999999999999" customHeight="1" x14ac:dyDescent="0.35">
      <c r="A17" s="63"/>
      <c r="B17" s="64" t="s">
        <v>52</v>
      </c>
      <c r="C17" s="65"/>
      <c r="D17" s="66"/>
      <c r="E17" s="66"/>
      <c r="F17" s="65"/>
      <c r="G17" s="65"/>
      <c r="H17" s="65"/>
      <c r="I17" s="65"/>
      <c r="J17" s="65"/>
      <c r="K17" s="65"/>
      <c r="L17" s="67"/>
    </row>
    <row r="18" spans="1:12" ht="22.5" customHeight="1" x14ac:dyDescent="0.35">
      <c r="A18" s="68">
        <v>3</v>
      </c>
      <c r="B18" s="69" t="s">
        <v>57</v>
      </c>
      <c r="C18" s="69" t="s">
        <v>58</v>
      </c>
      <c r="D18" s="70"/>
      <c r="E18" s="71"/>
      <c r="F18" s="72"/>
      <c r="G18" s="72"/>
      <c r="H18" s="72"/>
      <c r="I18" s="72"/>
      <c r="J18" s="72"/>
      <c r="K18" s="72"/>
      <c r="L18" s="73"/>
    </row>
    <row r="19" spans="1:12" ht="22.5" customHeight="1" thickBot="1" x14ac:dyDescent="0.4">
      <c r="A19" s="68">
        <f t="shared" ref="A19" si="0">A18+1</f>
        <v>4</v>
      </c>
      <c r="B19" s="69" t="s">
        <v>59</v>
      </c>
      <c r="C19" s="69" t="s">
        <v>60</v>
      </c>
      <c r="D19" s="70"/>
      <c r="E19" s="71"/>
      <c r="F19" s="72"/>
      <c r="G19" s="72"/>
      <c r="H19" s="72"/>
      <c r="I19" s="72"/>
      <c r="J19" s="72"/>
      <c r="K19" s="72"/>
      <c r="L19" s="73"/>
    </row>
    <row r="20" spans="1:12" ht="20.149999999999999" customHeight="1" x14ac:dyDescent="0.35">
      <c r="A20" s="63"/>
      <c r="B20" s="64" t="s">
        <v>76</v>
      </c>
      <c r="C20" s="65"/>
      <c r="D20" s="66"/>
      <c r="E20" s="66"/>
      <c r="F20" s="65"/>
      <c r="G20" s="65"/>
      <c r="H20" s="65"/>
      <c r="I20" s="65"/>
      <c r="J20" s="65"/>
      <c r="K20" s="65"/>
      <c r="L20" s="67"/>
    </row>
    <row r="21" spans="1:12" ht="22.5" customHeight="1" thickBot="1" x14ac:dyDescent="0.4">
      <c r="A21" s="68">
        <v>5</v>
      </c>
      <c r="B21" s="69" t="s">
        <v>79</v>
      </c>
      <c r="C21" s="69" t="s">
        <v>169</v>
      </c>
      <c r="D21" s="70"/>
      <c r="E21" s="71"/>
      <c r="F21" s="72"/>
      <c r="G21" s="72"/>
      <c r="H21" s="72"/>
      <c r="I21" s="72"/>
      <c r="J21" s="72"/>
      <c r="K21" s="72"/>
      <c r="L21" s="73"/>
    </row>
    <row r="22" spans="1:12" ht="20.149999999999999" customHeight="1" x14ac:dyDescent="0.35">
      <c r="A22" s="63"/>
      <c r="B22" s="64" t="s">
        <v>89</v>
      </c>
      <c r="C22" s="65"/>
      <c r="D22" s="66"/>
      <c r="E22" s="66"/>
      <c r="F22" s="65"/>
      <c r="G22" s="65"/>
      <c r="H22" s="65"/>
      <c r="I22" s="65"/>
      <c r="J22" s="65"/>
      <c r="K22" s="65"/>
      <c r="L22" s="67"/>
    </row>
    <row r="23" spans="1:12" ht="22.5" customHeight="1" thickBot="1" x14ac:dyDescent="0.4">
      <c r="A23" s="68">
        <v>6</v>
      </c>
      <c r="B23" s="69" t="s">
        <v>92</v>
      </c>
      <c r="C23" s="69" t="s">
        <v>93</v>
      </c>
      <c r="D23" s="70"/>
      <c r="E23" s="71"/>
      <c r="F23" s="72"/>
      <c r="G23" s="72"/>
      <c r="H23" s="72"/>
      <c r="I23" s="72"/>
      <c r="J23" s="72"/>
      <c r="K23" s="72"/>
      <c r="L23" s="73"/>
    </row>
    <row r="24" spans="1:12" ht="20.149999999999999" customHeight="1" x14ac:dyDescent="0.35">
      <c r="A24" s="63"/>
      <c r="B24" s="64" t="s">
        <v>120</v>
      </c>
      <c r="C24" s="65"/>
      <c r="D24" s="66"/>
      <c r="E24" s="66"/>
      <c r="F24" s="65"/>
      <c r="G24" s="65"/>
      <c r="H24" s="65"/>
      <c r="I24" s="65"/>
      <c r="J24" s="65"/>
      <c r="K24" s="65"/>
      <c r="L24" s="67"/>
    </row>
    <row r="25" spans="1:12" ht="22.5" customHeight="1" thickBot="1" x14ac:dyDescent="0.4">
      <c r="A25" s="74">
        <v>7</v>
      </c>
      <c r="B25" s="75" t="s">
        <v>129</v>
      </c>
      <c r="C25" s="75" t="s">
        <v>130</v>
      </c>
      <c r="D25" s="76"/>
      <c r="E25" s="77"/>
      <c r="F25" s="78"/>
      <c r="G25" s="78"/>
      <c r="H25" s="78"/>
      <c r="I25" s="78"/>
      <c r="J25" s="78"/>
      <c r="K25" s="78"/>
      <c r="L25" s="79"/>
    </row>
    <row r="26" spans="1:12" ht="30.9" customHeight="1" thickBot="1" x14ac:dyDescent="0.4">
      <c r="A26" s="93" t="s">
        <v>139</v>
      </c>
      <c r="B26" s="94"/>
      <c r="C26" s="94"/>
      <c r="D26" s="94"/>
      <c r="E26" s="94"/>
      <c r="F26" s="82">
        <f t="shared" ref="F26:L26" si="1">SUM(F13:F25)</f>
        <v>0</v>
      </c>
      <c r="G26" s="82">
        <f t="shared" si="1"/>
        <v>0</v>
      </c>
      <c r="H26" s="82">
        <f t="shared" si="1"/>
        <v>0</v>
      </c>
      <c r="I26" s="82">
        <f t="shared" si="1"/>
        <v>0</v>
      </c>
      <c r="J26" s="82">
        <f t="shared" si="1"/>
        <v>0</v>
      </c>
      <c r="K26" s="82">
        <f t="shared" si="1"/>
        <v>0</v>
      </c>
      <c r="L26" s="82">
        <f t="shared" si="1"/>
        <v>0</v>
      </c>
    </row>
    <row r="27" spans="1:12" x14ac:dyDescent="0.35">
      <c r="A27" s="80"/>
      <c r="B27" s="80"/>
      <c r="C27" s="80"/>
      <c r="D27" s="80"/>
      <c r="E27" s="80"/>
      <c r="F27" s="80"/>
      <c r="G27" s="80"/>
      <c r="H27" s="80"/>
      <c r="I27" s="80"/>
      <c r="J27" s="80"/>
      <c r="K27" s="80"/>
    </row>
    <row r="28" spans="1:12" x14ac:dyDescent="0.35">
      <c r="A28" s="81"/>
      <c r="B28" s="81"/>
    </row>
  </sheetData>
  <mergeCells count="13">
    <mergeCell ref="A26:E26"/>
    <mergeCell ref="A2:L2"/>
    <mergeCell ref="A4:L4"/>
    <mergeCell ref="A6:L6"/>
    <mergeCell ref="F8:G8"/>
    <mergeCell ref="H8:I8"/>
    <mergeCell ref="J8:K8"/>
    <mergeCell ref="A9:A10"/>
    <mergeCell ref="B9:B10"/>
    <mergeCell ref="C9:C10"/>
    <mergeCell ref="D9:D10"/>
    <mergeCell ref="E9:E10"/>
    <mergeCell ref="A3:L3"/>
  </mergeCells>
  <conditionalFormatting sqref="E11">
    <cfRule type="cellIs" dxfId="1" priority="1" operator="equal">
      <formula>"YES"</formula>
    </cfRule>
  </conditionalFormatting>
  <pageMargins left="0.23622047244094491" right="0.23622047244094491" top="0.55118110236220474" bottom="0.55118110236220474" header="0.31496062992125984" footer="0.31496062992125984"/>
  <pageSetup paperSize="9" scale="5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4134-0EF5-4F0A-9126-7B1D3EC7432F}">
  <sheetPr>
    <pageSetUpPr fitToPage="1"/>
  </sheetPr>
  <dimension ref="A1:L24"/>
  <sheetViews>
    <sheetView showGridLines="0" view="pageBreakPreview" zoomScale="60" zoomScaleNormal="80" workbookViewId="0">
      <pane ySplit="10" topLeftCell="A11" activePane="bottomLeft" state="frozen"/>
      <selection activeCell="B17" sqref="B17"/>
      <selection pane="bottomLeft" activeCell="B17" sqref="B17"/>
    </sheetView>
  </sheetViews>
  <sheetFormatPr defaultColWidth="8.6328125" defaultRowHeight="15.5" x14ac:dyDescent="0.35"/>
  <cols>
    <col min="1" max="1" width="5.54296875" style="42" customWidth="1"/>
    <col min="2" max="2" width="58.90625" style="42" customWidth="1"/>
    <col min="3" max="3" width="17.54296875" style="42" customWidth="1"/>
    <col min="4" max="5" width="16.453125" style="42" customWidth="1"/>
    <col min="6" max="7" width="22.36328125" style="42" customWidth="1"/>
    <col min="8" max="8" width="25.453125" style="42" customWidth="1"/>
    <col min="9" max="12" width="22.36328125" style="42" customWidth="1"/>
    <col min="13" max="16384" width="8.6328125" style="42"/>
  </cols>
  <sheetData>
    <row r="1" spans="1:12" ht="16" thickBot="1" x14ac:dyDescent="0.4"/>
    <row r="2" spans="1:12" ht="38.25" customHeight="1" thickBot="1" x14ac:dyDescent="0.4">
      <c r="A2" s="125" t="s">
        <v>151</v>
      </c>
      <c r="B2" s="126"/>
      <c r="C2" s="126"/>
      <c r="D2" s="126"/>
      <c r="E2" s="126"/>
      <c r="F2" s="126"/>
      <c r="G2" s="126"/>
      <c r="H2" s="126"/>
      <c r="I2" s="126"/>
      <c r="J2" s="126"/>
      <c r="K2" s="126"/>
      <c r="L2" s="127"/>
    </row>
    <row r="3" spans="1:12" ht="26.25" customHeight="1" thickBot="1" x14ac:dyDescent="0.4">
      <c r="A3" s="125" t="s">
        <v>174</v>
      </c>
      <c r="B3" s="126"/>
      <c r="C3" s="126"/>
      <c r="D3" s="126"/>
      <c r="E3" s="126"/>
      <c r="F3" s="126"/>
      <c r="G3" s="126"/>
      <c r="H3" s="126"/>
      <c r="I3" s="126"/>
      <c r="J3" s="126"/>
      <c r="K3" s="126"/>
      <c r="L3" s="127"/>
    </row>
    <row r="4" spans="1:12" ht="26.4" customHeight="1" thickBot="1" x14ac:dyDescent="0.4">
      <c r="A4" s="128" t="s">
        <v>133</v>
      </c>
      <c r="B4" s="129"/>
      <c r="C4" s="129"/>
      <c r="D4" s="129"/>
      <c r="E4" s="129"/>
      <c r="F4" s="129"/>
      <c r="G4" s="129"/>
      <c r="H4" s="129"/>
      <c r="I4" s="129"/>
      <c r="J4" s="129"/>
      <c r="K4" s="129"/>
      <c r="L4" s="130"/>
    </row>
    <row r="5" spans="1:12" ht="15.75" customHeight="1" x14ac:dyDescent="0.35">
      <c r="A5" s="43"/>
      <c r="B5" s="43"/>
      <c r="C5" s="43"/>
      <c r="D5" s="43"/>
      <c r="E5" s="43"/>
      <c r="F5" s="44"/>
      <c r="G5" s="44"/>
      <c r="H5" s="44"/>
      <c r="I5" s="44"/>
      <c r="J5" s="44"/>
      <c r="K5" s="44"/>
      <c r="L5" s="44"/>
    </row>
    <row r="6" spans="1:12" ht="33" customHeight="1" x14ac:dyDescent="0.35">
      <c r="A6" s="131" t="s">
        <v>160</v>
      </c>
      <c r="B6" s="131"/>
      <c r="C6" s="131"/>
      <c r="D6" s="131"/>
      <c r="E6" s="131"/>
      <c r="F6" s="131"/>
      <c r="G6" s="131"/>
      <c r="H6" s="131"/>
      <c r="I6" s="131"/>
      <c r="J6" s="131"/>
      <c r="K6" s="131"/>
      <c r="L6" s="131"/>
    </row>
    <row r="7" spans="1:12" ht="15.75" customHeight="1" thickBot="1" x14ac:dyDescent="0.4">
      <c r="A7" s="43"/>
      <c r="B7" s="43"/>
      <c r="C7" s="43"/>
      <c r="D7" s="43"/>
      <c r="E7" s="43"/>
      <c r="F7" s="44"/>
      <c r="G7" s="44"/>
      <c r="H7" s="44"/>
      <c r="I7" s="44"/>
      <c r="J7" s="44"/>
      <c r="K7" s="44"/>
      <c r="L7" s="44"/>
    </row>
    <row r="8" spans="1:12" ht="21" customHeight="1" thickBot="1" x14ac:dyDescent="0.4">
      <c r="F8" s="132" t="s">
        <v>145</v>
      </c>
      <c r="G8" s="133"/>
      <c r="H8" s="132" t="s">
        <v>147</v>
      </c>
      <c r="I8" s="133"/>
      <c r="J8" s="132" t="s">
        <v>148</v>
      </c>
      <c r="K8" s="133"/>
    </row>
    <row r="9" spans="1:12" ht="63.75" customHeight="1" x14ac:dyDescent="0.35">
      <c r="A9" s="134" t="s">
        <v>134</v>
      </c>
      <c r="B9" s="136" t="s">
        <v>0</v>
      </c>
      <c r="C9" s="138" t="s">
        <v>149</v>
      </c>
      <c r="D9" s="140" t="s">
        <v>159</v>
      </c>
      <c r="E9" s="142" t="s">
        <v>167</v>
      </c>
      <c r="F9" s="45" t="s">
        <v>143</v>
      </c>
      <c r="G9" s="46" t="s">
        <v>146</v>
      </c>
      <c r="H9" s="45" t="s">
        <v>143</v>
      </c>
      <c r="I9" s="46" t="s">
        <v>146</v>
      </c>
      <c r="J9" s="45" t="s">
        <v>143</v>
      </c>
      <c r="K9" s="46" t="s">
        <v>146</v>
      </c>
      <c r="L9" s="47" t="s">
        <v>150</v>
      </c>
    </row>
    <row r="10" spans="1:12" ht="15.75" customHeight="1" thickBot="1" x14ac:dyDescent="0.4">
      <c r="A10" s="135"/>
      <c r="B10" s="137"/>
      <c r="C10" s="139"/>
      <c r="D10" s="141"/>
      <c r="E10" s="143"/>
      <c r="F10" s="48" t="s">
        <v>2</v>
      </c>
      <c r="G10" s="49" t="s">
        <v>2</v>
      </c>
      <c r="H10" s="48" t="s">
        <v>2</v>
      </c>
      <c r="I10" s="49" t="s">
        <v>2</v>
      </c>
      <c r="J10" s="48" t="s">
        <v>2</v>
      </c>
      <c r="K10" s="49" t="s">
        <v>2</v>
      </c>
      <c r="L10" s="50" t="s">
        <v>3</v>
      </c>
    </row>
    <row r="11" spans="1:12" ht="22.5" customHeight="1" x14ac:dyDescent="0.35">
      <c r="A11" s="51" t="s">
        <v>141</v>
      </c>
      <c r="B11" s="52" t="s">
        <v>142</v>
      </c>
      <c r="C11" s="52" t="s">
        <v>112</v>
      </c>
      <c r="D11" s="53">
        <v>10</v>
      </c>
      <c r="E11" s="54" t="s">
        <v>140</v>
      </c>
      <c r="F11" s="55">
        <f>10*1000</f>
        <v>10000</v>
      </c>
      <c r="G11" s="55">
        <f>F11*12</f>
        <v>120000</v>
      </c>
      <c r="H11" s="55">
        <f>10*1000</f>
        <v>10000</v>
      </c>
      <c r="I11" s="55">
        <f>H11*12</f>
        <v>120000</v>
      </c>
      <c r="J11" s="55">
        <f>10*1000</f>
        <v>10000</v>
      </c>
      <c r="K11" s="55">
        <f>J11*12</f>
        <v>120000</v>
      </c>
      <c r="L11" s="56">
        <f>G11+I11+K11</f>
        <v>360000</v>
      </c>
    </row>
    <row r="12" spans="1:12" ht="15.75" customHeight="1" thickBot="1" x14ac:dyDescent="0.4">
      <c r="A12" s="43"/>
      <c r="B12" s="43"/>
      <c r="C12" s="43"/>
      <c r="D12" s="43"/>
      <c r="E12" s="43"/>
      <c r="F12" s="44"/>
      <c r="G12" s="44"/>
      <c r="H12" s="44"/>
      <c r="I12" s="44"/>
      <c r="J12" s="44"/>
      <c r="K12" s="44"/>
      <c r="L12" s="44"/>
    </row>
    <row r="13" spans="1:12" ht="20.149999999999999" customHeight="1" x14ac:dyDescent="0.35">
      <c r="A13" s="63"/>
      <c r="B13" s="64" t="s">
        <v>138</v>
      </c>
      <c r="C13" s="65"/>
      <c r="D13" s="66"/>
      <c r="E13" s="66"/>
      <c r="F13" s="65"/>
      <c r="G13" s="65"/>
      <c r="H13" s="65"/>
      <c r="I13" s="65"/>
      <c r="J13" s="65"/>
      <c r="K13" s="65"/>
      <c r="L13" s="67"/>
    </row>
    <row r="14" spans="1:12" ht="22.5" customHeight="1" thickBot="1" x14ac:dyDescent="0.4">
      <c r="A14" s="68">
        <v>1</v>
      </c>
      <c r="B14" s="69" t="s">
        <v>8</v>
      </c>
      <c r="C14" s="69" t="s">
        <v>9</v>
      </c>
      <c r="D14" s="70"/>
      <c r="E14" s="71"/>
      <c r="F14" s="72"/>
      <c r="G14" s="72"/>
      <c r="H14" s="72"/>
      <c r="I14" s="72"/>
      <c r="J14" s="72"/>
      <c r="K14" s="72"/>
      <c r="L14" s="73"/>
    </row>
    <row r="15" spans="1:12" ht="20.149999999999999" customHeight="1" x14ac:dyDescent="0.35">
      <c r="A15" s="63"/>
      <c r="B15" s="64" t="s">
        <v>33</v>
      </c>
      <c r="C15" s="65"/>
      <c r="D15" s="66"/>
      <c r="E15" s="66"/>
      <c r="F15" s="65"/>
      <c r="G15" s="65"/>
      <c r="H15" s="65"/>
      <c r="I15" s="65"/>
      <c r="J15" s="65"/>
      <c r="K15" s="65"/>
      <c r="L15" s="67"/>
    </row>
    <row r="16" spans="1:12" ht="22.5" customHeight="1" thickBot="1" x14ac:dyDescent="0.4">
      <c r="A16" s="68">
        <v>2</v>
      </c>
      <c r="B16" s="69" t="s">
        <v>44</v>
      </c>
      <c r="C16" s="69" t="s">
        <v>45</v>
      </c>
      <c r="D16" s="70"/>
      <c r="E16" s="71"/>
      <c r="F16" s="72"/>
      <c r="G16" s="72"/>
      <c r="H16" s="72"/>
      <c r="I16" s="72"/>
      <c r="J16" s="72"/>
      <c r="K16" s="72"/>
      <c r="L16" s="73"/>
    </row>
    <row r="17" spans="1:12" ht="20.149999999999999" customHeight="1" x14ac:dyDescent="0.35">
      <c r="A17" s="63"/>
      <c r="B17" s="64" t="s">
        <v>52</v>
      </c>
      <c r="C17" s="65"/>
      <c r="D17" s="66"/>
      <c r="E17" s="66"/>
      <c r="F17" s="65"/>
      <c r="G17" s="65"/>
      <c r="H17" s="65"/>
      <c r="I17" s="65"/>
      <c r="J17" s="65"/>
      <c r="K17" s="65"/>
      <c r="L17" s="67"/>
    </row>
    <row r="18" spans="1:12" ht="22.5" customHeight="1" x14ac:dyDescent="0.35">
      <c r="A18" s="68">
        <v>3</v>
      </c>
      <c r="B18" s="69" t="s">
        <v>61</v>
      </c>
      <c r="C18" s="69" t="s">
        <v>62</v>
      </c>
      <c r="D18" s="70"/>
      <c r="E18" s="71"/>
      <c r="F18" s="72"/>
      <c r="G18" s="72"/>
      <c r="H18" s="72"/>
      <c r="I18" s="72"/>
      <c r="J18" s="72"/>
      <c r="K18" s="72"/>
      <c r="L18" s="73"/>
    </row>
    <row r="19" spans="1:12" ht="22.5" customHeight="1" thickBot="1" x14ac:dyDescent="0.4">
      <c r="A19" s="68">
        <v>4</v>
      </c>
      <c r="B19" s="69" t="s">
        <v>65</v>
      </c>
      <c r="C19" s="69" t="s">
        <v>66</v>
      </c>
      <c r="D19" s="70"/>
      <c r="E19" s="71"/>
      <c r="F19" s="72"/>
      <c r="G19" s="72"/>
      <c r="H19" s="72"/>
      <c r="I19" s="72"/>
      <c r="J19" s="72"/>
      <c r="K19" s="72"/>
      <c r="L19" s="73"/>
    </row>
    <row r="20" spans="1:12" ht="20.149999999999999" customHeight="1" x14ac:dyDescent="0.35">
      <c r="A20" s="63"/>
      <c r="B20" s="64" t="s">
        <v>120</v>
      </c>
      <c r="C20" s="65"/>
      <c r="D20" s="66"/>
      <c r="E20" s="66"/>
      <c r="F20" s="65"/>
      <c r="G20" s="65"/>
      <c r="H20" s="65"/>
      <c r="I20" s="65"/>
      <c r="J20" s="65"/>
      <c r="K20" s="65"/>
      <c r="L20" s="67"/>
    </row>
    <row r="21" spans="1:12" ht="22.5" customHeight="1" thickBot="1" x14ac:dyDescent="0.4">
      <c r="A21" s="68">
        <v>5</v>
      </c>
      <c r="B21" s="69" t="s">
        <v>127</v>
      </c>
      <c r="C21" s="69" t="s">
        <v>128</v>
      </c>
      <c r="D21" s="70"/>
      <c r="E21" s="71"/>
      <c r="F21" s="72"/>
      <c r="G21" s="72"/>
      <c r="H21" s="72"/>
      <c r="I21" s="72"/>
      <c r="J21" s="72"/>
      <c r="K21" s="72"/>
      <c r="L21" s="73"/>
    </row>
    <row r="22" spans="1:12" ht="30.9" customHeight="1" thickBot="1" x14ac:dyDescent="0.4">
      <c r="A22" s="93" t="s">
        <v>139</v>
      </c>
      <c r="B22" s="94"/>
      <c r="C22" s="94"/>
      <c r="D22" s="94"/>
      <c r="E22" s="94"/>
      <c r="F22" s="82">
        <f>SUM(F13:F21)</f>
        <v>0</v>
      </c>
      <c r="G22" s="82">
        <f t="shared" ref="G22:L22" si="0">SUM(G13:G21)</f>
        <v>0</v>
      </c>
      <c r="H22" s="82">
        <f t="shared" si="0"/>
        <v>0</v>
      </c>
      <c r="I22" s="82">
        <f t="shared" si="0"/>
        <v>0</v>
      </c>
      <c r="J22" s="82">
        <f t="shared" si="0"/>
        <v>0</v>
      </c>
      <c r="K22" s="82">
        <f t="shared" si="0"/>
        <v>0</v>
      </c>
      <c r="L22" s="82">
        <f t="shared" si="0"/>
        <v>0</v>
      </c>
    </row>
    <row r="23" spans="1:12" x14ac:dyDescent="0.35">
      <c r="A23" s="80"/>
      <c r="B23" s="80"/>
      <c r="C23" s="80"/>
      <c r="D23" s="80"/>
      <c r="E23" s="80"/>
      <c r="F23" s="80"/>
      <c r="G23" s="80"/>
      <c r="H23" s="80"/>
      <c r="I23" s="80"/>
      <c r="J23" s="80"/>
      <c r="K23" s="80"/>
    </row>
    <row r="24" spans="1:12" x14ac:dyDescent="0.35">
      <c r="A24" s="81"/>
      <c r="B24" s="81"/>
    </row>
  </sheetData>
  <mergeCells count="13">
    <mergeCell ref="A22:E22"/>
    <mergeCell ref="A2:L2"/>
    <mergeCell ref="F8:G8"/>
    <mergeCell ref="H8:I8"/>
    <mergeCell ref="J8:K8"/>
    <mergeCell ref="E9:E10"/>
    <mergeCell ref="D9:D10"/>
    <mergeCell ref="C9:C10"/>
    <mergeCell ref="B9:B10"/>
    <mergeCell ref="A9:A10"/>
    <mergeCell ref="A4:L4"/>
    <mergeCell ref="A6:L6"/>
    <mergeCell ref="A3:L3"/>
  </mergeCells>
  <conditionalFormatting sqref="E11">
    <cfRule type="cellIs" dxfId="0" priority="1" operator="equal">
      <formula>"YES"</formula>
    </cfRule>
  </conditionalFormatting>
  <pageMargins left="0.23622047244094491" right="0.23622047244094491" top="0.55118110236220474" bottom="0.55118110236220474" header="0.31496062992125984" footer="0.31496062992125984"/>
  <pageSetup paperSize="9" scale="5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18</vt:i4>
      </vt:variant>
    </vt:vector>
  </HeadingPairs>
  <TitlesOfParts>
    <vt:vector size="25" baseType="lpstr">
      <vt:lpstr>1) Annexure A-Pricing Schedule</vt:lpstr>
      <vt:lpstr>Bidding Option Per District</vt:lpstr>
      <vt:lpstr>Johannesburg District</vt:lpstr>
      <vt:lpstr>Tshwane District</vt:lpstr>
      <vt:lpstr>Ekurhuleni District</vt:lpstr>
      <vt:lpstr>West Rand District</vt:lpstr>
      <vt:lpstr>Sedibeng District</vt:lpstr>
      <vt:lpstr>'1) Annexure A-Pricing Schedule'!_Hlk148046197</vt:lpstr>
      <vt:lpstr>'Ekurhuleni District'!_Hlk148046197</vt:lpstr>
      <vt:lpstr>'Johannesburg District'!_Hlk148046197</vt:lpstr>
      <vt:lpstr>'Sedibeng District'!_Hlk148046197</vt:lpstr>
      <vt:lpstr>'Tshwane District'!_Hlk148046197</vt:lpstr>
      <vt:lpstr>'West Rand District'!_Hlk148046197</vt:lpstr>
      <vt:lpstr>'1) Annexure A-Pricing Schedule'!Print_Area</vt:lpstr>
      <vt:lpstr>'Ekurhuleni District'!Print_Area</vt:lpstr>
      <vt:lpstr>'Johannesburg District'!Print_Area</vt:lpstr>
      <vt:lpstr>'Sedibeng District'!Print_Area</vt:lpstr>
      <vt:lpstr>'Tshwane District'!Print_Area</vt:lpstr>
      <vt:lpstr>'West Rand District'!Print_Area</vt:lpstr>
      <vt:lpstr>'1) Annexure A-Pricing Schedule'!Print_Titles</vt:lpstr>
      <vt:lpstr>'Ekurhuleni District'!Print_Titles</vt:lpstr>
      <vt:lpstr>'Johannesburg District'!Print_Titles</vt:lpstr>
      <vt:lpstr>'Sedibeng District'!Print_Titles</vt:lpstr>
      <vt:lpstr>'Tshwane District'!Print_Titles</vt:lpstr>
      <vt:lpstr>'West Rand District'!Print_Titles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Nqeto, Manelisi (gphealth)</dc:creator>
  <cp:lastModifiedBy>Malele,Masoto (gphealth)</cp:lastModifiedBy>
  <cp:lastPrinted>2024-10-21T18:00:25Z</cp:lastPrinted>
  <dcterms:created xsi:type="dcterms:W3CDTF">2024-03-05T12:27:19Z</dcterms:created>
  <dcterms:modified xsi:type="dcterms:W3CDTF">2024-11-05T10:25:10Z</dcterms:modified>
</cp:coreProperties>
</file>