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53928814\Documents\From Backup Hard Drive\7. Projects\Procurement Plan 2026-2027\1. Cleaning Service - GR &amp; CK Districts\WCGHSC0350-1-2025 - New Tender\"/>
    </mc:Choice>
  </mc:AlternateContent>
  <xr:revisionPtr revIDLastSave="0" documentId="13_ncr:1_{C491FBF3-A60F-4115-B38E-4DF023FEC4AA}" xr6:coauthVersionLast="47" xr6:coauthVersionMax="47" xr10:uidLastSave="{00000000-0000-0000-0000-000000000000}"/>
  <workbookProtection workbookAlgorithmName="SHA-512" workbookHashValue="HsPqXNQHi04qP1RxH/DHiF6NhfWYjLcloZaxNtv/Rlkqh86tOxzcwKM9v2SANeEqequPz6KQ83pvNf4XeDS72A==" workbookSaltValue="utsuxzfZ7HR2HB6lsxvySA==" workbookSpinCount="100000" lockStructure="1"/>
  <bookViews>
    <workbookView xWindow="-108" yWindow="-108" windowWidth="23256" windowHeight="12456" tabRatio="862" xr2:uid="{00000000-000D-0000-FFFF-FFFF00000000}"/>
  </bookViews>
  <sheets>
    <sheet name="Items 1" sheetId="1" r:id="rId1"/>
    <sheet name="Items 2" sheetId="9" r:id="rId2"/>
    <sheet name="Items 3" sheetId="10" r:id="rId3"/>
    <sheet name="Items 4" sheetId="11" r:id="rId4"/>
    <sheet name="Items 5" sheetId="12" r:id="rId5"/>
    <sheet name="Items 6" sheetId="13" r:id="rId6"/>
    <sheet name="Items 7" sheetId="14" r:id="rId7"/>
    <sheet name="Items 8" sheetId="15" r:id="rId8"/>
    <sheet name="Items 9" sheetId="16" r:id="rId9"/>
    <sheet name="Items 10" sheetId="17" r:id="rId10"/>
    <sheet name="Item 11" sheetId="8" r:id="rId11"/>
  </sheets>
  <definedNames>
    <definedName name="_xlnm.Print_Area" localSheetId="10">'Item 11'!$H$2</definedName>
    <definedName name="_xlnm.Print_Area" localSheetId="0">'Items 1'!$J$2</definedName>
    <definedName name="_xlnm.Print_Area" localSheetId="9">'Items 10'!$J$2</definedName>
    <definedName name="_xlnm.Print_Area" localSheetId="1">'Items 2'!$J$2</definedName>
    <definedName name="_xlnm.Print_Area" localSheetId="2">'Items 3'!$J$2</definedName>
    <definedName name="_xlnm.Print_Area" localSheetId="3">'Items 4'!$J$2</definedName>
    <definedName name="_xlnm.Print_Area" localSheetId="4">'Items 5'!$J$2</definedName>
    <definedName name="_xlnm.Print_Area" localSheetId="5">'Items 6'!$J$2</definedName>
    <definedName name="_xlnm.Print_Area" localSheetId="6">'Items 7'!$J$2</definedName>
    <definedName name="_xlnm.Print_Area" localSheetId="7">'Items 8'!$J$2</definedName>
    <definedName name="_xlnm.Print_Area" localSheetId="8">'Items 9'!$J$2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0" l="1"/>
  <c r="I12" i="10" s="1"/>
  <c r="G8" i="8" s="1"/>
  <c r="H10" i="10"/>
  <c r="H12" i="10" s="1"/>
  <c r="F8" i="8" s="1"/>
  <c r="G10" i="10"/>
  <c r="G12" i="10" s="1"/>
  <c r="E8" i="8" s="1"/>
  <c r="E14" i="8"/>
  <c r="G16" i="17"/>
  <c r="G18" i="17" s="1"/>
  <c r="E15" i="8" s="1"/>
  <c r="G24" i="8"/>
  <c r="F24" i="8"/>
  <c r="E24" i="8"/>
  <c r="G14" i="8"/>
  <c r="G10" i="16"/>
  <c r="G12" i="16" s="1"/>
  <c r="G13" i="8"/>
  <c r="G13" i="15"/>
  <c r="G15" i="15" s="1"/>
  <c r="E13" i="8" s="1"/>
  <c r="G14" i="14"/>
  <c r="G16" i="14" s="1"/>
  <c r="E12" i="8" s="1"/>
  <c r="G11" i="13"/>
  <c r="G13" i="13" s="1"/>
  <c r="E11" i="8" s="1"/>
  <c r="G12" i="12"/>
  <c r="G14" i="12" s="1"/>
  <c r="E10" i="8" s="1"/>
  <c r="G26" i="9"/>
  <c r="G28" i="9" s="1"/>
  <c r="E7" i="8" s="1"/>
  <c r="I16" i="17"/>
  <c r="I18" i="17" s="1"/>
  <c r="G15" i="8" s="1"/>
  <c r="H16" i="17"/>
  <c r="H18" i="17" s="1"/>
  <c r="F15" i="8" s="1"/>
  <c r="I10" i="16"/>
  <c r="I12" i="16" s="1"/>
  <c r="H10" i="16"/>
  <c r="H12" i="16" s="1"/>
  <c r="F14" i="8" s="1"/>
  <c r="I13" i="15"/>
  <c r="I15" i="15" s="1"/>
  <c r="H13" i="15"/>
  <c r="H15" i="15" s="1"/>
  <c r="F13" i="8" s="1"/>
  <c r="I14" i="14"/>
  <c r="I16" i="14" s="1"/>
  <c r="G12" i="8" s="1"/>
  <c r="H14" i="14"/>
  <c r="H16" i="14" s="1"/>
  <c r="F12" i="8" s="1"/>
  <c r="I11" i="13"/>
  <c r="I13" i="13" s="1"/>
  <c r="G11" i="8" s="1"/>
  <c r="H11" i="13"/>
  <c r="H13" i="13" s="1"/>
  <c r="F11" i="8" s="1"/>
  <c r="I12" i="12"/>
  <c r="I14" i="12" s="1"/>
  <c r="G10" i="8" s="1"/>
  <c r="H12" i="12"/>
  <c r="H14" i="12" s="1"/>
  <c r="F10" i="8" s="1"/>
  <c r="I13" i="11"/>
  <c r="I15" i="11" s="1"/>
  <c r="G9" i="8" s="1"/>
  <c r="H13" i="11"/>
  <c r="H15" i="11" s="1"/>
  <c r="F9" i="8" s="1"/>
  <c r="G13" i="11"/>
  <c r="G15" i="11" s="1"/>
  <c r="E9" i="8" s="1"/>
  <c r="I26" i="9"/>
  <c r="I28" i="9" s="1"/>
  <c r="G7" i="8" s="1"/>
  <c r="H26" i="9"/>
  <c r="H28" i="9" s="1"/>
  <c r="F7" i="8" s="1"/>
  <c r="G23" i="1" l="1"/>
  <c r="G25" i="1" s="1"/>
  <c r="I23" i="1"/>
  <c r="I25" i="1" s="1"/>
  <c r="H23" i="1"/>
  <c r="H25" i="1" s="1"/>
  <c r="G6" i="8" l="1"/>
  <c r="G16" i="8" s="1"/>
  <c r="G27" i="8" s="1"/>
  <c r="F6" i="8"/>
  <c r="F16" i="8" s="1"/>
  <c r="F27" i="8" s="1"/>
  <c r="E6" i="8"/>
  <c r="E16" i="8" s="1"/>
  <c r="E27" i="8" s="1"/>
  <c r="E29" i="8" l="1"/>
</calcChain>
</file>

<file path=xl/sharedStrings.xml><?xml version="1.0" encoding="utf-8"?>
<sst xmlns="http://schemas.openxmlformats.org/spreadsheetml/2006/main" count="397" uniqueCount="221">
  <si>
    <t>ITEM</t>
  </si>
  <si>
    <t>FACILITY/
POINTS OF SERVICE</t>
  </si>
  <si>
    <t>ITEM CODE
(for billing purposes)</t>
  </si>
  <si>
    <t>MAX. CLEANING STAFF DEPLOYMENT ALLOWED</t>
  </si>
  <si>
    <t>COST PER MONTH
BID PRICE IN RAND INCL VAT</t>
  </si>
  <si>
    <r>
      <t>1</t>
    </r>
    <r>
      <rPr>
        <b/>
        <vertAlign val="superscript"/>
        <sz val="11"/>
        <color rgb="FF000000"/>
        <rFont val="Century Gothic"/>
        <family val="2"/>
      </rPr>
      <t>st</t>
    </r>
    <r>
      <rPr>
        <b/>
        <sz val="11"/>
        <color rgb="FF000000"/>
        <rFont val="Century Gothic"/>
        <family val="2"/>
      </rPr>
      <t xml:space="preserve"> year</t>
    </r>
  </si>
  <si>
    <r>
      <t>2</t>
    </r>
    <r>
      <rPr>
        <b/>
        <vertAlign val="superscript"/>
        <sz val="11"/>
        <color rgb="FF000000"/>
        <rFont val="Century Gothic"/>
        <family val="2"/>
      </rPr>
      <t>nd</t>
    </r>
    <r>
      <rPr>
        <b/>
        <sz val="11"/>
        <color rgb="FF000000"/>
        <rFont val="Century Gothic"/>
        <family val="2"/>
      </rPr>
      <t xml:space="preserve"> year</t>
    </r>
  </si>
  <si>
    <r>
      <t>3</t>
    </r>
    <r>
      <rPr>
        <b/>
        <vertAlign val="superscript"/>
        <sz val="11"/>
        <color rgb="FF000000"/>
        <rFont val="Century Gothic"/>
        <family val="2"/>
      </rPr>
      <t>rd</t>
    </r>
    <r>
      <rPr>
        <b/>
        <sz val="11"/>
        <color rgb="FF000000"/>
        <rFont val="Century Gothic"/>
        <family val="2"/>
      </rPr>
      <t xml:space="preserve"> year</t>
    </r>
  </si>
  <si>
    <t>GSD001</t>
  </si>
  <si>
    <t>GSD002</t>
  </si>
  <si>
    <t>Blanco Clinic</t>
  </si>
  <si>
    <t>GSD003</t>
  </si>
  <si>
    <t>GSD004</t>
  </si>
  <si>
    <t>Conville Clinic</t>
  </si>
  <si>
    <t>GSD005</t>
  </si>
  <si>
    <t>Herold Clinic</t>
  </si>
  <si>
    <t>GSD006</t>
  </si>
  <si>
    <t>Haarlem Clinic</t>
  </si>
  <si>
    <t>GSD007</t>
  </si>
  <si>
    <t>Kuyasa Clinic</t>
  </si>
  <si>
    <t>GSD008</t>
  </si>
  <si>
    <t>Pacaltsdorp Clinic</t>
  </si>
  <si>
    <t>GSD009</t>
  </si>
  <si>
    <t>Parkdene Clinic</t>
  </si>
  <si>
    <t>GSD010</t>
  </si>
  <si>
    <t>Thembalethu Clinic</t>
  </si>
  <si>
    <t>GSD011</t>
  </si>
  <si>
    <t>Uniondale Hospital</t>
  </si>
  <si>
    <t>GSD012</t>
  </si>
  <si>
    <t>Uniondale Clinic</t>
  </si>
  <si>
    <t>GSD013</t>
  </si>
  <si>
    <t>X12</t>
  </si>
  <si>
    <t>TOTAL ALL-INCLUSIVE COST OF SERVICE FOR 3 YEARS (A + B + C)</t>
  </si>
  <si>
    <t>2.10</t>
  </si>
  <si>
    <t>2.11</t>
  </si>
  <si>
    <t>2.12</t>
  </si>
  <si>
    <t>2.13</t>
  </si>
  <si>
    <t>1.10</t>
  </si>
  <si>
    <t>1.11</t>
  </si>
  <si>
    <t>1.12</t>
  </si>
  <si>
    <t>1.13</t>
  </si>
  <si>
    <t>ITEM 1. GEORGE SUB-DISTRICT – ZONE 1:</t>
  </si>
  <si>
    <t>SERVICE DAYS</t>
  </si>
  <si>
    <t>07h30 – 16h00 (5 days a week, excluding Public holidays)</t>
  </si>
  <si>
    <t>Total Monthly Cost (Item 1.1 to 1.13) - SUB-TOTAL:</t>
  </si>
  <si>
    <t>GRAND TOTAL COST PER YEAR:</t>
  </si>
  <si>
    <t>Mon – Fri</t>
  </si>
  <si>
    <t>07h30 – 16h00 (1 day a week, excluding Public holidays)</t>
  </si>
  <si>
    <t>07h00 – 19h00 (7 days a week, including Public holidays)</t>
  </si>
  <si>
    <t>19h00 – 07h00 (7 days a week, including Public holidays)</t>
  </si>
  <si>
    <t>Thu</t>
  </si>
  <si>
    <t>Harry Comay Hospital and Workshop</t>
  </si>
  <si>
    <t>George Central Clinic</t>
  </si>
  <si>
    <t>ITEM 11. CLEANING SERVICE SUMMARY:</t>
  </si>
  <si>
    <t>DESCRIPTION</t>
  </si>
  <si>
    <t>ITEM REFERENCE</t>
  </si>
  <si>
    <t>CLEANING SERVICES: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</si>
  <si>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</si>
  <si>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</si>
  <si>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</si>
  <si>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</si>
  <si>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</si>
  <si>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</si>
  <si>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</si>
  <si>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</si>
  <si>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</si>
  <si>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</si>
  <si>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GEORGE SUB-DISTRICT [Zone 1]</t>
  </si>
  <si>
    <t>MOSSEL BAY SUB-DISTRICT [Zone 2]</t>
  </si>
  <si>
    <t>HESSEQUA SUB-DISTRICT [Zone 3]</t>
  </si>
  <si>
    <t>KANNALAND SUB-DISTRICT [Zone 4]</t>
  </si>
  <si>
    <t>OUDTSHOORN SUB-DISTRICT [Zone 5]</t>
  </si>
  <si>
    <t>PRINCE ALBERT [Zone 6]</t>
  </si>
  <si>
    <t>LAINGSBURG [Zone 7]</t>
  </si>
  <si>
    <t>NELSPOORT [Zone 8]</t>
  </si>
  <si>
    <t>MURRAYSBURG [Zone 9]</t>
  </si>
  <si>
    <t>BEAUFORT WEST [Zone 10]</t>
  </si>
  <si>
    <t>ITEM 1 GRAND TOTAL</t>
  </si>
  <si>
    <t>ITEM 2 GRAND TOTAL</t>
  </si>
  <si>
    <t>ITEM 3 GRAND TOTAL</t>
  </si>
  <si>
    <t>ITEM 4 GRAND TOTAL</t>
  </si>
  <si>
    <t>ITEM 5 GRAND TOTAL</t>
  </si>
  <si>
    <t>ITEM 6 GRAND TOTAL</t>
  </si>
  <si>
    <t>ITEM 7 GRAND TOTAL</t>
  </si>
  <si>
    <t>ITEM 8 GRAND TOTAL</t>
  </si>
  <si>
    <t>ITEM 9 GRAND TOTAL</t>
  </si>
  <si>
    <t>ITEM 10 GRAND TOTAL</t>
  </si>
  <si>
    <t>(11.2) SUB-TOTAL:</t>
  </si>
  <si>
    <r>
      <t xml:space="preserve">MISCELLANEOUS:
</t>
    </r>
    <r>
      <rPr>
        <sz val="11"/>
        <color theme="1"/>
        <rFont val="Century Gothic"/>
        <family val="2"/>
      </rPr>
      <t>List the non-service-related portions of the contract price, which include all other applicable costs (e.g. overhead costs, transport, etc.) for 3 years.</t>
    </r>
  </si>
  <si>
    <t>11.3.1</t>
  </si>
  <si>
    <t>11.3.2</t>
  </si>
  <si>
    <t>11.3.3</t>
  </si>
  <si>
    <t>11.3.4</t>
  </si>
  <si>
    <t>Total Transport costs:</t>
  </si>
  <si>
    <t>Total Overheads costs (including profit):</t>
  </si>
  <si>
    <t>Other (specify)</t>
  </si>
  <si>
    <t>COMBINED TOTALS PER ANNUM (11.2 + 11.3)</t>
  </si>
  <si>
    <r>
      <t>1</t>
    </r>
    <r>
      <rPr>
        <b/>
        <vertAlign val="superscript"/>
        <sz val="11"/>
        <color rgb="FF000000"/>
        <rFont val="Century Gothic"/>
        <family val="2"/>
      </rPr>
      <t>st</t>
    </r>
    <r>
      <rPr>
        <b/>
        <sz val="11"/>
        <color rgb="FF000000"/>
        <rFont val="Century Gothic"/>
        <family val="2"/>
      </rPr>
      <t xml:space="preserve"> year
(A)</t>
    </r>
  </si>
  <si>
    <r>
      <t>2</t>
    </r>
    <r>
      <rPr>
        <b/>
        <vertAlign val="superscript"/>
        <sz val="11"/>
        <color rgb="FF000000"/>
        <rFont val="Century Gothic"/>
        <family val="2"/>
      </rPr>
      <t>nd</t>
    </r>
    <r>
      <rPr>
        <b/>
        <sz val="11"/>
        <color rgb="FF000000"/>
        <rFont val="Century Gothic"/>
        <family val="2"/>
      </rPr>
      <t xml:space="preserve"> year
(B)</t>
    </r>
  </si>
  <si>
    <r>
      <t>3</t>
    </r>
    <r>
      <rPr>
        <b/>
        <vertAlign val="superscript"/>
        <sz val="11"/>
        <color rgb="FF000000"/>
        <rFont val="Century Gothic"/>
        <family val="2"/>
      </rPr>
      <t>rd</t>
    </r>
    <r>
      <rPr>
        <b/>
        <sz val="11"/>
        <color rgb="FF000000"/>
        <rFont val="Century Gothic"/>
        <family val="2"/>
      </rPr>
      <t xml:space="preserve"> year
(C) </t>
    </r>
  </si>
  <si>
    <t xml:space="preserve">Mon – Sun </t>
  </si>
  <si>
    <t>ITEM 2. MOSSEL BAY SUB-DISTRICT – ZONE 2:</t>
  </si>
  <si>
    <t>07h30 – 16h00 (2 days a week, excluding Public holidays)</t>
  </si>
  <si>
    <t>MBSD001</t>
  </si>
  <si>
    <t>MBSD002</t>
  </si>
  <si>
    <t>MBSD003</t>
  </si>
  <si>
    <t>Ruiterbos Clinic</t>
  </si>
  <si>
    <t>Great Brak Clinic</t>
  </si>
  <si>
    <t>Dana Bay Clinic</t>
  </si>
  <si>
    <t>Tue, Thu</t>
  </si>
  <si>
    <t>Wed, Fri</t>
  </si>
  <si>
    <t>07h30 – 16h00 (3 days a week, excluding Public holidays)</t>
  </si>
  <si>
    <t>2.14</t>
  </si>
  <si>
    <t>2.15</t>
  </si>
  <si>
    <t>Alma Clinic</t>
  </si>
  <si>
    <t>Hartenbos Clinic</t>
  </si>
  <si>
    <t>Friemersheim Clinic</t>
  </si>
  <si>
    <t>Sonskyn Vallei Clinic</t>
  </si>
  <si>
    <t>MBSD004</t>
  </si>
  <si>
    <t>MBSD00</t>
  </si>
  <si>
    <t>MBSD006</t>
  </si>
  <si>
    <t>MBSD007</t>
  </si>
  <si>
    <t>Mon, Tue, Thu</t>
  </si>
  <si>
    <t>Tue, Thu, Fri</t>
  </si>
  <si>
    <t>Mon, Wed, Fri</t>
  </si>
  <si>
    <t>MBSD008</t>
  </si>
  <si>
    <t>ASLA Clinic</t>
  </si>
  <si>
    <t>MBSD009</t>
  </si>
  <si>
    <t>D’Almeida Clinic</t>
  </si>
  <si>
    <t>MBSD010</t>
  </si>
  <si>
    <t>Mossel Bay Hospital (Admin)</t>
  </si>
  <si>
    <t>MBSD011</t>
  </si>
  <si>
    <t>Mossel Bay Town Clinic (New)</t>
  </si>
  <si>
    <t>MBSD012</t>
  </si>
  <si>
    <t>MBSD013</t>
  </si>
  <si>
    <t>Mon – Sun</t>
  </si>
  <si>
    <t>Mossel Bay Hospital</t>
  </si>
  <si>
    <t>MBSD014</t>
  </si>
  <si>
    <t>MBSD015</t>
  </si>
  <si>
    <t>Total Monthly Cost (Item 2.1 to 2.15) - SUB-TOTAL:</t>
  </si>
  <si>
    <t>ITEM 3. HESSEQUA SUB-DISTRICT – ZONE 3:</t>
  </si>
  <si>
    <t>07h30 – 13h00 (5 days a week, excluding Public holidays)</t>
  </si>
  <si>
    <t>Riversdale Hospital</t>
  </si>
  <si>
    <t>HSD001</t>
  </si>
  <si>
    <t>Albertinia Clinic</t>
  </si>
  <si>
    <t>HSD002</t>
  </si>
  <si>
    <t xml:space="preserve">Mon – Fri </t>
  </si>
  <si>
    <t>ITEM 4. KANNALAND SUB-DISTRICT – ZONE 4:</t>
  </si>
  <si>
    <t>Van Wyksdorp Clinic</t>
  </si>
  <si>
    <t>KSD001</t>
  </si>
  <si>
    <t xml:space="preserve">Tue, Wed, Thu </t>
  </si>
  <si>
    <t>Ladismith Hospital</t>
  </si>
  <si>
    <t>KSD002</t>
  </si>
  <si>
    <t>Ladismith Clinic</t>
  </si>
  <si>
    <t>KSD003</t>
  </si>
  <si>
    <t>Calitzdorp Clinic</t>
  </si>
  <si>
    <t>KSD004</t>
  </si>
  <si>
    <t>Zoar Clinic</t>
  </si>
  <si>
    <t>KSD005</t>
  </si>
  <si>
    <t>Total Monthly Cost (Item 4.1 to 4.5) - SUB-TOTAL:</t>
  </si>
  <si>
    <t>ITEM 5. OUDTSHOORN SUB-DISTRICT – ZONE 5:</t>
  </si>
  <si>
    <t>07h00 – 16h00 (5 days a week, including Public holidays)</t>
  </si>
  <si>
    <t>Oudtshoorn Hospital</t>
  </si>
  <si>
    <t>OSD001</t>
  </si>
  <si>
    <t>07h00 – 16h00 (3 days a week, including Public holidays)</t>
  </si>
  <si>
    <t>OSD002</t>
  </si>
  <si>
    <t xml:space="preserve">Mon, Wed, Fri </t>
  </si>
  <si>
    <t>07h00 – 16h00 (2 days a week, including Public holidays)</t>
  </si>
  <si>
    <t>OSD003</t>
  </si>
  <si>
    <t>Sat – Sun</t>
  </si>
  <si>
    <t>Total Monthly Cost (Item 5.1 to 5.3) - SUB-TOTAL:</t>
  </si>
  <si>
    <t>ITEM 6. PRINCE ALBERT – ZONE 6:</t>
  </si>
  <si>
    <t>07h00 – 16h00 (5 days a week, excluding Public holidays)</t>
  </si>
  <si>
    <t>Prince Albert Clinic</t>
  </si>
  <si>
    <t>PA0001</t>
  </si>
  <si>
    <t>Leeu Gamka Clinic</t>
  </si>
  <si>
    <t>PA0002</t>
  </si>
  <si>
    <t>Klaarstroom Clinic</t>
  </si>
  <si>
    <t>PA0003</t>
  </si>
  <si>
    <t>Tue, Wed</t>
  </si>
  <si>
    <t>Total Monthly Cost (Item 6.1 to 6.3) - SUB-TOTAL:</t>
  </si>
  <si>
    <t>ITEM 7. LAINGSBURG – ZONE 7:</t>
  </si>
  <si>
    <t>Total Monthly Cost (Item 7.1 to 7.4) - SUB-TOTAL:</t>
  </si>
  <si>
    <t>Laingsburg Clinic</t>
  </si>
  <si>
    <t>LB0001</t>
  </si>
  <si>
    <t>Matjiesfontein Clinic</t>
  </si>
  <si>
    <t>LB0002</t>
  </si>
  <si>
    <t>Mon, Wed</t>
  </si>
  <si>
    <t>Laingsburg Hospital</t>
  </si>
  <si>
    <t>LB0003</t>
  </si>
  <si>
    <t>LB0004</t>
  </si>
  <si>
    <t>ITEM 8. NELSPOORT – ZONE 8:</t>
  </si>
  <si>
    <t>Nelspoort Hospital (Therapy Admin Building)</t>
  </si>
  <si>
    <t>NP0001</t>
  </si>
  <si>
    <t>Nelspoort Clinic</t>
  </si>
  <si>
    <t>NP0002</t>
  </si>
  <si>
    <t>Nelspoort Hospital</t>
  </si>
  <si>
    <t>NP0003</t>
  </si>
  <si>
    <t>NP0004</t>
  </si>
  <si>
    <t>ITEM 9. MURRAYSBURG – ZONE 9:</t>
  </si>
  <si>
    <t>Total Monthly Cost (Item 9.1 to 9.2) - SUB-TOTAL:</t>
  </si>
  <si>
    <t>07h00 – 16h00 (7 days a week, excluding Public holidays)</t>
  </si>
  <si>
    <t>Murraysburg Hospital</t>
  </si>
  <si>
    <t>MB0001</t>
  </si>
  <si>
    <t>Murraysburg Clinic</t>
  </si>
  <si>
    <t>MB0002</t>
  </si>
  <si>
    <t>ITEM 10. BEAUFORT WEST – ZONE 10:</t>
  </si>
  <si>
    <t>Total Monthly Cost (Item 10.1 to 10.7) - SUB-TOTAL:</t>
  </si>
  <si>
    <t>Beaufort West Hospital</t>
  </si>
  <si>
    <t>BFW001</t>
  </si>
  <si>
    <t>Beaufort West CDC</t>
  </si>
  <si>
    <t>BFW002</t>
  </si>
  <si>
    <t>Hillside Clinic</t>
  </si>
  <si>
    <t>BFW003</t>
  </si>
  <si>
    <t>Kwa-Mandlenkosi Clinic</t>
  </si>
  <si>
    <t>BFW004</t>
  </si>
  <si>
    <t>Nieuveldpark Clinic</t>
  </si>
  <si>
    <t>BFW005</t>
  </si>
  <si>
    <t>BFW006</t>
  </si>
  <si>
    <t>BFW007</t>
  </si>
  <si>
    <t>Total Monthly Cost (Item 3.1 to 3.2) - SUB-TOTAL: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</si>
</sst>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-1C09]* #,##0.00_-;\-[$R-1C09]* #,##0.00_-;_-[$R-1C09]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b/>
      <vertAlign val="superscript"/>
      <sz val="11"/>
      <color rgb="FF00000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b/>
      <sz val="11"/>
      <color rgb="FFC00000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12"/>
      <color rgb="FFC00000"/>
      <name val="Century Gothic"/>
      <family val="2"/>
    </font>
    <font>
      <b/>
      <sz val="9"/>
      <name val="Century Gothic"/>
      <family val="2"/>
    </font>
    <font>
      <b/>
      <sz val="9"/>
      <color rgb="FFC00000"/>
      <name val="Century Gothic"/>
      <family val="2"/>
    </font>
    <font>
      <b/>
      <sz val="12"/>
      <color rgb="FF000000"/>
      <name val="Century Gothic"/>
      <family val="2"/>
    </font>
    <font>
      <sz val="8"/>
      <name val="Calibri"/>
      <family val="2"/>
      <scheme val="minor"/>
    </font>
    <font>
      <b/>
      <sz val="26"/>
      <color rgb="FFC00000"/>
      <name val="Century Gothic"/>
      <family val="2"/>
    </font>
    <font>
      <sz val="9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rgb="FFC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6" borderId="4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4" fillId="2" borderId="8" xfId="0" applyFont="1" applyFill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164" fontId="2" fillId="0" borderId="0" xfId="1" applyNumberFormat="1" applyFont="1" applyAlignment="1" applyProtection="1">
      <alignment horizontal="center" vertical="top"/>
    </xf>
    <xf numFmtId="164" fontId="4" fillId="0" borderId="2" xfId="1" applyNumberFormat="1" applyFont="1" applyBorder="1" applyAlignment="1" applyProtection="1">
      <alignment horizontal="center"/>
    </xf>
    <xf numFmtId="164" fontId="4" fillId="0" borderId="0" xfId="1" applyNumberFormat="1" applyFont="1" applyAlignment="1" applyProtection="1">
      <alignment horizontal="right" vertical="top"/>
    </xf>
    <xf numFmtId="164" fontId="15" fillId="0" borderId="2" xfId="1" applyNumberFormat="1" applyFont="1" applyBorder="1" applyAlignment="1" applyProtection="1">
      <alignment horizontal="center"/>
    </xf>
    <xf numFmtId="164" fontId="2" fillId="5" borderId="2" xfId="1" applyNumberFormat="1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17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9" fillId="4" borderId="2" xfId="0" applyFont="1" applyFill="1" applyBorder="1" applyAlignment="1">
      <alignment horizontal="left" wrapText="1"/>
    </xf>
    <xf numFmtId="0" fontId="17" fillId="4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164" fontId="2" fillId="7" borderId="2" xfId="1" applyNumberFormat="1" applyFont="1" applyFill="1" applyBorder="1" applyAlignment="1">
      <alignment horizontal="center"/>
    </xf>
    <xf numFmtId="164" fontId="2" fillId="7" borderId="3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6" borderId="8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 vertical="top" wrapText="1"/>
    </xf>
    <xf numFmtId="164" fontId="2" fillId="7" borderId="2" xfId="1" applyNumberFormat="1" applyFont="1" applyFill="1" applyBorder="1" applyAlignment="1" applyProtection="1">
      <alignment horizontal="center"/>
      <protection locked="0"/>
    </xf>
    <xf numFmtId="0" fontId="4" fillId="8" borderId="10" xfId="0" applyFont="1" applyFill="1" applyBorder="1" applyAlignment="1">
      <alignment horizontal="left" vertical="top" wrapText="1"/>
    </xf>
    <xf numFmtId="164" fontId="12" fillId="0" borderId="1" xfId="1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7" fillId="3" borderId="2" xfId="0" quotePrefix="1" applyFont="1" applyFill="1" applyBorder="1" applyAlignment="1">
      <alignment horizontal="left" wrapText="1"/>
    </xf>
    <xf numFmtId="0" fontId="9" fillId="4" borderId="2" xfId="0" applyFont="1" applyFill="1" applyBorder="1" applyAlignment="1">
      <alignment wrapText="1"/>
    </xf>
    <xf numFmtId="0" fontId="21" fillId="7" borderId="2" xfId="0" applyFont="1" applyFill="1" applyBorder="1" applyAlignment="1" applyProtection="1">
      <alignment horizontal="left" wrapText="1" indent="1"/>
      <protection locked="0"/>
    </xf>
    <xf numFmtId="0" fontId="13" fillId="6" borderId="7" xfId="0" applyFont="1" applyFill="1" applyBorder="1" applyAlignment="1">
      <alignment horizontal="left" wrapText="1"/>
    </xf>
    <xf numFmtId="0" fontId="13" fillId="6" borderId="8" xfId="0" applyFont="1" applyFill="1" applyBorder="1" applyAlignment="1">
      <alignment horizontal="left" wrapText="1"/>
    </xf>
    <xf numFmtId="0" fontId="13" fillId="6" borderId="9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6" xfId="0" applyFont="1" applyBorder="1" applyAlignment="1">
      <alignment horizontal="right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6" borderId="12" xfId="0" applyFont="1" applyFill="1" applyBorder="1" applyAlignment="1">
      <alignment horizontal="left" vertical="top" wrapText="1"/>
    </xf>
    <xf numFmtId="0" fontId="4" fillId="6" borderId="11" xfId="0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right"/>
    </xf>
    <xf numFmtId="164" fontId="20" fillId="0" borderId="13" xfId="1" applyNumberFormat="1" applyFont="1" applyBorder="1" applyAlignment="1">
      <alignment horizontal="center"/>
    </xf>
    <xf numFmtId="164" fontId="20" fillId="0" borderId="14" xfId="1" applyNumberFormat="1" applyFont="1" applyBorder="1" applyAlignment="1">
      <alignment horizontal="center"/>
    </xf>
    <xf numFmtId="164" fontId="20" fillId="0" borderId="15" xfId="1" applyNumberFormat="1" applyFont="1" applyBorder="1" applyAlignment="1">
      <alignment horizontal="center"/>
    </xf>
    <xf numFmtId="0" fontId="4" fillId="6" borderId="8" xfId="0" applyFont="1" applyFill="1" applyBorder="1" applyAlignment="1">
      <alignment horizontal="left" wrapText="1"/>
    </xf>
    <xf numFmtId="0" fontId="4" fillId="6" borderId="9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12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EFFFFF"/>
      <color rgb="FFEBFFFF"/>
      <color rgb="FF66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showGridLines="0" tabSelected="1" zoomScale="115" zoomScaleNormal="115" workbookViewId="0">
      <selection activeCell="I21" sqref="I21"/>
    </sheetView>
  </sheetViews>
  <sheetFormatPr defaultRowHeight="13.8" x14ac:dyDescent="0.3"/>
  <cols>
    <col min="1" max="1" width="5.21875" style="2" customWidth="1"/>
    <col min="2" max="2" width="9.21875" style="2" customWidth="1"/>
    <col min="3" max="3" width="31.109375" style="2" customWidth="1"/>
    <col min="4" max="5" width="19" style="2" customWidth="1"/>
    <col min="6" max="6" width="20.88671875" style="2" customWidth="1"/>
    <col min="7" max="9" width="22.33203125" style="2" customWidth="1"/>
    <col min="10" max="16384" width="8.88671875" style="2"/>
  </cols>
  <sheetData>
    <row r="1" spans="2:9" ht="22.2" customHeight="1" x14ac:dyDescent="0.3"/>
    <row r="2" spans="2:9" s="4" customFormat="1" ht="26.4" customHeight="1" x14ac:dyDescent="0.35">
      <c r="B2" s="39" t="s">
        <v>41</v>
      </c>
      <c r="C2" s="40"/>
      <c r="D2" s="40"/>
      <c r="E2" s="40"/>
      <c r="F2" s="40"/>
      <c r="G2" s="40"/>
      <c r="H2" s="40"/>
      <c r="I2" s="41"/>
    </row>
    <row r="3" spans="2:9" s="1" customFormat="1" ht="42.6" customHeight="1" x14ac:dyDescent="0.3">
      <c r="B3" s="51" t="s">
        <v>0</v>
      </c>
      <c r="C3" s="51" t="s">
        <v>1</v>
      </c>
      <c r="D3" s="51" t="s">
        <v>2</v>
      </c>
      <c r="E3" s="51" t="s">
        <v>42</v>
      </c>
      <c r="F3" s="51" t="s">
        <v>3</v>
      </c>
      <c r="G3" s="51" t="s">
        <v>4</v>
      </c>
      <c r="H3" s="51"/>
      <c r="I3" s="51"/>
    </row>
    <row r="4" spans="2:9" ht="26.4" customHeight="1" x14ac:dyDescent="0.3">
      <c r="B4" s="52"/>
      <c r="C4" s="52"/>
      <c r="D4" s="52"/>
      <c r="E4" s="52"/>
      <c r="F4" s="52"/>
      <c r="G4" s="3" t="s">
        <v>5</v>
      </c>
      <c r="H4" s="3" t="s">
        <v>6</v>
      </c>
      <c r="I4" s="3" t="s">
        <v>7</v>
      </c>
    </row>
    <row r="5" spans="2:9" ht="19.8" customHeight="1" x14ac:dyDescent="0.25">
      <c r="B5" s="5"/>
      <c r="C5" s="42" t="s">
        <v>43</v>
      </c>
      <c r="D5" s="42"/>
      <c r="E5" s="42"/>
      <c r="F5" s="42"/>
      <c r="G5" s="42"/>
      <c r="H5" s="42"/>
      <c r="I5" s="43"/>
    </row>
    <row r="6" spans="2:9" ht="19.8" customHeight="1" x14ac:dyDescent="0.3">
      <c r="B6" s="13">
        <v>1.1000000000000001</v>
      </c>
      <c r="C6" s="14" t="s">
        <v>51</v>
      </c>
      <c r="D6" s="34" t="s">
        <v>8</v>
      </c>
      <c r="E6" s="44" t="s">
        <v>46</v>
      </c>
      <c r="F6" s="6">
        <v>3</v>
      </c>
      <c r="G6" s="12">
        <v>0</v>
      </c>
      <c r="H6" s="12">
        <v>0</v>
      </c>
      <c r="I6" s="12">
        <v>0</v>
      </c>
    </row>
    <row r="7" spans="2:9" ht="19.8" customHeight="1" x14ac:dyDescent="0.3">
      <c r="B7" s="13">
        <v>1.2</v>
      </c>
      <c r="C7" s="17" t="s">
        <v>10</v>
      </c>
      <c r="D7" s="35" t="s">
        <v>9</v>
      </c>
      <c r="E7" s="45"/>
      <c r="F7" s="7">
        <v>1</v>
      </c>
      <c r="G7" s="12">
        <v>0</v>
      </c>
      <c r="H7" s="12">
        <v>0</v>
      </c>
      <c r="I7" s="12">
        <v>0</v>
      </c>
    </row>
    <row r="8" spans="2:9" ht="19.8" customHeight="1" x14ac:dyDescent="0.3">
      <c r="B8" s="13">
        <v>1.3</v>
      </c>
      <c r="C8" s="19" t="s">
        <v>13</v>
      </c>
      <c r="D8" s="34" t="s">
        <v>11</v>
      </c>
      <c r="E8" s="45"/>
      <c r="F8" s="6">
        <v>2</v>
      </c>
      <c r="G8" s="12">
        <v>0</v>
      </c>
      <c r="H8" s="12">
        <v>0</v>
      </c>
      <c r="I8" s="12">
        <v>0</v>
      </c>
    </row>
    <row r="9" spans="2:9" ht="19.8" customHeight="1" x14ac:dyDescent="0.3">
      <c r="B9" s="13">
        <v>1.4</v>
      </c>
      <c r="C9" s="17" t="s">
        <v>52</v>
      </c>
      <c r="D9" s="35" t="s">
        <v>12</v>
      </c>
      <c r="E9" s="45"/>
      <c r="F9" s="7">
        <v>1</v>
      </c>
      <c r="G9" s="12">
        <v>0</v>
      </c>
      <c r="H9" s="12">
        <v>0</v>
      </c>
      <c r="I9" s="12">
        <v>0</v>
      </c>
    </row>
    <row r="10" spans="2:9" ht="19.8" customHeight="1" x14ac:dyDescent="0.3">
      <c r="B10" s="13">
        <v>1.5</v>
      </c>
      <c r="C10" s="19" t="s">
        <v>17</v>
      </c>
      <c r="D10" s="34" t="s">
        <v>14</v>
      </c>
      <c r="E10" s="45"/>
      <c r="F10" s="6">
        <v>1</v>
      </c>
      <c r="G10" s="12">
        <v>0</v>
      </c>
      <c r="H10" s="12">
        <v>0</v>
      </c>
      <c r="I10" s="12">
        <v>0</v>
      </c>
    </row>
    <row r="11" spans="2:9" ht="19.8" customHeight="1" x14ac:dyDescent="0.3">
      <c r="B11" s="13">
        <v>1.6</v>
      </c>
      <c r="C11" s="17" t="s">
        <v>19</v>
      </c>
      <c r="D11" s="35" t="s">
        <v>16</v>
      </c>
      <c r="E11" s="45"/>
      <c r="F11" s="7">
        <v>1</v>
      </c>
      <c r="G11" s="12">
        <v>0</v>
      </c>
      <c r="H11" s="12">
        <v>0</v>
      </c>
      <c r="I11" s="12">
        <v>0</v>
      </c>
    </row>
    <row r="12" spans="2:9" ht="19.8" customHeight="1" x14ac:dyDescent="0.3">
      <c r="B12" s="13">
        <v>1.7</v>
      </c>
      <c r="C12" s="19" t="s">
        <v>21</v>
      </c>
      <c r="D12" s="34" t="s">
        <v>18</v>
      </c>
      <c r="E12" s="45"/>
      <c r="F12" s="6">
        <v>2</v>
      </c>
      <c r="G12" s="12">
        <v>0</v>
      </c>
      <c r="H12" s="12">
        <v>0</v>
      </c>
      <c r="I12" s="12">
        <v>0</v>
      </c>
    </row>
    <row r="13" spans="2:9" ht="19.8" customHeight="1" x14ac:dyDescent="0.3">
      <c r="B13" s="13">
        <v>1.8</v>
      </c>
      <c r="C13" s="17" t="s">
        <v>23</v>
      </c>
      <c r="D13" s="35" t="s">
        <v>20</v>
      </c>
      <c r="E13" s="45"/>
      <c r="F13" s="7">
        <v>1</v>
      </c>
      <c r="G13" s="12">
        <v>0</v>
      </c>
      <c r="H13" s="12">
        <v>0</v>
      </c>
      <c r="I13" s="12">
        <v>0</v>
      </c>
    </row>
    <row r="14" spans="2:9" ht="19.8" customHeight="1" x14ac:dyDescent="0.3">
      <c r="B14" s="13">
        <v>1.9</v>
      </c>
      <c r="C14" s="19" t="s">
        <v>25</v>
      </c>
      <c r="D14" s="34" t="s">
        <v>22</v>
      </c>
      <c r="E14" s="45"/>
      <c r="F14" s="6">
        <v>9</v>
      </c>
      <c r="G14" s="12">
        <v>0</v>
      </c>
      <c r="H14" s="12">
        <v>0</v>
      </c>
      <c r="I14" s="12">
        <v>0</v>
      </c>
    </row>
    <row r="15" spans="2:9" ht="19.8" customHeight="1" x14ac:dyDescent="0.3">
      <c r="B15" s="36" t="s">
        <v>37</v>
      </c>
      <c r="C15" s="17" t="s">
        <v>29</v>
      </c>
      <c r="D15" s="35" t="s">
        <v>24</v>
      </c>
      <c r="E15" s="46"/>
      <c r="F15" s="7">
        <v>1</v>
      </c>
      <c r="G15" s="12">
        <v>0</v>
      </c>
      <c r="H15" s="12">
        <v>0</v>
      </c>
      <c r="I15" s="12">
        <v>0</v>
      </c>
    </row>
    <row r="16" spans="2:9" ht="19.8" customHeight="1" x14ac:dyDescent="0.25">
      <c r="B16" s="5"/>
      <c r="C16" s="42" t="s">
        <v>47</v>
      </c>
      <c r="D16" s="42"/>
      <c r="E16" s="42"/>
      <c r="F16" s="42"/>
      <c r="G16" s="42"/>
      <c r="H16" s="42"/>
      <c r="I16" s="43"/>
    </row>
    <row r="17" spans="2:9" ht="19.8" customHeight="1" x14ac:dyDescent="0.3">
      <c r="B17" s="36" t="s">
        <v>38</v>
      </c>
      <c r="C17" s="19" t="s">
        <v>15</v>
      </c>
      <c r="D17" s="34" t="s">
        <v>26</v>
      </c>
      <c r="E17" s="31" t="s">
        <v>50</v>
      </c>
      <c r="F17" s="6">
        <v>1</v>
      </c>
      <c r="G17" s="12">
        <v>0</v>
      </c>
      <c r="H17" s="12">
        <v>0</v>
      </c>
      <c r="I17" s="12">
        <v>0</v>
      </c>
    </row>
    <row r="18" spans="2:9" ht="19.8" customHeight="1" x14ac:dyDescent="0.25">
      <c r="B18" s="5"/>
      <c r="C18" s="42" t="s">
        <v>48</v>
      </c>
      <c r="D18" s="42"/>
      <c r="E18" s="42"/>
      <c r="F18" s="42"/>
      <c r="G18" s="42"/>
      <c r="H18" s="42"/>
      <c r="I18" s="43"/>
    </row>
    <row r="19" spans="2:9" ht="19.8" customHeight="1" x14ac:dyDescent="0.3">
      <c r="B19" s="36" t="s">
        <v>39</v>
      </c>
      <c r="C19" s="37" t="s">
        <v>27</v>
      </c>
      <c r="D19" s="35" t="s">
        <v>28</v>
      </c>
      <c r="E19" s="32" t="s">
        <v>100</v>
      </c>
      <c r="F19" s="7">
        <v>1</v>
      </c>
      <c r="G19" s="12">
        <v>0</v>
      </c>
      <c r="H19" s="12">
        <v>0</v>
      </c>
      <c r="I19" s="12">
        <v>0</v>
      </c>
    </row>
    <row r="20" spans="2:9" ht="19.8" customHeight="1" x14ac:dyDescent="0.25">
      <c r="B20" s="5"/>
      <c r="C20" s="42" t="s">
        <v>49</v>
      </c>
      <c r="D20" s="42"/>
      <c r="E20" s="42"/>
      <c r="F20" s="42"/>
      <c r="G20" s="42"/>
      <c r="H20" s="42"/>
      <c r="I20" s="43"/>
    </row>
    <row r="21" spans="2:9" ht="19.8" customHeight="1" x14ac:dyDescent="0.3">
      <c r="B21" s="36" t="s">
        <v>40</v>
      </c>
      <c r="C21" s="14" t="s">
        <v>27</v>
      </c>
      <c r="D21" s="34" t="s">
        <v>30</v>
      </c>
      <c r="E21" s="33" t="s">
        <v>100</v>
      </c>
      <c r="F21" s="6">
        <v>1</v>
      </c>
      <c r="G21" s="12">
        <v>0</v>
      </c>
      <c r="H21" s="12">
        <v>0</v>
      </c>
      <c r="I21" s="12">
        <v>0</v>
      </c>
    </row>
    <row r="22" spans="2:9" x14ac:dyDescent="0.3">
      <c r="G22" s="8"/>
      <c r="H22" s="8"/>
      <c r="I22" s="8"/>
    </row>
    <row r="23" spans="2:9" ht="33" customHeight="1" x14ac:dyDescent="0.25">
      <c r="C23" s="47" t="s">
        <v>44</v>
      </c>
      <c r="D23" s="47"/>
      <c r="E23" s="47"/>
      <c r="F23" s="48"/>
      <c r="G23" s="9">
        <f>SUM(G6:G21)</f>
        <v>0</v>
      </c>
      <c r="H23" s="9">
        <f>SUM(H6:H21)</f>
        <v>0</v>
      </c>
      <c r="I23" s="9">
        <f>SUM(I6:I21)</f>
        <v>0</v>
      </c>
    </row>
    <row r="24" spans="2:9" x14ac:dyDescent="0.3">
      <c r="G24" s="10" t="s">
        <v>31</v>
      </c>
      <c r="H24" s="10" t="s">
        <v>31</v>
      </c>
      <c r="I24" s="10" t="s">
        <v>31</v>
      </c>
    </row>
    <row r="25" spans="2:9" ht="33" customHeight="1" x14ac:dyDescent="0.25">
      <c r="C25" s="49" t="s">
        <v>45</v>
      </c>
      <c r="D25" s="49"/>
      <c r="E25" s="49"/>
      <c r="F25" s="50"/>
      <c r="G25" s="11">
        <f>G23*12</f>
        <v>0</v>
      </c>
      <c r="H25" s="11">
        <f>H23*12</f>
        <v>0</v>
      </c>
      <c r="I25" s="11">
        <f>I23*12</f>
        <v>0</v>
      </c>
    </row>
    <row r="26" spans="2:9" x14ac:dyDescent="0.3">
      <c r="G26" s="8"/>
      <c r="H26" s="8"/>
      <c r="I26" s="8"/>
    </row>
  </sheetData>
  <sheetProtection algorithmName="SHA-512" hashValue="YmzLOlhG5azyRDgjwJ1/TBNCs5WeRQSdHd1+v+wm/jEKYh7HhdJkWq6T/VYoAkW+I1QEQPLiEiXKTz+9iLrU5g==" saltValue="tqQ8VAooGr/VDham3opc+Q==" spinCount="100000" sheet="1" objects="1" scenarios="1" selectLockedCells="1"/>
  <mergeCells count="14">
    <mergeCell ref="C23:F23"/>
    <mergeCell ref="C25:F25"/>
    <mergeCell ref="G3:I3"/>
    <mergeCell ref="C20:I20"/>
    <mergeCell ref="B3:B4"/>
    <mergeCell ref="C3:C4"/>
    <mergeCell ref="D3:D4"/>
    <mergeCell ref="E3:E4"/>
    <mergeCell ref="F3:F4"/>
    <mergeCell ref="B2:I2"/>
    <mergeCell ref="C5:I5"/>
    <mergeCell ref="C16:I16"/>
    <mergeCell ref="E6:E15"/>
    <mergeCell ref="C18:I18"/>
  </mergeCells>
  <conditionalFormatting sqref="G6:I15 G17:I17 G19:I19 G21:I21">
    <cfRule type="cellIs" dxfId="11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5C4B-4B73-46C6-8C3E-65B9C924A9B6}">
  <dimension ref="B1:I19"/>
  <sheetViews>
    <sheetView showGridLines="0" zoomScale="115" zoomScaleNormal="115" workbookViewId="0">
      <selection activeCell="H10" sqref="H10"/>
    </sheetView>
  </sheetViews>
  <sheetFormatPr defaultRowHeight="13.8" x14ac:dyDescent="0.3"/>
  <cols>
    <col min="1" max="1" width="5.21875" style="2" customWidth="1"/>
    <col min="2" max="2" width="9.21875" style="2" customWidth="1"/>
    <col min="3" max="3" width="31.109375" style="2" customWidth="1"/>
    <col min="4" max="5" width="19" style="2" customWidth="1"/>
    <col min="6" max="6" width="20.88671875" style="2" customWidth="1"/>
    <col min="7" max="9" width="22.33203125" style="2" customWidth="1"/>
    <col min="10" max="16384" width="8.88671875" style="2"/>
  </cols>
  <sheetData>
    <row r="1" spans="2:9" ht="22.2" customHeight="1" x14ac:dyDescent="0.3"/>
    <row r="2" spans="2:9" s="4" customFormat="1" ht="26.4" customHeight="1" x14ac:dyDescent="0.35">
      <c r="B2" s="39" t="s">
        <v>206</v>
      </c>
      <c r="C2" s="40"/>
      <c r="D2" s="40"/>
      <c r="E2" s="40"/>
      <c r="F2" s="40"/>
      <c r="G2" s="40"/>
      <c r="H2" s="40"/>
      <c r="I2" s="41"/>
    </row>
    <row r="3" spans="2:9" s="1" customFormat="1" ht="42.6" customHeight="1" x14ac:dyDescent="0.3">
      <c r="B3" s="51" t="s">
        <v>0</v>
      </c>
      <c r="C3" s="51" t="s">
        <v>1</v>
      </c>
      <c r="D3" s="51" t="s">
        <v>2</v>
      </c>
      <c r="E3" s="51" t="s">
        <v>42</v>
      </c>
      <c r="F3" s="51" t="s">
        <v>3</v>
      </c>
      <c r="G3" s="51" t="s">
        <v>4</v>
      </c>
      <c r="H3" s="51"/>
      <c r="I3" s="51"/>
    </row>
    <row r="4" spans="2:9" ht="26.4" customHeight="1" x14ac:dyDescent="0.3">
      <c r="B4" s="52"/>
      <c r="C4" s="52"/>
      <c r="D4" s="52"/>
      <c r="E4" s="52"/>
      <c r="F4" s="52"/>
      <c r="G4" s="3" t="s">
        <v>5</v>
      </c>
      <c r="H4" s="3" t="s">
        <v>6</v>
      </c>
      <c r="I4" s="3" t="s">
        <v>7</v>
      </c>
    </row>
    <row r="5" spans="2:9" ht="19.8" customHeight="1" x14ac:dyDescent="0.25">
      <c r="B5" s="5"/>
      <c r="C5" s="42" t="s">
        <v>43</v>
      </c>
      <c r="D5" s="42"/>
      <c r="E5" s="42"/>
      <c r="F5" s="42"/>
      <c r="G5" s="42"/>
      <c r="H5" s="42"/>
      <c r="I5" s="43"/>
    </row>
    <row r="6" spans="2:9" ht="19.8" customHeight="1" x14ac:dyDescent="0.3">
      <c r="B6" s="13">
        <v>10.1</v>
      </c>
      <c r="C6" s="14" t="s">
        <v>208</v>
      </c>
      <c r="D6" s="34" t="s">
        <v>209</v>
      </c>
      <c r="E6" s="44" t="s">
        <v>46</v>
      </c>
      <c r="F6" s="6">
        <v>3</v>
      </c>
      <c r="G6" s="12">
        <v>0</v>
      </c>
      <c r="H6" s="12">
        <v>0</v>
      </c>
      <c r="I6" s="12">
        <v>0</v>
      </c>
    </row>
    <row r="7" spans="2:9" ht="19.8" customHeight="1" x14ac:dyDescent="0.3">
      <c r="B7" s="13">
        <v>10.199999999999999</v>
      </c>
      <c r="C7" s="17" t="s">
        <v>210</v>
      </c>
      <c r="D7" s="35" t="s">
        <v>211</v>
      </c>
      <c r="E7" s="45"/>
      <c r="F7" s="7">
        <v>2</v>
      </c>
      <c r="G7" s="12">
        <v>0</v>
      </c>
      <c r="H7" s="12">
        <v>0</v>
      </c>
      <c r="I7" s="12">
        <v>0</v>
      </c>
    </row>
    <row r="8" spans="2:9" ht="19.8" customHeight="1" x14ac:dyDescent="0.3">
      <c r="B8" s="13">
        <v>10.3</v>
      </c>
      <c r="C8" s="19" t="s">
        <v>212</v>
      </c>
      <c r="D8" s="34" t="s">
        <v>213</v>
      </c>
      <c r="E8" s="45"/>
      <c r="F8" s="6">
        <v>1</v>
      </c>
      <c r="G8" s="12">
        <v>0</v>
      </c>
      <c r="H8" s="12">
        <v>0</v>
      </c>
      <c r="I8" s="12">
        <v>0</v>
      </c>
    </row>
    <row r="9" spans="2:9" ht="19.8" customHeight="1" x14ac:dyDescent="0.3">
      <c r="B9" s="13">
        <v>10.4</v>
      </c>
      <c r="C9" s="17" t="s">
        <v>214</v>
      </c>
      <c r="D9" s="35" t="s">
        <v>215</v>
      </c>
      <c r="E9" s="45"/>
      <c r="F9" s="7">
        <v>1</v>
      </c>
      <c r="G9" s="12">
        <v>0</v>
      </c>
      <c r="H9" s="12">
        <v>0</v>
      </c>
      <c r="I9" s="12">
        <v>0</v>
      </c>
    </row>
    <row r="10" spans="2:9" ht="19.8" customHeight="1" x14ac:dyDescent="0.3">
      <c r="B10" s="13">
        <v>10.5</v>
      </c>
      <c r="C10" s="19" t="s">
        <v>216</v>
      </c>
      <c r="D10" s="34" t="s">
        <v>217</v>
      </c>
      <c r="E10" s="46"/>
      <c r="F10" s="6">
        <v>1</v>
      </c>
      <c r="G10" s="12">
        <v>0</v>
      </c>
      <c r="H10" s="12">
        <v>0</v>
      </c>
      <c r="I10" s="12">
        <v>0</v>
      </c>
    </row>
    <row r="11" spans="2:9" ht="19.8" customHeight="1" x14ac:dyDescent="0.25">
      <c r="B11" s="5"/>
      <c r="C11" s="42" t="s">
        <v>48</v>
      </c>
      <c r="D11" s="42"/>
      <c r="E11" s="42"/>
      <c r="F11" s="42"/>
      <c r="G11" s="42"/>
      <c r="H11" s="42"/>
      <c r="I11" s="43"/>
    </row>
    <row r="12" spans="2:9" ht="19.8" customHeight="1" x14ac:dyDescent="0.3">
      <c r="B12" s="13">
        <v>10.6</v>
      </c>
      <c r="C12" s="17" t="s">
        <v>208</v>
      </c>
      <c r="D12" s="35" t="s">
        <v>218</v>
      </c>
      <c r="E12" s="33" t="s">
        <v>100</v>
      </c>
      <c r="F12" s="7">
        <v>4</v>
      </c>
      <c r="G12" s="12">
        <v>0</v>
      </c>
      <c r="H12" s="12">
        <v>0</v>
      </c>
      <c r="I12" s="12">
        <v>0</v>
      </c>
    </row>
    <row r="13" spans="2:9" ht="19.8" customHeight="1" x14ac:dyDescent="0.25">
      <c r="B13" s="5"/>
      <c r="C13" s="42" t="s">
        <v>49</v>
      </c>
      <c r="D13" s="42"/>
      <c r="E13" s="42"/>
      <c r="F13" s="42"/>
      <c r="G13" s="42"/>
      <c r="H13" s="42"/>
      <c r="I13" s="43"/>
    </row>
    <row r="14" spans="2:9" ht="19.8" customHeight="1" x14ac:dyDescent="0.3">
      <c r="B14" s="13">
        <v>10.7</v>
      </c>
      <c r="C14" s="19" t="s">
        <v>208</v>
      </c>
      <c r="D14" s="34" t="s">
        <v>219</v>
      </c>
      <c r="E14" s="33" t="s">
        <v>100</v>
      </c>
      <c r="F14" s="6">
        <v>2</v>
      </c>
      <c r="G14" s="12">
        <v>0</v>
      </c>
      <c r="H14" s="12">
        <v>0</v>
      </c>
      <c r="I14" s="12">
        <v>0</v>
      </c>
    </row>
    <row r="15" spans="2:9" x14ac:dyDescent="0.3">
      <c r="G15" s="8"/>
      <c r="H15" s="8"/>
      <c r="I15" s="8"/>
    </row>
    <row r="16" spans="2:9" ht="33" customHeight="1" x14ac:dyDescent="0.25">
      <c r="C16" s="47" t="s">
        <v>207</v>
      </c>
      <c r="D16" s="47"/>
      <c r="E16" s="47"/>
      <c r="F16" s="48"/>
      <c r="G16" s="9">
        <f>SUM(G6:G14)</f>
        <v>0</v>
      </c>
      <c r="H16" s="9">
        <f>SUM(H6:H14)</f>
        <v>0</v>
      </c>
      <c r="I16" s="9">
        <f>SUM(I6:I14)</f>
        <v>0</v>
      </c>
    </row>
    <row r="17" spans="3:9" x14ac:dyDescent="0.3">
      <c r="G17" s="10" t="s">
        <v>31</v>
      </c>
      <c r="H17" s="10" t="s">
        <v>31</v>
      </c>
      <c r="I17" s="10" t="s">
        <v>31</v>
      </c>
    </row>
    <row r="18" spans="3:9" ht="33" customHeight="1" x14ac:dyDescent="0.25">
      <c r="C18" s="49" t="s">
        <v>45</v>
      </c>
      <c r="D18" s="49"/>
      <c r="E18" s="49"/>
      <c r="F18" s="50"/>
      <c r="G18" s="11">
        <f>G16*12</f>
        <v>0</v>
      </c>
      <c r="H18" s="11">
        <f>H16*12</f>
        <v>0</v>
      </c>
      <c r="I18" s="11">
        <f>I16*12</f>
        <v>0</v>
      </c>
    </row>
    <row r="19" spans="3:9" x14ac:dyDescent="0.3">
      <c r="G19" s="8"/>
      <c r="H19" s="8"/>
      <c r="I19" s="8"/>
    </row>
  </sheetData>
  <sheetProtection algorithmName="SHA-512" hashValue="ulp3k8o141mosKLNT+qxr266qS6MtIXW5paIff9iwxrYsY6pnIXlaJ58MVcJsYOdLqz/IRcieVhXGiDPTs6PvQ==" saltValue="oTnULi1aDqVwyNptWhQH9g==" spinCount="100000" sheet="1" objects="1" scenarios="1" selectLockedCells="1"/>
  <mergeCells count="13">
    <mergeCell ref="B2:I2"/>
    <mergeCell ref="B3:B4"/>
    <mergeCell ref="C3:C4"/>
    <mergeCell ref="D3:D4"/>
    <mergeCell ref="E3:E4"/>
    <mergeCell ref="F3:F4"/>
    <mergeCell ref="G3:I3"/>
    <mergeCell ref="C5:I5"/>
    <mergeCell ref="C16:F16"/>
    <mergeCell ref="C18:F18"/>
    <mergeCell ref="C11:I11"/>
    <mergeCell ref="C13:I13"/>
    <mergeCell ref="E6:E10"/>
  </mergeCells>
  <conditionalFormatting sqref="G6:I10 G12:I12 G14:I14">
    <cfRule type="cellIs" dxfId="1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860D-22D8-4DDB-98EE-66DF227F0B45}">
  <dimension ref="A1:G30"/>
  <sheetViews>
    <sheetView zoomScale="115" zoomScaleNormal="115" workbookViewId="0">
      <selection activeCell="D22" sqref="D22"/>
    </sheetView>
  </sheetViews>
  <sheetFormatPr defaultRowHeight="13.8" x14ac:dyDescent="0.3"/>
  <cols>
    <col min="1" max="1" width="5.21875" style="2" customWidth="1"/>
    <col min="2" max="2" width="9.21875" style="2" customWidth="1"/>
    <col min="3" max="3" width="37.109375" style="2" customWidth="1"/>
    <col min="4" max="4" width="29" style="2" customWidth="1"/>
    <col min="5" max="7" width="21.88671875" style="2" customWidth="1"/>
    <col min="8" max="16384" width="8.88671875" style="2"/>
  </cols>
  <sheetData>
    <row r="1" spans="1:7" ht="22.2" customHeight="1" x14ac:dyDescent="0.3"/>
    <row r="2" spans="1:7" s="4" customFormat="1" ht="26.4" customHeight="1" x14ac:dyDescent="0.35">
      <c r="A2" s="2"/>
      <c r="B2" s="39" t="s">
        <v>53</v>
      </c>
      <c r="C2" s="40"/>
      <c r="D2" s="40"/>
      <c r="E2" s="40"/>
      <c r="F2" s="40"/>
      <c r="G2" s="41"/>
    </row>
    <row r="3" spans="1:7" s="1" customFormat="1" ht="31.2" customHeight="1" x14ac:dyDescent="0.3">
      <c r="A3" s="4"/>
      <c r="B3" s="51" t="s">
        <v>0</v>
      </c>
      <c r="C3" s="51" t="s">
        <v>54</v>
      </c>
      <c r="D3" s="51" t="s">
        <v>55</v>
      </c>
      <c r="E3" s="51" t="s">
        <v>4</v>
      </c>
      <c r="F3" s="51"/>
      <c r="G3" s="51"/>
    </row>
    <row r="4" spans="1:7" ht="15.6" customHeight="1" x14ac:dyDescent="0.3">
      <c r="A4" s="1"/>
      <c r="B4" s="52"/>
      <c r="C4" s="52"/>
      <c r="D4" s="52"/>
      <c r="E4" s="3" t="s">
        <v>5</v>
      </c>
      <c r="F4" s="3" t="s">
        <v>6</v>
      </c>
      <c r="G4" s="3" t="s">
        <v>7</v>
      </c>
    </row>
    <row r="5" spans="1:7" ht="18.600000000000001" customHeight="1" x14ac:dyDescent="0.25">
      <c r="B5" s="23">
        <v>11.2</v>
      </c>
      <c r="C5" s="61" t="s">
        <v>56</v>
      </c>
      <c r="D5" s="61"/>
      <c r="E5" s="61"/>
      <c r="F5" s="61"/>
      <c r="G5" s="62"/>
    </row>
    <row r="6" spans="1:7" s="16" customFormat="1" ht="21.6" customHeight="1" x14ac:dyDescent="0.3">
      <c r="A6" s="2"/>
      <c r="B6" s="13" t="s">
        <v>57</v>
      </c>
      <c r="C6" s="14" t="s">
        <v>67</v>
      </c>
      <c r="D6" s="15" t="s">
        <v>77</v>
      </c>
      <c r="E6" s="20">
        <f>'Items 1'!G25</f>
        <v>0</v>
      </c>
      <c r="F6" s="20">
        <f>'Items 1'!H25</f>
        <v>0</v>
      </c>
      <c r="G6" s="20">
        <f>'Items 1'!I25</f>
        <v>0</v>
      </c>
    </row>
    <row r="7" spans="1:7" s="16" customFormat="1" ht="21.6" customHeight="1" x14ac:dyDescent="0.3">
      <c r="A7" s="2"/>
      <c r="B7" s="13" t="s">
        <v>58</v>
      </c>
      <c r="C7" s="17" t="s">
        <v>68</v>
      </c>
      <c r="D7" s="18" t="s">
        <v>78</v>
      </c>
      <c r="E7" s="20">
        <f>'Items 2'!G28</f>
        <v>0</v>
      </c>
      <c r="F7" s="20">
        <f>'Items 2'!H28</f>
        <v>0</v>
      </c>
      <c r="G7" s="20">
        <f>'Items 2'!I28</f>
        <v>0</v>
      </c>
    </row>
    <row r="8" spans="1:7" s="16" customFormat="1" ht="21.6" customHeight="1" x14ac:dyDescent="0.3">
      <c r="A8" s="2"/>
      <c r="B8" s="13" t="s">
        <v>59</v>
      </c>
      <c r="C8" s="19" t="s">
        <v>69</v>
      </c>
      <c r="D8" s="15" t="s">
        <v>79</v>
      </c>
      <c r="E8" s="20">
        <f>'Items 3'!G12</f>
        <v>0</v>
      </c>
      <c r="F8" s="20">
        <f>'Items 3'!H12</f>
        <v>0</v>
      </c>
      <c r="G8" s="20">
        <f>'Items 3'!I12</f>
        <v>0</v>
      </c>
    </row>
    <row r="9" spans="1:7" s="16" customFormat="1" ht="21.6" customHeight="1" x14ac:dyDescent="0.3">
      <c r="A9" s="2"/>
      <c r="B9" s="13" t="s">
        <v>60</v>
      </c>
      <c r="C9" s="17" t="s">
        <v>70</v>
      </c>
      <c r="D9" s="18" t="s">
        <v>80</v>
      </c>
      <c r="E9" s="20">
        <f>'Items 4'!G15</f>
        <v>0</v>
      </c>
      <c r="F9" s="20">
        <f>'Items 4'!H15</f>
        <v>0</v>
      </c>
      <c r="G9" s="20">
        <f>'Items 4'!I15</f>
        <v>0</v>
      </c>
    </row>
    <row r="10" spans="1:7" s="16" customFormat="1" ht="21.6" customHeight="1" x14ac:dyDescent="0.3">
      <c r="A10" s="2"/>
      <c r="B10" s="13" t="s">
        <v>61</v>
      </c>
      <c r="C10" s="19" t="s">
        <v>71</v>
      </c>
      <c r="D10" s="15" t="s">
        <v>81</v>
      </c>
      <c r="E10" s="20">
        <f>'Items 5'!G14</f>
        <v>0</v>
      </c>
      <c r="F10" s="20">
        <f>'Items 5'!H14</f>
        <v>0</v>
      </c>
      <c r="G10" s="20">
        <f>'Items 5'!I14</f>
        <v>0</v>
      </c>
    </row>
    <row r="11" spans="1:7" s="16" customFormat="1" ht="21.6" customHeight="1" x14ac:dyDescent="0.3">
      <c r="A11" s="2"/>
      <c r="B11" s="13" t="s">
        <v>62</v>
      </c>
      <c r="C11" s="17" t="s">
        <v>72</v>
      </c>
      <c r="D11" s="18" t="s">
        <v>82</v>
      </c>
      <c r="E11" s="20">
        <f>'Items 6'!G13</f>
        <v>0</v>
      </c>
      <c r="F11" s="20">
        <f>'Items 6'!H13</f>
        <v>0</v>
      </c>
      <c r="G11" s="20">
        <f>'Items 6'!I13</f>
        <v>0</v>
      </c>
    </row>
    <row r="12" spans="1:7" s="16" customFormat="1" ht="21.6" customHeight="1" x14ac:dyDescent="0.3">
      <c r="A12" s="2"/>
      <c r="B12" s="13" t="s">
        <v>63</v>
      </c>
      <c r="C12" s="19" t="s">
        <v>73</v>
      </c>
      <c r="D12" s="15" t="s">
        <v>83</v>
      </c>
      <c r="E12" s="20">
        <f>'Items 7'!G16</f>
        <v>0</v>
      </c>
      <c r="F12" s="20">
        <f>'Items 7'!H16</f>
        <v>0</v>
      </c>
      <c r="G12" s="20">
        <f>'Items 7'!I16</f>
        <v>0</v>
      </c>
    </row>
    <row r="13" spans="1:7" s="16" customFormat="1" ht="21.6" customHeight="1" x14ac:dyDescent="0.3">
      <c r="A13" s="2"/>
      <c r="B13" s="13" t="s">
        <v>64</v>
      </c>
      <c r="C13" s="17" t="s">
        <v>74</v>
      </c>
      <c r="D13" s="18" t="s">
        <v>84</v>
      </c>
      <c r="E13" s="20">
        <f>'Items 8'!G15</f>
        <v>0</v>
      </c>
      <c r="F13" s="20">
        <f>'Items 8'!H15</f>
        <v>0</v>
      </c>
      <c r="G13" s="20">
        <f>'Items 8'!I15</f>
        <v>0</v>
      </c>
    </row>
    <row r="14" spans="1:7" s="16" customFormat="1" ht="21.6" customHeight="1" x14ac:dyDescent="0.3">
      <c r="A14" s="2"/>
      <c r="B14" s="13" t="s">
        <v>65</v>
      </c>
      <c r="C14" s="19" t="s">
        <v>75</v>
      </c>
      <c r="D14" s="15" t="s">
        <v>85</v>
      </c>
      <c r="E14" s="20">
        <f>'Items 8'!G12</f>
        <v>0</v>
      </c>
      <c r="F14" s="20">
        <f>'Items 9'!H12</f>
        <v>0</v>
      </c>
      <c r="G14" s="20">
        <f>'Items 9'!I12</f>
        <v>0</v>
      </c>
    </row>
    <row r="15" spans="1:7" s="16" customFormat="1" ht="21.6" customHeight="1" thickBot="1" x14ac:dyDescent="0.35">
      <c r="A15" s="2"/>
      <c r="B15" s="13" t="s">
        <v>66</v>
      </c>
      <c r="C15" s="17" t="s">
        <v>76</v>
      </c>
      <c r="D15" s="18" t="s">
        <v>86</v>
      </c>
      <c r="E15" s="21">
        <f>'Items 10'!G18</f>
        <v>0</v>
      </c>
      <c r="F15" s="21">
        <f>'Items 10'!H18</f>
        <v>0</v>
      </c>
      <c r="G15" s="21">
        <f>'Items 10'!I18</f>
        <v>0</v>
      </c>
    </row>
    <row r="16" spans="1:7" ht="33" customHeight="1" thickBot="1" x14ac:dyDescent="0.3">
      <c r="C16" s="47" t="s">
        <v>87</v>
      </c>
      <c r="D16" s="47"/>
      <c r="E16" s="22">
        <f>SUM(E6:E15)</f>
        <v>0</v>
      </c>
      <c r="F16" s="22">
        <f>SUM(F6:F15)</f>
        <v>0</v>
      </c>
      <c r="G16" s="22">
        <f>SUM(G6:G15)</f>
        <v>0</v>
      </c>
    </row>
    <row r="17" spans="1:7" ht="24" customHeight="1" x14ac:dyDescent="0.3"/>
    <row r="18" spans="1:7" ht="45.6" customHeight="1" x14ac:dyDescent="0.3">
      <c r="B18" s="25">
        <v>11.3</v>
      </c>
      <c r="C18" s="55" t="s">
        <v>88</v>
      </c>
      <c r="D18" s="55"/>
      <c r="E18" s="55"/>
      <c r="F18" s="55"/>
      <c r="G18" s="56"/>
    </row>
    <row r="19" spans="1:7" ht="26.4" customHeight="1" x14ac:dyDescent="0.3">
      <c r="B19" s="24"/>
      <c r="C19" s="24"/>
      <c r="D19" s="24"/>
      <c r="E19" s="3" t="s">
        <v>5</v>
      </c>
      <c r="F19" s="3" t="s">
        <v>6</v>
      </c>
      <c r="G19" s="3" t="s">
        <v>7</v>
      </c>
    </row>
    <row r="20" spans="1:7" s="16" customFormat="1" ht="21.6" customHeight="1" x14ac:dyDescent="0.3">
      <c r="A20" s="2"/>
      <c r="B20" s="13" t="s">
        <v>89</v>
      </c>
      <c r="C20" s="14" t="s">
        <v>93</v>
      </c>
      <c r="D20" s="15"/>
      <c r="E20" s="26">
        <v>0</v>
      </c>
      <c r="F20" s="26">
        <v>0</v>
      </c>
      <c r="G20" s="26">
        <v>0</v>
      </c>
    </row>
    <row r="21" spans="1:7" s="16" customFormat="1" ht="21.6" customHeight="1" x14ac:dyDescent="0.3">
      <c r="A21" s="2"/>
      <c r="B21" s="13" t="s">
        <v>90</v>
      </c>
      <c r="C21" s="17" t="s">
        <v>94</v>
      </c>
      <c r="D21" s="18"/>
      <c r="E21" s="26">
        <v>0</v>
      </c>
      <c r="F21" s="26">
        <v>0</v>
      </c>
      <c r="G21" s="26">
        <v>0</v>
      </c>
    </row>
    <row r="22" spans="1:7" s="16" customFormat="1" ht="21.6" customHeight="1" x14ac:dyDescent="0.3">
      <c r="A22" s="2"/>
      <c r="B22" s="13" t="s">
        <v>91</v>
      </c>
      <c r="C22" s="19" t="s">
        <v>95</v>
      </c>
      <c r="D22" s="38"/>
      <c r="E22" s="26">
        <v>0</v>
      </c>
      <c r="F22" s="26">
        <v>0</v>
      </c>
      <c r="G22" s="26">
        <v>0</v>
      </c>
    </row>
    <row r="23" spans="1:7" s="16" customFormat="1" ht="21.6" customHeight="1" thickBot="1" x14ac:dyDescent="0.35">
      <c r="A23" s="2"/>
      <c r="B23" s="13" t="s">
        <v>92</v>
      </c>
      <c r="C23" s="17" t="s">
        <v>95</v>
      </c>
      <c r="D23" s="38"/>
      <c r="E23" s="26">
        <v>0</v>
      </c>
      <c r="F23" s="26">
        <v>0</v>
      </c>
      <c r="G23" s="26">
        <v>0</v>
      </c>
    </row>
    <row r="24" spans="1:7" ht="33" customHeight="1" thickBot="1" x14ac:dyDescent="0.3">
      <c r="C24" s="47" t="s">
        <v>87</v>
      </c>
      <c r="D24" s="47"/>
      <c r="E24" s="22">
        <f>SUM(E20:E23)</f>
        <v>0</v>
      </c>
      <c r="F24" s="22">
        <f>SUM(F20:F23)</f>
        <v>0</v>
      </c>
      <c r="G24" s="22">
        <f>SUM(G20:G23)</f>
        <v>0</v>
      </c>
    </row>
    <row r="26" spans="1:7" ht="36" customHeight="1" thickBot="1" x14ac:dyDescent="0.35">
      <c r="B26" s="27"/>
      <c r="C26" s="27"/>
      <c r="D26" s="27"/>
      <c r="E26" s="3" t="s">
        <v>97</v>
      </c>
      <c r="F26" s="3" t="s">
        <v>98</v>
      </c>
      <c r="G26" s="3" t="s">
        <v>99</v>
      </c>
    </row>
    <row r="27" spans="1:7" ht="33" customHeight="1" thickBot="1" x14ac:dyDescent="0.3">
      <c r="B27" s="13">
        <v>11.4</v>
      </c>
      <c r="C27" s="53" t="s">
        <v>96</v>
      </c>
      <c r="D27" s="54"/>
      <c r="E27" s="28">
        <f>E16+E24</f>
        <v>0</v>
      </c>
      <c r="F27" s="28">
        <f>F16+F24</f>
        <v>0</v>
      </c>
      <c r="G27" s="28">
        <f>G16+G24</f>
        <v>0</v>
      </c>
    </row>
    <row r="28" spans="1:7" ht="14.4" thickBot="1" x14ac:dyDescent="0.35"/>
    <row r="29" spans="1:7" ht="33" customHeight="1" thickTop="1" thickBot="1" x14ac:dyDescent="0.5">
      <c r="B29" s="13">
        <v>11.5</v>
      </c>
      <c r="C29" s="53" t="s">
        <v>32</v>
      </c>
      <c r="D29" s="57"/>
      <c r="E29" s="58">
        <f>E27+F27+G27</f>
        <v>0</v>
      </c>
      <c r="F29" s="59"/>
      <c r="G29" s="60"/>
    </row>
    <row r="30" spans="1:7" ht="14.4" thickTop="1" x14ac:dyDescent="0.3"/>
  </sheetData>
  <sheetProtection algorithmName="SHA-512" hashValue="hQE619edWt+vh3LYJ1O6O0r1tmwPmJI744CWwugDwSunOr/Elll11oeG7d9U57KantUQuQ9vC6ejy8qVoIjxPQ==" saltValue="TJ6ruyotMj7a1paxnQofsg==" spinCount="100000" sheet="1" objects="1" scenarios="1" selectLockedCells="1"/>
  <mergeCells count="12">
    <mergeCell ref="C5:G5"/>
    <mergeCell ref="B2:G2"/>
    <mergeCell ref="B3:B4"/>
    <mergeCell ref="C3:C4"/>
    <mergeCell ref="D3:D4"/>
    <mergeCell ref="E3:G3"/>
    <mergeCell ref="C27:D27"/>
    <mergeCell ref="C16:D16"/>
    <mergeCell ref="C18:G18"/>
    <mergeCell ref="C24:D24"/>
    <mergeCell ref="C29:D29"/>
    <mergeCell ref="E29:G29"/>
  </mergeCells>
  <phoneticPr fontId="19" type="noConversion"/>
  <conditionalFormatting sqref="E6:G15 E20:G23">
    <cfRule type="cellIs" dxfId="0" priority="1" operator="lessThanOrEqual">
      <formula>0</formula>
    </cfRule>
  </conditionalFormatting>
  <dataValidations count="1">
    <dataValidation type="textLength" allowBlank="1" showInputMessage="1" showErrorMessage="1" sqref="D22:D23" xr:uid="{273206D6-9C66-40C4-9631-A950226A2403}">
      <formula1>0</formula1>
      <formula2>50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7DB8-C50C-488E-8E87-E6F935DADB18}">
  <dimension ref="B1:I29"/>
  <sheetViews>
    <sheetView showGridLines="0" zoomScale="115" zoomScaleNormal="115" workbookViewId="0">
      <selection activeCell="I16" sqref="I16"/>
    </sheetView>
  </sheetViews>
  <sheetFormatPr defaultRowHeight="13.8" x14ac:dyDescent="0.3"/>
  <cols>
    <col min="1" max="1" width="5.21875" style="2" customWidth="1"/>
    <col min="2" max="2" width="9.21875" style="2" customWidth="1"/>
    <col min="3" max="3" width="31.109375" style="2" customWidth="1"/>
    <col min="4" max="5" width="19" style="2" customWidth="1"/>
    <col min="6" max="6" width="20.88671875" style="2" customWidth="1"/>
    <col min="7" max="9" width="22.33203125" style="2" customWidth="1"/>
    <col min="10" max="16384" width="8.88671875" style="2"/>
  </cols>
  <sheetData>
    <row r="1" spans="2:9" ht="22.2" customHeight="1" x14ac:dyDescent="0.3"/>
    <row r="2" spans="2:9" s="4" customFormat="1" ht="26.4" customHeight="1" x14ac:dyDescent="0.35">
      <c r="B2" s="39" t="s">
        <v>101</v>
      </c>
      <c r="C2" s="40"/>
      <c r="D2" s="40"/>
      <c r="E2" s="40"/>
      <c r="F2" s="40"/>
      <c r="G2" s="40"/>
      <c r="H2" s="40"/>
      <c r="I2" s="41"/>
    </row>
    <row r="3" spans="2:9" s="1" customFormat="1" ht="42.6" customHeight="1" x14ac:dyDescent="0.3">
      <c r="B3" s="51" t="s">
        <v>0</v>
      </c>
      <c r="C3" s="51" t="s">
        <v>1</v>
      </c>
      <c r="D3" s="51" t="s">
        <v>2</v>
      </c>
      <c r="E3" s="51" t="s">
        <v>42</v>
      </c>
      <c r="F3" s="51" t="s">
        <v>3</v>
      </c>
      <c r="G3" s="51" t="s">
        <v>4</v>
      </c>
      <c r="H3" s="51"/>
      <c r="I3" s="51"/>
    </row>
    <row r="4" spans="2:9" ht="26.4" customHeight="1" x14ac:dyDescent="0.3">
      <c r="B4" s="52"/>
      <c r="C4" s="52"/>
      <c r="D4" s="52"/>
      <c r="E4" s="52"/>
      <c r="F4" s="52"/>
      <c r="G4" s="3" t="s">
        <v>5</v>
      </c>
      <c r="H4" s="3" t="s">
        <v>6</v>
      </c>
      <c r="I4" s="3" t="s">
        <v>7</v>
      </c>
    </row>
    <row r="5" spans="2:9" ht="19.8" customHeight="1" x14ac:dyDescent="0.25">
      <c r="B5" s="5"/>
      <c r="C5" s="42" t="s">
        <v>102</v>
      </c>
      <c r="D5" s="42"/>
      <c r="E5" s="42"/>
      <c r="F5" s="42"/>
      <c r="G5" s="42"/>
      <c r="H5" s="42"/>
      <c r="I5" s="43"/>
    </row>
    <row r="6" spans="2:9" ht="19.8" customHeight="1" x14ac:dyDescent="0.3">
      <c r="B6" s="13">
        <v>2.1</v>
      </c>
      <c r="C6" s="14" t="s">
        <v>106</v>
      </c>
      <c r="D6" s="34" t="s">
        <v>103</v>
      </c>
      <c r="E6" s="44" t="s">
        <v>109</v>
      </c>
      <c r="F6" s="6">
        <v>1</v>
      </c>
      <c r="G6" s="12">
        <v>0</v>
      </c>
      <c r="H6" s="12">
        <v>0</v>
      </c>
      <c r="I6" s="12">
        <v>0</v>
      </c>
    </row>
    <row r="7" spans="2:9" ht="19.8" customHeight="1" x14ac:dyDescent="0.3">
      <c r="B7" s="13">
        <v>2.2000000000000002</v>
      </c>
      <c r="C7" s="17" t="s">
        <v>107</v>
      </c>
      <c r="D7" s="35" t="s">
        <v>104</v>
      </c>
      <c r="E7" s="46"/>
      <c r="F7" s="7">
        <v>1</v>
      </c>
      <c r="G7" s="12">
        <v>0</v>
      </c>
      <c r="H7" s="12">
        <v>0</v>
      </c>
      <c r="I7" s="12">
        <v>0</v>
      </c>
    </row>
    <row r="8" spans="2:9" ht="19.8" customHeight="1" x14ac:dyDescent="0.3">
      <c r="B8" s="13">
        <v>2.2999999999999998</v>
      </c>
      <c r="C8" s="19" t="s">
        <v>108</v>
      </c>
      <c r="D8" s="34" t="s">
        <v>105</v>
      </c>
      <c r="E8" s="30" t="s">
        <v>110</v>
      </c>
      <c r="F8" s="6">
        <v>1</v>
      </c>
      <c r="G8" s="12">
        <v>0</v>
      </c>
      <c r="H8" s="12">
        <v>0</v>
      </c>
      <c r="I8" s="12">
        <v>0</v>
      </c>
    </row>
    <row r="9" spans="2:9" ht="19.8" customHeight="1" x14ac:dyDescent="0.25">
      <c r="B9" s="5"/>
      <c r="C9" s="42" t="s">
        <v>111</v>
      </c>
      <c r="D9" s="42"/>
      <c r="E9" s="42"/>
      <c r="F9" s="42"/>
      <c r="G9" s="42"/>
      <c r="H9" s="42"/>
      <c r="I9" s="43"/>
    </row>
    <row r="10" spans="2:9" ht="19.8" customHeight="1" x14ac:dyDescent="0.3">
      <c r="B10" s="13">
        <v>2.4</v>
      </c>
      <c r="C10" s="17" t="s">
        <v>114</v>
      </c>
      <c r="D10" s="35" t="s">
        <v>118</v>
      </c>
      <c r="E10" s="33" t="s">
        <v>122</v>
      </c>
      <c r="F10" s="7">
        <v>1</v>
      </c>
      <c r="G10" s="12">
        <v>0</v>
      </c>
      <c r="H10" s="12">
        <v>0</v>
      </c>
      <c r="I10" s="12">
        <v>0</v>
      </c>
    </row>
    <row r="11" spans="2:9" ht="19.8" customHeight="1" x14ac:dyDescent="0.3">
      <c r="B11" s="13">
        <v>2.5</v>
      </c>
      <c r="C11" s="19" t="s">
        <v>115</v>
      </c>
      <c r="D11" s="34" t="s">
        <v>119</v>
      </c>
      <c r="E11" s="33" t="s">
        <v>123</v>
      </c>
      <c r="F11" s="6">
        <v>1</v>
      </c>
      <c r="G11" s="12">
        <v>0</v>
      </c>
      <c r="H11" s="12">
        <v>0</v>
      </c>
      <c r="I11" s="12">
        <v>0</v>
      </c>
    </row>
    <row r="12" spans="2:9" ht="19.8" customHeight="1" x14ac:dyDescent="0.3">
      <c r="B12" s="13">
        <v>2.6</v>
      </c>
      <c r="C12" s="17" t="s">
        <v>116</v>
      </c>
      <c r="D12" s="35" t="s">
        <v>120</v>
      </c>
      <c r="E12" s="44" t="s">
        <v>124</v>
      </c>
      <c r="F12" s="7">
        <v>1</v>
      </c>
      <c r="G12" s="12">
        <v>0</v>
      </c>
      <c r="H12" s="12">
        <v>0</v>
      </c>
      <c r="I12" s="12">
        <v>0</v>
      </c>
    </row>
    <row r="13" spans="2:9" ht="19.8" customHeight="1" x14ac:dyDescent="0.3">
      <c r="B13" s="13">
        <v>2.7</v>
      </c>
      <c r="C13" s="19" t="s">
        <v>117</v>
      </c>
      <c r="D13" s="34" t="s">
        <v>121</v>
      </c>
      <c r="E13" s="46"/>
      <c r="F13" s="6">
        <v>1</v>
      </c>
      <c r="G13" s="12">
        <v>0</v>
      </c>
      <c r="H13" s="12">
        <v>0</v>
      </c>
      <c r="I13" s="12">
        <v>0</v>
      </c>
    </row>
    <row r="14" spans="2:9" ht="19.8" customHeight="1" x14ac:dyDescent="0.25">
      <c r="B14" s="5"/>
      <c r="C14" s="42" t="s">
        <v>43</v>
      </c>
      <c r="D14" s="42"/>
      <c r="E14" s="42"/>
      <c r="F14" s="42"/>
      <c r="G14" s="42"/>
      <c r="H14" s="42"/>
      <c r="I14" s="43"/>
    </row>
    <row r="15" spans="2:9" ht="19.8" customHeight="1" x14ac:dyDescent="0.3">
      <c r="B15" s="13">
        <v>2.8</v>
      </c>
      <c r="C15" s="17" t="s">
        <v>114</v>
      </c>
      <c r="D15" s="35" t="s">
        <v>125</v>
      </c>
      <c r="E15" s="44" t="s">
        <v>46</v>
      </c>
      <c r="F15" s="7">
        <v>1</v>
      </c>
      <c r="G15" s="12">
        <v>0</v>
      </c>
      <c r="H15" s="12">
        <v>0</v>
      </c>
      <c r="I15" s="12">
        <v>0</v>
      </c>
    </row>
    <row r="16" spans="2:9" ht="19.8" customHeight="1" x14ac:dyDescent="0.3">
      <c r="B16" s="13">
        <v>2.9</v>
      </c>
      <c r="C16" s="19" t="s">
        <v>126</v>
      </c>
      <c r="D16" s="34" t="s">
        <v>127</v>
      </c>
      <c r="E16" s="45"/>
      <c r="F16" s="6">
        <v>1</v>
      </c>
      <c r="G16" s="12">
        <v>0</v>
      </c>
      <c r="H16" s="12">
        <v>0</v>
      </c>
      <c r="I16" s="12">
        <v>0</v>
      </c>
    </row>
    <row r="17" spans="2:9" ht="19.8" customHeight="1" x14ac:dyDescent="0.3">
      <c r="B17" s="36" t="s">
        <v>33</v>
      </c>
      <c r="C17" s="17" t="s">
        <v>128</v>
      </c>
      <c r="D17" s="35" t="s">
        <v>129</v>
      </c>
      <c r="E17" s="45"/>
      <c r="F17" s="7">
        <v>1</v>
      </c>
      <c r="G17" s="12">
        <v>0</v>
      </c>
      <c r="H17" s="12">
        <v>0</v>
      </c>
      <c r="I17" s="12">
        <v>0</v>
      </c>
    </row>
    <row r="18" spans="2:9" ht="19.8" customHeight="1" x14ac:dyDescent="0.3">
      <c r="B18" s="36" t="s">
        <v>34</v>
      </c>
      <c r="C18" s="19" t="s">
        <v>130</v>
      </c>
      <c r="D18" s="34" t="s">
        <v>131</v>
      </c>
      <c r="E18" s="45"/>
      <c r="F18" s="6">
        <v>1</v>
      </c>
      <c r="G18" s="12">
        <v>0</v>
      </c>
      <c r="H18" s="12">
        <v>0</v>
      </c>
      <c r="I18" s="12">
        <v>0</v>
      </c>
    </row>
    <row r="19" spans="2:9" ht="19.8" customHeight="1" x14ac:dyDescent="0.3">
      <c r="B19" s="36" t="s">
        <v>35</v>
      </c>
      <c r="C19" s="17" t="s">
        <v>132</v>
      </c>
      <c r="D19" s="35" t="s">
        <v>133</v>
      </c>
      <c r="E19" s="45"/>
      <c r="F19" s="7">
        <v>1</v>
      </c>
      <c r="G19" s="12">
        <v>0</v>
      </c>
      <c r="H19" s="12">
        <v>0</v>
      </c>
      <c r="I19" s="12">
        <v>0</v>
      </c>
    </row>
    <row r="20" spans="2:9" ht="19.8" customHeight="1" x14ac:dyDescent="0.3">
      <c r="B20" s="36" t="s">
        <v>36</v>
      </c>
      <c r="C20" s="19" t="s">
        <v>107</v>
      </c>
      <c r="D20" s="34" t="s">
        <v>134</v>
      </c>
      <c r="E20" s="46"/>
      <c r="F20" s="6">
        <v>1</v>
      </c>
      <c r="G20" s="12">
        <v>0</v>
      </c>
      <c r="H20" s="12">
        <v>0</v>
      </c>
      <c r="I20" s="12">
        <v>0</v>
      </c>
    </row>
    <row r="21" spans="2:9" ht="19.8" customHeight="1" x14ac:dyDescent="0.25">
      <c r="B21" s="5"/>
      <c r="C21" s="42" t="s">
        <v>48</v>
      </c>
      <c r="D21" s="42"/>
      <c r="E21" s="42"/>
      <c r="F21" s="42"/>
      <c r="G21" s="42"/>
      <c r="H21" s="42"/>
      <c r="I21" s="43"/>
    </row>
    <row r="22" spans="2:9" ht="19.8" customHeight="1" x14ac:dyDescent="0.3">
      <c r="B22" s="36" t="s">
        <v>112</v>
      </c>
      <c r="C22" s="17" t="s">
        <v>136</v>
      </c>
      <c r="D22" s="35" t="s">
        <v>137</v>
      </c>
      <c r="E22" s="33" t="s">
        <v>135</v>
      </c>
      <c r="F22" s="7">
        <v>4</v>
      </c>
      <c r="G22" s="12">
        <v>0</v>
      </c>
      <c r="H22" s="12">
        <v>0</v>
      </c>
      <c r="I22" s="12">
        <v>0</v>
      </c>
    </row>
    <row r="23" spans="2:9" ht="19.8" customHeight="1" x14ac:dyDescent="0.25">
      <c r="B23" s="5"/>
      <c r="C23" s="42" t="s">
        <v>49</v>
      </c>
      <c r="D23" s="42"/>
      <c r="E23" s="42"/>
      <c r="F23" s="42"/>
      <c r="G23" s="42"/>
      <c r="H23" s="42"/>
      <c r="I23" s="43"/>
    </row>
    <row r="24" spans="2:9" ht="19.8" customHeight="1" x14ac:dyDescent="0.3">
      <c r="B24" s="36" t="s">
        <v>113</v>
      </c>
      <c r="C24" s="19" t="s">
        <v>136</v>
      </c>
      <c r="D24" s="34" t="s">
        <v>138</v>
      </c>
      <c r="E24" s="33" t="s">
        <v>135</v>
      </c>
      <c r="F24" s="6">
        <v>1</v>
      </c>
      <c r="G24" s="12">
        <v>0</v>
      </c>
      <c r="H24" s="12">
        <v>0</v>
      </c>
      <c r="I24" s="12">
        <v>0</v>
      </c>
    </row>
    <row r="25" spans="2:9" x14ac:dyDescent="0.3">
      <c r="G25" s="8"/>
      <c r="H25" s="8"/>
      <c r="I25" s="8"/>
    </row>
    <row r="26" spans="2:9" ht="33" customHeight="1" x14ac:dyDescent="0.25">
      <c r="C26" s="47" t="s">
        <v>139</v>
      </c>
      <c r="D26" s="47"/>
      <c r="E26" s="47"/>
      <c r="F26" s="48"/>
      <c r="G26" s="9">
        <f>SUM(G6:G24)</f>
        <v>0</v>
      </c>
      <c r="H26" s="9">
        <f>SUM(H6:H24)</f>
        <v>0</v>
      </c>
      <c r="I26" s="9">
        <f>SUM(I6:I24)</f>
        <v>0</v>
      </c>
    </row>
    <row r="27" spans="2:9" x14ac:dyDescent="0.3">
      <c r="G27" s="10" t="s">
        <v>31</v>
      </c>
      <c r="H27" s="10" t="s">
        <v>31</v>
      </c>
      <c r="I27" s="10" t="s">
        <v>31</v>
      </c>
    </row>
    <row r="28" spans="2:9" ht="33" customHeight="1" x14ac:dyDescent="0.25">
      <c r="C28" s="49" t="s">
        <v>45</v>
      </c>
      <c r="D28" s="49"/>
      <c r="E28" s="49"/>
      <c r="F28" s="50"/>
      <c r="G28" s="11">
        <f>G26*12</f>
        <v>0</v>
      </c>
      <c r="H28" s="11">
        <f>H26*12</f>
        <v>0</v>
      </c>
      <c r="I28" s="11">
        <f>I26*12</f>
        <v>0</v>
      </c>
    </row>
    <row r="29" spans="2:9" x14ac:dyDescent="0.3">
      <c r="G29" s="8"/>
      <c r="H29" s="8"/>
      <c r="I29" s="8"/>
    </row>
  </sheetData>
  <sheetProtection algorithmName="SHA-512" hashValue="TrM18BXFehm2fhr6Pk5TvaPJ6Epw7NDybYQd4pCfGMrpspH4B1bhXwMOlBQ7bdv8QqtvdfvFH0FBC4xuOTgxtQ==" saltValue="JmGrOeaNehzxMs2jSi91ww==" spinCount="100000" sheet="1" objects="1" scenarios="1" selectLockedCells="1"/>
  <mergeCells count="17">
    <mergeCell ref="C5:I5"/>
    <mergeCell ref="C9:I9"/>
    <mergeCell ref="C26:F26"/>
    <mergeCell ref="B2:I2"/>
    <mergeCell ref="B3:B4"/>
    <mergeCell ref="C3:C4"/>
    <mergeCell ref="D3:D4"/>
    <mergeCell ref="E3:E4"/>
    <mergeCell ref="F3:F4"/>
    <mergeCell ref="G3:I3"/>
    <mergeCell ref="C28:F28"/>
    <mergeCell ref="E6:E7"/>
    <mergeCell ref="E12:E13"/>
    <mergeCell ref="C14:I14"/>
    <mergeCell ref="E15:E20"/>
    <mergeCell ref="C21:I21"/>
    <mergeCell ref="C23:I23"/>
  </mergeCells>
  <conditionalFormatting sqref="G6:I8 G22:I22 G24:I24">
    <cfRule type="cellIs" dxfId="10" priority="2" operator="lessThanOrEqual">
      <formula>0</formula>
    </cfRule>
  </conditionalFormatting>
  <conditionalFormatting sqref="G10:I13 G15:I20">
    <cfRule type="cellIs" dxfId="9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E275-2B44-4A67-828E-1E904328C66E}">
  <dimension ref="B1:I13"/>
  <sheetViews>
    <sheetView showGridLines="0" zoomScaleNormal="100" workbookViewId="0">
      <selection activeCell="H8" sqref="H8"/>
    </sheetView>
  </sheetViews>
  <sheetFormatPr defaultRowHeight="13.8" x14ac:dyDescent="0.3"/>
  <cols>
    <col min="1" max="1" width="5.21875" style="2" customWidth="1"/>
    <col min="2" max="2" width="9.21875" style="2" customWidth="1"/>
    <col min="3" max="3" width="31.109375" style="2" customWidth="1"/>
    <col min="4" max="5" width="19" style="2" customWidth="1"/>
    <col min="6" max="6" width="20.88671875" style="2" customWidth="1"/>
    <col min="7" max="9" width="22.33203125" style="2" customWidth="1"/>
    <col min="10" max="16384" width="8.88671875" style="2"/>
  </cols>
  <sheetData>
    <row r="1" spans="2:9" ht="22.2" customHeight="1" x14ac:dyDescent="0.3"/>
    <row r="2" spans="2:9" s="4" customFormat="1" ht="26.4" customHeight="1" x14ac:dyDescent="0.35">
      <c r="B2" s="39" t="s">
        <v>140</v>
      </c>
      <c r="C2" s="40"/>
      <c r="D2" s="40"/>
      <c r="E2" s="40"/>
      <c r="F2" s="40"/>
      <c r="G2" s="40"/>
      <c r="H2" s="40"/>
      <c r="I2" s="41"/>
    </row>
    <row r="3" spans="2:9" s="1" customFormat="1" ht="42.6" customHeight="1" x14ac:dyDescent="0.3">
      <c r="B3" s="51" t="s">
        <v>0</v>
      </c>
      <c r="C3" s="51" t="s">
        <v>1</v>
      </c>
      <c r="D3" s="51" t="s">
        <v>2</v>
      </c>
      <c r="E3" s="51" t="s">
        <v>42</v>
      </c>
      <c r="F3" s="51" t="s">
        <v>3</v>
      </c>
      <c r="G3" s="51" t="s">
        <v>4</v>
      </c>
      <c r="H3" s="51"/>
      <c r="I3" s="51"/>
    </row>
    <row r="4" spans="2:9" ht="26.4" customHeight="1" x14ac:dyDescent="0.3">
      <c r="B4" s="52"/>
      <c r="C4" s="52"/>
      <c r="D4" s="52"/>
      <c r="E4" s="52"/>
      <c r="F4" s="52"/>
      <c r="G4" s="3" t="s">
        <v>5</v>
      </c>
      <c r="H4" s="3" t="s">
        <v>6</v>
      </c>
      <c r="I4" s="3" t="s">
        <v>7</v>
      </c>
    </row>
    <row r="5" spans="2:9" ht="19.8" customHeight="1" x14ac:dyDescent="0.25">
      <c r="B5" s="5"/>
      <c r="C5" s="42" t="s">
        <v>141</v>
      </c>
      <c r="D5" s="42"/>
      <c r="E5" s="42"/>
      <c r="F5" s="42"/>
      <c r="G5" s="42"/>
      <c r="H5" s="42"/>
      <c r="I5" s="43"/>
    </row>
    <row r="6" spans="2:9" ht="19.8" customHeight="1" x14ac:dyDescent="0.3">
      <c r="B6" s="13">
        <v>3.1</v>
      </c>
      <c r="C6" s="14" t="s">
        <v>142</v>
      </c>
      <c r="D6" s="34" t="s">
        <v>143</v>
      </c>
      <c r="E6" s="29" t="s">
        <v>146</v>
      </c>
      <c r="F6" s="6">
        <v>1</v>
      </c>
      <c r="G6" s="12">
        <v>0</v>
      </c>
      <c r="H6" s="12">
        <v>0</v>
      </c>
      <c r="I6" s="12">
        <v>0</v>
      </c>
    </row>
    <row r="7" spans="2:9" ht="19.8" customHeight="1" x14ac:dyDescent="0.25">
      <c r="B7" s="5"/>
      <c r="C7" s="42" t="s">
        <v>43</v>
      </c>
      <c r="D7" s="42"/>
      <c r="E7" s="42"/>
      <c r="F7" s="42"/>
      <c r="G7" s="42"/>
      <c r="H7" s="42"/>
      <c r="I7" s="43"/>
    </row>
    <row r="8" spans="2:9" ht="19.8" customHeight="1" x14ac:dyDescent="0.3">
      <c r="B8" s="13">
        <v>3.2</v>
      </c>
      <c r="C8" s="17" t="s">
        <v>144</v>
      </c>
      <c r="D8" s="35" t="s">
        <v>145</v>
      </c>
      <c r="E8" s="33" t="s">
        <v>146</v>
      </c>
      <c r="F8" s="7">
        <v>2</v>
      </c>
      <c r="G8" s="12">
        <v>0</v>
      </c>
      <c r="H8" s="12">
        <v>0</v>
      </c>
      <c r="I8" s="12">
        <v>0</v>
      </c>
    </row>
    <row r="9" spans="2:9" x14ac:dyDescent="0.3">
      <c r="G9" s="8"/>
      <c r="H9" s="8"/>
      <c r="I9" s="8"/>
    </row>
    <row r="10" spans="2:9" ht="33" customHeight="1" x14ac:dyDescent="0.25">
      <c r="C10" s="47" t="s">
        <v>220</v>
      </c>
      <c r="D10" s="47"/>
      <c r="E10" s="47"/>
      <c r="F10" s="48"/>
      <c r="G10" s="9">
        <f>SUM(G6:G8)</f>
        <v>0</v>
      </c>
      <c r="H10" s="9">
        <f>SUM(H6:H8)</f>
        <v>0</v>
      </c>
      <c r="I10" s="9">
        <f>SUM(I6:I8)</f>
        <v>0</v>
      </c>
    </row>
    <row r="11" spans="2:9" x14ac:dyDescent="0.3">
      <c r="G11" s="10" t="s">
        <v>31</v>
      </c>
      <c r="H11" s="10" t="s">
        <v>31</v>
      </c>
      <c r="I11" s="10" t="s">
        <v>31</v>
      </c>
    </row>
    <row r="12" spans="2:9" ht="33" customHeight="1" x14ac:dyDescent="0.25">
      <c r="C12" s="49" t="s">
        <v>45</v>
      </c>
      <c r="D12" s="49"/>
      <c r="E12" s="49"/>
      <c r="F12" s="50"/>
      <c r="G12" s="11">
        <f>G10*12</f>
        <v>0</v>
      </c>
      <c r="H12" s="11">
        <f>H10*12</f>
        <v>0</v>
      </c>
      <c r="I12" s="11">
        <f>I10*12</f>
        <v>0</v>
      </c>
    </row>
    <row r="13" spans="2:9" x14ac:dyDescent="0.3">
      <c r="G13" s="8"/>
      <c r="H13" s="8"/>
      <c r="I13" s="8"/>
    </row>
  </sheetData>
  <sheetProtection algorithmName="SHA-512" hashValue="9GIJVCG1SgxqYSGZT2OqJQ3Q+luoYgMI25Kfm0WVgyqB2y6D9G+AdpKNlnOEziDwttwZe/GSIMffSSKxhZfrug==" saltValue="HhQscR7P/93Sx17XY1lfdw==" spinCount="100000" sheet="1" objects="1" scenarios="1" selectLockedCells="1"/>
  <mergeCells count="11">
    <mergeCell ref="C5:I5"/>
    <mergeCell ref="C10:F10"/>
    <mergeCell ref="C12:F12"/>
    <mergeCell ref="C7:I7"/>
    <mergeCell ref="B2:I2"/>
    <mergeCell ref="B3:B4"/>
    <mergeCell ref="C3:C4"/>
    <mergeCell ref="D3:D4"/>
    <mergeCell ref="E3:E4"/>
    <mergeCell ref="F3:F4"/>
    <mergeCell ref="G3:I3"/>
  </mergeCells>
  <conditionalFormatting sqref="G6:I6 G8:I8">
    <cfRule type="cellIs" dxfId="8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5312-F548-4436-AD32-465F3CCDDDEE}">
  <dimension ref="B1:I16"/>
  <sheetViews>
    <sheetView showGridLines="0" zoomScale="115" zoomScaleNormal="115" workbookViewId="0">
      <selection activeCell="I11" sqref="I11"/>
    </sheetView>
  </sheetViews>
  <sheetFormatPr defaultRowHeight="13.8" x14ac:dyDescent="0.3"/>
  <cols>
    <col min="1" max="1" width="5.21875" style="2" customWidth="1"/>
    <col min="2" max="2" width="9.21875" style="2" customWidth="1"/>
    <col min="3" max="3" width="31.109375" style="2" customWidth="1"/>
    <col min="4" max="5" width="19" style="2" customWidth="1"/>
    <col min="6" max="6" width="20.88671875" style="2" customWidth="1"/>
    <col min="7" max="9" width="22.33203125" style="2" customWidth="1"/>
    <col min="10" max="16384" width="8.88671875" style="2"/>
  </cols>
  <sheetData>
    <row r="1" spans="2:9" ht="22.2" customHeight="1" x14ac:dyDescent="0.3"/>
    <row r="2" spans="2:9" s="4" customFormat="1" ht="26.4" customHeight="1" x14ac:dyDescent="0.35">
      <c r="B2" s="39" t="s">
        <v>147</v>
      </c>
      <c r="C2" s="40"/>
      <c r="D2" s="40"/>
      <c r="E2" s="40"/>
      <c r="F2" s="40"/>
      <c r="G2" s="40"/>
      <c r="H2" s="40"/>
      <c r="I2" s="41"/>
    </row>
    <row r="3" spans="2:9" s="1" customFormat="1" ht="42.6" customHeight="1" x14ac:dyDescent="0.3">
      <c r="B3" s="51" t="s">
        <v>0</v>
      </c>
      <c r="C3" s="51" t="s">
        <v>1</v>
      </c>
      <c r="D3" s="51" t="s">
        <v>2</v>
      </c>
      <c r="E3" s="51" t="s">
        <v>42</v>
      </c>
      <c r="F3" s="51" t="s">
        <v>3</v>
      </c>
      <c r="G3" s="51" t="s">
        <v>4</v>
      </c>
      <c r="H3" s="51"/>
      <c r="I3" s="51"/>
    </row>
    <row r="4" spans="2:9" ht="26.4" customHeight="1" x14ac:dyDescent="0.3">
      <c r="B4" s="52"/>
      <c r="C4" s="52"/>
      <c r="D4" s="52"/>
      <c r="E4" s="52"/>
      <c r="F4" s="52"/>
      <c r="G4" s="3" t="s">
        <v>5</v>
      </c>
      <c r="H4" s="3" t="s">
        <v>6</v>
      </c>
      <c r="I4" s="3" t="s">
        <v>7</v>
      </c>
    </row>
    <row r="5" spans="2:9" ht="19.8" customHeight="1" x14ac:dyDescent="0.25">
      <c r="B5" s="5"/>
      <c r="C5" s="42" t="s">
        <v>111</v>
      </c>
      <c r="D5" s="42"/>
      <c r="E5" s="42"/>
      <c r="F5" s="42"/>
      <c r="G5" s="42"/>
      <c r="H5" s="42"/>
      <c r="I5" s="43"/>
    </row>
    <row r="6" spans="2:9" ht="19.8" customHeight="1" x14ac:dyDescent="0.3">
      <c r="B6" s="13">
        <v>4.0999999999999996</v>
      </c>
      <c r="C6" s="14" t="s">
        <v>148</v>
      </c>
      <c r="D6" s="34" t="s">
        <v>149</v>
      </c>
      <c r="E6" s="33" t="s">
        <v>150</v>
      </c>
      <c r="F6" s="6">
        <v>1</v>
      </c>
      <c r="G6" s="12">
        <v>0</v>
      </c>
      <c r="H6" s="12">
        <v>0</v>
      </c>
      <c r="I6" s="12">
        <v>0</v>
      </c>
    </row>
    <row r="7" spans="2:9" ht="19.8" customHeight="1" x14ac:dyDescent="0.25">
      <c r="B7" s="5"/>
      <c r="C7" s="42" t="s">
        <v>43</v>
      </c>
      <c r="D7" s="42"/>
      <c r="E7" s="42"/>
      <c r="F7" s="42"/>
      <c r="G7" s="42"/>
      <c r="H7" s="42"/>
      <c r="I7" s="43"/>
    </row>
    <row r="8" spans="2:9" ht="19.8" customHeight="1" x14ac:dyDescent="0.3">
      <c r="B8" s="13">
        <v>4.2</v>
      </c>
      <c r="C8" s="17" t="s">
        <v>151</v>
      </c>
      <c r="D8" s="35" t="s">
        <v>152</v>
      </c>
      <c r="E8" s="44" t="s">
        <v>46</v>
      </c>
      <c r="F8" s="7">
        <v>3</v>
      </c>
      <c r="G8" s="12">
        <v>0</v>
      </c>
      <c r="H8" s="12">
        <v>0</v>
      </c>
      <c r="I8" s="12">
        <v>0</v>
      </c>
    </row>
    <row r="9" spans="2:9" ht="19.8" customHeight="1" x14ac:dyDescent="0.3">
      <c r="B9" s="13">
        <v>4.3</v>
      </c>
      <c r="C9" s="19" t="s">
        <v>153</v>
      </c>
      <c r="D9" s="34" t="s">
        <v>154</v>
      </c>
      <c r="E9" s="45"/>
      <c r="F9" s="6">
        <v>2</v>
      </c>
      <c r="G9" s="12">
        <v>0</v>
      </c>
      <c r="H9" s="12">
        <v>0</v>
      </c>
      <c r="I9" s="12">
        <v>0</v>
      </c>
    </row>
    <row r="10" spans="2:9" ht="19.8" customHeight="1" x14ac:dyDescent="0.3">
      <c r="B10" s="13">
        <v>4.4000000000000004</v>
      </c>
      <c r="C10" s="17" t="s">
        <v>155</v>
      </c>
      <c r="D10" s="35" t="s">
        <v>156</v>
      </c>
      <c r="E10" s="45"/>
      <c r="F10" s="7">
        <v>2</v>
      </c>
      <c r="G10" s="12">
        <v>0</v>
      </c>
      <c r="H10" s="12">
        <v>0</v>
      </c>
      <c r="I10" s="12">
        <v>0</v>
      </c>
    </row>
    <row r="11" spans="2:9" ht="19.8" customHeight="1" x14ac:dyDescent="0.3">
      <c r="B11" s="13">
        <v>4.5</v>
      </c>
      <c r="C11" s="19" t="s">
        <v>157</v>
      </c>
      <c r="D11" s="34" t="s">
        <v>158</v>
      </c>
      <c r="E11" s="46"/>
      <c r="F11" s="6">
        <v>1</v>
      </c>
      <c r="G11" s="12">
        <v>0</v>
      </c>
      <c r="H11" s="12">
        <v>0</v>
      </c>
      <c r="I11" s="12">
        <v>0</v>
      </c>
    </row>
    <row r="12" spans="2:9" x14ac:dyDescent="0.3">
      <c r="G12" s="8"/>
      <c r="H12" s="8"/>
      <c r="I12" s="8"/>
    </row>
    <row r="13" spans="2:9" ht="33" customHeight="1" x14ac:dyDescent="0.25">
      <c r="C13" s="47" t="s">
        <v>159</v>
      </c>
      <c r="D13" s="47"/>
      <c r="E13" s="47"/>
      <c r="F13" s="48"/>
      <c r="G13" s="9">
        <f>SUM(G6:G11)</f>
        <v>0</v>
      </c>
      <c r="H13" s="9">
        <f>SUM(H6:H11)</f>
        <v>0</v>
      </c>
      <c r="I13" s="9">
        <f>SUM(I6:I11)</f>
        <v>0</v>
      </c>
    </row>
    <row r="14" spans="2:9" x14ac:dyDescent="0.3">
      <c r="G14" s="10" t="s">
        <v>31</v>
      </c>
      <c r="H14" s="10" t="s">
        <v>31</v>
      </c>
      <c r="I14" s="10" t="s">
        <v>31</v>
      </c>
    </row>
    <row r="15" spans="2:9" ht="33" customHeight="1" x14ac:dyDescent="0.25">
      <c r="C15" s="49" t="s">
        <v>45</v>
      </c>
      <c r="D15" s="49"/>
      <c r="E15" s="49"/>
      <c r="F15" s="50"/>
      <c r="G15" s="11">
        <f>G13*12</f>
        <v>0</v>
      </c>
      <c r="H15" s="11">
        <f>H13*12</f>
        <v>0</v>
      </c>
      <c r="I15" s="11">
        <f>I13*12</f>
        <v>0</v>
      </c>
    </row>
    <row r="16" spans="2:9" x14ac:dyDescent="0.3">
      <c r="G16" s="8"/>
      <c r="H16" s="8"/>
      <c r="I16" s="8"/>
    </row>
  </sheetData>
  <sheetProtection algorithmName="SHA-512" hashValue="F6Dbb/GBM2mbYhIhGoebe8+36aWHcSUEcfiolbmG+9Mbr3Zz0DZ2hgZQZK9BxMV+oVrwqJjzm8Vc5eFaPhWW1Q==" saltValue="j6r/6IqyRT6a2/wmCZbQew==" spinCount="100000" sheet="1" objects="1" scenarios="1" selectLockedCells="1"/>
  <mergeCells count="12">
    <mergeCell ref="B2:I2"/>
    <mergeCell ref="B3:B4"/>
    <mergeCell ref="C3:C4"/>
    <mergeCell ref="D3:D4"/>
    <mergeCell ref="E3:E4"/>
    <mergeCell ref="F3:F4"/>
    <mergeCell ref="G3:I3"/>
    <mergeCell ref="C5:I5"/>
    <mergeCell ref="C13:F13"/>
    <mergeCell ref="C15:F15"/>
    <mergeCell ref="C7:I7"/>
    <mergeCell ref="E8:E11"/>
  </mergeCells>
  <conditionalFormatting sqref="G6:I6 G8:I11">
    <cfRule type="cellIs" dxfId="7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D6AC-9027-4176-ACCE-504A7EA61005}">
  <dimension ref="B1:I15"/>
  <sheetViews>
    <sheetView showGridLines="0" zoomScale="115" zoomScaleNormal="115" workbookViewId="0">
      <selection activeCell="H6" sqref="H6"/>
    </sheetView>
  </sheetViews>
  <sheetFormatPr defaultRowHeight="13.8" x14ac:dyDescent="0.3"/>
  <cols>
    <col min="1" max="1" width="5.21875" style="2" customWidth="1"/>
    <col min="2" max="2" width="9.21875" style="2" customWidth="1"/>
    <col min="3" max="3" width="31.109375" style="2" customWidth="1"/>
    <col min="4" max="5" width="19" style="2" customWidth="1"/>
    <col min="6" max="6" width="20.88671875" style="2" customWidth="1"/>
    <col min="7" max="9" width="22.33203125" style="2" customWidth="1"/>
    <col min="10" max="16384" width="8.88671875" style="2"/>
  </cols>
  <sheetData>
    <row r="1" spans="2:9" ht="22.2" customHeight="1" x14ac:dyDescent="0.3"/>
    <row r="2" spans="2:9" s="4" customFormat="1" ht="26.4" customHeight="1" x14ac:dyDescent="0.35">
      <c r="B2" s="39" t="s">
        <v>160</v>
      </c>
      <c r="C2" s="40"/>
      <c r="D2" s="40"/>
      <c r="E2" s="40"/>
      <c r="F2" s="40"/>
      <c r="G2" s="40"/>
      <c r="H2" s="40"/>
      <c r="I2" s="41"/>
    </row>
    <row r="3" spans="2:9" s="1" customFormat="1" ht="42.6" customHeight="1" x14ac:dyDescent="0.3">
      <c r="B3" s="51" t="s">
        <v>0</v>
      </c>
      <c r="C3" s="51" t="s">
        <v>1</v>
      </c>
      <c r="D3" s="51" t="s">
        <v>2</v>
      </c>
      <c r="E3" s="51" t="s">
        <v>42</v>
      </c>
      <c r="F3" s="51" t="s">
        <v>3</v>
      </c>
      <c r="G3" s="51" t="s">
        <v>4</v>
      </c>
      <c r="H3" s="51"/>
      <c r="I3" s="51"/>
    </row>
    <row r="4" spans="2:9" ht="26.4" customHeight="1" x14ac:dyDescent="0.3">
      <c r="B4" s="52"/>
      <c r="C4" s="52"/>
      <c r="D4" s="52"/>
      <c r="E4" s="52"/>
      <c r="F4" s="52"/>
      <c r="G4" s="3" t="s">
        <v>5</v>
      </c>
      <c r="H4" s="3" t="s">
        <v>6</v>
      </c>
      <c r="I4" s="3" t="s">
        <v>7</v>
      </c>
    </row>
    <row r="5" spans="2:9" ht="19.8" customHeight="1" x14ac:dyDescent="0.25">
      <c r="B5" s="5"/>
      <c r="C5" s="42" t="s">
        <v>161</v>
      </c>
      <c r="D5" s="42"/>
      <c r="E5" s="42"/>
      <c r="F5" s="42"/>
      <c r="G5" s="42"/>
      <c r="H5" s="42"/>
      <c r="I5" s="43"/>
    </row>
    <row r="6" spans="2:9" ht="19.8" customHeight="1" x14ac:dyDescent="0.3">
      <c r="B6" s="13">
        <v>5.0999999999999996</v>
      </c>
      <c r="C6" s="14" t="s">
        <v>162</v>
      </c>
      <c r="D6" s="34" t="s">
        <v>163</v>
      </c>
      <c r="E6" s="33" t="s">
        <v>146</v>
      </c>
      <c r="F6" s="6">
        <v>5</v>
      </c>
      <c r="G6" s="12">
        <v>0</v>
      </c>
      <c r="H6" s="12">
        <v>0</v>
      </c>
      <c r="I6" s="12">
        <v>0</v>
      </c>
    </row>
    <row r="7" spans="2:9" ht="19.8" customHeight="1" x14ac:dyDescent="0.25">
      <c r="B7" s="5"/>
      <c r="C7" s="42" t="s">
        <v>164</v>
      </c>
      <c r="D7" s="42"/>
      <c r="E7" s="42"/>
      <c r="F7" s="42"/>
      <c r="G7" s="42"/>
      <c r="H7" s="42"/>
      <c r="I7" s="43"/>
    </row>
    <row r="8" spans="2:9" ht="19.8" customHeight="1" x14ac:dyDescent="0.3">
      <c r="B8" s="13">
        <v>5.2</v>
      </c>
      <c r="C8" s="17" t="s">
        <v>162</v>
      </c>
      <c r="D8" s="35" t="s">
        <v>165</v>
      </c>
      <c r="E8" s="33" t="s">
        <v>166</v>
      </c>
      <c r="F8" s="7">
        <v>1</v>
      </c>
      <c r="G8" s="12">
        <v>0</v>
      </c>
      <c r="H8" s="12">
        <v>0</v>
      </c>
      <c r="I8" s="12">
        <v>0</v>
      </c>
    </row>
    <row r="9" spans="2:9" ht="19.8" customHeight="1" x14ac:dyDescent="0.25">
      <c r="B9" s="5"/>
      <c r="C9" s="42" t="s">
        <v>167</v>
      </c>
      <c r="D9" s="42"/>
      <c r="E9" s="42"/>
      <c r="F9" s="42"/>
      <c r="G9" s="42"/>
      <c r="H9" s="42"/>
      <c r="I9" s="43"/>
    </row>
    <row r="10" spans="2:9" ht="19.8" customHeight="1" x14ac:dyDescent="0.3">
      <c r="B10" s="13">
        <v>5.3</v>
      </c>
      <c r="C10" s="19" t="s">
        <v>162</v>
      </c>
      <c r="D10" s="34" t="s">
        <v>168</v>
      </c>
      <c r="E10" s="33" t="s">
        <v>169</v>
      </c>
      <c r="F10" s="6">
        <v>2</v>
      </c>
      <c r="G10" s="12">
        <v>0</v>
      </c>
      <c r="H10" s="12">
        <v>0</v>
      </c>
      <c r="I10" s="12">
        <v>0</v>
      </c>
    </row>
    <row r="11" spans="2:9" x14ac:dyDescent="0.3">
      <c r="G11" s="8"/>
      <c r="H11" s="8"/>
      <c r="I11" s="8"/>
    </row>
    <row r="12" spans="2:9" ht="33" customHeight="1" x14ac:dyDescent="0.25">
      <c r="C12" s="47" t="s">
        <v>170</v>
      </c>
      <c r="D12" s="47"/>
      <c r="E12" s="47"/>
      <c r="F12" s="48"/>
      <c r="G12" s="9">
        <f>SUM(G6:G10)</f>
        <v>0</v>
      </c>
      <c r="H12" s="9">
        <f>SUM(H6:H10)</f>
        <v>0</v>
      </c>
      <c r="I12" s="9">
        <f>SUM(I6:I10)</f>
        <v>0</v>
      </c>
    </row>
    <row r="13" spans="2:9" x14ac:dyDescent="0.3">
      <c r="G13" s="10" t="s">
        <v>31</v>
      </c>
      <c r="H13" s="10" t="s">
        <v>31</v>
      </c>
      <c r="I13" s="10" t="s">
        <v>31</v>
      </c>
    </row>
    <row r="14" spans="2:9" ht="33" customHeight="1" x14ac:dyDescent="0.25">
      <c r="C14" s="49" t="s">
        <v>45</v>
      </c>
      <c r="D14" s="49"/>
      <c r="E14" s="49"/>
      <c r="F14" s="50"/>
      <c r="G14" s="11">
        <f>G12*12</f>
        <v>0</v>
      </c>
      <c r="H14" s="11">
        <f>H12*12</f>
        <v>0</v>
      </c>
      <c r="I14" s="11">
        <f>I12*12</f>
        <v>0</v>
      </c>
    </row>
    <row r="15" spans="2:9" x14ac:dyDescent="0.3">
      <c r="G15" s="8"/>
      <c r="H15" s="8"/>
      <c r="I15" s="8"/>
    </row>
  </sheetData>
  <sheetProtection algorithmName="SHA-512" hashValue="+Omj4+QtRTksmMR6yhm4YAHDUJ8sZepwdbFbMiFg6iuenBd9dCYd6qFr8djRDShzJkpXwOoZns7n+dR2TigBCQ==" saltValue="Xrq9EELshwGvV0XpXeMQKg==" spinCount="100000" sheet="1" objects="1" scenarios="1" selectLockedCells="1"/>
  <mergeCells count="12">
    <mergeCell ref="B2:I2"/>
    <mergeCell ref="B3:B4"/>
    <mergeCell ref="C3:C4"/>
    <mergeCell ref="D3:D4"/>
    <mergeCell ref="E3:E4"/>
    <mergeCell ref="F3:F4"/>
    <mergeCell ref="G3:I3"/>
    <mergeCell ref="C5:I5"/>
    <mergeCell ref="C12:F12"/>
    <mergeCell ref="C14:F14"/>
    <mergeCell ref="C7:I7"/>
    <mergeCell ref="C9:I9"/>
  </mergeCells>
  <conditionalFormatting sqref="G6:I6 G8:I8 G10:I10">
    <cfRule type="cellIs" dxfId="6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C2B1-F6D6-4F6C-A2E4-F52DD73CC79B}">
  <dimension ref="B1:I14"/>
  <sheetViews>
    <sheetView showGridLines="0" zoomScale="115" zoomScaleNormal="115" workbookViewId="0">
      <selection activeCell="G9" sqref="G9"/>
    </sheetView>
  </sheetViews>
  <sheetFormatPr defaultRowHeight="13.8" x14ac:dyDescent="0.3"/>
  <cols>
    <col min="1" max="1" width="5.21875" style="2" customWidth="1"/>
    <col min="2" max="2" width="9.21875" style="2" customWidth="1"/>
    <col min="3" max="3" width="31.109375" style="2" customWidth="1"/>
    <col min="4" max="5" width="19" style="2" customWidth="1"/>
    <col min="6" max="6" width="20.88671875" style="2" customWidth="1"/>
    <col min="7" max="9" width="22.33203125" style="2" customWidth="1"/>
    <col min="10" max="16384" width="8.88671875" style="2"/>
  </cols>
  <sheetData>
    <row r="1" spans="2:9" ht="22.2" customHeight="1" x14ac:dyDescent="0.3"/>
    <row r="2" spans="2:9" s="4" customFormat="1" ht="26.4" customHeight="1" x14ac:dyDescent="0.35">
      <c r="B2" s="39" t="s">
        <v>171</v>
      </c>
      <c r="C2" s="40"/>
      <c r="D2" s="40"/>
      <c r="E2" s="40"/>
      <c r="F2" s="40"/>
      <c r="G2" s="40"/>
      <c r="H2" s="40"/>
      <c r="I2" s="41"/>
    </row>
    <row r="3" spans="2:9" s="1" customFormat="1" ht="42.6" customHeight="1" x14ac:dyDescent="0.3">
      <c r="B3" s="51" t="s">
        <v>0</v>
      </c>
      <c r="C3" s="51" t="s">
        <v>1</v>
      </c>
      <c r="D3" s="51" t="s">
        <v>2</v>
      </c>
      <c r="E3" s="51" t="s">
        <v>42</v>
      </c>
      <c r="F3" s="51" t="s">
        <v>3</v>
      </c>
      <c r="G3" s="51" t="s">
        <v>4</v>
      </c>
      <c r="H3" s="51"/>
      <c r="I3" s="51"/>
    </row>
    <row r="4" spans="2:9" ht="26.4" customHeight="1" x14ac:dyDescent="0.3">
      <c r="B4" s="52"/>
      <c r="C4" s="52"/>
      <c r="D4" s="52"/>
      <c r="E4" s="52"/>
      <c r="F4" s="52"/>
      <c r="G4" s="3" t="s">
        <v>5</v>
      </c>
      <c r="H4" s="3" t="s">
        <v>6</v>
      </c>
      <c r="I4" s="3" t="s">
        <v>7</v>
      </c>
    </row>
    <row r="5" spans="2:9" ht="19.8" customHeight="1" x14ac:dyDescent="0.25">
      <c r="B5" s="5"/>
      <c r="C5" s="42" t="s">
        <v>172</v>
      </c>
      <c r="D5" s="42"/>
      <c r="E5" s="42"/>
      <c r="F5" s="42"/>
      <c r="G5" s="42"/>
      <c r="H5" s="42"/>
      <c r="I5" s="43"/>
    </row>
    <row r="6" spans="2:9" ht="19.8" customHeight="1" x14ac:dyDescent="0.3">
      <c r="B6" s="13">
        <v>6.1</v>
      </c>
      <c r="C6" s="14" t="s">
        <v>173</v>
      </c>
      <c r="D6" s="34" t="s">
        <v>174</v>
      </c>
      <c r="E6" s="44" t="s">
        <v>46</v>
      </c>
      <c r="F6" s="6">
        <v>2</v>
      </c>
      <c r="G6" s="12">
        <v>0</v>
      </c>
      <c r="H6" s="12">
        <v>0</v>
      </c>
      <c r="I6" s="12">
        <v>0</v>
      </c>
    </row>
    <row r="7" spans="2:9" ht="19.8" customHeight="1" x14ac:dyDescent="0.3">
      <c r="B7" s="13">
        <v>6.2</v>
      </c>
      <c r="C7" s="17" t="s">
        <v>175</v>
      </c>
      <c r="D7" s="35" t="s">
        <v>176</v>
      </c>
      <c r="E7" s="46"/>
      <c r="F7" s="7">
        <v>1</v>
      </c>
      <c r="G7" s="12">
        <v>0</v>
      </c>
      <c r="H7" s="12">
        <v>0</v>
      </c>
      <c r="I7" s="12">
        <v>0</v>
      </c>
    </row>
    <row r="8" spans="2:9" ht="19.8" customHeight="1" x14ac:dyDescent="0.25">
      <c r="B8" s="5"/>
      <c r="C8" s="42" t="s">
        <v>102</v>
      </c>
      <c r="D8" s="42"/>
      <c r="E8" s="42"/>
      <c r="F8" s="42"/>
      <c r="G8" s="42"/>
      <c r="H8" s="42"/>
      <c r="I8" s="43"/>
    </row>
    <row r="9" spans="2:9" ht="19.8" customHeight="1" x14ac:dyDescent="0.3">
      <c r="B9" s="13">
        <v>6.3</v>
      </c>
      <c r="C9" s="19" t="s">
        <v>177</v>
      </c>
      <c r="D9" s="34" t="s">
        <v>178</v>
      </c>
      <c r="E9" s="33" t="s">
        <v>179</v>
      </c>
      <c r="F9" s="6">
        <v>1</v>
      </c>
      <c r="G9" s="12">
        <v>0</v>
      </c>
      <c r="H9" s="12">
        <v>0</v>
      </c>
      <c r="I9" s="12">
        <v>0</v>
      </c>
    </row>
    <row r="10" spans="2:9" x14ac:dyDescent="0.3">
      <c r="G10" s="8"/>
      <c r="H10" s="8"/>
      <c r="I10" s="8"/>
    </row>
    <row r="11" spans="2:9" ht="33" customHeight="1" x14ac:dyDescent="0.25">
      <c r="C11" s="47" t="s">
        <v>180</v>
      </c>
      <c r="D11" s="47"/>
      <c r="E11" s="47"/>
      <c r="F11" s="48"/>
      <c r="G11" s="9">
        <f>SUM(G6:G9)</f>
        <v>0</v>
      </c>
      <c r="H11" s="9">
        <f>SUM(H6:H9)</f>
        <v>0</v>
      </c>
      <c r="I11" s="9">
        <f>SUM(I6:I9)</f>
        <v>0</v>
      </c>
    </row>
    <row r="12" spans="2:9" x14ac:dyDescent="0.3">
      <c r="G12" s="10" t="s">
        <v>31</v>
      </c>
      <c r="H12" s="10" t="s">
        <v>31</v>
      </c>
      <c r="I12" s="10" t="s">
        <v>31</v>
      </c>
    </row>
    <row r="13" spans="2:9" ht="33" customHeight="1" x14ac:dyDescent="0.25">
      <c r="C13" s="49" t="s">
        <v>45</v>
      </c>
      <c r="D13" s="49"/>
      <c r="E13" s="49"/>
      <c r="F13" s="50"/>
      <c r="G13" s="11">
        <f>G11*12</f>
        <v>0</v>
      </c>
      <c r="H13" s="11">
        <f>H11*12</f>
        <v>0</v>
      </c>
      <c r="I13" s="11">
        <f>I11*12</f>
        <v>0</v>
      </c>
    </row>
    <row r="14" spans="2:9" x14ac:dyDescent="0.3">
      <c r="G14" s="8"/>
      <c r="H14" s="8"/>
      <c r="I14" s="8"/>
    </row>
  </sheetData>
  <sheetProtection algorithmName="SHA-512" hashValue="WvC4sKQsdZ1Sg+6gtZ8pU52Y/rc/Lbmr3nIYvAMKAQ6GQ++rmeqOPZ3fC+BKLu9tk/N14RTnVVtioBKvFaWMJw==" saltValue="6eqUOMGWcgZB3fnXfnvUmg==" spinCount="100000" sheet="1" objects="1" scenarios="1" selectLockedCells="1"/>
  <mergeCells count="12">
    <mergeCell ref="B2:I2"/>
    <mergeCell ref="B3:B4"/>
    <mergeCell ref="C3:C4"/>
    <mergeCell ref="D3:D4"/>
    <mergeCell ref="E3:E4"/>
    <mergeCell ref="F3:F4"/>
    <mergeCell ref="G3:I3"/>
    <mergeCell ref="C5:I5"/>
    <mergeCell ref="C11:F11"/>
    <mergeCell ref="C13:F13"/>
    <mergeCell ref="C8:I8"/>
    <mergeCell ref="E6:E7"/>
  </mergeCells>
  <conditionalFormatting sqref="G6:I7 G9:I9">
    <cfRule type="cellIs" dxfId="5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B207-C0E1-456B-9A0E-373C9F7F9190}">
  <dimension ref="B1:I17"/>
  <sheetViews>
    <sheetView showGridLines="0" zoomScale="115" zoomScaleNormal="115" workbookViewId="0">
      <selection activeCell="I12" sqref="I12"/>
    </sheetView>
  </sheetViews>
  <sheetFormatPr defaultRowHeight="13.8" x14ac:dyDescent="0.3"/>
  <cols>
    <col min="1" max="1" width="5.21875" style="2" customWidth="1"/>
    <col min="2" max="2" width="9.21875" style="2" customWidth="1"/>
    <col min="3" max="3" width="31.109375" style="2" customWidth="1"/>
    <col min="4" max="5" width="19" style="2" customWidth="1"/>
    <col min="6" max="6" width="20.88671875" style="2" customWidth="1"/>
    <col min="7" max="9" width="22.33203125" style="2" customWidth="1"/>
    <col min="10" max="16384" width="8.88671875" style="2"/>
  </cols>
  <sheetData>
    <row r="1" spans="2:9" ht="22.2" customHeight="1" x14ac:dyDescent="0.3"/>
    <row r="2" spans="2:9" s="4" customFormat="1" ht="26.4" customHeight="1" x14ac:dyDescent="0.35">
      <c r="B2" s="39" t="s">
        <v>181</v>
      </c>
      <c r="C2" s="40"/>
      <c r="D2" s="40"/>
      <c r="E2" s="40"/>
      <c r="F2" s="40"/>
      <c r="G2" s="40"/>
      <c r="H2" s="40"/>
      <c r="I2" s="41"/>
    </row>
    <row r="3" spans="2:9" s="1" customFormat="1" ht="42.6" customHeight="1" x14ac:dyDescent="0.3">
      <c r="B3" s="51" t="s">
        <v>0</v>
      </c>
      <c r="C3" s="51" t="s">
        <v>1</v>
      </c>
      <c r="D3" s="51" t="s">
        <v>2</v>
      </c>
      <c r="E3" s="51" t="s">
        <v>42</v>
      </c>
      <c r="F3" s="51" t="s">
        <v>3</v>
      </c>
      <c r="G3" s="51" t="s">
        <v>4</v>
      </c>
      <c r="H3" s="51"/>
      <c r="I3" s="51"/>
    </row>
    <row r="4" spans="2:9" ht="26.4" customHeight="1" x14ac:dyDescent="0.3">
      <c r="B4" s="52"/>
      <c r="C4" s="52"/>
      <c r="D4" s="52"/>
      <c r="E4" s="52"/>
      <c r="F4" s="52"/>
      <c r="G4" s="3" t="s">
        <v>5</v>
      </c>
      <c r="H4" s="3" t="s">
        <v>6</v>
      </c>
      <c r="I4" s="3" t="s">
        <v>7</v>
      </c>
    </row>
    <row r="5" spans="2:9" ht="19.8" customHeight="1" x14ac:dyDescent="0.25">
      <c r="B5" s="5"/>
      <c r="C5" s="42" t="s">
        <v>43</v>
      </c>
      <c r="D5" s="42"/>
      <c r="E5" s="42"/>
      <c r="F5" s="42"/>
      <c r="G5" s="42"/>
      <c r="H5" s="42"/>
      <c r="I5" s="43"/>
    </row>
    <row r="6" spans="2:9" ht="19.8" customHeight="1" x14ac:dyDescent="0.3">
      <c r="B6" s="13">
        <v>7.1</v>
      </c>
      <c r="C6" s="14" t="s">
        <v>183</v>
      </c>
      <c r="D6" s="34" t="s">
        <v>184</v>
      </c>
      <c r="E6" s="33" t="s">
        <v>46</v>
      </c>
      <c r="F6" s="6">
        <v>3</v>
      </c>
      <c r="G6" s="12">
        <v>0</v>
      </c>
      <c r="H6" s="12">
        <v>0</v>
      </c>
      <c r="I6" s="12">
        <v>0</v>
      </c>
    </row>
    <row r="7" spans="2:9" ht="19.8" customHeight="1" x14ac:dyDescent="0.25">
      <c r="B7" s="5"/>
      <c r="C7" s="42" t="s">
        <v>102</v>
      </c>
      <c r="D7" s="42"/>
      <c r="E7" s="42"/>
      <c r="F7" s="42"/>
      <c r="G7" s="42"/>
      <c r="H7" s="42"/>
      <c r="I7" s="43"/>
    </row>
    <row r="8" spans="2:9" ht="19.8" customHeight="1" x14ac:dyDescent="0.3">
      <c r="B8" s="13">
        <v>7.2</v>
      </c>
      <c r="C8" s="17" t="s">
        <v>185</v>
      </c>
      <c r="D8" s="35" t="s">
        <v>186</v>
      </c>
      <c r="E8" s="33" t="s">
        <v>187</v>
      </c>
      <c r="F8" s="7">
        <v>1</v>
      </c>
      <c r="G8" s="12">
        <v>0</v>
      </c>
      <c r="H8" s="12">
        <v>0</v>
      </c>
      <c r="I8" s="12">
        <v>0</v>
      </c>
    </row>
    <row r="9" spans="2:9" ht="19.8" customHeight="1" x14ac:dyDescent="0.25">
      <c r="B9" s="5"/>
      <c r="C9" s="42" t="s">
        <v>48</v>
      </c>
      <c r="D9" s="42"/>
      <c r="E9" s="42"/>
      <c r="F9" s="42"/>
      <c r="G9" s="42"/>
      <c r="H9" s="42"/>
      <c r="I9" s="43"/>
    </row>
    <row r="10" spans="2:9" ht="19.8" customHeight="1" x14ac:dyDescent="0.3">
      <c r="B10" s="13">
        <v>7.3</v>
      </c>
      <c r="C10" s="19" t="s">
        <v>188</v>
      </c>
      <c r="D10" s="34" t="s">
        <v>189</v>
      </c>
      <c r="E10" s="33" t="s">
        <v>100</v>
      </c>
      <c r="F10" s="6">
        <v>4</v>
      </c>
      <c r="G10" s="12">
        <v>0</v>
      </c>
      <c r="H10" s="12">
        <v>0</v>
      </c>
      <c r="I10" s="12">
        <v>0</v>
      </c>
    </row>
    <row r="11" spans="2:9" ht="19.8" customHeight="1" x14ac:dyDescent="0.25">
      <c r="B11" s="5"/>
      <c r="C11" s="42" t="s">
        <v>49</v>
      </c>
      <c r="D11" s="42"/>
      <c r="E11" s="42"/>
      <c r="F11" s="42"/>
      <c r="G11" s="42"/>
      <c r="H11" s="42"/>
      <c r="I11" s="43"/>
    </row>
    <row r="12" spans="2:9" ht="19.8" customHeight="1" x14ac:dyDescent="0.3">
      <c r="B12" s="13">
        <v>7.4</v>
      </c>
      <c r="C12" s="17" t="s">
        <v>188</v>
      </c>
      <c r="D12" s="35" t="s">
        <v>190</v>
      </c>
      <c r="E12" s="33" t="s">
        <v>100</v>
      </c>
      <c r="F12" s="7">
        <v>2</v>
      </c>
      <c r="G12" s="12">
        <v>0</v>
      </c>
      <c r="H12" s="12">
        <v>0</v>
      </c>
      <c r="I12" s="12">
        <v>0</v>
      </c>
    </row>
    <row r="13" spans="2:9" x14ac:dyDescent="0.3">
      <c r="G13" s="8"/>
      <c r="H13" s="8"/>
      <c r="I13" s="8"/>
    </row>
    <row r="14" spans="2:9" ht="33" customHeight="1" x14ac:dyDescent="0.25">
      <c r="C14" s="47" t="s">
        <v>182</v>
      </c>
      <c r="D14" s="47"/>
      <c r="E14" s="47"/>
      <c r="F14" s="48"/>
      <c r="G14" s="9">
        <f>SUM(G6:G12)</f>
        <v>0</v>
      </c>
      <c r="H14" s="9">
        <f>SUM(H6:H12)</f>
        <v>0</v>
      </c>
      <c r="I14" s="9">
        <f>SUM(I6:I12)</f>
        <v>0</v>
      </c>
    </row>
    <row r="15" spans="2:9" x14ac:dyDescent="0.3">
      <c r="G15" s="10" t="s">
        <v>31</v>
      </c>
      <c r="H15" s="10" t="s">
        <v>31</v>
      </c>
      <c r="I15" s="10" t="s">
        <v>31</v>
      </c>
    </row>
    <row r="16" spans="2:9" ht="33" customHeight="1" x14ac:dyDescent="0.25">
      <c r="C16" s="49" t="s">
        <v>45</v>
      </c>
      <c r="D16" s="49"/>
      <c r="E16" s="49"/>
      <c r="F16" s="50"/>
      <c r="G16" s="11">
        <f>G14*12</f>
        <v>0</v>
      </c>
      <c r="H16" s="11">
        <f>H14*12</f>
        <v>0</v>
      </c>
      <c r="I16" s="11">
        <f>I14*12</f>
        <v>0</v>
      </c>
    </row>
    <row r="17" spans="7:9" x14ac:dyDescent="0.3">
      <c r="G17" s="8"/>
      <c r="H17" s="8"/>
      <c r="I17" s="8"/>
    </row>
  </sheetData>
  <sheetProtection algorithmName="SHA-512" hashValue="Qf/fNBPXxzpcNcmlPz4BFqtUsSS9mCeYdjjVf7wO32I5h+QoN+qSgFSU7qACAS4i3Qx2L426Kgzjo1KU0CN30w==" saltValue="2WDQsuP3tXb5t9nnzrQ6OQ==" spinCount="100000" sheet="1" objects="1" scenarios="1" selectLockedCells="1"/>
  <mergeCells count="13">
    <mergeCell ref="B2:I2"/>
    <mergeCell ref="B3:B4"/>
    <mergeCell ref="C3:C4"/>
    <mergeCell ref="D3:D4"/>
    <mergeCell ref="E3:E4"/>
    <mergeCell ref="F3:F4"/>
    <mergeCell ref="G3:I3"/>
    <mergeCell ref="C5:I5"/>
    <mergeCell ref="C14:F14"/>
    <mergeCell ref="C16:F16"/>
    <mergeCell ref="C7:I7"/>
    <mergeCell ref="C9:I9"/>
    <mergeCell ref="C11:I11"/>
  </mergeCells>
  <conditionalFormatting sqref="G6:I6 G8:I8 G10:I10 G12:I12">
    <cfRule type="cellIs" dxfId="4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7BC7-D6AC-488C-A35A-52DC59025083}">
  <dimension ref="B1:I16"/>
  <sheetViews>
    <sheetView showGridLines="0" zoomScale="115" zoomScaleNormal="115" workbookViewId="0">
      <selection activeCell="H11" sqref="H11"/>
    </sheetView>
  </sheetViews>
  <sheetFormatPr defaultRowHeight="13.8" x14ac:dyDescent="0.3"/>
  <cols>
    <col min="1" max="1" width="5.21875" style="2" customWidth="1"/>
    <col min="2" max="2" width="9.21875" style="2" customWidth="1"/>
    <col min="3" max="3" width="31.109375" style="2" customWidth="1"/>
    <col min="4" max="5" width="19" style="2" customWidth="1"/>
    <col min="6" max="6" width="20.88671875" style="2" customWidth="1"/>
    <col min="7" max="9" width="22.33203125" style="2" customWidth="1"/>
    <col min="10" max="16384" width="8.88671875" style="2"/>
  </cols>
  <sheetData>
    <row r="1" spans="2:9" ht="22.2" customHeight="1" x14ac:dyDescent="0.3"/>
    <row r="2" spans="2:9" s="4" customFormat="1" ht="26.4" customHeight="1" x14ac:dyDescent="0.35">
      <c r="B2" s="39" t="s">
        <v>191</v>
      </c>
      <c r="C2" s="40"/>
      <c r="D2" s="40"/>
      <c r="E2" s="40"/>
      <c r="F2" s="40"/>
      <c r="G2" s="40"/>
      <c r="H2" s="40"/>
      <c r="I2" s="41"/>
    </row>
    <row r="3" spans="2:9" s="1" customFormat="1" ht="42.6" customHeight="1" x14ac:dyDescent="0.3">
      <c r="B3" s="51" t="s">
        <v>0</v>
      </c>
      <c r="C3" s="51" t="s">
        <v>1</v>
      </c>
      <c r="D3" s="51" t="s">
        <v>2</v>
      </c>
      <c r="E3" s="51" t="s">
        <v>42</v>
      </c>
      <c r="F3" s="51" t="s">
        <v>3</v>
      </c>
      <c r="G3" s="51" t="s">
        <v>4</v>
      </c>
      <c r="H3" s="51"/>
      <c r="I3" s="51"/>
    </row>
    <row r="4" spans="2:9" ht="26.4" customHeight="1" x14ac:dyDescent="0.3">
      <c r="B4" s="52"/>
      <c r="C4" s="52"/>
      <c r="D4" s="52"/>
      <c r="E4" s="52"/>
      <c r="F4" s="52"/>
      <c r="G4" s="3" t="s">
        <v>5</v>
      </c>
      <c r="H4" s="3" t="s">
        <v>6</v>
      </c>
      <c r="I4" s="3" t="s">
        <v>7</v>
      </c>
    </row>
    <row r="5" spans="2:9" ht="19.8" customHeight="1" x14ac:dyDescent="0.25">
      <c r="B5" s="5"/>
      <c r="C5" s="42" t="s">
        <v>43</v>
      </c>
      <c r="D5" s="42"/>
      <c r="E5" s="42"/>
      <c r="F5" s="42"/>
      <c r="G5" s="42"/>
      <c r="H5" s="42"/>
      <c r="I5" s="43"/>
    </row>
    <row r="6" spans="2:9" ht="25.8" customHeight="1" x14ac:dyDescent="0.3">
      <c r="B6" s="13">
        <v>8.1</v>
      </c>
      <c r="C6" s="14" t="s">
        <v>192</v>
      </c>
      <c r="D6" s="34" t="s">
        <v>193</v>
      </c>
      <c r="E6" s="44" t="s">
        <v>46</v>
      </c>
      <c r="F6" s="6">
        <v>2</v>
      </c>
      <c r="G6" s="12">
        <v>0</v>
      </c>
      <c r="H6" s="12">
        <v>0</v>
      </c>
      <c r="I6" s="12">
        <v>0</v>
      </c>
    </row>
    <row r="7" spans="2:9" ht="19.8" customHeight="1" x14ac:dyDescent="0.3">
      <c r="B7" s="13">
        <v>8.1999999999999993</v>
      </c>
      <c r="C7" s="17" t="s">
        <v>194</v>
      </c>
      <c r="D7" s="35" t="s">
        <v>195</v>
      </c>
      <c r="E7" s="46"/>
      <c r="F7" s="7">
        <v>1</v>
      </c>
      <c r="G7" s="12">
        <v>0</v>
      </c>
      <c r="H7" s="12">
        <v>0</v>
      </c>
      <c r="I7" s="12">
        <v>0</v>
      </c>
    </row>
    <row r="8" spans="2:9" ht="19.8" customHeight="1" x14ac:dyDescent="0.25">
      <c r="B8" s="5"/>
      <c r="C8" s="42" t="s">
        <v>48</v>
      </c>
      <c r="D8" s="42"/>
      <c r="E8" s="42"/>
      <c r="F8" s="42"/>
      <c r="G8" s="42"/>
      <c r="H8" s="42"/>
      <c r="I8" s="43"/>
    </row>
    <row r="9" spans="2:9" ht="19.8" customHeight="1" x14ac:dyDescent="0.3">
      <c r="B9" s="13">
        <v>8.3000000000000007</v>
      </c>
      <c r="C9" s="19" t="s">
        <v>196</v>
      </c>
      <c r="D9" s="34" t="s">
        <v>197</v>
      </c>
      <c r="E9" s="33" t="s">
        <v>135</v>
      </c>
      <c r="F9" s="6">
        <v>4</v>
      </c>
      <c r="G9" s="12">
        <v>0</v>
      </c>
      <c r="H9" s="12">
        <v>0</v>
      </c>
      <c r="I9" s="12">
        <v>0</v>
      </c>
    </row>
    <row r="10" spans="2:9" ht="19.8" customHeight="1" x14ac:dyDescent="0.25">
      <c r="B10" s="5"/>
      <c r="C10" s="42" t="s">
        <v>49</v>
      </c>
      <c r="D10" s="42"/>
      <c r="E10" s="42"/>
      <c r="F10" s="42"/>
      <c r="G10" s="42"/>
      <c r="H10" s="42"/>
      <c r="I10" s="43"/>
    </row>
    <row r="11" spans="2:9" ht="19.8" customHeight="1" x14ac:dyDescent="0.3">
      <c r="B11" s="13">
        <v>8.4</v>
      </c>
      <c r="C11" s="17" t="s">
        <v>196</v>
      </c>
      <c r="D11" s="35" t="s">
        <v>198</v>
      </c>
      <c r="E11" s="33" t="s">
        <v>135</v>
      </c>
      <c r="F11" s="7">
        <v>2</v>
      </c>
      <c r="G11" s="12">
        <v>0</v>
      </c>
      <c r="H11" s="12">
        <v>0</v>
      </c>
      <c r="I11" s="12">
        <v>0</v>
      </c>
    </row>
    <row r="12" spans="2:9" x14ac:dyDescent="0.3">
      <c r="G12" s="8"/>
      <c r="H12" s="8"/>
      <c r="I12" s="8"/>
    </row>
    <row r="13" spans="2:9" ht="33" customHeight="1" x14ac:dyDescent="0.25">
      <c r="C13" s="47" t="s">
        <v>44</v>
      </c>
      <c r="D13" s="47"/>
      <c r="E13" s="47"/>
      <c r="F13" s="48"/>
      <c r="G13" s="9">
        <f>SUM(G6:G11)</f>
        <v>0</v>
      </c>
      <c r="H13" s="9">
        <f>SUM(H6:H11)</f>
        <v>0</v>
      </c>
      <c r="I13" s="9">
        <f>SUM(I6:I11)</f>
        <v>0</v>
      </c>
    </row>
    <row r="14" spans="2:9" x14ac:dyDescent="0.3">
      <c r="G14" s="10" t="s">
        <v>31</v>
      </c>
      <c r="H14" s="10" t="s">
        <v>31</v>
      </c>
      <c r="I14" s="10" t="s">
        <v>31</v>
      </c>
    </row>
    <row r="15" spans="2:9" ht="33" customHeight="1" x14ac:dyDescent="0.25">
      <c r="C15" s="49" t="s">
        <v>45</v>
      </c>
      <c r="D15" s="49"/>
      <c r="E15" s="49"/>
      <c r="F15" s="50"/>
      <c r="G15" s="11">
        <f>G13*12</f>
        <v>0</v>
      </c>
      <c r="H15" s="11">
        <f>H13*12</f>
        <v>0</v>
      </c>
      <c r="I15" s="11">
        <f>I13*12</f>
        <v>0</v>
      </c>
    </row>
    <row r="16" spans="2:9" x14ac:dyDescent="0.3">
      <c r="G16" s="8"/>
      <c r="H16" s="8"/>
      <c r="I16" s="8"/>
    </row>
  </sheetData>
  <sheetProtection algorithmName="SHA-512" hashValue="DLrqWtahLNnjHUZ90/0ep3C7VrgGHSJu14Hay+TqwAM06/gA1VtvR0xbSNvQrUbuhRMAC/7DEOjvXHpIpHbN3A==" saltValue="QVFM7aV3YtooTvgnWBq6PA==" spinCount="100000" sheet="1" objects="1" scenarios="1" selectLockedCells="1"/>
  <mergeCells count="13">
    <mergeCell ref="B2:I2"/>
    <mergeCell ref="B3:B4"/>
    <mergeCell ref="C3:C4"/>
    <mergeCell ref="D3:D4"/>
    <mergeCell ref="E3:E4"/>
    <mergeCell ref="F3:F4"/>
    <mergeCell ref="G3:I3"/>
    <mergeCell ref="C5:I5"/>
    <mergeCell ref="C13:F13"/>
    <mergeCell ref="C15:F15"/>
    <mergeCell ref="C8:I8"/>
    <mergeCell ref="C10:I10"/>
    <mergeCell ref="E6:E7"/>
  </mergeCells>
  <conditionalFormatting sqref="G6:I7 G9:I9 G11:I11">
    <cfRule type="cellIs" dxfId="3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039F8-7AA0-425D-8CE2-91CA809A7913}">
  <dimension ref="B1:I13"/>
  <sheetViews>
    <sheetView showGridLines="0" zoomScale="115" zoomScaleNormal="115" workbookViewId="0">
      <selection activeCell="I6" sqref="I6"/>
    </sheetView>
  </sheetViews>
  <sheetFormatPr defaultRowHeight="13.8" x14ac:dyDescent="0.3"/>
  <cols>
    <col min="1" max="1" width="5.21875" style="2" customWidth="1"/>
    <col min="2" max="2" width="9.21875" style="2" customWidth="1"/>
    <col min="3" max="3" width="31.109375" style="2" customWidth="1"/>
    <col min="4" max="5" width="19" style="2" customWidth="1"/>
    <col min="6" max="6" width="20.88671875" style="2" customWidth="1"/>
    <col min="7" max="9" width="22.33203125" style="2" customWidth="1"/>
    <col min="10" max="16384" width="8.88671875" style="2"/>
  </cols>
  <sheetData>
    <row r="1" spans="2:9" ht="22.2" customHeight="1" x14ac:dyDescent="0.3"/>
    <row r="2" spans="2:9" s="4" customFormat="1" ht="26.4" customHeight="1" x14ac:dyDescent="0.35">
      <c r="B2" s="39" t="s">
        <v>199</v>
      </c>
      <c r="C2" s="40"/>
      <c r="D2" s="40"/>
      <c r="E2" s="40"/>
      <c r="F2" s="40"/>
      <c r="G2" s="40"/>
      <c r="H2" s="40"/>
      <c r="I2" s="41"/>
    </row>
    <row r="3" spans="2:9" s="1" customFormat="1" ht="42.6" customHeight="1" x14ac:dyDescent="0.3">
      <c r="B3" s="51" t="s">
        <v>0</v>
      </c>
      <c r="C3" s="51" t="s">
        <v>1</v>
      </c>
      <c r="D3" s="51" t="s">
        <v>2</v>
      </c>
      <c r="E3" s="51" t="s">
        <v>42</v>
      </c>
      <c r="F3" s="51" t="s">
        <v>3</v>
      </c>
      <c r="G3" s="51" t="s">
        <v>4</v>
      </c>
      <c r="H3" s="51"/>
      <c r="I3" s="51"/>
    </row>
    <row r="4" spans="2:9" ht="26.4" customHeight="1" x14ac:dyDescent="0.3">
      <c r="B4" s="52"/>
      <c r="C4" s="52"/>
      <c r="D4" s="52"/>
      <c r="E4" s="52"/>
      <c r="F4" s="52"/>
      <c r="G4" s="3" t="s">
        <v>5</v>
      </c>
      <c r="H4" s="3" t="s">
        <v>6</v>
      </c>
      <c r="I4" s="3" t="s">
        <v>7</v>
      </c>
    </row>
    <row r="5" spans="2:9" ht="19.8" customHeight="1" x14ac:dyDescent="0.25">
      <c r="B5" s="5"/>
      <c r="C5" s="42" t="s">
        <v>201</v>
      </c>
      <c r="D5" s="42"/>
      <c r="E5" s="42"/>
      <c r="F5" s="42"/>
      <c r="G5" s="42"/>
      <c r="H5" s="42"/>
      <c r="I5" s="43"/>
    </row>
    <row r="6" spans="2:9" ht="19.8" customHeight="1" x14ac:dyDescent="0.3">
      <c r="B6" s="13">
        <v>9.1</v>
      </c>
      <c r="C6" s="14" t="s">
        <v>202</v>
      </c>
      <c r="D6" s="34" t="s">
        <v>203</v>
      </c>
      <c r="E6" s="33" t="s">
        <v>100</v>
      </c>
      <c r="F6" s="6">
        <v>1</v>
      </c>
      <c r="G6" s="12">
        <v>0</v>
      </c>
      <c r="H6" s="12">
        <v>0</v>
      </c>
      <c r="I6" s="12">
        <v>0</v>
      </c>
    </row>
    <row r="7" spans="2:9" ht="19.8" customHeight="1" x14ac:dyDescent="0.25">
      <c r="B7" s="5"/>
      <c r="C7" s="42" t="s">
        <v>172</v>
      </c>
      <c r="D7" s="42"/>
      <c r="E7" s="42"/>
      <c r="F7" s="42"/>
      <c r="G7" s="42"/>
      <c r="H7" s="42"/>
      <c r="I7" s="43"/>
    </row>
    <row r="8" spans="2:9" ht="19.8" customHeight="1" x14ac:dyDescent="0.3">
      <c r="B8" s="13">
        <v>9.1999999999999993</v>
      </c>
      <c r="C8" s="17" t="s">
        <v>204</v>
      </c>
      <c r="D8" s="35" t="s">
        <v>205</v>
      </c>
      <c r="E8" s="33" t="s">
        <v>146</v>
      </c>
      <c r="F8" s="7">
        <v>1</v>
      </c>
      <c r="G8" s="12">
        <v>0</v>
      </c>
      <c r="H8" s="12">
        <v>0</v>
      </c>
      <c r="I8" s="12">
        <v>0</v>
      </c>
    </row>
    <row r="9" spans="2:9" x14ac:dyDescent="0.3">
      <c r="G9" s="8"/>
      <c r="H9" s="8"/>
      <c r="I9" s="8"/>
    </row>
    <row r="10" spans="2:9" ht="33" customHeight="1" x14ac:dyDescent="0.25">
      <c r="C10" s="47" t="s">
        <v>200</v>
      </c>
      <c r="D10" s="47"/>
      <c r="E10" s="47"/>
      <c r="F10" s="48"/>
      <c r="G10" s="9">
        <f>SUM(G6:G8)</f>
        <v>0</v>
      </c>
      <c r="H10" s="9">
        <f>SUM(H6:H8)</f>
        <v>0</v>
      </c>
      <c r="I10" s="9">
        <f>SUM(I6:I8)</f>
        <v>0</v>
      </c>
    </row>
    <row r="11" spans="2:9" x14ac:dyDescent="0.3">
      <c r="G11" s="10" t="s">
        <v>31</v>
      </c>
      <c r="H11" s="10" t="s">
        <v>31</v>
      </c>
      <c r="I11" s="10" t="s">
        <v>31</v>
      </c>
    </row>
    <row r="12" spans="2:9" ht="33" customHeight="1" x14ac:dyDescent="0.25">
      <c r="C12" s="49" t="s">
        <v>45</v>
      </c>
      <c r="D12" s="49"/>
      <c r="E12" s="49"/>
      <c r="F12" s="50"/>
      <c r="G12" s="11">
        <f>G10*12</f>
        <v>0</v>
      </c>
      <c r="H12" s="11">
        <f>H10*12</f>
        <v>0</v>
      </c>
      <c r="I12" s="11">
        <f>I10*12</f>
        <v>0</v>
      </c>
    </row>
    <row r="13" spans="2:9" x14ac:dyDescent="0.3">
      <c r="G13" s="8"/>
      <c r="H13" s="8"/>
      <c r="I13" s="8"/>
    </row>
  </sheetData>
  <sheetProtection algorithmName="SHA-512" hashValue="4afFQIJgsTNmiIGpPAzeQfS+w3XD9N+2Q5q7UprUNQHd+jbw7eB5K5z15FEztA8OE1rDNJyeqke0t4vrRq492A==" saltValue="aAow5Xuwtkrn+TCjiTdNMw==" spinCount="100000" sheet="1" objects="1" scenarios="1" selectLockedCells="1"/>
  <mergeCells count="11">
    <mergeCell ref="C5:I5"/>
    <mergeCell ref="C10:F10"/>
    <mergeCell ref="C12:F12"/>
    <mergeCell ref="C7:I7"/>
    <mergeCell ref="B2:I2"/>
    <mergeCell ref="B3:B4"/>
    <mergeCell ref="C3:C4"/>
    <mergeCell ref="D3:D4"/>
    <mergeCell ref="E3:E4"/>
    <mergeCell ref="F3:F4"/>
    <mergeCell ref="G3:I3"/>
  </mergeCells>
  <conditionalFormatting sqref="G6:I6 G8:I8">
    <cfRule type="cellIs" dxfId="2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Items 1</vt:lpstr>
      <vt:lpstr>Items 2</vt:lpstr>
      <vt:lpstr>Items 3</vt:lpstr>
      <vt:lpstr>Items 4</vt:lpstr>
      <vt:lpstr>Items 5</vt:lpstr>
      <vt:lpstr>Items 6</vt:lpstr>
      <vt:lpstr>Items 7</vt:lpstr>
      <vt:lpstr>Items 8</vt:lpstr>
      <vt:lpstr>Items 9</vt:lpstr>
      <vt:lpstr>Items 10</vt:lpstr>
      <vt:lpstr>Item 11</vt:lpstr>
      <vt:lpstr>'Item 11'!Print_Area</vt:lpstr>
      <vt:lpstr>'Items 1'!Print_Area</vt:lpstr>
      <vt:lpstr>'Items 10'!Print_Area</vt:lpstr>
      <vt:lpstr>'Items 2'!Print_Area</vt:lpstr>
      <vt:lpstr>'Items 3'!Print_Area</vt:lpstr>
      <vt:lpstr>'Items 4'!Print_Area</vt:lpstr>
      <vt:lpstr>'Items 5'!Print_Area</vt:lpstr>
      <vt:lpstr>'Items 6'!Print_Area</vt:lpstr>
      <vt:lpstr>'Items 7'!Print_Area</vt:lpstr>
      <vt:lpstr>'Items 8'!Print_Area</vt:lpstr>
      <vt:lpstr>'Items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Faizel Champion</dc:creator>
  <cp:lastModifiedBy>Faizel Champion</cp:lastModifiedBy>
  <cp:lastPrinted>2026-02-27T10:04:48Z</cp:lastPrinted>
  <dcterms:created xsi:type="dcterms:W3CDTF">2015-06-05T18:17:20Z</dcterms:created>
  <dcterms:modified xsi:type="dcterms:W3CDTF">2026-02-27T10:05:22Z</dcterms:modified>
</cp:coreProperties>
</file>