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MathabeM\Desktop\"/>
    </mc:Choice>
  </mc:AlternateContent>
  <xr:revisionPtr revIDLastSave="0" documentId="8_{DEED4ACB-22A2-477D-8FD8-D1ADF3636824}" xr6:coauthVersionLast="47" xr6:coauthVersionMax="47" xr10:uidLastSave="{00000000-0000-0000-0000-000000000000}"/>
  <bookViews>
    <workbookView xWindow="30" yWindow="390" windowWidth="20460" windowHeight="10770" tabRatio="815" activeTab="2" xr2:uid="{00000000-000D-0000-FFFF-FFFF00000000}"/>
  </bookViews>
  <sheets>
    <sheet name="Introduction" sheetId="8" r:id="rId1"/>
    <sheet name="Gate Keepers" sheetId="6" r:id="rId2"/>
    <sheet name="Technical Evaluation Criteria_" sheetId="17" r:id="rId3"/>
    <sheet name="TET 1" sheetId="16" r:id="rId4"/>
    <sheet name="TET 2" sheetId="21" r:id="rId5"/>
    <sheet name="TET 3" sheetId="20" r:id="rId6"/>
    <sheet name=" TET 2." sheetId="14" state="hidden" r:id="rId7"/>
    <sheet name="Final Technical Score" sheetId="9" r:id="rId8"/>
  </sheets>
  <definedNames>
    <definedName name="_xlnm.Print_Area" localSheetId="0">Introduction!$A$1:$I$51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6" l="1"/>
  <c r="K56" i="14" l="1"/>
  <c r="K52" i="14"/>
  <c r="K51" i="14"/>
  <c r="K48" i="14" s="1"/>
  <c r="K47" i="14"/>
  <c r="K43" i="14"/>
  <c r="K42" i="14"/>
  <c r="K33" i="14" s="1"/>
  <c r="K32" i="14"/>
  <c r="K27" i="14"/>
  <c r="K26" i="14"/>
  <c r="K23" i="14"/>
  <c r="K22" i="14"/>
  <c r="K8" i="14"/>
  <c r="D2" i="14"/>
  <c r="D1" i="14"/>
  <c r="K57" i="14" l="1"/>
  <c r="N8" i="6" l="1"/>
</calcChain>
</file>

<file path=xl/sharedStrings.xml><?xml version="1.0" encoding="utf-8"?>
<sst xmlns="http://schemas.openxmlformats.org/spreadsheetml/2006/main" count="365" uniqueCount="185">
  <si>
    <t>Introduction</t>
  </si>
  <si>
    <t>Contents</t>
  </si>
  <si>
    <t>Tender Technical Evaluation</t>
  </si>
  <si>
    <t>Tenderer to be evaluated:</t>
  </si>
  <si>
    <t>Competent = 1
Incompetent = 0</t>
  </si>
  <si>
    <t xml:space="preserve">Competency = </t>
  </si>
  <si>
    <t xml:space="preserve">To evaluate the tenderer for competency of the gate keepers in terms of the tender technical evaluation, insert either a 1 for component if the tenderer meets the specific criteria, or insert a 0 if the tenderer does not meet the criteria. </t>
  </si>
  <si>
    <t>1.  Company Profile</t>
  </si>
  <si>
    <t>Weighting  =</t>
  </si>
  <si>
    <t>Technical Evaluation Criteria</t>
  </si>
  <si>
    <t xml:space="preserve">1.1 </t>
  </si>
  <si>
    <t>Technical Criteria Description</t>
  </si>
  <si>
    <t>1.2</t>
  </si>
  <si>
    <t>2.1</t>
  </si>
  <si>
    <t>Sub-criteria weighting (%)</t>
  </si>
  <si>
    <t>3.1</t>
  </si>
  <si>
    <t xml:space="preserve">The technical evaluation criteria against which the qualitative competency of the tenderer will be scored. Each main criterion has a weighting towards the final technical score calculation. Each sub-criteria has a weighting towards the calculation of the main criterion. </t>
  </si>
  <si>
    <t>4.1</t>
  </si>
  <si>
    <t>4.2</t>
  </si>
  <si>
    <t>TET 1</t>
  </si>
  <si>
    <t>TET 2</t>
  </si>
  <si>
    <t>TET 3</t>
  </si>
  <si>
    <t>TET 1 Name and Surname:</t>
  </si>
  <si>
    <t>Date of Evaluation:</t>
  </si>
  <si>
    <t>Signature:</t>
  </si>
  <si>
    <t>TET 1 Evaluation Scores</t>
  </si>
  <si>
    <t>Use this column to complete the technical evaluation.The scores entered will be used to calculate the final technical calculation.</t>
  </si>
  <si>
    <t>TET Member</t>
  </si>
  <si>
    <t>1.  Company Profile (%)</t>
  </si>
  <si>
    <t>Final Score (%)</t>
  </si>
  <si>
    <t>Final Technical Score Summary</t>
  </si>
  <si>
    <r>
      <t xml:space="preserve">1. </t>
    </r>
    <r>
      <rPr>
        <b/>
        <sz val="11"/>
        <color theme="1"/>
        <rFont val="Calibri"/>
        <family val="2"/>
        <scheme val="minor"/>
      </rPr>
      <t>Gate Keepers</t>
    </r>
    <r>
      <rPr>
        <sz val="11"/>
        <color theme="1"/>
        <rFont val="Calibri"/>
        <family val="2"/>
        <scheme val="minor"/>
      </rPr>
      <t xml:space="preserve"> - The mandatory requirements which must be met by the tenderer, failure of which will deem the tenderer incompetent in terms of the tender technical evaluation.</t>
    </r>
  </si>
  <si>
    <r>
      <t xml:space="preserve">2. </t>
    </r>
    <r>
      <rPr>
        <b/>
        <sz val="11"/>
        <color theme="1"/>
        <rFont val="Calibri"/>
        <family val="2"/>
        <scheme val="minor"/>
      </rPr>
      <t>Technical Evaluation Criteria</t>
    </r>
    <r>
      <rPr>
        <sz val="11"/>
        <color theme="1"/>
        <rFont val="Calibri"/>
        <family val="2"/>
        <scheme val="minor"/>
      </rPr>
      <t xml:space="preserve"> - The qualitative requirements of the tenderer in terms of the technical evaluation catagorised with specified weighting.</t>
    </r>
  </si>
  <si>
    <t>Reference list of Purchase/Task Orders completed of previous similar work.</t>
  </si>
  <si>
    <t>SHE Officer – has had previous experience in line with the scope of work; minimum NQF Level 4 and SAMTRAC/SHEMTRAC certificate; valid registration as a candidate or professional with an OHS professional body such as SIOSH, SAIOH or SACPMP.</t>
  </si>
  <si>
    <t>Mandatory Technical Criteria Description</t>
  </si>
  <si>
    <t>Reference to Technical Specification / Tender Returnable</t>
  </si>
  <si>
    <t>Use guidelines / notes in this column to score in column K.</t>
  </si>
  <si>
    <t>Guideline / Notes</t>
  </si>
  <si>
    <t>File referance for the score</t>
  </si>
  <si>
    <t>Provide specific file with proper indexing for your evaluation</t>
  </si>
  <si>
    <t>1.3</t>
  </si>
  <si>
    <t>General measure in line with the Works instruction scope of work</t>
  </si>
  <si>
    <t>Example of completed QCP of previous similar work.</t>
  </si>
  <si>
    <t>The Service Provider submits a draft Quality Control Plan in line with the Works instruction scope of work</t>
  </si>
  <si>
    <t>Key resources CV containing qualification and proof of similar work conducted on a power station or similar work environment as well as a reference list.</t>
  </si>
  <si>
    <t>Does the Service Provider have Responsible Persons in terms of PSR</t>
  </si>
  <si>
    <t>5.1</t>
  </si>
  <si>
    <t>Asset List (Tools and Equipment)</t>
  </si>
  <si>
    <t>Training and Development</t>
  </si>
  <si>
    <t>6.1</t>
  </si>
  <si>
    <t>Works gaurantee</t>
  </si>
  <si>
    <t>The Service Provider guarantee any product or spare component it supplies, for a minimum of 52 weeks or as specified in the specific enquiry.</t>
  </si>
  <si>
    <t>7.1</t>
  </si>
  <si>
    <t>7.2</t>
  </si>
  <si>
    <t>The service provider needs to have done similar work in the industry. A traceable record (Orders, contracts etc.) is required.</t>
  </si>
  <si>
    <t>2. Experience</t>
  </si>
  <si>
    <t>3.  Quality Control Plans</t>
  </si>
  <si>
    <t>4.  Key Personnel</t>
  </si>
  <si>
    <t>4.3</t>
  </si>
  <si>
    <t>4.4</t>
  </si>
  <si>
    <t>4.5</t>
  </si>
  <si>
    <t>5. Training</t>
  </si>
  <si>
    <t>6. Tools and Equipment</t>
  </si>
  <si>
    <r>
      <rPr>
        <b/>
        <sz val="11"/>
        <color theme="1"/>
        <rFont val="Calibri"/>
        <family val="2"/>
        <scheme val="minor"/>
      </rPr>
      <t>Scoring:</t>
    </r>
    <r>
      <rPr>
        <sz val="11"/>
        <color theme="1"/>
        <rFont val="Calibri"/>
        <family val="2"/>
        <scheme val="minor"/>
      </rPr>
      <t xml:space="preserve">
5 - Detail list of risk areas identified with action plan to mitigate them.
4 - List of risk areas identified with action plan.
2 - List of risk areas identified and no action plan.
1 - No list of risk areas identified and no action plan</t>
    </r>
  </si>
  <si>
    <t>5 - A reference list with 3 or more completed Purchase/Task Orders provided.
4 - A reference list with 2 completed Purchase/Task Orders provided.
2 - A reference list with 1 completed Purchase/Task Orders provided.
1 - No reference of completed Purchase/Task Orders provided.</t>
  </si>
  <si>
    <t>Company Profile Score:</t>
  </si>
  <si>
    <t xml:space="preserve">Quality Control Plans: </t>
  </si>
  <si>
    <t>Experience:</t>
  </si>
  <si>
    <t xml:space="preserve">Key Personnel: </t>
  </si>
  <si>
    <t>5 - proof of similar work conducted; NQF Level 4 and SAMTRAC/SHEMTRAC certified; registered as a professional with an OHS professional body.
4 - proof of similar work conducted; NQF Level 4 and SAMTRAC/SHEMTRAC certified; registered as a candidate with an OHS professional body.
2 - no proof of similar work conducted; NQF Level 4 and SAMTRAC/SHEMTRAC certified; registered as a candidate with an OHS professional body.
1 - no proof of similar work conducted; NQF Level 4 and SAMTRAC/SHEMTRAC certified; not registered with an OHS professional body.</t>
  </si>
  <si>
    <t>5 - 3 RP
4 - 2 RP
2 - 1 RP
1 - no RP</t>
  </si>
  <si>
    <t>5 - Training program that includes safety; task method; quality control and  have database for trainees
4 - Training program that includes safety; task method; quality control; no database for trainees                                                                                                                                                                                                                                                                                          2 - Training program that includes safety; task method; no quality control; no database for trainees
1 - Training program that includes safety; no task method; no quality control; no database for trainees</t>
  </si>
  <si>
    <t>The Service Provider guarantee for a minimum of 52 weeks or as specified in the specific enquiry for the quality of the maintenance work carried out.</t>
  </si>
  <si>
    <t>7. Guarantee</t>
  </si>
  <si>
    <t>5 - Letter indicating 100% refund for failures within 52 weeks after maintenance work 
4 - Letter indicating 100% refund for failures within 52 weeks with conditions specified on the tender                                                                                                                                                                                                                                                                                          2 - Letter indicating refund policy based on investigation by both employer and service provider for failures within 52 weeks 
1 - Letter indicating 0% refund for failures within 52 weeks</t>
  </si>
  <si>
    <t>5 - Letter indicating 100% refund for failures within 52 weeks 
4 - Letter indicating 100% refund for failures within 52 weeks with conditions specified on the tender                                                                                                                                                                                                                                                                                          2 -  Letter indicating refund policy based on investigation by both employer and service provider for failures within 52 weeks after spares supplied
1 - Letter indicating 0% refund for failures within 52 weeks</t>
  </si>
  <si>
    <t xml:space="preserve">Training: </t>
  </si>
  <si>
    <t>Tools and Equipment:</t>
  </si>
  <si>
    <t>Garantee:</t>
  </si>
  <si>
    <t>Final score for TET 1:</t>
  </si>
  <si>
    <t>The tenderer submits a company profile that is current and detailed to be in line with the Works. An organogram is included, demonstrating how the organisational structure and chain of command supports the requirements of the scope of work.</t>
  </si>
  <si>
    <t>The Service Provider must have a risk identification and management process related to the complete process of installation &amp; maintenance of O2 analysers and its components. The risk identification and management process must be in line with the works.</t>
  </si>
  <si>
    <t>The Service Provider must have a method statement that indicates how the installation activities will be carried out, what resources will be required and what measures will be put in place to execute the task. The method and activities must be in line with the works.</t>
  </si>
  <si>
    <t>Site Manager – well experienced in analytic instruments or O2 analysers works on a power station or similar work environment for a period of at least 5 years in a managerial position; minimum qualification of N6 Process Instrumentation/Electronic Engineering; two contactable references provided.</t>
  </si>
  <si>
    <t>Supervisor – well experienced in analytic instruments or O2 analysers works on a power station or similar work environment for a period of at least 5 years in a supervisory position; minimum qualification of N6 Process Instrumentation/Electronic Engineering and Trade Test Certificate; two contactable references provided. (2 or more)</t>
  </si>
  <si>
    <t>Quality Controller – well experienced in quality control of O2 analyser works with at least 2 years experience.</t>
  </si>
  <si>
    <t>Artisans – has had previous experience with O2 analysers on a power station or similar work environment for at least 2 years; minimum qualification of N3 Process InstrumentatioProcess Instrumentation/Electronic Engineering and Trade Test Certificate; qualifications and experience provided for at least 3 artisans.</t>
  </si>
  <si>
    <t>The service provider has an asset list describing the tools and equipment it has available to carry out the required installation work.</t>
  </si>
  <si>
    <r>
      <rPr>
        <b/>
        <sz val="11"/>
        <color theme="1"/>
        <rFont val="Calibri"/>
        <family val="2"/>
        <scheme val="minor"/>
      </rPr>
      <t>Scoring:</t>
    </r>
    <r>
      <rPr>
        <sz val="11"/>
        <color theme="1"/>
        <rFont val="Calibri"/>
        <family val="2"/>
        <scheme val="minor"/>
      </rPr>
      <t xml:space="preserve">
5 - Full organogram submitted indicating chain of command, including Site Manager, Supervisor, Quality Controller, Electrical Artisans and SHE officer with an explanation of the role of each personnel.
4 - Organogram submitted with no detail for the role of each personnel.
2 - Organogram submitted with no detail for the role of each personnel and required personnel omitted.
1 - Personnel listed with no indication of organisational structure.</t>
    </r>
  </si>
  <si>
    <r>
      <rPr>
        <b/>
        <sz val="11"/>
        <color theme="1"/>
        <rFont val="Calibri"/>
        <family val="2"/>
        <scheme val="minor"/>
      </rPr>
      <t>Scoring:</t>
    </r>
    <r>
      <rPr>
        <sz val="11"/>
        <color theme="1"/>
        <rFont val="Calibri"/>
        <family val="2"/>
        <scheme val="minor"/>
      </rPr>
      <t xml:space="preserve">
5 - Method statement with measures and resources for installation activities.
4 - Method statement with measures but no resources for installation activities.
2 - Method statement with no measures and no resources for installation activities.
1 - No method statement, measures and resources for installation activities</t>
    </r>
  </si>
  <si>
    <t>5 - QCP layout submitted including all scope of work items, Eskom intervention points and sign-off.
4 - Some scope of work items and some Eskom intervention points omitted.
2 - Many scope of work items and many Eskom intervention points omitted.
1 - No QCP layout submitted.</t>
  </si>
  <si>
    <t>5 - 5 years or more experience in O2 analyser works on a power station or similar work environment; N6 Electrical Engineering qualification or higher; two contactable references provided.
4 - 3 years or more experience in O2 analyser works on a power station or similar work environment; N6 Electrical Engineering qualification or higher; two contactable references provided.
2 - Less than 3 years experience in O2 analyser works on a power station or similar work environment; N6 Electrical Engineering qualification; no contactable references provided.
1 - No experience in O2 analyser works on a power station or similar work environment; no N6 Electrical Engineering qualification or higher; no contactable references provided.</t>
  </si>
  <si>
    <t>5 - 5 years or more experience in O2 analyser works on a power station or similar work environment; N6 Electrical Engineering qualification or higher; Trade Test Certificate provided;two contactable references provided.
4 - 3 years or more experience in O2 analyser works on a power station or similar work environment; N6 Electrical Engineering qualification or higher;Trade Test Certificate provided; two contactable references provided.
2 - Less than 3 years experience in O2 analyser works on a power station or similar work environment; N6 Electrical Engineering qualification; Trade Test Certificate provided; no contactable references provided.
1 - No experience in O2 analyser works on a power station or similar work environment; no N6 Electrical Engineering qualification or higher; no Trade Test Certificate provided; no contactable references provided.</t>
  </si>
  <si>
    <t>5 - 3 years or more experience in O2 analyser works on a power station or similar work environment; N3 Electrical Engineering qualification or higher; Trade Test Certificate provided;two contactable references provided.
4 - 2 years or more experience in O2 analyser works on a power station or similar work environment; N3 Electrical Engineering qualification or higher;Trade Test Certificate provided; two contactable references provided.
2 - Less than 2 years experience in O2 analyser works on a power station or similar work environment; N3 Electrical Engineering qualification; Trade Test Certificate provided; no contactable references provided.
1 - No experience in O2 analyser works on a power station or similar work environment; no N3 Electrical Engineering qualification or higher; no Trade Test Certificate provided; no contactable references provided.</t>
  </si>
  <si>
    <t xml:space="preserve">5 - 2 years or more experience in quality control of O2 analyser works on a power station or similar work environment; 
4 - less than 2 years experience in quality control of O2 analyser  works on a power station or similar work environment; 
2 - 2 years or more experience in quality control of O2 analyser  works on a power station or similar work environment; 
1 - less than 2 years experience in quality control of O2 analyser  works on a power station or similar work environment; </t>
  </si>
  <si>
    <t>The service provider must have a O2 analyser specific training program that includes safety, task method, quality management and describes tasks and sub tasks. Proof of training completed must be recorded for each employee and indicated on the personnel database.</t>
  </si>
  <si>
    <t>5 - Tool list for 0.9m and 1.8m probes, analyser with local display, cell, temperature sensor, filter
4 - Tool list for 0.9m and 1.8m probes, analyser with local display, cell, temperature sensor, without filter
2 - Tool list for 0.9m and 1.8m probes, analyser without local display, cell, temperature sensor, without filter 
1 - No Tool list</t>
  </si>
  <si>
    <t xml:space="preserve">In line with Procedure 32-477 (Safety, Health, and Environment Training and Development) a need for training provides the basis for this contract’s scope of work. Thus, ensuring that safety, health, and environmental training is provided to all employees performing tasks that can have a significant environmental impact on or cause harm to people.
It also aims to ensure that, through appropriate education, training, or experience, employees, and subsidiaries, are competent as described in Eskom requirements, operating criteria, or legal requirements. 
</t>
  </si>
  <si>
    <r>
      <t xml:space="preserve">4. </t>
    </r>
    <r>
      <rPr>
        <b/>
        <sz val="11"/>
        <color theme="1"/>
        <rFont val="Calibri"/>
        <family val="2"/>
        <scheme val="minor"/>
      </rPr>
      <t>TET 1</t>
    </r>
    <r>
      <rPr>
        <sz val="11"/>
        <color theme="1"/>
        <rFont val="Calibri"/>
        <family val="2"/>
        <scheme val="minor"/>
      </rPr>
      <t xml:space="preserve"> - Technical Evaluation Team Member 1 - </t>
    </r>
  </si>
  <si>
    <r>
      <t xml:space="preserve">5. </t>
    </r>
    <r>
      <rPr>
        <b/>
        <sz val="11"/>
        <color theme="1"/>
        <rFont val="Calibri"/>
        <family val="2"/>
        <scheme val="minor"/>
      </rPr>
      <t>TET 2</t>
    </r>
    <r>
      <rPr>
        <sz val="11"/>
        <color theme="1"/>
        <rFont val="Calibri"/>
        <family val="2"/>
        <scheme val="minor"/>
      </rPr>
      <t xml:space="preserve"> - Technical Evaluation Team Member 2 - </t>
    </r>
  </si>
  <si>
    <r>
      <t xml:space="preserve">6. </t>
    </r>
    <r>
      <rPr>
        <b/>
        <sz val="11"/>
        <color theme="1"/>
        <rFont val="Calibri"/>
        <family val="2"/>
        <scheme val="minor"/>
      </rPr>
      <t>TET 3</t>
    </r>
    <r>
      <rPr>
        <sz val="11"/>
        <color theme="1"/>
        <rFont val="Calibri"/>
        <family val="2"/>
        <scheme val="minor"/>
      </rPr>
      <t xml:space="preserve"> - Technical Evaluation Team Member 3 - </t>
    </r>
  </si>
  <si>
    <r>
      <t xml:space="preserve">7. </t>
    </r>
    <r>
      <rPr>
        <b/>
        <sz val="11"/>
        <color theme="1"/>
        <rFont val="Calibri"/>
        <family val="2"/>
        <scheme val="minor"/>
      </rPr>
      <t>Final Technical Score</t>
    </r>
    <r>
      <rPr>
        <sz val="11"/>
        <color theme="1"/>
        <rFont val="Calibri"/>
        <family val="2"/>
        <scheme val="minor"/>
      </rPr>
      <t xml:space="preserve"> - The calculated final technical score of the tenderer where the tenderer will be deemed competent or incompetent in terms of the tender technical evaluation.</t>
    </r>
  </si>
  <si>
    <t>No.</t>
  </si>
  <si>
    <t xml:space="preserve">Requirements </t>
  </si>
  <si>
    <t>Weight (%)</t>
  </si>
  <si>
    <t>Total 100%</t>
  </si>
  <si>
    <t xml:space="preserve">Section 1. Company Requirements (9 %) </t>
  </si>
  <si>
    <t xml:space="preserve">Training Skills Development Provider (SDP) Registration. </t>
  </si>
  <si>
    <t>SETA and or QCTO Accreditation</t>
  </si>
  <si>
    <t xml:space="preserve">Number of previous related projects/training contracts done by the company. </t>
  </si>
  <si>
    <t xml:space="preserve">Minimum 10 related projects or better </t>
  </si>
  <si>
    <t>Location of the offices – Provincial Footprint</t>
  </si>
  <si>
    <t xml:space="preserve">Describe your local presence in terms of area. </t>
  </si>
  <si>
    <t xml:space="preserve">Addresses of your offices in South Africa. </t>
  </si>
  <si>
    <t xml:space="preserve">Contact details of your offices in South Africa. </t>
  </si>
  <si>
    <t>Name and contact details (office phone, cell phone, email) of preferred contact person at each office.</t>
  </si>
  <si>
    <t xml:space="preserve">Section 2. Human Resources (28 %) </t>
  </si>
  <si>
    <t xml:space="preserve">List the resources per list of roles in relation to the respective CV’s e.g., Facilitator (Senior, Intermediate, Junior) </t>
  </si>
  <si>
    <t>List the types of specialists you have in-house e.g., SME’s, Facilitators, Assessors &amp; Moderators.</t>
  </si>
  <si>
    <t>Evidence that the Facilitators have Facilitation, Assessor &amp; Moderator (preferred – Not compulsory) skills and are all accredited for the training they will be facilitating (ETDP-SETA or other related SETA’s).</t>
  </si>
  <si>
    <t>Experience of the individual resources. CV’s must be provided.  (At least 1 facilitator per course per office)</t>
  </si>
  <si>
    <t xml:space="preserve">Minimum 1-3 years’ experience or more </t>
  </si>
  <si>
    <t>Years of experience Facilitating relevant training.</t>
  </si>
  <si>
    <t xml:space="preserve">Section 3. Training Material, Delivery, Assessment &amp; Certification (63 %) </t>
  </si>
  <si>
    <t>Insert Unit Standards or any other relevant standard</t>
  </si>
  <si>
    <t>Evidence that the content has been developed with clear course objectives and expected outcomes and more focus on practical application of the course.</t>
  </si>
  <si>
    <t>Training delivery Approach/Methodology</t>
  </si>
  <si>
    <t>Evidence that training incorporates multiple learning methodologies, modalities, learning preferences, effective adult learning principles and includes various practical applications for each course they are tendering for as per scope of work.</t>
  </si>
  <si>
    <t>Evidence that the supplier will provide copies of (good quality) training manuals and other materials.</t>
  </si>
  <si>
    <t>Learner competency assessment:</t>
  </si>
  <si>
    <t>Evidence that pre and post (formative and summative) assessments are included in the training program to test both theory and practical comprehension of the modules presented. (Where applicable)</t>
  </si>
  <si>
    <t xml:space="preserve">Evidence that the competency evaluation/summative assessment will be Specific, measurable, accurate, reasonable, and time-based. </t>
  </si>
  <si>
    <t>Copy of course assessment/ exam paper relevant to the course content on the scope of work. Assessed areas must relate to sections of the scope of each course. 1 % per course. (Qualitative Assessment)</t>
  </si>
  <si>
    <t>Post Training:</t>
  </si>
  <si>
    <t>The service provider’s ability to provide training data (results, attendance registers and learners’ competency/ attendance certificates upon successful completion of training.</t>
  </si>
  <si>
    <t>Number of Training resources in-house :</t>
  </si>
  <si>
    <r>
      <t xml:space="preserve">Course Content: </t>
    </r>
    <r>
      <rPr>
        <sz val="11"/>
        <color theme="1"/>
        <rFont val="Calibri"/>
        <family val="2"/>
        <scheme val="minor"/>
      </rPr>
      <t>Evidence that the training content is in line with the scope of work given and aligned to SAQA Unit Standards or ISO Standard applicable to each course.</t>
    </r>
  </si>
  <si>
    <t>Weighting=9%</t>
  </si>
  <si>
    <t>Weighting=28%</t>
  </si>
  <si>
    <t>Weighting=63%</t>
  </si>
  <si>
    <t>Company Requirements Score=</t>
  </si>
  <si>
    <t>1. The gate keeper/s of the tenderer must be completed first. Once the tenderer is deemed competent in terms of the gate keeper/s, the tender technical evaluation may proceed.</t>
  </si>
  <si>
    <r>
      <t xml:space="preserve">3. </t>
    </r>
    <r>
      <rPr>
        <b/>
        <sz val="11"/>
        <color theme="1"/>
        <rFont val="Calibri"/>
        <family val="2"/>
        <scheme val="minor"/>
      </rPr>
      <t xml:space="preserve">Technical Evaluation Team(TET) </t>
    </r>
    <r>
      <rPr>
        <sz val="11"/>
        <color theme="1"/>
        <rFont val="Calibri"/>
        <family val="2"/>
        <scheme val="minor"/>
      </rPr>
      <t xml:space="preserve"> - A multi-disciplinary team appointed to score the tenderer on the technical evaluation criteria.</t>
    </r>
  </si>
  <si>
    <t>2. Each TET member fills in their details in the 'TET Members' tab and proceeds to complete their evaluation as per the technical evaluation criteria for their specified TET number.</t>
  </si>
  <si>
    <t>3. The final technical score is calculated and the tenderer will be deemed competent in terms of the tender technical evaluation if a final weighted score of  70% or above is achieved.</t>
  </si>
  <si>
    <r>
      <t xml:space="preserve">Technical Evaluation Criteria for: </t>
    </r>
    <r>
      <rPr>
        <b/>
        <i/>
        <u/>
        <sz val="11"/>
        <color theme="1"/>
        <rFont val="Arial"/>
        <family val="2"/>
      </rPr>
      <t>(Name of training)</t>
    </r>
  </si>
  <si>
    <r>
      <t>Facilitators must be qualified in terms of their CV’s – must submit certified copies of training certificates and Qualifications that are related.</t>
    </r>
    <r>
      <rPr>
        <sz val="11"/>
        <color theme="1"/>
        <rFont val="Calibri"/>
        <family val="2"/>
        <scheme val="minor"/>
      </rPr>
      <t xml:space="preserve"> </t>
    </r>
  </si>
  <si>
    <t>Training Material, Delivery, Assessment &amp; Certification Score=</t>
  </si>
  <si>
    <t>Human Resources  Score=</t>
  </si>
  <si>
    <t xml:space="preserve">Section 3. Training Material, Delivery, Assessment &amp; Certification </t>
  </si>
  <si>
    <t xml:space="preserve">Section 2. Human Resources </t>
  </si>
  <si>
    <t xml:space="preserve">Section 1. Company Requirements </t>
  </si>
  <si>
    <t xml:space="preserve">                                                                                                                                                    FINAL SCORE FOR TET #1:</t>
  </si>
  <si>
    <t>File reference for the score</t>
  </si>
  <si>
    <t>No Registration=0 
Only SETA letter = 1.5%
QCTO Letter = 3%</t>
  </si>
  <si>
    <t>11-15 =3 %              1-10 =2 %         6+ =1 %</t>
  </si>
  <si>
    <t>4+ Provinces=3 %
3 Provinces=2 %
2 Provinces=1.5 %
1 Province=1 %</t>
  </si>
  <si>
    <t>Draw a table tabulating all your resources and this table must be congruent to the CV/Facilitators listed below. Minimum 7 suitable facilitators i.e., one for each course, per office.
 7+=7 %
 4-6=5 %
 1-3=3 %</t>
  </si>
  <si>
    <t>Proof of training experience in years. (Date of Facilitation Certificate used as a guide)(Each facilitator will be scored per relevant course)
Less than 1 year = 0%
  1-3 years = 2 %
  4 -6 years = 4 %       
  7+ years = 7 % as a maximum rating</t>
  </si>
  <si>
    <t>Learner Guides, Assessment Guides, Practical exercises, and group activities included, and content is relevant to the scope of work for each course being evaluated.
(Visual, Auditory, Kinaesthetic, logical, etc.)
1 % per course – qualitative assessment
All course learner guides to be submitted</t>
  </si>
  <si>
    <t>Quality of submitted Learner Guides, Assessment papers and Facilitator Presentations. (Layout, sketches, pictures, use of colour, diagrams, sequential, summary, etc.)
1 % per course – qualitative assessment
All course learner guides to be submitted</t>
  </si>
  <si>
    <t>Copy of course assessments/ Group activities included in the Learner guide and exam paper relevant to the courses on the scope of work.
Evidence that the company can provide classroom and online assessment included.
Formative assessment = 0.5 %
Summative Assessment = 0.5 %</t>
  </si>
  <si>
    <t>Submit proof of each of 3 items required per course. i.e., Copy of Training delivery records, attendance registers and training certificates.
0.33 % = Results (All learner details to be depicted)
0.33 % = Attendance registers (all learner details to be depicted)
0.33 % = Competency certificates (all certificate details, name, Identity and or Eskom unique numbers, course title, unit standards, ISO numbers, name of service provider, logos, seta accreditation numbers for course and service providers, date, signature, etc.)</t>
  </si>
  <si>
    <t>TET  1 Name and Surname:</t>
  </si>
  <si>
    <t>2. Human Resources(  Experience )(%)</t>
  </si>
  <si>
    <t>3.  Training Material, Delivery, Assessment &amp; Certification (%)</t>
  </si>
  <si>
    <t xml:space="preserve">Tender Technical Evaluation:For the Provision of Safety,Health, Quality(SHEQ) Training </t>
  </si>
  <si>
    <t>Use guidelines / notes in this column to score in column D.                                                                                * The course number will vary based on the training need identified.</t>
  </si>
  <si>
    <t>Qualifications (Certified copies of relevant training certificates and Qualifications) (For each of the *7 courses there should be a facilitator with relevant qualification, per office)            
 7+=7 %
 4-6=5 %
 1-3=3 %</t>
  </si>
  <si>
    <t>Learner Guide and Facilitation presentation covers points as per the scope of work/ course and applicable unit standard or standard. 
1 % for learner guide alignment and 1 % for Facilitation presentation for each of the seven courses required by the employer.</t>
  </si>
  <si>
    <r>
      <t>Provide previous work done, experience with various projects internationally and South Africa. In terms of SHEQ Training spectrum</t>
    </r>
    <r>
      <rPr>
        <b/>
        <sz val="9"/>
        <color rgb="FF000000"/>
        <rFont val="Calibri"/>
        <family val="2"/>
        <scheme val="minor"/>
      </rPr>
      <t>.</t>
    </r>
  </si>
  <si>
    <r>
      <t>Facilitators must be qualified in terms of their CV’s – must submit certified copies of training certificates and Qualifications that are related.</t>
    </r>
    <r>
      <rPr>
        <sz val="9"/>
        <color theme="1"/>
        <rFont val="Calibri"/>
        <family val="2"/>
        <scheme val="minor"/>
      </rPr>
      <t xml:space="preserve"> </t>
    </r>
  </si>
  <si>
    <r>
      <t xml:space="preserve">Course Content: </t>
    </r>
    <r>
      <rPr>
        <sz val="9"/>
        <color theme="1"/>
        <rFont val="Calibri"/>
        <family val="2"/>
        <scheme val="minor"/>
      </rPr>
      <t>Evidence that the training content is in line with the scope of work given and aligned to SAQA Unit Standards or ISO Standard applicable to each course.</t>
    </r>
  </si>
  <si>
    <t xml:space="preserve">                                                                                                                                                                             Company Requirements Score=</t>
  </si>
  <si>
    <t xml:space="preserve">ETDP-SETA or other related SETA Accreditation Certificates. Accreditation letters from relevant SETA per facilitator. (For each of the *7 courses there should be a facilitator with relevan+D27t accreditation per office)        
 7+=7 %
 4-6=5 %
 1-3=3 % </t>
  </si>
  <si>
    <r>
      <t xml:space="preserve">                                                                                                                 </t>
    </r>
    <r>
      <rPr>
        <b/>
        <sz val="9"/>
        <color rgb="FF000000"/>
        <rFont val="Calibri"/>
        <family val="2"/>
        <scheme val="minor"/>
      </rPr>
      <t>Human Resources Score=</t>
    </r>
  </si>
  <si>
    <t>Learner Guide and Facilitator Presentations with clearly outlined course objectives and outcomes focusing on practical application of the training.
(*7 courses)
1 % for learner guide alignment and 1 % for Facilitation presentation for each of the seven courses required by the em+F57ployer.</t>
  </si>
  <si>
    <r>
      <t xml:space="preserve">                                                                  </t>
    </r>
    <r>
      <rPr>
        <b/>
        <sz val="9"/>
        <color rgb="FF000000"/>
        <rFont val="Calibri"/>
        <family val="2"/>
        <scheme val="minor"/>
      </rPr>
      <t xml:space="preserve">     Training Material, Delivery, Assessment &amp; Certification  Score=</t>
    </r>
  </si>
  <si>
    <t>TET  2 Name and Surname:</t>
  </si>
  <si>
    <t>TET  3 Name and Surname:</t>
  </si>
  <si>
    <t>1)Service Provider and resources must be Subject Matter Experts</t>
  </si>
  <si>
    <t>Proof of registration</t>
  </si>
  <si>
    <r>
      <t>Provide previous work done, experience with various projects internationally and South Africa. In terms of SHEQ Training spectrum</t>
    </r>
    <r>
      <rPr>
        <b/>
        <sz val="11"/>
        <color rgb="FF000000"/>
        <rFont val="Calibri"/>
        <family val="2"/>
        <scheme val="minor"/>
      </rPr>
      <t>.</t>
    </r>
    <r>
      <rPr>
        <sz val="11"/>
        <color rgb="FF000000"/>
        <rFont val="Calibri"/>
        <family val="2"/>
        <scheme val="minor"/>
      </rPr>
      <t xml:space="preserve"> Letters as proof must be provided.</t>
    </r>
  </si>
  <si>
    <t>Number of Training resources in-house per course per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</si>
</sst>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9"/>
      <color theme="1"/>
      <name val="Calibri"/>
      <family val="2"/>
      <scheme val="minor"/>
    </font>
    <font>
      <b/>
      <sz val="12"/>
      <name val="Calibri"/>
      <family val="2"/>
      <scheme val="minor"/>
    </font>
    <font>
      <sz val="11"/>
      <color theme="1"/>
      <name val="Calibri"/>
      <family val="2"/>
      <scheme val="minor"/>
    </font>
    <font>
      <sz val="11"/>
      <name val="Calibri"/>
      <family val="2"/>
      <scheme val="minor"/>
    </font>
    <font>
      <sz val="10"/>
      <color theme="1"/>
      <name val="Calibri"/>
      <family val="2"/>
      <scheme val="minor"/>
    </font>
    <font>
      <sz val="9"/>
      <color theme="1"/>
      <name val="Calibri"/>
      <family val="2"/>
      <scheme val="minor"/>
    </font>
    <font>
      <sz val="11"/>
      <color theme="1"/>
      <name val="Arial"/>
      <family val="2"/>
    </font>
    <font>
      <b/>
      <u/>
      <sz val="11"/>
      <color theme="1"/>
      <name val="Arial"/>
      <family val="2"/>
    </font>
    <font>
      <b/>
      <sz val="8"/>
      <color rgb="FF000000"/>
      <name val="Calibri"/>
      <family val="2"/>
      <scheme val="minor"/>
    </font>
    <font>
      <sz val="8"/>
      <color rgb="FF000000"/>
      <name val="Calibri"/>
      <family val="2"/>
      <scheme val="minor"/>
    </font>
    <font>
      <b/>
      <sz val="10"/>
      <color rgb="FF000000"/>
      <name val="Calibri"/>
      <family val="2"/>
      <scheme val="minor"/>
    </font>
    <font>
      <b/>
      <sz val="10"/>
      <color theme="1"/>
      <name val="Calibri"/>
      <family val="2"/>
      <scheme val="minor"/>
    </font>
    <font>
      <sz val="10"/>
      <color rgb="FF000000"/>
      <name val="Calibri"/>
      <family val="2"/>
      <scheme val="minor"/>
    </font>
    <font>
      <i/>
      <sz val="8"/>
      <color theme="1"/>
      <name val="Calibri"/>
      <family val="2"/>
      <scheme val="minor"/>
    </font>
    <font>
      <b/>
      <i/>
      <u/>
      <sz val="11"/>
      <color theme="1"/>
      <name val="Arial"/>
      <family val="2"/>
    </font>
    <font>
      <b/>
      <sz val="11"/>
      <color rgb="FF000000"/>
      <name val="Calibri"/>
      <family val="2"/>
      <scheme val="minor"/>
    </font>
    <font>
      <sz val="11"/>
      <color rgb="FF000000"/>
      <name val="Calibri"/>
      <family val="2"/>
      <scheme val="minor"/>
    </font>
    <font>
      <i/>
      <sz val="11"/>
      <color rgb="FF000000"/>
      <name val="Calibri"/>
      <family val="2"/>
      <scheme val="minor"/>
    </font>
    <font>
      <b/>
      <sz val="9"/>
      <color theme="1"/>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A6A6A6"/>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tint="-0.14999847407452621"/>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418">
    <xf numFmtId="0" fontId="0" fillId="0" borderId="0" xfId="0"/>
    <xf numFmtId="0" fontId="0" fillId="2" borderId="0" xfId="0" applyFill="1" applyAlignment="1">
      <alignment vertical="top" wrapText="1"/>
    </xf>
    <xf numFmtId="0" fontId="2" fillId="2" borderId="0" xfId="0" applyFont="1" applyFill="1" applyAlignment="1">
      <alignment wrapText="1"/>
    </xf>
    <xf numFmtId="0" fontId="0" fillId="2" borderId="0" xfId="0" applyFill="1"/>
    <xf numFmtId="0" fontId="3" fillId="2" borderId="0" xfId="0" applyFont="1" applyFill="1" applyAlignment="1">
      <alignment horizontal="left"/>
    </xf>
    <xf numFmtId="0" fontId="0" fillId="2" borderId="0" xfId="0" applyFill="1" applyAlignment="1">
      <alignment horizontal="left" wrapText="1"/>
    </xf>
    <xf numFmtId="0" fontId="0" fillId="2" borderId="0" xfId="0" applyFill="1" applyAlignment="1">
      <alignment horizontal="left"/>
    </xf>
    <xf numFmtId="0" fontId="0" fillId="2" borderId="9" xfId="0" applyFill="1" applyBorder="1"/>
    <xf numFmtId="0" fontId="6" fillId="2" borderId="0" xfId="0" applyFont="1" applyFill="1" applyBorder="1" applyAlignment="1">
      <alignment vertical="top" wrapText="1"/>
    </xf>
    <xf numFmtId="0" fontId="0" fillId="2" borderId="21" xfId="0" applyFill="1" applyBorder="1" applyAlignment="1">
      <alignment horizontal="right"/>
    </xf>
    <xf numFmtId="0" fontId="0" fillId="2" borderId="22" xfId="0" applyFill="1" applyBorder="1"/>
    <xf numFmtId="0" fontId="0" fillId="2" borderId="23" xfId="0" applyFill="1" applyBorder="1"/>
    <xf numFmtId="0" fontId="6" fillId="2" borderId="9" xfId="0" applyFont="1" applyFill="1" applyBorder="1" applyAlignment="1">
      <alignment wrapText="1"/>
    </xf>
    <xf numFmtId="0" fontId="6" fillId="2" borderId="0" xfId="0" applyFont="1" applyFill="1" applyBorder="1" applyAlignment="1">
      <alignment wrapText="1"/>
    </xf>
    <xf numFmtId="0" fontId="0" fillId="2" borderId="0" xfId="0" applyFill="1" applyBorder="1"/>
    <xf numFmtId="0" fontId="0" fillId="2" borderId="13" xfId="0" applyFill="1" applyBorder="1"/>
    <xf numFmtId="0" fontId="8" fillId="2" borderId="0" xfId="0" applyFont="1" applyFill="1" applyBorder="1" applyAlignment="1">
      <alignment wrapText="1"/>
    </xf>
    <xf numFmtId="0" fontId="7" fillId="2" borderId="13" xfId="0" applyFont="1" applyFill="1" applyBorder="1" applyAlignment="1">
      <alignment horizontal="left" wrapText="1"/>
    </xf>
    <xf numFmtId="0" fontId="1" fillId="2" borderId="13" xfId="0" applyFont="1" applyFill="1" applyBorder="1" applyAlignment="1"/>
    <xf numFmtId="0" fontId="1" fillId="2" borderId="22" xfId="0" applyFont="1" applyFill="1" applyBorder="1" applyAlignment="1">
      <alignment horizontal="center" vertical="center"/>
    </xf>
    <xf numFmtId="0" fontId="0" fillId="2" borderId="0" xfId="0" applyFill="1" applyAlignment="1">
      <alignment horizontal="left" wrapText="1"/>
    </xf>
    <xf numFmtId="0" fontId="0" fillId="2" borderId="0" xfId="0" applyFill="1" applyAlignment="1">
      <alignment wrapText="1"/>
    </xf>
    <xf numFmtId="0" fontId="1" fillId="0" borderId="25" xfId="0" applyFont="1" applyBorder="1" applyAlignment="1">
      <alignment horizontal="center"/>
    </xf>
    <xf numFmtId="0" fontId="1" fillId="0" borderId="28" xfId="0" applyFont="1" applyBorder="1" applyAlignment="1">
      <alignment horizontal="center"/>
    </xf>
    <xf numFmtId="0" fontId="1" fillId="0" borderId="29" xfId="0" applyFont="1" applyBorder="1"/>
    <xf numFmtId="0" fontId="1" fillId="0" borderId="30" xfId="0" applyFont="1" applyBorder="1"/>
    <xf numFmtId="0" fontId="1" fillId="0" borderId="0" xfId="0" applyFont="1" applyBorder="1"/>
    <xf numFmtId="0" fontId="0" fillId="0" borderId="0" xfId="0" applyBorder="1" applyAlignment="1">
      <alignment horizontal="center"/>
    </xf>
    <xf numFmtId="0" fontId="1" fillId="2" borderId="23" xfId="0" applyFont="1" applyFill="1" applyBorder="1" applyAlignment="1">
      <alignment horizontal="center" vertical="center"/>
    </xf>
    <xf numFmtId="0" fontId="2" fillId="4" borderId="17" xfId="0" applyFont="1" applyFill="1" applyBorder="1" applyAlignment="1"/>
    <xf numFmtId="0" fontId="2" fillId="4" borderId="18" xfId="0" applyFont="1" applyFill="1" applyBorder="1" applyAlignment="1"/>
    <xf numFmtId="0" fontId="0" fillId="0" borderId="21" xfId="0" applyFill="1" applyBorder="1"/>
    <xf numFmtId="0" fontId="2" fillId="4" borderId="19" xfId="0" applyNumberFormat="1" applyFont="1" applyFill="1" applyBorder="1" applyAlignment="1">
      <alignment horizontal="left"/>
    </xf>
    <xf numFmtId="0" fontId="0" fillId="0" borderId="21" xfId="0" applyNumberFormat="1" applyFill="1" applyBorder="1"/>
    <xf numFmtId="0" fontId="1" fillId="2" borderId="22" xfId="0" applyNumberFormat="1" applyFont="1" applyFill="1" applyBorder="1" applyAlignment="1">
      <alignment horizontal="center" vertical="center"/>
    </xf>
    <xf numFmtId="0" fontId="1" fillId="2" borderId="23" xfId="0" applyNumberFormat="1" applyFont="1" applyFill="1" applyBorder="1" applyAlignment="1">
      <alignment horizontal="center" vertical="center"/>
    </xf>
    <xf numFmtId="0" fontId="0" fillId="3" borderId="10" xfId="0" applyNumberFormat="1" applyFill="1" applyBorder="1" applyAlignment="1">
      <alignment horizontal="center" vertical="center"/>
    </xf>
    <xf numFmtId="0" fontId="0" fillId="3" borderId="10" xfId="0" applyFill="1" applyBorder="1" applyAlignment="1">
      <alignment horizontal="left" vertical="top" wrapText="1"/>
    </xf>
    <xf numFmtId="0" fontId="0" fillId="2" borderId="21" xfId="0" applyFill="1" applyBorder="1" applyAlignment="1">
      <alignment horizontal="right" vertical="top"/>
    </xf>
    <xf numFmtId="0" fontId="0" fillId="2" borderId="10" xfId="0" applyFill="1" applyBorder="1" applyAlignment="1">
      <alignment horizontal="right" vertical="top"/>
    </xf>
    <xf numFmtId="0" fontId="0" fillId="2" borderId="23" xfId="0" applyFill="1" applyBorder="1" applyAlignment="1">
      <alignment horizontal="right" vertical="top"/>
    </xf>
    <xf numFmtId="0" fontId="0" fillId="3" borderId="10" xfId="0" applyFill="1" applyBorder="1" applyAlignment="1">
      <alignment horizontal="left" vertical="center" wrapText="1"/>
    </xf>
    <xf numFmtId="0" fontId="0" fillId="3" borderId="23" xfId="0" applyFill="1" applyBorder="1" applyAlignment="1">
      <alignment horizontal="left" vertical="top" wrapText="1"/>
    </xf>
    <xf numFmtId="0" fontId="0" fillId="0" borderId="23" xfId="0" applyFill="1" applyBorder="1" applyAlignment="1">
      <alignment horizontal="left" vertical="top"/>
    </xf>
    <xf numFmtId="0" fontId="12" fillId="3" borderId="23" xfId="0" applyFont="1" applyFill="1" applyBorder="1" applyAlignment="1">
      <alignment horizontal="left" vertical="top" wrapText="1"/>
    </xf>
    <xf numFmtId="0" fontId="1" fillId="2" borderId="22" xfId="1" applyNumberFormat="1" applyFont="1" applyFill="1" applyBorder="1" applyAlignment="1">
      <alignment horizontal="center" vertical="center"/>
    </xf>
    <xf numFmtId="0" fontId="0" fillId="3" borderId="10" xfId="1" applyNumberFormat="1" applyFont="1" applyFill="1" applyBorder="1" applyAlignment="1">
      <alignment horizontal="center" vertical="center"/>
    </xf>
    <xf numFmtId="0" fontId="0" fillId="2" borderId="0" xfId="0" applyFill="1" applyBorder="1" applyAlignment="1">
      <alignment horizontal="right" vertical="top"/>
    </xf>
    <xf numFmtId="0" fontId="2" fillId="4" borderId="19" xfId="0" applyFont="1" applyFill="1" applyBorder="1" applyAlignment="1">
      <alignment horizontal="center" vertical="center"/>
    </xf>
    <xf numFmtId="0" fontId="2" fillId="4" borderId="19" xfId="1" applyNumberFormat="1" applyFont="1" applyFill="1" applyBorder="1" applyAlignment="1">
      <alignment horizontal="center" vertical="center"/>
    </xf>
    <xf numFmtId="0" fontId="1" fillId="2" borderId="10" xfId="1" applyNumberFormat="1" applyFont="1" applyFill="1" applyBorder="1" applyAlignment="1">
      <alignment horizontal="center" vertical="center"/>
    </xf>
    <xf numFmtId="0" fontId="0" fillId="0" borderId="19" xfId="1" applyNumberFormat="1" applyFont="1" applyBorder="1" applyAlignment="1">
      <alignment horizontal="center"/>
    </xf>
    <xf numFmtId="0" fontId="2" fillId="4" borderId="19" xfId="0" applyFont="1" applyFill="1" applyBorder="1" applyAlignment="1">
      <alignment horizontal="left"/>
    </xf>
    <xf numFmtId="0" fontId="0" fillId="0" borderId="23" xfId="0" applyFill="1" applyBorder="1" applyAlignment="1">
      <alignment horizontal="center"/>
    </xf>
    <xf numFmtId="0" fontId="0" fillId="3" borderId="21" xfId="0" applyNumberFormat="1" applyFill="1" applyBorder="1" applyAlignment="1">
      <alignment horizontal="center" vertical="center"/>
    </xf>
    <xf numFmtId="0" fontId="0" fillId="3" borderId="23" xfId="0" applyNumberFormat="1" applyFill="1" applyBorder="1" applyAlignment="1">
      <alignment horizontal="center" vertical="center"/>
    </xf>
    <xf numFmtId="0" fontId="0" fillId="3" borderId="23" xfId="1" applyNumberFormat="1" applyFont="1" applyFill="1" applyBorder="1" applyAlignment="1">
      <alignment horizontal="center" vertical="center"/>
    </xf>
    <xf numFmtId="9" fontId="0" fillId="0" borderId="23" xfId="1" applyFont="1" applyFill="1" applyBorder="1" applyAlignment="1">
      <alignment horizontal="center"/>
    </xf>
    <xf numFmtId="0" fontId="0" fillId="0" borderId="23" xfId="0" applyNumberFormat="1" applyFill="1" applyBorder="1" applyAlignment="1">
      <alignment horizontal="center"/>
    </xf>
    <xf numFmtId="0" fontId="1" fillId="2" borderId="23" xfId="1" applyNumberFormat="1" applyFont="1" applyFill="1" applyBorder="1" applyAlignment="1">
      <alignment horizontal="center" vertical="center"/>
    </xf>
    <xf numFmtId="0" fontId="15" fillId="0" borderId="0" xfId="0" applyFont="1" applyAlignment="1">
      <alignment horizontal="justify" vertical="center"/>
    </xf>
    <xf numFmtId="0" fontId="0" fillId="0" borderId="0" xfId="0" applyAlignment="1">
      <alignment horizontal="center"/>
    </xf>
    <xf numFmtId="0" fontId="0" fillId="2" borderId="8" xfId="0" applyFont="1" applyFill="1" applyBorder="1" applyAlignment="1">
      <alignment horizontal="center" vertical="top" wrapText="1"/>
    </xf>
    <xf numFmtId="0" fontId="0" fillId="2" borderId="31" xfId="0" applyFont="1" applyFill="1" applyBorder="1" applyAlignment="1">
      <alignment vertical="top" wrapText="1"/>
    </xf>
    <xf numFmtId="0" fontId="0" fillId="2" borderId="8" xfId="0" applyFont="1" applyFill="1" applyBorder="1" applyAlignment="1">
      <alignment vertical="top" wrapText="1"/>
    </xf>
    <xf numFmtId="9" fontId="21" fillId="2" borderId="5" xfId="0" applyNumberFormat="1" applyFont="1" applyFill="1" applyBorder="1" applyAlignment="1">
      <alignment horizontal="center" vertical="center" wrapText="1"/>
    </xf>
    <xf numFmtId="0" fontId="19" fillId="2" borderId="35" xfId="0" applyFont="1" applyFill="1" applyBorder="1" applyAlignment="1">
      <alignment horizontal="left" vertical="center" wrapText="1"/>
    </xf>
    <xf numFmtId="0" fontId="20" fillId="2" borderId="5" xfId="0" applyFont="1" applyFill="1" applyBorder="1" applyAlignment="1">
      <alignment horizontal="justify" vertical="top" wrapText="1"/>
    </xf>
    <xf numFmtId="0" fontId="21" fillId="2" borderId="5" xfId="0" applyFont="1" applyFill="1" applyBorder="1" applyAlignment="1">
      <alignment horizontal="center" vertical="center" wrapText="1"/>
    </xf>
    <xf numFmtId="0" fontId="13" fillId="2" borderId="35" xfId="0" applyFont="1" applyFill="1" applyBorder="1" applyAlignment="1">
      <alignment vertical="top" wrapText="1"/>
    </xf>
    <xf numFmtId="0" fontId="13" fillId="2" borderId="31" xfId="0" applyFont="1" applyFill="1" applyBorder="1" applyAlignment="1">
      <alignment vertical="top" wrapText="1"/>
    </xf>
    <xf numFmtId="0" fontId="20" fillId="2" borderId="5" xfId="0" applyFont="1" applyFill="1" applyBorder="1" applyAlignment="1">
      <alignment horizontal="justify" vertical="center" wrapText="1"/>
    </xf>
    <xf numFmtId="0" fontId="16" fillId="0" borderId="0" xfId="0" applyFont="1" applyAlignment="1">
      <alignment horizontal="left" vertical="center"/>
    </xf>
    <xf numFmtId="0" fontId="0" fillId="0" borderId="0" xfId="0" applyFont="1"/>
    <xf numFmtId="0" fontId="0" fillId="0" borderId="0" xfId="0" applyFont="1" applyAlignment="1">
      <alignment horizontal="center"/>
    </xf>
    <xf numFmtId="0" fontId="2" fillId="2" borderId="40" xfId="0" applyFont="1" applyFill="1" applyBorder="1" applyAlignment="1">
      <alignment horizontal="center" wrapText="1"/>
    </xf>
    <xf numFmtId="0" fontId="7" fillId="2" borderId="3" xfId="0" applyNumberFormat="1" applyFont="1" applyFill="1" applyBorder="1" applyAlignment="1">
      <alignment horizontal="left" wrapText="1"/>
    </xf>
    <xf numFmtId="14" fontId="7" fillId="2" borderId="5" xfId="0" applyNumberFormat="1" applyFont="1" applyFill="1" applyBorder="1" applyAlignment="1">
      <alignment horizontal="left" wrapText="1"/>
    </xf>
    <xf numFmtId="0" fontId="7" fillId="2" borderId="4" xfId="0" applyFont="1" applyFill="1" applyBorder="1" applyAlignment="1">
      <alignment horizontal="left" wrapText="1"/>
    </xf>
    <xf numFmtId="0" fontId="7" fillId="2" borderId="5" xfId="0" applyFont="1" applyFill="1" applyBorder="1" applyAlignment="1">
      <alignment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2" borderId="5" xfId="0" applyFont="1" applyFill="1" applyBorder="1" applyAlignment="1">
      <alignment horizontal="justify" vertical="center" wrapText="1"/>
    </xf>
    <xf numFmtId="0" fontId="25" fillId="2" borderId="5" xfId="0" applyFont="1" applyFill="1" applyBorder="1" applyAlignment="1">
      <alignment horizontal="justify" vertical="center" wrapText="1"/>
    </xf>
    <xf numFmtId="0" fontId="25" fillId="2" borderId="33" xfId="0" applyFont="1" applyFill="1" applyBorder="1" applyAlignment="1">
      <alignment horizontal="justify" vertical="center" wrapText="1"/>
    </xf>
    <xf numFmtId="0" fontId="25" fillId="2" borderId="35" xfId="0" applyFont="1" applyFill="1" applyBorder="1" applyAlignment="1">
      <alignment horizontal="justify" vertical="center" wrapText="1"/>
    </xf>
    <xf numFmtId="0" fontId="24" fillId="2" borderId="31" xfId="0" applyFont="1" applyFill="1" applyBorder="1" applyAlignment="1">
      <alignment horizontal="justify" vertical="center" wrapText="1"/>
    </xf>
    <xf numFmtId="0" fontId="24" fillId="2" borderId="33" xfId="0" applyFont="1" applyFill="1" applyBorder="1" applyAlignment="1">
      <alignment horizontal="justify" vertical="top" wrapText="1"/>
    </xf>
    <xf numFmtId="0" fontId="0" fillId="2" borderId="35" xfId="0" applyFont="1" applyFill="1" applyBorder="1" applyAlignment="1">
      <alignment horizontal="justify" vertical="center" wrapText="1"/>
    </xf>
    <xf numFmtId="0" fontId="24" fillId="0" borderId="4" xfId="0" applyFont="1" applyBorder="1" applyAlignment="1">
      <alignment horizontal="left" vertical="center" wrapText="1"/>
    </xf>
    <xf numFmtId="0" fontId="1" fillId="2" borderId="3" xfId="0" applyFont="1" applyFill="1" applyBorder="1" applyAlignment="1">
      <alignment horizontal="justify" vertical="center" wrapText="1"/>
    </xf>
    <xf numFmtId="0" fontId="25" fillId="2" borderId="3" xfId="0" applyFont="1" applyFill="1" applyBorder="1" applyAlignment="1">
      <alignment horizontal="center" vertical="center" wrapText="1"/>
    </xf>
    <xf numFmtId="0" fontId="0" fillId="2" borderId="5" xfId="0" applyFont="1" applyFill="1" applyBorder="1" applyAlignment="1">
      <alignment horizontal="justify" vertical="center" wrapText="1"/>
    </xf>
    <xf numFmtId="9" fontId="25" fillId="2" borderId="5" xfId="0" applyNumberFormat="1" applyFont="1" applyFill="1" applyBorder="1" applyAlignment="1">
      <alignment horizontal="center" vertical="center" wrapText="1"/>
    </xf>
    <xf numFmtId="0" fontId="26" fillId="2" borderId="8" xfId="0" applyFont="1" applyFill="1" applyBorder="1" applyAlignment="1">
      <alignment horizontal="justify" vertical="center" wrapText="1"/>
    </xf>
    <xf numFmtId="0" fontId="24" fillId="2" borderId="35" xfId="0" applyFont="1" applyFill="1" applyBorder="1" applyAlignment="1">
      <alignment horizontal="left" vertical="center" wrapText="1"/>
    </xf>
    <xf numFmtId="0" fontId="25" fillId="2" borderId="5" xfId="0" applyFont="1" applyFill="1" applyBorder="1" applyAlignment="1">
      <alignment horizontal="center" vertical="center" wrapText="1"/>
    </xf>
    <xf numFmtId="0" fontId="0" fillId="2" borderId="5" xfId="0" applyFont="1" applyFill="1" applyBorder="1" applyAlignment="1">
      <alignment horizontal="justify" vertical="top" wrapText="1"/>
    </xf>
    <xf numFmtId="0" fontId="21" fillId="2" borderId="2" xfId="0" applyFont="1" applyFill="1" applyBorder="1" applyAlignment="1">
      <alignment horizontal="center" vertical="center" wrapText="1"/>
    </xf>
    <xf numFmtId="9" fontId="21" fillId="2" borderId="0" xfId="0" applyNumberFormat="1" applyFont="1" applyFill="1" applyBorder="1" applyAlignment="1">
      <alignment horizontal="center" vertical="center" wrapText="1"/>
    </xf>
    <xf numFmtId="0" fontId="13" fillId="2" borderId="7" xfId="0" applyFont="1" applyFill="1" applyBorder="1" applyAlignment="1">
      <alignment horizontal="center" vertical="top" wrapText="1"/>
    </xf>
    <xf numFmtId="0" fontId="21" fillId="2" borderId="0" xfId="0" applyFont="1" applyFill="1" applyBorder="1" applyAlignment="1">
      <alignment horizontal="center" vertical="center" wrapText="1"/>
    </xf>
    <xf numFmtId="0" fontId="13" fillId="2" borderId="0" xfId="0" applyFont="1" applyFill="1" applyBorder="1" applyAlignment="1">
      <alignment horizontal="center" vertical="top" wrapText="1"/>
    </xf>
    <xf numFmtId="0" fontId="2" fillId="2" borderId="32" xfId="0" applyFont="1" applyFill="1" applyBorder="1" applyAlignment="1">
      <alignment vertical="center" wrapText="1"/>
    </xf>
    <xf numFmtId="0" fontId="2" fillId="2" borderId="0" xfId="0" applyFont="1" applyFill="1" applyBorder="1" applyAlignment="1">
      <alignment vertical="center" wrapText="1"/>
    </xf>
    <xf numFmtId="0" fontId="14" fillId="0" borderId="0" xfId="0" applyFont="1"/>
    <xf numFmtId="0" fontId="27" fillId="2" borderId="32" xfId="0" applyFont="1" applyFill="1" applyBorder="1" applyAlignment="1">
      <alignment horizontal="left" vertical="top" wrapText="1"/>
    </xf>
    <xf numFmtId="0" fontId="14" fillId="8" borderId="3" xfId="0" applyFont="1" applyFill="1" applyBorder="1" applyAlignment="1">
      <alignment horizontal="left" vertical="top"/>
    </xf>
    <xf numFmtId="0" fontId="14" fillId="8" borderId="5" xfId="0" applyFont="1" applyFill="1" applyBorder="1" applyAlignment="1">
      <alignment horizontal="left" vertical="top"/>
    </xf>
    <xf numFmtId="0" fontId="14" fillId="0" borderId="0" xfId="0" applyFont="1" applyAlignment="1">
      <alignment horizontal="left" vertical="top"/>
    </xf>
    <xf numFmtId="0" fontId="0" fillId="2" borderId="6" xfId="0" applyFont="1" applyFill="1" applyBorder="1"/>
    <xf numFmtId="0" fontId="0" fillId="2" borderId="8" xfId="0" applyFont="1" applyFill="1" applyBorder="1"/>
    <xf numFmtId="0" fontId="0" fillId="8" borderId="1" xfId="0" applyFont="1" applyFill="1" applyBorder="1"/>
    <xf numFmtId="0" fontId="0" fillId="8" borderId="2" xfId="0" applyFont="1" applyFill="1" applyBorder="1"/>
    <xf numFmtId="0" fontId="0" fillId="8" borderId="4" xfId="0" applyFont="1" applyFill="1" applyBorder="1"/>
    <xf numFmtId="0" fontId="0" fillId="8" borderId="0" xfId="0" applyFont="1" applyFill="1" applyBorder="1"/>
    <xf numFmtId="0" fontId="28" fillId="2" borderId="33" xfId="0" applyFont="1" applyFill="1" applyBorder="1" applyAlignment="1">
      <alignment horizontal="left" vertical="top"/>
    </xf>
    <xf numFmtId="0" fontId="28" fillId="2" borderId="35" xfId="0" applyFont="1" applyFill="1" applyBorder="1" applyAlignment="1">
      <alignment horizontal="left" vertical="top"/>
    </xf>
    <xf numFmtId="0" fontId="28" fillId="0" borderId="31" xfId="0" applyFont="1" applyBorder="1" applyAlignment="1">
      <alignment horizontal="left" vertical="top"/>
    </xf>
    <xf numFmtId="0" fontId="17" fillId="0" borderId="37" xfId="0" applyFont="1" applyBorder="1" applyAlignment="1">
      <alignment vertical="center" wrapText="1"/>
    </xf>
    <xf numFmtId="0" fontId="29" fillId="0" borderId="34" xfId="0" applyFont="1" applyBorder="1" applyAlignment="1">
      <alignment horizontal="left" vertical="top" wrapText="1"/>
    </xf>
    <xf numFmtId="0" fontId="0" fillId="0" borderId="32" xfId="0" applyFont="1" applyBorder="1"/>
    <xf numFmtId="0" fontId="2" fillId="2" borderId="4" xfId="0" applyFont="1" applyFill="1" applyBorder="1" applyAlignment="1"/>
    <xf numFmtId="0" fontId="1" fillId="0" borderId="44" xfId="0" applyFont="1" applyBorder="1" applyAlignment="1">
      <alignment horizontal="center"/>
    </xf>
    <xf numFmtId="0" fontId="0" fillId="0" borderId="52" xfId="1" applyNumberFormat="1" applyFont="1" applyBorder="1" applyAlignment="1">
      <alignment horizontal="center"/>
    </xf>
    <xf numFmtId="0" fontId="1" fillId="0" borderId="53" xfId="0" applyFont="1" applyBorder="1"/>
    <xf numFmtId="0" fontId="0" fillId="0" borderId="38" xfId="1" applyNumberFormat="1" applyFont="1" applyBorder="1" applyAlignment="1">
      <alignment horizontal="center"/>
    </xf>
    <xf numFmtId="0" fontId="0" fillId="0" borderId="54" xfId="1" applyNumberFormat="1" applyFont="1" applyBorder="1" applyAlignment="1">
      <alignment horizontal="center"/>
    </xf>
    <xf numFmtId="0" fontId="1" fillId="0" borderId="55" xfId="0" applyFont="1" applyBorder="1"/>
    <xf numFmtId="0" fontId="0" fillId="0" borderId="56" xfId="0" applyNumberFormat="1" applyBorder="1" applyAlignment="1">
      <alignment horizontal="center"/>
    </xf>
    <xf numFmtId="0" fontId="0" fillId="0" borderId="56" xfId="1" applyNumberFormat="1" applyFont="1" applyBorder="1" applyAlignment="1">
      <alignment horizontal="center"/>
    </xf>
    <xf numFmtId="0" fontId="0" fillId="0" borderId="39" xfId="1" applyNumberFormat="1" applyFont="1" applyBorder="1" applyAlignment="1">
      <alignment horizontal="center"/>
    </xf>
    <xf numFmtId="0" fontId="14" fillId="2" borderId="0" xfId="0" applyFont="1" applyFill="1" applyBorder="1" applyAlignment="1">
      <alignment wrapText="1"/>
    </xf>
    <xf numFmtId="0" fontId="14" fillId="2" borderId="20" xfId="0" applyFont="1" applyFill="1" applyBorder="1" applyAlignment="1">
      <alignment wrapText="1"/>
    </xf>
    <xf numFmtId="0" fontId="14" fillId="2" borderId="7" xfId="0" applyFont="1" applyFill="1" applyBorder="1"/>
    <xf numFmtId="0" fontId="29" fillId="2" borderId="5" xfId="0" applyFont="1" applyFill="1" applyBorder="1" applyAlignment="1">
      <alignment horizontal="justify" vertical="center" wrapText="1"/>
    </xf>
    <xf numFmtId="0" fontId="28" fillId="2" borderId="5" xfId="0" applyFont="1" applyFill="1" applyBorder="1" applyAlignment="1">
      <alignment horizontal="justify" vertical="center" wrapText="1"/>
    </xf>
    <xf numFmtId="0" fontId="14" fillId="2" borderId="8" xfId="0" applyFont="1" applyFill="1" applyBorder="1" applyAlignment="1">
      <alignment vertical="top" wrapText="1"/>
    </xf>
    <xf numFmtId="0" fontId="29" fillId="2" borderId="8" xfId="0" applyFont="1" applyFill="1" applyBorder="1" applyAlignment="1">
      <alignment horizontal="justify" vertical="center" wrapText="1"/>
    </xf>
    <xf numFmtId="0" fontId="29" fillId="2" borderId="33" xfId="0" applyFont="1" applyFill="1" applyBorder="1" applyAlignment="1">
      <alignment horizontal="justify" vertical="top" wrapText="1"/>
    </xf>
    <xf numFmtId="0" fontId="14" fillId="2" borderId="35" xfId="0" applyFont="1" applyFill="1" applyBorder="1" applyAlignment="1">
      <alignment horizontal="justify" vertical="center" wrapText="1"/>
    </xf>
    <xf numFmtId="0" fontId="29" fillId="2" borderId="35" xfId="0" applyFont="1" applyFill="1" applyBorder="1" applyAlignment="1">
      <alignment horizontal="justify" vertical="center" wrapText="1"/>
    </xf>
    <xf numFmtId="0" fontId="14" fillId="2" borderId="31" xfId="0" applyFont="1" applyFill="1" applyBorder="1" applyAlignment="1">
      <alignment vertical="top" wrapText="1"/>
    </xf>
    <xf numFmtId="0" fontId="27" fillId="2" borderId="3" xfId="0" applyFont="1" applyFill="1" applyBorder="1" applyAlignment="1">
      <alignment horizontal="justify" vertical="center" wrapText="1"/>
    </xf>
    <xf numFmtId="0" fontId="14" fillId="2" borderId="5" xfId="0" applyFont="1" applyFill="1" applyBorder="1" applyAlignment="1">
      <alignment horizontal="justify" vertical="center" wrapText="1"/>
    </xf>
    <xf numFmtId="0" fontId="30" fillId="2" borderId="8" xfId="0" applyFont="1" applyFill="1" applyBorder="1" applyAlignment="1">
      <alignment horizontal="justify" vertical="center" wrapText="1"/>
    </xf>
    <xf numFmtId="0" fontId="27" fillId="2" borderId="5" xfId="0" applyFont="1" applyFill="1" applyBorder="1" applyAlignment="1">
      <alignment horizontal="justify" vertical="top" wrapText="1"/>
    </xf>
    <xf numFmtId="0" fontId="14" fillId="2" borderId="5" xfId="0" applyFont="1" applyFill="1" applyBorder="1" applyAlignment="1">
      <alignment horizontal="justify" vertical="top" wrapText="1"/>
    </xf>
    <xf numFmtId="0" fontId="27" fillId="2" borderId="5" xfId="0" applyFont="1" applyFill="1" applyBorder="1" applyAlignment="1">
      <alignment horizontal="justify" vertical="center" wrapText="1"/>
    </xf>
    <xf numFmtId="0" fontId="14" fillId="2" borderId="5" xfId="0" applyFont="1" applyFill="1" applyBorder="1" applyAlignment="1">
      <alignment vertical="top" wrapText="1"/>
    </xf>
    <xf numFmtId="0" fontId="17" fillId="0" borderId="32" xfId="0" applyFont="1" applyBorder="1" applyAlignment="1">
      <alignment vertical="center" wrapText="1"/>
    </xf>
    <xf numFmtId="0" fontId="0" fillId="2" borderId="0" xfId="0" applyFill="1" applyAlignment="1">
      <alignment horizontal="left" wrapText="1"/>
    </xf>
    <xf numFmtId="0" fontId="5" fillId="2" borderId="0" xfId="0" applyFont="1" applyFill="1" applyAlignment="1">
      <alignment horizontal="right" wrapText="1"/>
    </xf>
    <xf numFmtId="0" fontId="4" fillId="2" borderId="0" xfId="0" applyFont="1" applyFill="1" applyAlignment="1">
      <alignment horizontal="center"/>
    </xf>
    <xf numFmtId="0" fontId="3" fillId="2" borderId="0" xfId="0" applyFont="1" applyFill="1" applyAlignment="1">
      <alignment horizontal="left"/>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2" borderId="0" xfId="0" applyFont="1" applyFill="1" applyAlignment="1">
      <alignment horizontal="left" vertical="top" wrapText="1"/>
    </xf>
    <xf numFmtId="0" fontId="6" fillId="2" borderId="9" xfId="0" applyFont="1" applyFill="1" applyBorder="1" applyAlignment="1">
      <alignment horizontal="left" vertical="top" wrapText="1"/>
    </xf>
    <xf numFmtId="0" fontId="6" fillId="2" borderId="0" xfId="0" applyFont="1" applyFill="1" applyBorder="1" applyAlignment="1">
      <alignment horizontal="left" vertical="top" wrapText="1"/>
    </xf>
    <xf numFmtId="0" fontId="3" fillId="2" borderId="10" xfId="0" applyFont="1" applyFill="1" applyBorder="1" applyAlignment="1">
      <alignment horizontal="center" vertical="center"/>
    </xf>
    <xf numFmtId="0" fontId="2" fillId="2" borderId="10" xfId="0" applyFont="1" applyFill="1" applyBorder="1" applyAlignment="1">
      <alignment horizontal="center" wrapText="1"/>
    </xf>
    <xf numFmtId="0" fontId="2" fillId="2" borderId="10" xfId="0" applyFont="1" applyFill="1" applyBorder="1" applyAlignment="1">
      <alignment horizontal="center"/>
    </xf>
    <xf numFmtId="0" fontId="0" fillId="2" borderId="11" xfId="0" applyFont="1" applyFill="1" applyBorder="1" applyAlignment="1">
      <alignment horizontal="left" vertical="center"/>
    </xf>
    <xf numFmtId="0" fontId="0" fillId="2" borderId="9" xfId="0" applyFont="1" applyFill="1" applyBorder="1" applyAlignment="1">
      <alignment horizontal="left" vertical="center"/>
    </xf>
    <xf numFmtId="0" fontId="0"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Border="1" applyAlignment="1">
      <alignment horizontal="lef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0" fillId="2" borderId="20" xfId="0" applyFont="1" applyFill="1" applyBorder="1" applyAlignment="1">
      <alignment horizontal="left" vertical="center"/>
    </xf>
    <xf numFmtId="0" fontId="0" fillId="2" borderId="16" xfId="0" applyFont="1" applyFill="1" applyBorder="1" applyAlignment="1">
      <alignment horizontal="lef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2" fillId="2" borderId="10" xfId="0" applyFont="1" applyFill="1" applyBorder="1" applyAlignment="1">
      <alignment horizontal="right"/>
    </xf>
    <xf numFmtId="0" fontId="6" fillId="2" borderId="20" xfId="0" applyFont="1" applyFill="1" applyBorder="1" applyAlignment="1">
      <alignment horizontal="left" wrapText="1"/>
    </xf>
    <xf numFmtId="0" fontId="10" fillId="2" borderId="10" xfId="0" applyNumberFormat="1" applyFont="1" applyFill="1" applyBorder="1" applyAlignment="1">
      <alignment horizontal="center"/>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4"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31" xfId="0" applyFont="1" applyBorder="1" applyAlignment="1">
      <alignment horizontal="left" vertical="center" wrapText="1"/>
    </xf>
    <xf numFmtId="0" fontId="0" fillId="0" borderId="33" xfId="0" applyFont="1" applyBorder="1" applyAlignment="1">
      <alignment horizontal="justify" vertical="center" wrapText="1"/>
    </xf>
    <xf numFmtId="0" fontId="0" fillId="0" borderId="31" xfId="0" applyFont="1" applyBorder="1" applyAlignment="1">
      <alignment horizontal="justify" vertical="center" wrapText="1"/>
    </xf>
    <xf numFmtId="9" fontId="21" fillId="0" borderId="33" xfId="0" applyNumberFormat="1" applyFont="1" applyBorder="1" applyAlignment="1">
      <alignment horizontal="center" vertical="center" wrapText="1"/>
    </xf>
    <xf numFmtId="9" fontId="21" fillId="0" borderId="31" xfId="0" applyNumberFormat="1" applyFont="1" applyBorder="1" applyAlignment="1">
      <alignment horizontal="center" vertical="center" wrapText="1"/>
    </xf>
    <xf numFmtId="0" fontId="19" fillId="0" borderId="35" xfId="0" applyFont="1" applyBorder="1" applyAlignment="1">
      <alignment horizontal="left" vertical="center" wrapText="1"/>
    </xf>
    <xf numFmtId="9" fontId="21" fillId="0" borderId="35" xfId="0" applyNumberFormat="1" applyFont="1" applyBorder="1" applyAlignment="1">
      <alignment horizontal="center" vertical="center" wrapText="1"/>
    </xf>
    <xf numFmtId="0" fontId="24" fillId="0" borderId="33" xfId="0" applyFont="1" applyBorder="1" applyAlignment="1">
      <alignment horizontal="left" vertical="center" wrapText="1"/>
    </xf>
    <xf numFmtId="0" fontId="24" fillId="0" borderId="35" xfId="0" applyFont="1" applyBorder="1" applyAlignment="1">
      <alignment horizontal="left" vertical="center" wrapText="1"/>
    </xf>
    <xf numFmtId="0" fontId="24" fillId="0" borderId="31" xfId="0" applyFont="1" applyBorder="1" applyAlignment="1">
      <alignment horizontal="left" vertical="center" wrapText="1"/>
    </xf>
    <xf numFmtId="0" fontId="0" fillId="0" borderId="33" xfId="0" applyFont="1" applyBorder="1" applyAlignment="1">
      <alignment horizontal="justify" vertical="top" wrapText="1"/>
    </xf>
    <xf numFmtId="0" fontId="0" fillId="0" borderId="35" xfId="0" applyFont="1" applyBorder="1" applyAlignment="1">
      <alignment horizontal="justify" vertical="top" wrapText="1"/>
    </xf>
    <xf numFmtId="0" fontId="0" fillId="0" borderId="31" xfId="0" applyFont="1" applyBorder="1" applyAlignment="1">
      <alignment horizontal="justify" vertical="top" wrapText="1"/>
    </xf>
    <xf numFmtId="9" fontId="25" fillId="0" borderId="33" xfId="0" applyNumberFormat="1" applyFont="1" applyBorder="1" applyAlignment="1">
      <alignment horizontal="center" vertical="center" wrapText="1"/>
    </xf>
    <xf numFmtId="9" fontId="25" fillId="0" borderId="35" xfId="0" applyNumberFormat="1" applyFont="1" applyBorder="1" applyAlignment="1">
      <alignment horizontal="center" vertical="center" wrapText="1"/>
    </xf>
    <xf numFmtId="9" fontId="25" fillId="0" borderId="31" xfId="0" applyNumberFormat="1" applyFont="1" applyBorder="1" applyAlignment="1">
      <alignment horizontal="center" vertical="center" wrapText="1"/>
    </xf>
    <xf numFmtId="0" fontId="24" fillId="6" borderId="1" xfId="0" applyFont="1" applyFill="1" applyBorder="1" applyAlignment="1">
      <alignment horizontal="left" vertical="center" wrapText="1"/>
    </xf>
    <xf numFmtId="0" fontId="24" fillId="6" borderId="2" xfId="0" applyFont="1" applyFill="1" applyBorder="1" applyAlignment="1">
      <alignment horizontal="left" vertical="center" wrapText="1"/>
    </xf>
    <xf numFmtId="0" fontId="24" fillId="6" borderId="6"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33" xfId="0" applyFont="1" applyFill="1" applyBorder="1" applyAlignment="1">
      <alignment horizontal="center" vertical="center" wrapText="1"/>
    </xf>
    <xf numFmtId="0" fontId="24" fillId="6" borderId="31" xfId="0" applyFont="1" applyFill="1" applyBorder="1" applyAlignment="1">
      <alignment horizontal="center" vertical="center" wrapText="1"/>
    </xf>
    <xf numFmtId="0" fontId="1" fillId="2" borderId="37" xfId="0" applyFont="1" applyFill="1" applyBorder="1" applyAlignment="1">
      <alignment horizontal="center" vertical="top" wrapText="1"/>
    </xf>
    <xf numFmtId="0" fontId="1" fillId="2" borderId="34" xfId="0" applyFont="1" applyFill="1" applyBorder="1" applyAlignment="1">
      <alignment horizontal="center" vertical="top" wrapText="1"/>
    </xf>
    <xf numFmtId="0" fontId="24" fillId="6" borderId="3"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25" fillId="0" borderId="33" xfId="0" applyFont="1" applyBorder="1" applyAlignment="1">
      <alignment horizontal="justify" vertical="top" wrapText="1"/>
    </xf>
    <xf numFmtId="0" fontId="25" fillId="0" borderId="35" xfId="0" applyFont="1" applyBorder="1" applyAlignment="1">
      <alignment horizontal="justify" vertical="top" wrapText="1"/>
    </xf>
    <xf numFmtId="0" fontId="25" fillId="0" borderId="31" xfId="0" applyFont="1" applyBorder="1" applyAlignment="1">
      <alignment horizontal="justify" vertical="top"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0" xfId="0" applyFont="1" applyFill="1" applyBorder="1" applyAlignment="1">
      <alignment horizontal="center" wrapText="1"/>
    </xf>
    <xf numFmtId="0" fontId="6" fillId="2" borderId="5" xfId="0" applyFont="1" applyFill="1" applyBorder="1" applyAlignment="1">
      <alignment horizontal="center"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24" fillId="5" borderId="33" xfId="0" applyFont="1" applyFill="1" applyBorder="1" applyAlignment="1">
      <alignment horizontal="left" vertical="center" wrapText="1"/>
    </xf>
    <xf numFmtId="0" fontId="24" fillId="5" borderId="31"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24" fillId="6" borderId="0" xfId="0" applyFont="1" applyFill="1" applyBorder="1" applyAlignment="1">
      <alignment horizontal="left" vertical="center" wrapText="1"/>
    </xf>
    <xf numFmtId="0" fontId="24" fillId="6" borderId="35" xfId="0" applyFont="1" applyFill="1" applyBorder="1" applyAlignment="1">
      <alignment horizontal="center" vertical="center" wrapText="1"/>
    </xf>
    <xf numFmtId="0" fontId="1" fillId="0" borderId="36" xfId="0" applyFont="1" applyBorder="1" applyAlignment="1">
      <alignment horizontal="center"/>
    </xf>
    <xf numFmtId="0" fontId="1" fillId="0" borderId="37" xfId="0" applyFont="1" applyBorder="1" applyAlignment="1">
      <alignment horizontal="center"/>
    </xf>
    <xf numFmtId="0" fontId="1" fillId="0" borderId="34" xfId="0" applyFont="1" applyBorder="1" applyAlignment="1">
      <alignment horizontal="center"/>
    </xf>
    <xf numFmtId="0" fontId="0" fillId="0" borderId="45" xfId="0" applyFont="1" applyBorder="1" applyAlignment="1">
      <alignment horizontal="center"/>
    </xf>
    <xf numFmtId="0" fontId="0" fillId="0" borderId="26" xfId="0" applyFont="1" applyBorder="1" applyAlignment="1">
      <alignment horizontal="center"/>
    </xf>
    <xf numFmtId="0" fontId="0" fillId="0" borderId="10" xfId="0" applyFont="1" applyBorder="1" applyAlignment="1">
      <alignment horizontal="center"/>
    </xf>
    <xf numFmtId="0" fontId="0" fillId="0" borderId="27" xfId="0" applyFont="1" applyBorder="1" applyAlignment="1">
      <alignment horizontal="center"/>
    </xf>
    <xf numFmtId="0" fontId="14" fillId="0" borderId="48" xfId="0" applyFont="1" applyBorder="1" applyAlignment="1">
      <alignment horizontal="left" vertical="top" wrapText="1"/>
    </xf>
    <xf numFmtId="0" fontId="14" fillId="0" borderId="50" xfId="0" applyFont="1" applyBorder="1" applyAlignment="1">
      <alignment horizontal="left" vertical="top"/>
    </xf>
    <xf numFmtId="0" fontId="14" fillId="0" borderId="51" xfId="0" applyFont="1" applyBorder="1" applyAlignment="1">
      <alignment horizontal="left" vertical="top"/>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4" fillId="0" borderId="49" xfId="0" applyFont="1" applyBorder="1" applyAlignment="1">
      <alignment horizontal="left" vertical="top"/>
    </xf>
    <xf numFmtId="0" fontId="14" fillId="0" borderId="49" xfId="0" applyFont="1" applyBorder="1" applyAlignment="1">
      <alignment horizontal="left" vertical="top" wrapText="1"/>
    </xf>
    <xf numFmtId="0" fontId="14" fillId="0" borderId="46" xfId="0" applyFont="1" applyBorder="1" applyAlignment="1">
      <alignment horizontal="left" vertical="top" wrapText="1"/>
    </xf>
    <xf numFmtId="0" fontId="14" fillId="0" borderId="46" xfId="0" applyFont="1" applyBorder="1" applyAlignment="1">
      <alignment horizontal="left" vertical="top"/>
    </xf>
    <xf numFmtId="0" fontId="14" fillId="0" borderId="47" xfId="0" applyFont="1" applyBorder="1" applyAlignment="1">
      <alignment horizontal="left" vertical="top"/>
    </xf>
    <xf numFmtId="0" fontId="0" fillId="8" borderId="1" xfId="0" applyFont="1" applyFill="1" applyBorder="1" applyAlignment="1">
      <alignment horizontal="center"/>
    </xf>
    <xf numFmtId="0" fontId="0" fillId="8" borderId="2" xfId="0" applyFont="1" applyFill="1" applyBorder="1" applyAlignment="1">
      <alignment horizontal="center"/>
    </xf>
    <xf numFmtId="0" fontId="0" fillId="8" borderId="3" xfId="0" applyFont="1" applyFill="1" applyBorder="1" applyAlignment="1">
      <alignment horizontal="center"/>
    </xf>
    <xf numFmtId="0" fontId="0" fillId="8" borderId="4" xfId="0" applyFont="1" applyFill="1" applyBorder="1" applyAlignment="1">
      <alignment horizontal="center"/>
    </xf>
    <xf numFmtId="0" fontId="0" fillId="8" borderId="0" xfId="0" applyFont="1" applyFill="1" applyBorder="1" applyAlignment="1">
      <alignment horizontal="center"/>
    </xf>
    <xf numFmtId="0" fontId="0" fillId="8" borderId="5" xfId="0" applyFont="1" applyFill="1" applyBorder="1" applyAlignment="1">
      <alignment horizontal="center"/>
    </xf>
    <xf numFmtId="0" fontId="0" fillId="0" borderId="24" xfId="0" applyFont="1" applyBorder="1" applyAlignment="1">
      <alignment horizontal="center"/>
    </xf>
    <xf numFmtId="0" fontId="0" fillId="0" borderId="25" xfId="0" applyFont="1" applyBorder="1" applyAlignment="1">
      <alignment horizontal="center"/>
    </xf>
    <xf numFmtId="0" fontId="14" fillId="0" borderId="44" xfId="0" applyFont="1" applyBorder="1" applyAlignment="1">
      <alignment horizontal="left" vertical="top" wrapText="1"/>
    </xf>
    <xf numFmtId="0" fontId="0" fillId="0" borderId="17" xfId="0" applyFont="1" applyBorder="1" applyAlignment="1">
      <alignment horizontal="center"/>
    </xf>
    <xf numFmtId="0" fontId="22" fillId="2" borderId="33" xfId="0" applyFont="1" applyFill="1" applyBorder="1" applyAlignment="1">
      <alignment horizontal="left" vertical="top" wrapText="1"/>
    </xf>
    <xf numFmtId="0" fontId="22" fillId="2" borderId="35" xfId="0" applyFont="1" applyFill="1" applyBorder="1" applyAlignment="1">
      <alignment horizontal="left" vertical="top" wrapText="1"/>
    </xf>
    <xf numFmtId="0" fontId="22" fillId="2" borderId="31" xfId="0" applyFont="1" applyFill="1" applyBorder="1" applyAlignment="1">
      <alignment horizontal="left" vertical="top" wrapText="1"/>
    </xf>
    <xf numFmtId="0" fontId="2" fillId="2" borderId="43" xfId="0" applyFont="1" applyFill="1" applyBorder="1" applyAlignment="1">
      <alignment horizontal="left" wrapText="1"/>
    </xf>
    <xf numFmtId="0" fontId="2" fillId="2" borderId="20" xfId="0" applyFont="1" applyFill="1" applyBorder="1" applyAlignment="1">
      <alignment horizontal="left" wrapText="1"/>
    </xf>
    <xf numFmtId="9" fontId="21" fillId="0" borderId="1" xfId="0" applyNumberFormat="1" applyFont="1" applyBorder="1" applyAlignment="1">
      <alignment horizontal="center" vertical="center" wrapText="1"/>
    </xf>
    <xf numFmtId="9" fontId="21" fillId="0" borderId="4" xfId="0" applyNumberFormat="1" applyFont="1" applyBorder="1" applyAlignment="1">
      <alignment horizontal="center" vertical="center" wrapText="1"/>
    </xf>
    <xf numFmtId="9" fontId="21" fillId="0" borderId="6" xfId="0" applyNumberFormat="1" applyFont="1" applyBorder="1" applyAlignment="1">
      <alignment horizontal="center" vertical="center"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2" fillId="2" borderId="33"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3" xfId="0" applyFont="1" applyFill="1" applyBorder="1" applyAlignment="1">
      <alignment horizontal="center" vertical="top" wrapText="1"/>
    </xf>
    <xf numFmtId="0" fontId="22" fillId="2" borderId="35" xfId="0" applyFont="1" applyFill="1" applyBorder="1" applyAlignment="1">
      <alignment horizontal="center" vertical="top" wrapText="1"/>
    </xf>
    <xf numFmtId="0" fontId="22" fillId="2" borderId="31" xfId="0" applyFont="1" applyFill="1" applyBorder="1" applyAlignment="1">
      <alignment horizontal="center"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7" borderId="1" xfId="0" applyFont="1" applyFill="1" applyBorder="1" applyAlignment="1">
      <alignment horizontal="center"/>
    </xf>
    <xf numFmtId="0" fontId="0" fillId="7" borderId="2" xfId="0" applyFont="1" applyFill="1" applyBorder="1" applyAlignment="1">
      <alignment horizontal="center"/>
    </xf>
    <xf numFmtId="0" fontId="0" fillId="7" borderId="3" xfId="0" applyFont="1" applyFill="1" applyBorder="1" applyAlignment="1">
      <alignment horizontal="center"/>
    </xf>
    <xf numFmtId="0" fontId="0" fillId="7" borderId="6" xfId="0" applyFont="1" applyFill="1" applyBorder="1" applyAlignment="1">
      <alignment horizontal="center"/>
    </xf>
    <xf numFmtId="0" fontId="0" fillId="7" borderId="7" xfId="0" applyFont="1" applyFill="1" applyBorder="1" applyAlignment="1">
      <alignment horizontal="center"/>
    </xf>
    <xf numFmtId="0" fontId="0" fillId="7" borderId="8" xfId="0" applyFont="1" applyFill="1" applyBorder="1" applyAlignment="1">
      <alignment horizontal="center"/>
    </xf>
    <xf numFmtId="0" fontId="14" fillId="0" borderId="33" xfId="0" applyFont="1" applyBorder="1" applyAlignment="1">
      <alignment horizontal="justify" vertical="top" wrapText="1"/>
    </xf>
    <xf numFmtId="0" fontId="14" fillId="0" borderId="35" xfId="0" applyFont="1" applyBorder="1" applyAlignment="1">
      <alignment horizontal="justify" vertical="top" wrapText="1"/>
    </xf>
    <xf numFmtId="0" fontId="14" fillId="0" borderId="31" xfId="0" applyFont="1" applyBorder="1" applyAlignment="1">
      <alignment horizontal="justify" vertical="top" wrapText="1"/>
    </xf>
    <xf numFmtId="0" fontId="14" fillId="0" borderId="33" xfId="0" applyFont="1" applyBorder="1" applyAlignment="1">
      <alignment horizontal="justify" vertical="center" wrapText="1"/>
    </xf>
    <xf numFmtId="0" fontId="14" fillId="0" borderId="31" xfId="0" applyFont="1" applyBorder="1" applyAlignment="1">
      <alignment horizontal="justify" vertical="center" wrapText="1"/>
    </xf>
    <xf numFmtId="0" fontId="17" fillId="0" borderId="33" xfId="0" applyFont="1" applyBorder="1" applyAlignment="1">
      <alignment horizontal="left" vertical="center" wrapText="1"/>
    </xf>
    <xf numFmtId="0" fontId="17" fillId="0" borderId="35" xfId="0" applyFont="1" applyBorder="1" applyAlignment="1">
      <alignment horizontal="left" vertical="center" wrapText="1"/>
    </xf>
    <xf numFmtId="0" fontId="17" fillId="0" borderId="31" xfId="0" applyFont="1" applyBorder="1" applyAlignment="1">
      <alignment horizontal="left" vertical="center" wrapText="1"/>
    </xf>
    <xf numFmtId="9" fontId="18" fillId="0" borderId="1" xfId="0" applyNumberFormat="1" applyFont="1" applyBorder="1" applyAlignment="1">
      <alignment horizontal="center" vertical="center" wrapText="1"/>
    </xf>
    <xf numFmtId="9" fontId="18" fillId="0" borderId="4" xfId="0" applyNumberFormat="1" applyFont="1" applyBorder="1" applyAlignment="1">
      <alignment horizontal="center" vertical="center" wrapText="1"/>
    </xf>
    <xf numFmtId="9" fontId="18" fillId="0" borderId="6" xfId="0" applyNumberFormat="1" applyFont="1" applyBorder="1" applyAlignment="1">
      <alignment horizontal="center" vertical="center" wrapText="1"/>
    </xf>
    <xf numFmtId="0" fontId="28" fillId="0" borderId="33" xfId="0" applyFont="1" applyBorder="1" applyAlignment="1">
      <alignment horizontal="justify" vertical="top" wrapText="1"/>
    </xf>
    <xf numFmtId="0" fontId="28" fillId="0" borderId="35" xfId="0" applyFont="1" applyBorder="1" applyAlignment="1">
      <alignment horizontal="justify" vertical="top" wrapText="1"/>
    </xf>
    <xf numFmtId="0" fontId="28" fillId="0" borderId="31" xfId="0" applyFont="1" applyBorder="1" applyAlignment="1">
      <alignment horizontal="justify" vertical="top" wrapText="1"/>
    </xf>
    <xf numFmtId="0" fontId="19" fillId="8" borderId="1" xfId="0" applyFont="1" applyFill="1" applyBorder="1" applyAlignment="1">
      <alignment horizontal="left" vertical="center" wrapText="1"/>
    </xf>
    <xf numFmtId="0" fontId="19" fillId="8" borderId="2" xfId="0" applyFont="1" applyFill="1" applyBorder="1" applyAlignment="1">
      <alignment horizontal="left" vertical="center" wrapText="1"/>
    </xf>
    <xf numFmtId="0" fontId="19" fillId="8" borderId="6" xfId="0" applyFont="1" applyFill="1" applyBorder="1" applyAlignment="1">
      <alignment horizontal="left" vertical="center" wrapText="1"/>
    </xf>
    <xf numFmtId="0" fontId="19" fillId="8" borderId="7" xfId="0" applyFont="1" applyFill="1" applyBorder="1" applyAlignment="1">
      <alignment horizontal="left" vertical="center" wrapText="1"/>
    </xf>
    <xf numFmtId="0" fontId="19" fillId="8" borderId="33" xfId="0" applyFont="1" applyFill="1" applyBorder="1" applyAlignment="1">
      <alignment horizontal="center" vertical="center" wrapText="1"/>
    </xf>
    <xf numFmtId="0" fontId="19" fillId="8" borderId="31" xfId="0" applyFont="1" applyFill="1" applyBorder="1" applyAlignment="1">
      <alignment horizontal="center" vertical="center" wrapText="1"/>
    </xf>
    <xf numFmtId="0" fontId="19" fillId="8" borderId="4" xfId="0" applyFont="1" applyFill="1" applyBorder="1" applyAlignment="1">
      <alignment horizontal="left" vertical="center" wrapText="1"/>
    </xf>
    <xf numFmtId="0" fontId="19" fillId="8" borderId="0" xfId="0" applyFont="1" applyFill="1" applyBorder="1" applyAlignment="1">
      <alignment horizontal="left" vertical="center" wrapText="1"/>
    </xf>
    <xf numFmtId="0" fontId="19" fillId="8" borderId="35" xfId="0" applyFont="1" applyFill="1" applyBorder="1" applyAlignment="1">
      <alignment horizontal="center" vertical="center" wrapText="1"/>
    </xf>
    <xf numFmtId="0" fontId="17" fillId="5" borderId="33" xfId="0" applyFont="1" applyFill="1" applyBorder="1" applyAlignment="1">
      <alignment horizontal="left" vertical="center" wrapText="1"/>
    </xf>
    <xf numFmtId="0" fontId="17" fillId="5" borderId="31" xfId="0" applyFont="1" applyFill="1" applyBorder="1" applyAlignment="1">
      <alignment horizontal="left" vertical="center" wrapText="1"/>
    </xf>
    <xf numFmtId="0" fontId="29" fillId="5" borderId="33" xfId="0" applyFont="1" applyFill="1" applyBorder="1" applyAlignment="1">
      <alignment horizontal="left" vertical="center" wrapText="1"/>
    </xf>
    <xf numFmtId="0" fontId="29" fillId="5" borderId="31" xfId="0" applyFont="1" applyFill="1" applyBorder="1" applyAlignment="1">
      <alignment horizontal="left"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4" xfId="0" applyFont="1" applyBorder="1" applyAlignment="1">
      <alignment horizontal="center" vertical="center" wrapText="1"/>
    </xf>
    <xf numFmtId="0" fontId="14" fillId="0" borderId="48" xfId="0" applyFont="1" applyBorder="1" applyAlignment="1">
      <alignment horizontal="left" vertical="top"/>
    </xf>
    <xf numFmtId="0" fontId="2" fillId="2" borderId="10" xfId="0" applyFont="1" applyFill="1" applyBorder="1" applyAlignment="1">
      <alignment horizontal="right" vertical="center"/>
    </xf>
    <xf numFmtId="0" fontId="1" fillId="2" borderId="21" xfId="1" applyNumberFormat="1" applyFont="1" applyFill="1" applyBorder="1" applyAlignment="1">
      <alignment horizontal="center" vertical="center"/>
    </xf>
    <xf numFmtId="0" fontId="1" fillId="2" borderId="23" xfId="1" applyNumberFormat="1" applyFont="1" applyFill="1" applyBorder="1" applyAlignment="1">
      <alignment horizontal="center" vertical="center"/>
    </xf>
    <xf numFmtId="0" fontId="7" fillId="2" borderId="0" xfId="0" applyFont="1" applyFill="1" applyAlignment="1">
      <alignment horizontal="center" vertical="center" wrapText="1"/>
    </xf>
    <xf numFmtId="0" fontId="6" fillId="2" borderId="15" xfId="0" applyFont="1" applyFill="1" applyBorder="1" applyAlignment="1">
      <alignment horizontal="left" wrapText="1"/>
    </xf>
    <xf numFmtId="0" fontId="6" fillId="2" borderId="16" xfId="0" applyFont="1" applyFill="1" applyBorder="1" applyAlignment="1">
      <alignment horizontal="left" wrapText="1"/>
    </xf>
    <xf numFmtId="0" fontId="0" fillId="2" borderId="10" xfId="0" applyFill="1" applyBorder="1" applyAlignment="1">
      <alignment horizontal="left" vertical="top" wrapText="1"/>
    </xf>
    <xf numFmtId="0" fontId="0" fillId="2" borderId="10" xfId="0" applyFill="1" applyBorder="1" applyAlignment="1">
      <alignment horizontal="left" vertical="top"/>
    </xf>
    <xf numFmtId="9" fontId="0" fillId="2" borderId="10" xfId="1" applyFont="1" applyFill="1" applyBorder="1" applyAlignment="1">
      <alignment horizontal="center" vertical="center"/>
    </xf>
    <xf numFmtId="0" fontId="1" fillId="2" borderId="17" xfId="0" applyFont="1" applyFill="1" applyBorder="1" applyAlignment="1">
      <alignment horizontal="right"/>
    </xf>
    <xf numFmtId="0" fontId="1" fillId="2" borderId="18" xfId="0" applyFont="1" applyFill="1" applyBorder="1" applyAlignment="1">
      <alignment horizontal="right"/>
    </xf>
    <xf numFmtId="0" fontId="1" fillId="2" borderId="19" xfId="0" applyFont="1" applyFill="1" applyBorder="1" applyAlignment="1">
      <alignment horizontal="right"/>
    </xf>
    <xf numFmtId="0" fontId="2" fillId="4" borderId="17" xfId="0" applyFont="1" applyFill="1" applyBorder="1" applyAlignment="1">
      <alignment horizontal="left" wrapText="1"/>
    </xf>
    <xf numFmtId="0" fontId="2" fillId="4" borderId="18" xfId="0" applyFont="1" applyFill="1" applyBorder="1" applyAlignment="1">
      <alignment horizontal="left"/>
    </xf>
    <xf numFmtId="0" fontId="2" fillId="4" borderId="19" xfId="0" applyFont="1" applyFill="1" applyBorder="1" applyAlignment="1">
      <alignment horizontal="left"/>
    </xf>
    <xf numFmtId="0" fontId="2" fillId="4" borderId="17" xfId="0" applyFont="1" applyFill="1" applyBorder="1" applyAlignment="1">
      <alignment horizontal="right" vertical="center"/>
    </xf>
    <xf numFmtId="0" fontId="2" fillId="4" borderId="18" xfId="0" applyFont="1" applyFill="1" applyBorder="1" applyAlignment="1">
      <alignment horizontal="right" vertical="center"/>
    </xf>
    <xf numFmtId="9" fontId="2" fillId="4" borderId="18" xfId="1" applyFont="1" applyFill="1" applyBorder="1" applyAlignment="1">
      <alignment horizontal="center" vertical="center"/>
    </xf>
    <xf numFmtId="9" fontId="2" fillId="4" borderId="19" xfId="1" applyFont="1" applyFill="1" applyBorder="1" applyAlignment="1">
      <alignment horizontal="center" vertical="center"/>
    </xf>
    <xf numFmtId="0" fontId="0" fillId="2" borderId="0" xfId="0" applyFill="1" applyBorder="1" applyAlignment="1">
      <alignment horizontal="left" vertical="top" wrapText="1"/>
    </xf>
    <xf numFmtId="9" fontId="0" fillId="2" borderId="0" xfId="1" applyFont="1" applyFill="1" applyBorder="1" applyAlignment="1">
      <alignment horizontal="center" vertical="center"/>
    </xf>
    <xf numFmtId="0" fontId="0" fillId="0" borderId="0" xfId="1" applyNumberFormat="1" applyFont="1" applyFill="1" applyBorder="1" applyAlignment="1">
      <alignment horizontal="center" vertical="center"/>
    </xf>
    <xf numFmtId="0" fontId="0" fillId="0" borderId="0" xfId="0" applyNumberFormat="1" applyFill="1" applyBorder="1" applyAlignment="1">
      <alignment horizontal="center" vertical="center"/>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9" fontId="0" fillId="2" borderId="17" xfId="1" applyFont="1" applyFill="1" applyBorder="1" applyAlignment="1">
      <alignment horizontal="center" vertical="center"/>
    </xf>
    <xf numFmtId="9" fontId="0" fillId="2" borderId="19" xfId="1" applyFont="1" applyFill="1" applyBorder="1" applyAlignment="1">
      <alignment horizontal="center" vertical="center"/>
    </xf>
    <xf numFmtId="0" fontId="0" fillId="2" borderId="10" xfId="0" applyFill="1" applyBorder="1" applyAlignment="1">
      <alignment horizontal="left" wrapText="1"/>
    </xf>
    <xf numFmtId="0" fontId="0" fillId="2" borderId="10" xfId="0" applyFill="1" applyBorder="1" applyAlignment="1">
      <alignment horizontal="left"/>
    </xf>
    <xf numFmtId="9" fontId="0" fillId="2" borderId="15" xfId="1" applyFont="1" applyFill="1" applyBorder="1" applyAlignment="1">
      <alignment horizontal="center" vertical="center"/>
    </xf>
    <xf numFmtId="9" fontId="0" fillId="2" borderId="16" xfId="1" applyFont="1" applyFill="1" applyBorder="1" applyAlignment="1">
      <alignment horizontal="center" vertical="center"/>
    </xf>
    <xf numFmtId="0" fontId="0" fillId="0" borderId="21" xfId="0" applyNumberFormat="1" applyFill="1" applyBorder="1" applyAlignment="1">
      <alignment horizontal="center"/>
    </xf>
    <xf numFmtId="0" fontId="0" fillId="0" borderId="23" xfId="0" applyNumberFormat="1" applyFill="1" applyBorder="1" applyAlignment="1">
      <alignment horizontal="center"/>
    </xf>
    <xf numFmtId="0" fontId="0" fillId="0" borderId="21" xfId="0" applyFill="1" applyBorder="1" applyAlignment="1">
      <alignment horizontal="center"/>
    </xf>
    <xf numFmtId="0" fontId="0" fillId="0" borderId="23" xfId="0" applyFill="1" applyBorder="1" applyAlignment="1">
      <alignment horizontal="center"/>
    </xf>
    <xf numFmtId="0" fontId="0" fillId="2" borderId="11" xfId="0" applyFill="1" applyBorder="1" applyAlignment="1">
      <alignment horizontal="left" vertical="top" wrapText="1"/>
    </xf>
    <xf numFmtId="0" fontId="0" fillId="2" borderId="9" xfId="0" applyFill="1" applyBorder="1" applyAlignment="1">
      <alignment horizontal="left" vertical="top" wrapText="1"/>
    </xf>
    <xf numFmtId="0" fontId="0" fillId="2" borderId="12" xfId="0" applyFill="1" applyBorder="1" applyAlignment="1">
      <alignment horizontal="left" vertical="top" wrapText="1"/>
    </xf>
    <xf numFmtId="0" fontId="0" fillId="2" borderId="15" xfId="0" applyFill="1" applyBorder="1" applyAlignment="1">
      <alignment horizontal="left" vertical="top" wrapText="1"/>
    </xf>
    <xf numFmtId="0" fontId="0" fillId="2" borderId="20" xfId="0" applyFill="1" applyBorder="1" applyAlignment="1">
      <alignment horizontal="left" vertical="top" wrapText="1"/>
    </xf>
    <xf numFmtId="0" fontId="0" fillId="2" borderId="16" xfId="0" applyFill="1" applyBorder="1" applyAlignment="1">
      <alignment horizontal="left" vertical="top" wrapText="1"/>
    </xf>
    <xf numFmtId="9" fontId="0" fillId="2" borderId="11" xfId="1" applyFont="1" applyFill="1" applyBorder="1" applyAlignment="1">
      <alignment horizontal="center" vertical="center"/>
    </xf>
    <xf numFmtId="9" fontId="0" fillId="2" borderId="12" xfId="1" applyFont="1" applyFill="1" applyBorder="1" applyAlignment="1">
      <alignment horizontal="center" vertical="center"/>
    </xf>
    <xf numFmtId="0" fontId="0" fillId="3" borderId="21" xfId="1" applyNumberFormat="1" applyFont="1" applyFill="1" applyBorder="1" applyAlignment="1">
      <alignment horizontal="center" vertical="center"/>
    </xf>
    <xf numFmtId="0" fontId="0" fillId="3" borderId="23" xfId="1" applyNumberFormat="1" applyFont="1" applyFill="1" applyBorder="1" applyAlignment="1">
      <alignment horizontal="center" vertical="center"/>
    </xf>
    <xf numFmtId="0" fontId="0" fillId="3" borderId="21" xfId="0" applyNumberFormat="1" applyFill="1" applyBorder="1" applyAlignment="1">
      <alignment horizontal="center" vertical="center"/>
    </xf>
    <xf numFmtId="0" fontId="0" fillId="3" borderId="23" xfId="0" applyNumberFormat="1" applyFill="1" applyBorder="1" applyAlignment="1">
      <alignment horizontal="center" vertical="center"/>
    </xf>
    <xf numFmtId="0" fontId="0" fillId="3" borderId="21" xfId="0" applyFill="1" applyBorder="1" applyAlignment="1">
      <alignment horizontal="left" vertical="top" wrapText="1"/>
    </xf>
    <xf numFmtId="0" fontId="0" fillId="3" borderId="23" xfId="0" applyFill="1" applyBorder="1" applyAlignment="1">
      <alignment horizontal="left" vertical="top"/>
    </xf>
    <xf numFmtId="0" fontId="2" fillId="4" borderId="17" xfId="0" applyFont="1" applyFill="1" applyBorder="1" applyAlignment="1">
      <alignment horizontal="left"/>
    </xf>
    <xf numFmtId="0" fontId="2" fillId="4" borderId="17" xfId="0" applyFont="1" applyFill="1" applyBorder="1" applyAlignment="1">
      <alignment horizontal="right"/>
    </xf>
    <xf numFmtId="0" fontId="2" fillId="4" borderId="18" xfId="0" applyFont="1" applyFill="1" applyBorder="1" applyAlignment="1">
      <alignment horizontal="right"/>
    </xf>
    <xf numFmtId="9" fontId="2" fillId="4" borderId="18" xfId="1" applyFont="1" applyFill="1" applyBorder="1" applyAlignment="1">
      <alignment horizontal="center"/>
    </xf>
    <xf numFmtId="9" fontId="2" fillId="4" borderId="19" xfId="1" applyFont="1" applyFill="1" applyBorder="1" applyAlignment="1">
      <alignment horizontal="center"/>
    </xf>
    <xf numFmtId="0" fontId="6" fillId="2" borderId="11" xfId="0" applyFont="1" applyFill="1" applyBorder="1" applyAlignment="1">
      <alignment horizontal="left" wrapText="1"/>
    </xf>
    <xf numFmtId="0" fontId="6" fillId="2" borderId="9" xfId="0" applyFont="1" applyFill="1" applyBorder="1" applyAlignment="1">
      <alignment horizontal="left" wrapText="1"/>
    </xf>
    <xf numFmtId="0" fontId="6" fillId="2" borderId="12" xfId="0" applyFont="1" applyFill="1" applyBorder="1" applyAlignment="1">
      <alignment horizontal="left" wrapText="1"/>
    </xf>
    <xf numFmtId="0" fontId="6" fillId="2" borderId="13" xfId="0" applyFont="1" applyFill="1" applyBorder="1" applyAlignment="1">
      <alignment horizontal="left" wrapText="1"/>
    </xf>
    <xf numFmtId="0" fontId="6" fillId="2" borderId="0" xfId="0" applyFont="1" applyFill="1" applyBorder="1" applyAlignment="1">
      <alignment horizontal="left" wrapText="1"/>
    </xf>
    <xf numFmtId="0" fontId="6" fillId="2" borderId="14" xfId="0" applyFont="1" applyFill="1" applyBorder="1" applyAlignment="1">
      <alignment horizontal="left" wrapText="1"/>
    </xf>
    <xf numFmtId="9" fontId="0" fillId="0" borderId="21" xfId="1" applyFont="1" applyFill="1" applyBorder="1" applyAlignment="1">
      <alignment horizontal="center"/>
    </xf>
    <xf numFmtId="9" fontId="0" fillId="0" borderId="23" xfId="1" applyFont="1" applyFill="1" applyBorder="1" applyAlignment="1">
      <alignment horizontal="center"/>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3" borderId="22" xfId="1" applyNumberFormat="1" applyFont="1" applyFill="1" applyBorder="1" applyAlignment="1">
      <alignment horizontal="center" vertical="center"/>
    </xf>
    <xf numFmtId="0" fontId="0" fillId="3" borderId="22" xfId="0" applyFill="1" applyBorder="1" applyAlignment="1">
      <alignment horizontal="left" vertical="top"/>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left" wrapText="1"/>
    </xf>
    <xf numFmtId="0" fontId="2" fillId="2" borderId="9" xfId="0" applyFont="1" applyFill="1" applyBorder="1" applyAlignment="1">
      <alignment horizontal="left" wrapText="1"/>
    </xf>
    <xf numFmtId="0" fontId="7" fillId="2" borderId="9" xfId="0" applyNumberFormat="1" applyFont="1" applyFill="1" applyBorder="1" applyAlignment="1">
      <alignment horizontal="left"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9" fillId="2" borderId="23" xfId="0" applyFont="1" applyFill="1" applyBorder="1" applyAlignment="1">
      <alignment horizontal="center" vertical="top" wrapText="1"/>
    </xf>
    <xf numFmtId="0" fontId="2" fillId="2" borderId="13" xfId="0" applyFont="1" applyFill="1" applyBorder="1" applyAlignment="1">
      <alignment horizontal="left" wrapText="1"/>
    </xf>
    <xf numFmtId="0" fontId="2" fillId="2" borderId="0" xfId="0" applyFont="1" applyFill="1" applyBorder="1" applyAlignment="1">
      <alignment horizontal="left" wrapText="1"/>
    </xf>
    <xf numFmtId="14" fontId="7" fillId="2" borderId="20" xfId="0" applyNumberFormat="1" applyFont="1" applyFill="1" applyBorder="1" applyAlignment="1">
      <alignment horizontal="left" wrapText="1"/>
    </xf>
    <xf numFmtId="0" fontId="7" fillId="2" borderId="0" xfId="0" applyFont="1" applyFill="1" applyBorder="1" applyAlignment="1">
      <alignment horizontal="center" wrapText="1"/>
    </xf>
    <xf numFmtId="0" fontId="7" fillId="2" borderId="20" xfId="0" applyFont="1" applyFill="1" applyBorder="1" applyAlignment="1">
      <alignment horizontal="center" wrapText="1"/>
    </xf>
    <xf numFmtId="0" fontId="2" fillId="0" borderId="21" xfId="0" applyFont="1" applyBorder="1" applyAlignment="1">
      <alignment horizontal="center"/>
    </xf>
  </cellXfs>
  <cellStyles count="2">
    <cellStyle name="Normal" xfId="0" builtinId="0"/>
    <cellStyle name="Percent" xfId="1" builtinId="5"/>
  </cellStyles>
  <dxfs count="5">
    <dxf>
      <fill>
        <patternFill>
          <fgColor rgb="FF92D050"/>
          <bgColor rgb="FF92D050"/>
        </patternFill>
      </fill>
    </dxf>
    <dxf>
      <fill>
        <patternFill>
          <bgColor rgb="FFFF0000"/>
        </patternFill>
      </fill>
    </dxf>
    <dxf>
      <fill>
        <patternFill>
          <bgColor theme="0" tint="-4.9989318521683403E-2"/>
        </patternFill>
      </fill>
    </dxf>
    <dxf>
      <fill>
        <patternFill>
          <bgColor rgb="FF92D050"/>
        </patternFill>
      </fill>
    </dxf>
    <dxf>
      <fill>
        <patternFill patternType="solid">
          <fgColor rgb="FFFF3300"/>
          <bgColor rgb="FFFF0000"/>
        </patternFill>
      </fill>
    </dxf>
  </dxfs>
  <tableStyles count="0" defaultTableStyle="TableStyleMedium2" defaultPivotStyle="PivotStyleLight16"/>
  <colors>
    <mruColors>
      <color rgb="FFFF33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30480</xdr:rowOff>
    </xdr:from>
    <xdr:to>
      <xdr:col>2</xdr:col>
      <xdr:colOff>560705</xdr:colOff>
      <xdr:row>2</xdr:row>
      <xdr:rowOff>163195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76200" y="30480"/>
          <a:ext cx="1706880"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view="pageBreakPreview" topLeftCell="A34" zoomScale="120" zoomScaleNormal="100" zoomScaleSheetLayoutView="120" workbookViewId="0">
      <selection activeCell="A37" sqref="A37:I37"/>
    </sheetView>
  </sheetViews>
  <sheetFormatPr defaultColWidth="8.85546875" defaultRowHeight="15" x14ac:dyDescent="0.25"/>
  <cols>
    <col min="1" max="8" width="8.85546875" style="3"/>
    <col min="9" max="9" width="16.5703125" style="3" customWidth="1"/>
    <col min="10" max="16384" width="8.85546875" style="3"/>
  </cols>
  <sheetData>
    <row r="1" spans="1:9" x14ac:dyDescent="0.25">
      <c r="A1" s="157"/>
      <c r="B1" s="158"/>
      <c r="C1" s="159"/>
      <c r="D1" s="166" t="s">
        <v>167</v>
      </c>
      <c r="E1" s="167"/>
      <c r="F1" s="167"/>
      <c r="G1" s="167"/>
      <c r="H1" s="167"/>
      <c r="I1" s="168"/>
    </row>
    <row r="2" spans="1:9" x14ac:dyDescent="0.25">
      <c r="A2" s="160"/>
      <c r="B2" s="161"/>
      <c r="C2" s="162"/>
      <c r="D2" s="169"/>
      <c r="E2" s="170"/>
      <c r="F2" s="170"/>
      <c r="G2" s="170"/>
      <c r="H2" s="170"/>
      <c r="I2" s="171"/>
    </row>
    <row r="3" spans="1:9" ht="15.75" thickBot="1" x14ac:dyDescent="0.3">
      <c r="A3" s="163"/>
      <c r="B3" s="164"/>
      <c r="C3" s="165"/>
      <c r="D3" s="172"/>
      <c r="E3" s="173"/>
      <c r="F3" s="173"/>
      <c r="G3" s="173"/>
      <c r="H3" s="173"/>
      <c r="I3" s="174"/>
    </row>
    <row r="5" spans="1:9" ht="18.75" x14ac:dyDescent="0.3">
      <c r="A5" s="156" t="s">
        <v>0</v>
      </c>
      <c r="B5" s="156"/>
      <c r="C5" s="156"/>
      <c r="D5" s="156"/>
      <c r="E5" s="156"/>
      <c r="F5" s="156"/>
      <c r="G5" s="156"/>
      <c r="H5" s="156"/>
      <c r="I5" s="156"/>
    </row>
    <row r="6" spans="1:9" ht="6" customHeight="1" x14ac:dyDescent="0.3">
      <c r="A6" s="4"/>
      <c r="B6" s="4"/>
      <c r="C6" s="4"/>
      <c r="D6" s="4"/>
      <c r="E6" s="4"/>
      <c r="F6" s="4"/>
      <c r="G6" s="4"/>
      <c r="H6" s="4"/>
      <c r="I6" s="4"/>
    </row>
    <row r="7" spans="1:9" ht="14.45" customHeight="1" x14ac:dyDescent="0.25">
      <c r="A7" s="175" t="s">
        <v>98</v>
      </c>
      <c r="B7" s="175"/>
      <c r="C7" s="175"/>
      <c r="D7" s="175"/>
      <c r="E7" s="175"/>
      <c r="F7" s="175"/>
      <c r="G7" s="175"/>
      <c r="H7" s="175"/>
      <c r="I7" s="175"/>
    </row>
    <row r="8" spans="1:9" x14ac:dyDescent="0.25">
      <c r="A8" s="175"/>
      <c r="B8" s="175"/>
      <c r="C8" s="175"/>
      <c r="D8" s="175"/>
      <c r="E8" s="175"/>
      <c r="F8" s="175"/>
      <c r="G8" s="175"/>
      <c r="H8" s="175"/>
      <c r="I8" s="175"/>
    </row>
    <row r="9" spans="1:9" x14ac:dyDescent="0.25">
      <c r="A9" s="175"/>
      <c r="B9" s="175"/>
      <c r="C9" s="175"/>
      <c r="D9" s="175"/>
      <c r="E9" s="175"/>
      <c r="F9" s="175"/>
      <c r="G9" s="175"/>
      <c r="H9" s="175"/>
      <c r="I9" s="175"/>
    </row>
    <row r="10" spans="1:9" ht="60.6" customHeight="1" x14ac:dyDescent="0.25">
      <c r="A10" s="175"/>
      <c r="B10" s="175"/>
      <c r="C10" s="175"/>
      <c r="D10" s="175"/>
      <c r="E10" s="175"/>
      <c r="F10" s="175"/>
      <c r="G10" s="175"/>
      <c r="H10" s="175"/>
      <c r="I10" s="175"/>
    </row>
    <row r="11" spans="1:9" ht="7.9" customHeight="1" x14ac:dyDescent="0.25">
      <c r="A11" s="1"/>
      <c r="B11" s="1"/>
      <c r="C11" s="1"/>
      <c r="D11" s="1"/>
      <c r="E11" s="1"/>
      <c r="F11" s="1"/>
      <c r="G11" s="1"/>
      <c r="H11" s="1"/>
      <c r="I11" s="1"/>
    </row>
    <row r="12" spans="1:9" ht="18.75" x14ac:dyDescent="0.3">
      <c r="A12" s="156" t="s">
        <v>1</v>
      </c>
      <c r="B12" s="156"/>
      <c r="C12" s="156"/>
      <c r="D12" s="156"/>
      <c r="E12" s="156"/>
      <c r="F12" s="156"/>
      <c r="G12" s="156"/>
      <c r="H12" s="156"/>
      <c r="I12" s="156"/>
    </row>
    <row r="13" spans="1:9" ht="6" customHeight="1" x14ac:dyDescent="0.25">
      <c r="A13" s="153" t="s">
        <v>31</v>
      </c>
      <c r="B13" s="153"/>
      <c r="C13" s="153"/>
      <c r="D13" s="153"/>
      <c r="E13" s="153"/>
      <c r="F13" s="153"/>
      <c r="G13" s="153"/>
      <c r="H13" s="153"/>
      <c r="I13" s="153"/>
    </row>
    <row r="14" spans="1:9" x14ac:dyDescent="0.25">
      <c r="A14" s="153"/>
      <c r="B14" s="153"/>
      <c r="C14" s="153"/>
      <c r="D14" s="153"/>
      <c r="E14" s="153"/>
      <c r="F14" s="153"/>
      <c r="G14" s="153"/>
      <c r="H14" s="153"/>
      <c r="I14" s="153"/>
    </row>
    <row r="15" spans="1:9" x14ac:dyDescent="0.25">
      <c r="A15" s="153"/>
      <c r="B15" s="153"/>
      <c r="C15" s="153"/>
      <c r="D15" s="153"/>
      <c r="E15" s="153"/>
      <c r="F15" s="153"/>
      <c r="G15" s="153"/>
      <c r="H15" s="153"/>
      <c r="I15" s="153"/>
    </row>
    <row r="16" spans="1:9" ht="6" customHeight="1" x14ac:dyDescent="0.25">
      <c r="A16" s="5"/>
      <c r="B16" s="5"/>
      <c r="C16" s="5"/>
      <c r="D16" s="5"/>
      <c r="E16" s="5"/>
      <c r="F16" s="5"/>
      <c r="G16" s="5"/>
      <c r="H16" s="5"/>
      <c r="I16" s="5"/>
    </row>
    <row r="17" spans="1:9" x14ac:dyDescent="0.25">
      <c r="A17" s="153" t="s">
        <v>32</v>
      </c>
      <c r="B17" s="153"/>
      <c r="C17" s="153"/>
      <c r="D17" s="153"/>
      <c r="E17" s="153"/>
      <c r="F17" s="153"/>
      <c r="G17" s="153"/>
      <c r="H17" s="153"/>
      <c r="I17" s="153"/>
    </row>
    <row r="18" spans="1:9" x14ac:dyDescent="0.25">
      <c r="A18" s="153"/>
      <c r="B18" s="153"/>
      <c r="C18" s="153"/>
      <c r="D18" s="153"/>
      <c r="E18" s="153"/>
      <c r="F18" s="153"/>
      <c r="G18" s="153"/>
      <c r="H18" s="153"/>
      <c r="I18" s="153"/>
    </row>
    <row r="19" spans="1:9" ht="6" customHeight="1" x14ac:dyDescent="0.25">
      <c r="A19" s="5"/>
      <c r="B19" s="5"/>
      <c r="C19" s="5"/>
      <c r="D19" s="5"/>
      <c r="E19" s="5"/>
      <c r="F19" s="5"/>
      <c r="G19" s="5"/>
      <c r="H19" s="5"/>
      <c r="I19" s="5"/>
    </row>
    <row r="20" spans="1:9" x14ac:dyDescent="0.25">
      <c r="A20" s="153" t="s">
        <v>143</v>
      </c>
      <c r="B20" s="153"/>
      <c r="C20" s="153"/>
      <c r="D20" s="153"/>
      <c r="E20" s="153"/>
      <c r="F20" s="153"/>
      <c r="G20" s="153"/>
      <c r="H20" s="153"/>
      <c r="I20" s="153"/>
    </row>
    <row r="21" spans="1:9" x14ac:dyDescent="0.25">
      <c r="A21" s="153"/>
      <c r="B21" s="153"/>
      <c r="C21" s="153"/>
      <c r="D21" s="153"/>
      <c r="E21" s="153"/>
      <c r="F21" s="153"/>
      <c r="G21" s="153"/>
      <c r="H21" s="153"/>
      <c r="I21" s="153"/>
    </row>
    <row r="22" spans="1:9" ht="6" customHeight="1" x14ac:dyDescent="0.25">
      <c r="A22" s="5"/>
      <c r="B22" s="5"/>
      <c r="C22" s="5"/>
      <c r="D22" s="5"/>
      <c r="E22" s="5"/>
      <c r="F22" s="5"/>
      <c r="G22" s="5"/>
      <c r="H22" s="5"/>
      <c r="I22" s="5"/>
    </row>
    <row r="23" spans="1:9" x14ac:dyDescent="0.25">
      <c r="A23" s="153" t="s">
        <v>99</v>
      </c>
      <c r="B23" s="153"/>
      <c r="C23" s="153"/>
      <c r="D23" s="153"/>
      <c r="E23" s="153"/>
      <c r="F23" s="153"/>
      <c r="G23" s="153"/>
      <c r="H23" s="153"/>
      <c r="I23" s="153"/>
    </row>
    <row r="24" spans="1:9" x14ac:dyDescent="0.25">
      <c r="A24" s="153"/>
      <c r="B24" s="153"/>
      <c r="C24" s="153"/>
      <c r="D24" s="153"/>
      <c r="E24" s="153"/>
      <c r="F24" s="153"/>
      <c r="G24" s="153"/>
      <c r="H24" s="153"/>
      <c r="I24" s="153"/>
    </row>
    <row r="25" spans="1:9" ht="6" customHeight="1" x14ac:dyDescent="0.25">
      <c r="A25" s="5"/>
      <c r="B25" s="5"/>
      <c r="C25" s="5"/>
      <c r="D25" s="5"/>
      <c r="E25" s="5"/>
      <c r="F25" s="5"/>
      <c r="G25" s="5"/>
      <c r="H25" s="5"/>
      <c r="I25" s="5"/>
    </row>
    <row r="26" spans="1:9" ht="14.45" customHeight="1" x14ac:dyDescent="0.25">
      <c r="A26" s="153" t="s">
        <v>100</v>
      </c>
      <c r="B26" s="153"/>
      <c r="C26" s="153"/>
      <c r="D26" s="153"/>
      <c r="E26" s="153"/>
      <c r="F26" s="153"/>
      <c r="G26" s="153"/>
      <c r="H26" s="153"/>
      <c r="I26" s="153"/>
    </row>
    <row r="27" spans="1:9" x14ac:dyDescent="0.25">
      <c r="A27" s="153"/>
      <c r="B27" s="153"/>
      <c r="C27" s="153"/>
      <c r="D27" s="153"/>
      <c r="E27" s="153"/>
      <c r="F27" s="153"/>
      <c r="G27" s="153"/>
      <c r="H27" s="153"/>
      <c r="I27" s="153"/>
    </row>
    <row r="28" spans="1:9" ht="6" customHeight="1" x14ac:dyDescent="0.25">
      <c r="A28" s="6"/>
      <c r="B28" s="6"/>
      <c r="C28" s="6"/>
      <c r="D28" s="6"/>
      <c r="E28" s="6"/>
      <c r="F28" s="6"/>
      <c r="G28" s="6"/>
      <c r="H28" s="6"/>
      <c r="I28" s="6"/>
    </row>
    <row r="29" spans="1:9" ht="14.45" customHeight="1" x14ac:dyDescent="0.25">
      <c r="A29" s="153" t="s">
        <v>101</v>
      </c>
      <c r="B29" s="153"/>
      <c r="C29" s="153"/>
      <c r="D29" s="153"/>
      <c r="E29" s="153"/>
      <c r="F29" s="153"/>
      <c r="G29" s="153"/>
      <c r="H29" s="153"/>
      <c r="I29" s="153"/>
    </row>
    <row r="30" spans="1:9" ht="14.45" customHeight="1" x14ac:dyDescent="0.25">
      <c r="A30" s="153"/>
      <c r="B30" s="153"/>
      <c r="C30" s="153"/>
      <c r="D30" s="153"/>
      <c r="E30" s="153"/>
      <c r="F30" s="153"/>
      <c r="G30" s="153"/>
      <c r="H30" s="153"/>
      <c r="I30" s="153"/>
    </row>
    <row r="31" spans="1:9" ht="6" customHeight="1" x14ac:dyDescent="0.25">
      <c r="A31" s="21"/>
      <c r="B31" s="21"/>
      <c r="C31" s="21"/>
      <c r="D31" s="21"/>
      <c r="E31" s="21"/>
      <c r="F31" s="21"/>
      <c r="G31" s="21"/>
      <c r="H31" s="21"/>
      <c r="I31" s="21"/>
    </row>
    <row r="32" spans="1:9" ht="6" customHeight="1" x14ac:dyDescent="0.25">
      <c r="A32" s="20"/>
      <c r="B32" s="20"/>
      <c r="C32" s="20"/>
      <c r="D32" s="20"/>
      <c r="E32" s="20"/>
      <c r="F32" s="20"/>
      <c r="G32" s="20"/>
      <c r="H32" s="20"/>
      <c r="I32" s="20"/>
    </row>
    <row r="33" spans="1:9" ht="6" customHeight="1" x14ac:dyDescent="0.25">
      <c r="A33" s="6"/>
      <c r="B33" s="6"/>
      <c r="C33" s="6"/>
      <c r="D33" s="6"/>
      <c r="E33" s="6"/>
      <c r="F33" s="6"/>
      <c r="G33" s="6"/>
      <c r="H33" s="6"/>
      <c r="I33" s="6"/>
    </row>
    <row r="34" spans="1:9" ht="14.45" customHeight="1" x14ac:dyDescent="0.25">
      <c r="A34" s="153" t="s">
        <v>102</v>
      </c>
      <c r="B34" s="153"/>
      <c r="C34" s="153"/>
      <c r="D34" s="153"/>
      <c r="E34" s="153"/>
      <c r="F34" s="153"/>
      <c r="G34" s="153"/>
      <c r="H34" s="153"/>
      <c r="I34" s="153"/>
    </row>
    <row r="35" spans="1:9" x14ac:dyDescent="0.25">
      <c r="A35" s="153"/>
      <c r="B35" s="153"/>
      <c r="C35" s="153"/>
      <c r="D35" s="153"/>
      <c r="E35" s="153"/>
      <c r="F35" s="153"/>
      <c r="G35" s="153"/>
      <c r="H35" s="153"/>
      <c r="I35" s="153"/>
    </row>
    <row r="37" spans="1:9" ht="18.75" x14ac:dyDescent="0.3">
      <c r="A37" s="156" t="s">
        <v>2</v>
      </c>
      <c r="B37" s="156"/>
      <c r="C37" s="156"/>
      <c r="D37" s="156"/>
      <c r="E37" s="156"/>
      <c r="F37" s="156"/>
      <c r="G37" s="156"/>
      <c r="H37" s="156"/>
      <c r="I37" s="156"/>
    </row>
    <row r="38" spans="1:9" ht="6" customHeight="1" x14ac:dyDescent="0.3">
      <c r="A38" s="4"/>
      <c r="B38" s="4"/>
      <c r="C38" s="4"/>
      <c r="D38" s="4"/>
      <c r="E38" s="4"/>
      <c r="F38" s="4"/>
      <c r="G38" s="4"/>
      <c r="H38" s="4"/>
      <c r="I38" s="4"/>
    </row>
    <row r="39" spans="1:9" x14ac:dyDescent="0.25">
      <c r="A39" s="153" t="s">
        <v>142</v>
      </c>
      <c r="B39" s="153"/>
      <c r="C39" s="153"/>
      <c r="D39" s="153"/>
      <c r="E39" s="153"/>
      <c r="F39" s="153"/>
      <c r="G39" s="153"/>
      <c r="H39" s="153"/>
      <c r="I39" s="153"/>
    </row>
    <row r="40" spans="1:9" x14ac:dyDescent="0.25">
      <c r="A40" s="153"/>
      <c r="B40" s="153"/>
      <c r="C40" s="153"/>
      <c r="D40" s="153"/>
      <c r="E40" s="153"/>
      <c r="F40" s="153"/>
      <c r="G40" s="153"/>
      <c r="H40" s="153"/>
      <c r="I40" s="153"/>
    </row>
    <row r="41" spans="1:9" ht="6" customHeight="1" x14ac:dyDescent="0.25">
      <c r="A41" s="5"/>
      <c r="B41" s="5"/>
      <c r="C41" s="5"/>
      <c r="D41" s="5"/>
      <c r="E41" s="5"/>
      <c r="F41" s="5"/>
      <c r="G41" s="5"/>
      <c r="H41" s="5"/>
      <c r="I41" s="5"/>
    </row>
    <row r="42" spans="1:9" ht="3" customHeight="1" x14ac:dyDescent="0.25">
      <c r="A42" s="153" t="s">
        <v>144</v>
      </c>
      <c r="B42" s="153"/>
      <c r="C42" s="153"/>
      <c r="D42" s="153"/>
      <c r="E42" s="153"/>
      <c r="F42" s="153"/>
      <c r="G42" s="153"/>
      <c r="H42" s="153"/>
      <c r="I42" s="153"/>
    </row>
    <row r="43" spans="1:9" x14ac:dyDescent="0.25">
      <c r="A43" s="153"/>
      <c r="B43" s="153"/>
      <c r="C43" s="153"/>
      <c r="D43" s="153"/>
      <c r="E43" s="153"/>
      <c r="F43" s="153"/>
      <c r="G43" s="153"/>
      <c r="H43" s="153"/>
      <c r="I43" s="153"/>
    </row>
    <row r="44" spans="1:9" x14ac:dyDescent="0.25">
      <c r="A44" s="153"/>
      <c r="B44" s="153"/>
      <c r="C44" s="153"/>
      <c r="D44" s="153"/>
      <c r="E44" s="153"/>
      <c r="F44" s="153"/>
      <c r="G44" s="153"/>
      <c r="H44" s="153"/>
      <c r="I44" s="153"/>
    </row>
    <row r="45" spans="1:9" ht="6" customHeight="1" x14ac:dyDescent="0.25">
      <c r="A45" s="5"/>
      <c r="B45" s="5"/>
      <c r="C45" s="5"/>
      <c r="D45" s="5"/>
      <c r="E45" s="5"/>
      <c r="F45" s="5"/>
      <c r="G45" s="5"/>
      <c r="H45" s="5"/>
      <c r="I45" s="5"/>
    </row>
    <row r="46" spans="1:9" x14ac:dyDescent="0.25">
      <c r="A46" s="153" t="s">
        <v>145</v>
      </c>
      <c r="B46" s="153"/>
      <c r="C46" s="153"/>
      <c r="D46" s="153"/>
      <c r="E46" s="153"/>
      <c r="F46" s="153"/>
      <c r="G46" s="153"/>
      <c r="H46" s="153"/>
      <c r="I46" s="153"/>
    </row>
    <row r="47" spans="1:9" x14ac:dyDescent="0.25">
      <c r="A47" s="153"/>
      <c r="B47" s="153"/>
      <c r="C47" s="153"/>
      <c r="D47" s="153"/>
      <c r="E47" s="153"/>
      <c r="F47" s="153"/>
      <c r="G47" s="153"/>
      <c r="H47" s="153"/>
      <c r="I47" s="153"/>
    </row>
    <row r="49" spans="1:9" ht="14.45" customHeight="1" x14ac:dyDescent="0.25">
      <c r="A49" s="154" t="s">
        <v>3</v>
      </c>
      <c r="B49" s="154"/>
      <c r="C49" s="154"/>
      <c r="D49" s="154"/>
      <c r="E49" s="155"/>
      <c r="F49" s="155"/>
      <c r="G49" s="155"/>
      <c r="H49" s="155"/>
      <c r="I49" s="155"/>
    </row>
    <row r="50" spans="1:9" ht="14.45" customHeight="1" x14ac:dyDescent="0.25">
      <c r="A50" s="154"/>
      <c r="B50" s="154"/>
      <c r="C50" s="154"/>
      <c r="D50" s="154"/>
      <c r="E50" s="155"/>
      <c r="F50" s="155"/>
      <c r="G50" s="155"/>
      <c r="H50" s="155"/>
      <c r="I50" s="155"/>
    </row>
    <row r="51" spans="1:9" ht="14.45" customHeight="1" x14ac:dyDescent="0.25">
      <c r="A51" s="2"/>
      <c r="B51" s="2"/>
      <c r="C51" s="2"/>
      <c r="E51" s="7"/>
      <c r="F51" s="7"/>
      <c r="G51" s="7"/>
      <c r="H51" s="7"/>
      <c r="I51" s="7"/>
    </row>
  </sheetData>
  <sheetProtection selectLockedCells="1"/>
  <protectedRanges>
    <protectedRange sqref="E49:I50" name="Range1"/>
  </protectedRanges>
  <mergeCells count="18">
    <mergeCell ref="A29:I30"/>
    <mergeCell ref="A1:C3"/>
    <mergeCell ref="D1:I3"/>
    <mergeCell ref="A5:I5"/>
    <mergeCell ref="A7:I10"/>
    <mergeCell ref="A12:I12"/>
    <mergeCell ref="A13:I15"/>
    <mergeCell ref="A17:I18"/>
    <mergeCell ref="A20:I21"/>
    <mergeCell ref="A23:I24"/>
    <mergeCell ref="A26:I27"/>
    <mergeCell ref="A34:I35"/>
    <mergeCell ref="A46:I47"/>
    <mergeCell ref="A49:D50"/>
    <mergeCell ref="E49:I50"/>
    <mergeCell ref="A37:I37"/>
    <mergeCell ref="A39:I40"/>
    <mergeCell ref="A42:I4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13"/>
  <sheetViews>
    <sheetView zoomScaleNormal="100" workbookViewId="0">
      <selection activeCell="J11" sqref="J11"/>
    </sheetView>
  </sheetViews>
  <sheetFormatPr defaultColWidth="8.85546875" defaultRowHeight="15" x14ac:dyDescent="0.25"/>
  <cols>
    <col min="1" max="7" width="12.7109375" style="3" customWidth="1"/>
    <col min="8" max="8" width="8.85546875" style="3" customWidth="1"/>
    <col min="9" max="14" width="8.85546875" style="3"/>
    <col min="15" max="15" width="22.28515625" style="3" customWidth="1"/>
    <col min="16" max="16384" width="8.85546875" style="3"/>
  </cols>
  <sheetData>
    <row r="1" spans="1:16" ht="26.45" customHeight="1" x14ac:dyDescent="0.25">
      <c r="A1" s="197" t="s">
        <v>6</v>
      </c>
      <c r="B1" s="197"/>
      <c r="C1" s="197"/>
      <c r="D1" s="197"/>
      <c r="E1" s="197"/>
      <c r="F1" s="197"/>
      <c r="G1" s="197"/>
      <c r="H1" s="197"/>
      <c r="I1" s="197"/>
      <c r="J1" s="197"/>
      <c r="K1" s="197"/>
      <c r="L1" s="197"/>
      <c r="M1" s="197"/>
      <c r="N1" s="197"/>
      <c r="O1" s="197"/>
      <c r="P1" s="197"/>
    </row>
    <row r="2" spans="1:16" x14ac:dyDescent="0.25">
      <c r="A2" s="178" t="s">
        <v>35</v>
      </c>
      <c r="B2" s="178"/>
      <c r="C2" s="178"/>
      <c r="D2" s="178"/>
      <c r="E2" s="178"/>
      <c r="F2" s="178"/>
      <c r="G2" s="178"/>
      <c r="H2" s="178" t="s">
        <v>36</v>
      </c>
      <c r="I2" s="178"/>
      <c r="J2" s="178"/>
      <c r="K2" s="178"/>
      <c r="L2" s="178"/>
      <c r="M2" s="178"/>
      <c r="N2" s="178"/>
      <c r="O2" s="179" t="s">
        <v>4</v>
      </c>
      <c r="P2" s="180"/>
    </row>
    <row r="3" spans="1:16" x14ac:dyDescent="0.25">
      <c r="A3" s="178"/>
      <c r="B3" s="178"/>
      <c r="C3" s="178"/>
      <c r="D3" s="178"/>
      <c r="E3" s="178"/>
      <c r="F3" s="178"/>
      <c r="G3" s="178"/>
      <c r="H3" s="178"/>
      <c r="I3" s="178"/>
      <c r="J3" s="178"/>
      <c r="K3" s="178"/>
      <c r="L3" s="178"/>
      <c r="M3" s="178"/>
      <c r="N3" s="178"/>
      <c r="O3" s="180"/>
      <c r="P3" s="180"/>
    </row>
    <row r="4" spans="1:16" ht="14.45" customHeight="1" x14ac:dyDescent="0.25">
      <c r="A4" s="181" t="s">
        <v>181</v>
      </c>
      <c r="B4" s="182"/>
      <c r="C4" s="182"/>
      <c r="D4" s="182"/>
      <c r="E4" s="182"/>
      <c r="F4" s="182"/>
      <c r="G4" s="183"/>
      <c r="H4" s="181" t="s">
        <v>182</v>
      </c>
      <c r="I4" s="182"/>
      <c r="J4" s="182"/>
      <c r="K4" s="182"/>
      <c r="L4" s="182"/>
      <c r="M4" s="182"/>
      <c r="N4" s="183"/>
      <c r="O4" s="190">
        <v>1</v>
      </c>
      <c r="P4" s="191"/>
    </row>
    <row r="5" spans="1:16" x14ac:dyDescent="0.25">
      <c r="A5" s="184"/>
      <c r="B5" s="185"/>
      <c r="C5" s="185"/>
      <c r="D5" s="185"/>
      <c r="E5" s="185"/>
      <c r="F5" s="185"/>
      <c r="G5" s="186"/>
      <c r="H5" s="184"/>
      <c r="I5" s="185"/>
      <c r="J5" s="185"/>
      <c r="K5" s="185"/>
      <c r="L5" s="185"/>
      <c r="M5" s="185"/>
      <c r="N5" s="186"/>
      <c r="O5" s="192"/>
      <c r="P5" s="193"/>
    </row>
    <row r="6" spans="1:16" x14ac:dyDescent="0.25">
      <c r="A6" s="187"/>
      <c r="B6" s="188"/>
      <c r="C6" s="188"/>
      <c r="D6" s="188"/>
      <c r="E6" s="188"/>
      <c r="F6" s="188"/>
      <c r="G6" s="189"/>
      <c r="H6" s="187"/>
      <c r="I6" s="188"/>
      <c r="J6" s="188"/>
      <c r="K6" s="188"/>
      <c r="L6" s="188"/>
      <c r="M6" s="188"/>
      <c r="N6" s="189"/>
      <c r="O6" s="194"/>
      <c r="P6" s="195"/>
    </row>
    <row r="7" spans="1:16" ht="15.75" x14ac:dyDescent="0.25">
      <c r="A7" s="196"/>
      <c r="B7" s="196"/>
      <c r="C7" s="196"/>
      <c r="D7" s="196"/>
      <c r="E7" s="196"/>
      <c r="F7" s="196"/>
      <c r="G7" s="196"/>
      <c r="H7" s="196" t="s">
        <v>5</v>
      </c>
      <c r="I7" s="196"/>
      <c r="J7" s="196"/>
      <c r="K7" s="196"/>
      <c r="L7" s="196"/>
      <c r="M7" s="196"/>
      <c r="N7" s="196"/>
      <c r="O7" s="198" t="str">
        <f>IF(O4=1,"Competent","Not Competent")</f>
        <v>Competent</v>
      </c>
      <c r="P7" s="198"/>
    </row>
    <row r="8" spans="1:16" ht="14.45" customHeight="1" x14ac:dyDescent="0.25">
      <c r="N8" s="176" t="str">
        <f>IF(O7="Compotent","The tenderer has met the requirements of the gate keepers. The tender technical evaluation may proceed.",IF(O7="Incompotent","The tenderer has not met the gate keeper requirements. The tender technical evaluation process is terminated.","Input required"))</f>
        <v>Input required</v>
      </c>
      <c r="O8" s="176"/>
      <c r="P8" s="176"/>
    </row>
    <row r="9" spans="1:16" x14ac:dyDescent="0.25">
      <c r="F9" s="8"/>
      <c r="M9" s="8"/>
      <c r="N9" s="177"/>
      <c r="O9" s="177"/>
      <c r="P9" s="177"/>
    </row>
    <row r="10" spans="1:16" x14ac:dyDescent="0.25">
      <c r="F10" s="8"/>
      <c r="M10" s="8"/>
      <c r="N10" s="177"/>
      <c r="O10" s="177"/>
      <c r="P10" s="177"/>
    </row>
    <row r="11" spans="1:16" x14ac:dyDescent="0.25">
      <c r="F11" s="8"/>
      <c r="M11" s="8"/>
      <c r="N11" s="177"/>
      <c r="O11" s="177"/>
      <c r="P11" s="177"/>
    </row>
    <row r="12" spans="1:16" x14ac:dyDescent="0.25">
      <c r="N12" s="177"/>
      <c r="O12" s="177"/>
      <c r="P12" s="177"/>
    </row>
    <row r="13" spans="1:16" x14ac:dyDescent="0.25">
      <c r="N13" s="177"/>
      <c r="O13" s="177"/>
      <c r="P13" s="177"/>
    </row>
  </sheetData>
  <protectedRanges>
    <protectedRange sqref="O4:P6" name="Range2"/>
  </protectedRanges>
  <mergeCells count="11">
    <mergeCell ref="A2:G3"/>
    <mergeCell ref="A4:G6"/>
    <mergeCell ref="A7:G7"/>
    <mergeCell ref="A1:P1"/>
    <mergeCell ref="H7:N7"/>
    <mergeCell ref="O7:P7"/>
    <mergeCell ref="N8:P13"/>
    <mergeCell ref="H2:N3"/>
    <mergeCell ref="O2:P3"/>
    <mergeCell ref="H4:N6"/>
    <mergeCell ref="O4:P6"/>
  </mergeCells>
  <conditionalFormatting sqref="O7">
    <cfRule type="containsText" dxfId="4" priority="8" operator="containsText" text="Incompotent">
      <formula>NOT(ISERROR(SEARCH("Incompotent",O7)))</formula>
    </cfRule>
    <cfRule type="containsText" dxfId="3" priority="9" operator="containsText" text="Compotent">
      <formula>NOT(ISERROR(SEARCH("Compotent",O7)))</formula>
    </cfRule>
  </conditionalFormatting>
  <conditionalFormatting sqref="O4">
    <cfRule type="containsBlanks" dxfId="2" priority="7">
      <formula>LEN(TRIM(O4))=0</formula>
    </cfRule>
    <cfRule type="cellIs" dxfId="1" priority="10" operator="equal">
      <formula>0</formula>
    </cfRule>
    <cfRule type="cellIs" dxfId="0" priority="11" operator="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1724-6FC3-4F33-8E35-3D5358AD9FB7}">
  <dimension ref="A1:C62"/>
  <sheetViews>
    <sheetView tabSelected="1" topLeftCell="A37" workbookViewId="0">
      <selection activeCell="B25" sqref="B25"/>
    </sheetView>
  </sheetViews>
  <sheetFormatPr defaultRowHeight="15" x14ac:dyDescent="0.25"/>
  <cols>
    <col min="2" max="2" width="68.85546875" customWidth="1"/>
    <col min="3" max="3" width="26.42578125" style="61" customWidth="1"/>
  </cols>
  <sheetData>
    <row r="1" spans="1:3" s="73" customFormat="1" ht="20.100000000000001" customHeight="1" thickBot="1" x14ac:dyDescent="0.3">
      <c r="A1" s="72" t="s">
        <v>146</v>
      </c>
      <c r="C1" s="74"/>
    </row>
    <row r="2" spans="1:3" ht="14.45" customHeight="1" x14ac:dyDescent="0.25">
      <c r="A2" s="232" t="s">
        <v>16</v>
      </c>
      <c r="B2" s="233"/>
      <c r="C2" s="234"/>
    </row>
    <row r="3" spans="1:3" x14ac:dyDescent="0.25">
      <c r="A3" s="235"/>
      <c r="B3" s="236"/>
      <c r="C3" s="237"/>
    </row>
    <row r="4" spans="1:3" ht="13.5" customHeight="1" thickBot="1" x14ac:dyDescent="0.3">
      <c r="A4" s="238"/>
      <c r="B4" s="239"/>
      <c r="C4" s="240"/>
    </row>
    <row r="5" spans="1:3" ht="11.1" customHeight="1" thickBot="1" x14ac:dyDescent="0.3">
      <c r="A5" s="60"/>
    </row>
    <row r="6" spans="1:3" ht="11.1" customHeight="1" x14ac:dyDescent="0.25">
      <c r="A6" s="241" t="s">
        <v>103</v>
      </c>
      <c r="B6" s="241" t="s">
        <v>104</v>
      </c>
      <c r="C6" s="82" t="s">
        <v>105</v>
      </c>
    </row>
    <row r="7" spans="1:3" ht="11.1" customHeight="1" thickBot="1" x14ac:dyDescent="0.3">
      <c r="A7" s="242"/>
      <c r="B7" s="242"/>
      <c r="C7" s="83" t="s">
        <v>106</v>
      </c>
    </row>
    <row r="8" spans="1:3" x14ac:dyDescent="0.25">
      <c r="A8" s="219" t="s">
        <v>107</v>
      </c>
      <c r="B8" s="220"/>
      <c r="C8" s="223" t="s">
        <v>138</v>
      </c>
    </row>
    <row r="9" spans="1:3" x14ac:dyDescent="0.25">
      <c r="A9" s="243"/>
      <c r="B9" s="244"/>
      <c r="C9" s="245"/>
    </row>
    <row r="10" spans="1:3" ht="15.75" thickBot="1" x14ac:dyDescent="0.3">
      <c r="A10" s="221"/>
      <c r="B10" s="222"/>
      <c r="C10" s="224"/>
    </row>
    <row r="11" spans="1:3" ht="15" customHeight="1" x14ac:dyDescent="0.25">
      <c r="A11" s="210">
        <v>1.1000000000000001</v>
      </c>
      <c r="B11" s="84" t="s">
        <v>108</v>
      </c>
      <c r="C11" s="216">
        <v>0.03</v>
      </c>
    </row>
    <row r="12" spans="1:3" ht="22.5" customHeight="1" x14ac:dyDescent="0.25">
      <c r="A12" s="211"/>
      <c r="B12" s="85" t="s">
        <v>109</v>
      </c>
      <c r="C12" s="217"/>
    </row>
    <row r="13" spans="1:3" ht="15" customHeight="1" thickBot="1" x14ac:dyDescent="0.3">
      <c r="A13" s="212"/>
      <c r="B13" s="64"/>
      <c r="C13" s="218"/>
    </row>
    <row r="14" spans="1:3" ht="15" customHeight="1" x14ac:dyDescent="0.25">
      <c r="A14" s="210">
        <v>1.2</v>
      </c>
      <c r="B14" s="84" t="s">
        <v>110</v>
      </c>
      <c r="C14" s="216">
        <v>0.03</v>
      </c>
    </row>
    <row r="15" spans="1:3" ht="32.450000000000003" customHeight="1" x14ac:dyDescent="0.25">
      <c r="A15" s="211"/>
      <c r="B15" s="85" t="s">
        <v>183</v>
      </c>
      <c r="C15" s="217"/>
    </row>
    <row r="16" spans="1:3" ht="16.5" customHeight="1" thickBot="1" x14ac:dyDescent="0.3">
      <c r="A16" s="212"/>
      <c r="B16" s="64"/>
      <c r="C16" s="218"/>
    </row>
    <row r="17" spans="1:3" ht="16.5" customHeight="1" x14ac:dyDescent="0.25">
      <c r="A17" s="210">
        <v>1.3</v>
      </c>
      <c r="B17" s="84" t="s">
        <v>112</v>
      </c>
      <c r="C17" s="216">
        <v>0.03</v>
      </c>
    </row>
    <row r="18" spans="1:3" ht="16.5" customHeight="1" x14ac:dyDescent="0.25">
      <c r="A18" s="211"/>
      <c r="B18" s="85" t="s">
        <v>113</v>
      </c>
      <c r="C18" s="217"/>
    </row>
    <row r="19" spans="1:3" ht="11.1" customHeight="1" x14ac:dyDescent="0.25">
      <c r="A19" s="211"/>
      <c r="B19" s="85" t="s">
        <v>114</v>
      </c>
      <c r="C19" s="217"/>
    </row>
    <row r="20" spans="1:3" ht="14.45" customHeight="1" x14ac:dyDescent="0.25">
      <c r="A20" s="211"/>
      <c r="B20" s="85" t="s">
        <v>115</v>
      </c>
      <c r="C20" s="217"/>
    </row>
    <row r="21" spans="1:3" ht="30.75" thickBot="1" x14ac:dyDescent="0.3">
      <c r="A21" s="212"/>
      <c r="B21" s="85" t="s">
        <v>116</v>
      </c>
      <c r="C21" s="218"/>
    </row>
    <row r="22" spans="1:3" ht="15.75" thickBot="1" x14ac:dyDescent="0.3">
      <c r="A22" s="199" t="s">
        <v>141</v>
      </c>
      <c r="B22" s="200"/>
      <c r="C22" s="201"/>
    </row>
    <row r="23" spans="1:3" ht="29.1" customHeight="1" thickBot="1" x14ac:dyDescent="0.3">
      <c r="A23" s="219" t="s">
        <v>117</v>
      </c>
      <c r="B23" s="227"/>
      <c r="C23" s="223" t="s">
        <v>139</v>
      </c>
    </row>
    <row r="24" spans="1:3" ht="15.95" hidden="1" customHeight="1" thickBot="1" x14ac:dyDescent="0.3">
      <c r="A24" s="221"/>
      <c r="B24" s="228"/>
      <c r="C24" s="224"/>
    </row>
    <row r="25" spans="1:3" ht="18.600000000000001" customHeight="1" x14ac:dyDescent="0.25">
      <c r="A25" s="210">
        <v>2.1</v>
      </c>
      <c r="B25" s="86" t="s">
        <v>184</v>
      </c>
      <c r="C25" s="216">
        <v>7.0000000000000007E-2</v>
      </c>
    </row>
    <row r="26" spans="1:3" ht="29.1" customHeight="1" x14ac:dyDescent="0.25">
      <c r="A26" s="211"/>
      <c r="B26" s="87" t="s">
        <v>118</v>
      </c>
      <c r="C26" s="217"/>
    </row>
    <row r="27" spans="1:3" ht="30" x14ac:dyDescent="0.25">
      <c r="A27" s="211"/>
      <c r="B27" s="87" t="s">
        <v>119</v>
      </c>
      <c r="C27" s="217"/>
    </row>
    <row r="28" spans="1:3" ht="15.75" thickBot="1" x14ac:dyDescent="0.3">
      <c r="A28" s="212"/>
      <c r="B28" s="88"/>
      <c r="C28" s="218"/>
    </row>
    <row r="29" spans="1:3" x14ac:dyDescent="0.25">
      <c r="A29" s="210">
        <v>2.2000000000000002</v>
      </c>
      <c r="B29" s="229" t="s">
        <v>147</v>
      </c>
      <c r="C29" s="216">
        <v>7.0000000000000007E-2</v>
      </c>
    </row>
    <row r="30" spans="1:3" x14ac:dyDescent="0.25">
      <c r="A30" s="211"/>
      <c r="B30" s="230"/>
      <c r="C30" s="217"/>
    </row>
    <row r="31" spans="1:3" x14ac:dyDescent="0.25">
      <c r="A31" s="211"/>
      <c r="B31" s="230"/>
      <c r="C31" s="217"/>
    </row>
    <row r="32" spans="1:3" ht="13.5" customHeight="1" thickBot="1" x14ac:dyDescent="0.3">
      <c r="A32" s="211"/>
      <c r="B32" s="230"/>
      <c r="C32" s="217"/>
    </row>
    <row r="33" spans="1:3" ht="15.75" hidden="1" thickBot="1" x14ac:dyDescent="0.3">
      <c r="A33" s="212"/>
      <c r="B33" s="231"/>
      <c r="C33" s="218"/>
    </row>
    <row r="34" spans="1:3" x14ac:dyDescent="0.25">
      <c r="A34" s="210">
        <v>2.2999999999999998</v>
      </c>
      <c r="B34" s="213" t="s">
        <v>120</v>
      </c>
      <c r="C34" s="216">
        <v>7.0000000000000007E-2</v>
      </c>
    </row>
    <row r="35" spans="1:3" x14ac:dyDescent="0.25">
      <c r="A35" s="211"/>
      <c r="B35" s="214"/>
      <c r="C35" s="217"/>
    </row>
    <row r="36" spans="1:3" ht="21.6" customHeight="1" x14ac:dyDescent="0.25">
      <c r="A36" s="211"/>
      <c r="B36" s="214"/>
      <c r="C36" s="217"/>
    </row>
    <row r="37" spans="1:3" ht="17.45" customHeight="1" thickBot="1" x14ac:dyDescent="0.3">
      <c r="A37" s="212"/>
      <c r="B37" s="215"/>
      <c r="C37" s="218"/>
    </row>
    <row r="38" spans="1:3" ht="36.950000000000003" customHeight="1" x14ac:dyDescent="0.25">
      <c r="A38" s="210">
        <v>2.4</v>
      </c>
      <c r="B38" s="89" t="s">
        <v>121</v>
      </c>
      <c r="C38" s="216">
        <v>7.0000000000000007E-2</v>
      </c>
    </row>
    <row r="39" spans="1:3" ht="21.95" customHeight="1" x14ac:dyDescent="0.25">
      <c r="A39" s="211"/>
      <c r="B39" s="90" t="s">
        <v>122</v>
      </c>
      <c r="C39" s="217"/>
    </row>
    <row r="40" spans="1:3" ht="21.95" customHeight="1" x14ac:dyDescent="0.25">
      <c r="A40" s="211"/>
      <c r="B40" s="90" t="s">
        <v>123</v>
      </c>
      <c r="C40" s="217"/>
    </row>
    <row r="41" spans="1:3" ht="15.75" thickBot="1" x14ac:dyDescent="0.3">
      <c r="A41" s="212"/>
      <c r="B41" s="63"/>
      <c r="C41" s="218"/>
    </row>
    <row r="42" spans="1:3" ht="15.75" thickBot="1" x14ac:dyDescent="0.3">
      <c r="A42" s="91"/>
      <c r="B42" s="225" t="s">
        <v>149</v>
      </c>
      <c r="C42" s="226"/>
    </row>
    <row r="43" spans="1:3" x14ac:dyDescent="0.25">
      <c r="A43" s="219" t="s">
        <v>124</v>
      </c>
      <c r="B43" s="220"/>
      <c r="C43" s="223" t="s">
        <v>140</v>
      </c>
    </row>
    <row r="44" spans="1:3" ht="15.75" thickBot="1" x14ac:dyDescent="0.3">
      <c r="A44" s="221"/>
      <c r="B44" s="222"/>
      <c r="C44" s="224"/>
    </row>
    <row r="45" spans="1:3" ht="45" x14ac:dyDescent="0.25">
      <c r="A45" s="210">
        <v>3.1</v>
      </c>
      <c r="B45" s="92" t="s">
        <v>137</v>
      </c>
      <c r="C45" s="93"/>
    </row>
    <row r="46" spans="1:3" ht="11.1" customHeight="1" x14ac:dyDescent="0.25">
      <c r="A46" s="211"/>
      <c r="B46" s="94"/>
      <c r="C46" s="95">
        <v>0.14000000000000001</v>
      </c>
    </row>
    <row r="47" spans="1:3" ht="15.75" thickBot="1" x14ac:dyDescent="0.3">
      <c r="A47" s="212"/>
      <c r="B47" s="96" t="s">
        <v>125</v>
      </c>
      <c r="C47" s="62"/>
    </row>
    <row r="48" spans="1:3" x14ac:dyDescent="0.25">
      <c r="A48" s="210">
        <v>3.2</v>
      </c>
      <c r="B48" s="213" t="s">
        <v>126</v>
      </c>
      <c r="C48" s="216">
        <v>0.14000000000000001</v>
      </c>
    </row>
    <row r="49" spans="1:3" x14ac:dyDescent="0.25">
      <c r="A49" s="211"/>
      <c r="B49" s="214"/>
      <c r="C49" s="217"/>
    </row>
    <row r="50" spans="1:3" ht="15.75" thickBot="1" x14ac:dyDescent="0.3">
      <c r="A50" s="212"/>
      <c r="B50" s="215"/>
      <c r="C50" s="218"/>
    </row>
    <row r="51" spans="1:3" x14ac:dyDescent="0.25">
      <c r="A51" s="97"/>
      <c r="B51" s="67" t="s">
        <v>127</v>
      </c>
      <c r="C51" s="98"/>
    </row>
    <row r="52" spans="1:3" ht="60.75" thickBot="1" x14ac:dyDescent="0.3">
      <c r="A52" s="97">
        <v>3.3</v>
      </c>
      <c r="B52" s="99" t="s">
        <v>128</v>
      </c>
      <c r="C52" s="95">
        <v>7.0000000000000007E-2</v>
      </c>
    </row>
    <row r="53" spans="1:3" x14ac:dyDescent="0.25">
      <c r="A53" s="202">
        <v>3.4</v>
      </c>
      <c r="B53" s="213" t="s">
        <v>129</v>
      </c>
      <c r="C53" s="206">
        <v>7.0000000000000007E-2</v>
      </c>
    </row>
    <row r="54" spans="1:3" x14ac:dyDescent="0.25">
      <c r="A54" s="208"/>
      <c r="B54" s="214"/>
      <c r="C54" s="209"/>
    </row>
    <row r="55" spans="1:3" ht="15.75" thickBot="1" x14ac:dyDescent="0.3">
      <c r="A55" s="203"/>
      <c r="B55" s="215"/>
      <c r="C55" s="207"/>
    </row>
    <row r="56" spans="1:3" x14ac:dyDescent="0.25">
      <c r="A56" s="66"/>
      <c r="B56" s="71" t="s">
        <v>130</v>
      </c>
      <c r="C56" s="68"/>
    </row>
    <row r="57" spans="1:3" ht="42.6" customHeight="1" thickBot="1" x14ac:dyDescent="0.3">
      <c r="A57" s="66">
        <v>3.5</v>
      </c>
      <c r="B57" s="94" t="s">
        <v>131</v>
      </c>
      <c r="C57" s="65">
        <v>7.0000000000000007E-2</v>
      </c>
    </row>
    <row r="58" spans="1:3" x14ac:dyDescent="0.25">
      <c r="A58" s="202">
        <v>3.6</v>
      </c>
      <c r="B58" s="204" t="s">
        <v>132</v>
      </c>
      <c r="C58" s="206">
        <v>7.0000000000000007E-2</v>
      </c>
    </row>
    <row r="59" spans="1:3" ht="15.75" thickBot="1" x14ac:dyDescent="0.3">
      <c r="A59" s="203"/>
      <c r="B59" s="205"/>
      <c r="C59" s="207"/>
    </row>
    <row r="60" spans="1:3" x14ac:dyDescent="0.25">
      <c r="A60" s="202">
        <v>3.7</v>
      </c>
      <c r="B60" s="71" t="s">
        <v>134</v>
      </c>
      <c r="C60" s="206">
        <v>7.0000000000000007E-2</v>
      </c>
    </row>
    <row r="61" spans="1:3" ht="45.75" thickBot="1" x14ac:dyDescent="0.3">
      <c r="A61" s="208"/>
      <c r="B61" s="94" t="s">
        <v>135</v>
      </c>
      <c r="C61" s="209"/>
    </row>
    <row r="62" spans="1:3" ht="15.75" thickBot="1" x14ac:dyDescent="0.3">
      <c r="A62" s="199" t="s">
        <v>148</v>
      </c>
      <c r="B62" s="200"/>
      <c r="C62" s="201"/>
    </row>
  </sheetData>
  <mergeCells count="40">
    <mergeCell ref="A2:C4"/>
    <mergeCell ref="A6:A7"/>
    <mergeCell ref="B6:B7"/>
    <mergeCell ref="A8:B10"/>
    <mergeCell ref="C8:C10"/>
    <mergeCell ref="A11:A13"/>
    <mergeCell ref="C11:C13"/>
    <mergeCell ref="A14:A16"/>
    <mergeCell ref="C14:C16"/>
    <mergeCell ref="A17:A21"/>
    <mergeCell ref="C17:C21"/>
    <mergeCell ref="A43:B44"/>
    <mergeCell ref="C43:C44"/>
    <mergeCell ref="B42:C42"/>
    <mergeCell ref="A22:C22"/>
    <mergeCell ref="A23:B24"/>
    <mergeCell ref="C23:C24"/>
    <mergeCell ref="A25:A28"/>
    <mergeCell ref="C25:C28"/>
    <mergeCell ref="A29:A33"/>
    <mergeCell ref="B29:B33"/>
    <mergeCell ref="C29:C33"/>
    <mergeCell ref="A34:A37"/>
    <mergeCell ref="B34:B37"/>
    <mergeCell ref="C34:C37"/>
    <mergeCell ref="A38:A41"/>
    <mergeCell ref="C38:C41"/>
    <mergeCell ref="A45:A47"/>
    <mergeCell ref="A48:A50"/>
    <mergeCell ref="B48:B50"/>
    <mergeCell ref="C48:C50"/>
    <mergeCell ref="A53:A55"/>
    <mergeCell ref="B53:B55"/>
    <mergeCell ref="C53:C55"/>
    <mergeCell ref="A62:C62"/>
    <mergeCell ref="A58:A59"/>
    <mergeCell ref="B58:B59"/>
    <mergeCell ref="C58:C59"/>
    <mergeCell ref="A60:A61"/>
    <mergeCell ref="C60:C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E436-4E5B-4D20-BBC1-0D694197487C}">
  <dimension ref="A1:F71"/>
  <sheetViews>
    <sheetView topLeftCell="A25" workbookViewId="0">
      <selection activeCell="D49" sqref="D49:D69"/>
    </sheetView>
  </sheetViews>
  <sheetFormatPr defaultColWidth="8.7109375" defaultRowHeight="15" x14ac:dyDescent="0.25"/>
  <cols>
    <col min="1" max="1" width="8.7109375" style="73"/>
    <col min="2" max="2" width="57.140625" style="107" customWidth="1"/>
    <col min="3" max="3" width="21.5703125" style="73" customWidth="1"/>
    <col min="4" max="4" width="16.85546875" style="73" customWidth="1"/>
    <col min="5" max="5" width="54.5703125" style="73" customWidth="1"/>
    <col min="6" max="6" width="52.7109375" style="111" customWidth="1"/>
    <col min="7" max="16384" width="8.7109375" style="73"/>
  </cols>
  <sheetData>
    <row r="1" spans="1:6" ht="15.75" x14ac:dyDescent="0.25">
      <c r="A1" s="281" t="s">
        <v>164</v>
      </c>
      <c r="B1" s="282"/>
      <c r="C1" s="76"/>
      <c r="D1" s="283" t="s">
        <v>26</v>
      </c>
      <c r="E1" s="286" t="s">
        <v>40</v>
      </c>
      <c r="F1" s="273" t="s">
        <v>168</v>
      </c>
    </row>
    <row r="2" spans="1:6" ht="15.75" x14ac:dyDescent="0.25">
      <c r="A2" s="276" t="s">
        <v>23</v>
      </c>
      <c r="B2" s="277"/>
      <c r="C2" s="77"/>
      <c r="D2" s="284"/>
      <c r="E2" s="287"/>
      <c r="F2" s="274"/>
    </row>
    <row r="3" spans="1:6" ht="15.75" x14ac:dyDescent="0.25">
      <c r="A3" s="78"/>
      <c r="B3" s="134"/>
      <c r="C3" s="79"/>
      <c r="D3" s="284"/>
      <c r="E3" s="287"/>
      <c r="F3" s="274"/>
    </row>
    <row r="4" spans="1:6" ht="15.75" x14ac:dyDescent="0.25">
      <c r="A4" s="124" t="s">
        <v>24</v>
      </c>
      <c r="B4" s="135"/>
      <c r="C4" s="79"/>
      <c r="D4" s="284"/>
      <c r="E4" s="287"/>
      <c r="F4" s="274"/>
    </row>
    <row r="5" spans="1:6" ht="15.75" thickBot="1" x14ac:dyDescent="0.3">
      <c r="A5" s="112"/>
      <c r="B5" s="136"/>
      <c r="C5" s="113"/>
      <c r="D5" s="285"/>
      <c r="E5" s="288"/>
      <c r="F5" s="275"/>
    </row>
    <row r="6" spans="1:6" ht="37.5" customHeight="1" thickBot="1" x14ac:dyDescent="0.3">
      <c r="A6" s="289" t="s">
        <v>11</v>
      </c>
      <c r="B6" s="290"/>
      <c r="C6" s="75" t="s">
        <v>14</v>
      </c>
      <c r="D6" s="106" t="s">
        <v>25</v>
      </c>
      <c r="E6" s="105" t="s">
        <v>154</v>
      </c>
      <c r="F6" s="108" t="s">
        <v>38</v>
      </c>
    </row>
    <row r="7" spans="1:6" x14ac:dyDescent="0.25">
      <c r="A7" s="320" t="s">
        <v>103</v>
      </c>
      <c r="B7" s="322" t="s">
        <v>104</v>
      </c>
      <c r="C7" s="80" t="s">
        <v>105</v>
      </c>
      <c r="D7" s="291"/>
      <c r="E7" s="292"/>
      <c r="F7" s="293"/>
    </row>
    <row r="8" spans="1:6" ht="15.75" thickBot="1" x14ac:dyDescent="0.3">
      <c r="A8" s="321"/>
      <c r="B8" s="323"/>
      <c r="C8" s="81" t="s">
        <v>106</v>
      </c>
      <c r="D8" s="294"/>
      <c r="E8" s="295"/>
      <c r="F8" s="296"/>
    </row>
    <row r="9" spans="1:6" x14ac:dyDescent="0.25">
      <c r="A9" s="317" t="s">
        <v>152</v>
      </c>
      <c r="B9" s="318"/>
      <c r="C9" s="319" t="s">
        <v>138</v>
      </c>
      <c r="D9" s="114"/>
      <c r="E9" s="115"/>
      <c r="F9" s="109"/>
    </row>
    <row r="10" spans="1:6" x14ac:dyDescent="0.25">
      <c r="A10" s="317"/>
      <c r="B10" s="318"/>
      <c r="C10" s="319"/>
      <c r="D10" s="116"/>
      <c r="E10" s="117"/>
      <c r="F10" s="110"/>
    </row>
    <row r="11" spans="1:6" ht="8.4499999999999993" customHeight="1" thickBot="1" x14ac:dyDescent="0.3">
      <c r="A11" s="313"/>
      <c r="B11" s="314"/>
      <c r="C11" s="316"/>
      <c r="D11" s="116"/>
      <c r="E11" s="117"/>
      <c r="F11" s="110"/>
    </row>
    <row r="12" spans="1:6" ht="17.100000000000001" customHeight="1" x14ac:dyDescent="0.25">
      <c r="A12" s="302">
        <v>1.1000000000000001</v>
      </c>
      <c r="B12" s="137" t="s">
        <v>108</v>
      </c>
      <c r="C12" s="305">
        <v>0.03</v>
      </c>
      <c r="D12" s="269"/>
      <c r="E12" s="270"/>
      <c r="F12" s="271" t="s">
        <v>155</v>
      </c>
    </row>
    <row r="13" spans="1:6" x14ac:dyDescent="0.25">
      <c r="A13" s="303"/>
      <c r="B13" s="138" t="s">
        <v>109</v>
      </c>
      <c r="C13" s="306"/>
      <c r="D13" s="249"/>
      <c r="E13" s="251"/>
      <c r="F13" s="261"/>
    </row>
    <row r="14" spans="1:6" ht="15.75" thickBot="1" x14ac:dyDescent="0.3">
      <c r="A14" s="304"/>
      <c r="B14" s="139"/>
      <c r="C14" s="307"/>
      <c r="D14" s="249"/>
      <c r="E14" s="251"/>
      <c r="F14" s="327"/>
    </row>
    <row r="15" spans="1:6" ht="24.95" customHeight="1" x14ac:dyDescent="0.25">
      <c r="A15" s="302">
        <v>1.2</v>
      </c>
      <c r="B15" s="137" t="s">
        <v>110</v>
      </c>
      <c r="C15" s="305">
        <v>0.03</v>
      </c>
      <c r="D15" s="249"/>
      <c r="E15" s="272"/>
      <c r="F15" s="118" t="s">
        <v>111</v>
      </c>
    </row>
    <row r="16" spans="1:6" ht="24" x14ac:dyDescent="0.25">
      <c r="A16" s="303"/>
      <c r="B16" s="138" t="s">
        <v>171</v>
      </c>
      <c r="C16" s="306"/>
      <c r="D16" s="249"/>
      <c r="E16" s="272"/>
      <c r="F16" s="119" t="s">
        <v>156</v>
      </c>
    </row>
    <row r="17" spans="1:6" ht="15.75" thickBot="1" x14ac:dyDescent="0.3">
      <c r="A17" s="304"/>
      <c r="B17" s="139"/>
      <c r="C17" s="307"/>
      <c r="D17" s="249"/>
      <c r="E17" s="272"/>
      <c r="F17" s="120"/>
    </row>
    <row r="18" spans="1:6" x14ac:dyDescent="0.25">
      <c r="A18" s="302">
        <v>1.3</v>
      </c>
      <c r="B18" s="137" t="s">
        <v>112</v>
      </c>
      <c r="C18" s="305">
        <v>0.03</v>
      </c>
      <c r="D18" s="249"/>
      <c r="E18" s="251"/>
      <c r="F18" s="259" t="s">
        <v>157</v>
      </c>
    </row>
    <row r="19" spans="1:6" x14ac:dyDescent="0.25">
      <c r="A19" s="303"/>
      <c r="B19" s="138" t="s">
        <v>113</v>
      </c>
      <c r="C19" s="306"/>
      <c r="D19" s="249"/>
      <c r="E19" s="251"/>
      <c r="F19" s="261"/>
    </row>
    <row r="20" spans="1:6" x14ac:dyDescent="0.25">
      <c r="A20" s="303"/>
      <c r="B20" s="138" t="s">
        <v>114</v>
      </c>
      <c r="C20" s="306"/>
      <c r="D20" s="249"/>
      <c r="E20" s="251"/>
      <c r="F20" s="261"/>
    </row>
    <row r="21" spans="1:6" x14ac:dyDescent="0.25">
      <c r="A21" s="303"/>
      <c r="B21" s="138" t="s">
        <v>115</v>
      </c>
      <c r="C21" s="306"/>
      <c r="D21" s="249"/>
      <c r="E21" s="251"/>
      <c r="F21" s="261"/>
    </row>
    <row r="22" spans="1:6" ht="24.75" thickBot="1" x14ac:dyDescent="0.3">
      <c r="A22" s="303"/>
      <c r="B22" s="138" t="s">
        <v>116</v>
      </c>
      <c r="C22" s="306"/>
      <c r="D22" s="250"/>
      <c r="E22" s="252"/>
      <c r="F22" s="262"/>
    </row>
    <row r="23" spans="1:6" ht="15" customHeight="1" thickBot="1" x14ac:dyDescent="0.3">
      <c r="A23" s="324" t="s">
        <v>174</v>
      </c>
      <c r="B23" s="325"/>
      <c r="C23" s="326"/>
      <c r="D23" s="152"/>
      <c r="E23" s="121"/>
      <c r="F23" s="122"/>
    </row>
    <row r="24" spans="1:6" x14ac:dyDescent="0.25">
      <c r="A24" s="317" t="s">
        <v>151</v>
      </c>
      <c r="B24" s="318"/>
      <c r="C24" s="319" t="s">
        <v>139</v>
      </c>
      <c r="D24" s="263"/>
      <c r="E24" s="264"/>
      <c r="F24" s="265"/>
    </row>
    <row r="25" spans="1:6" x14ac:dyDescent="0.25">
      <c r="A25" s="317"/>
      <c r="B25" s="318"/>
      <c r="C25" s="319"/>
      <c r="D25" s="266"/>
      <c r="E25" s="267"/>
      <c r="F25" s="268"/>
    </row>
    <row r="26" spans="1:6" ht="15.75" thickBot="1" x14ac:dyDescent="0.3">
      <c r="A26" s="313"/>
      <c r="B26" s="314"/>
      <c r="C26" s="316"/>
      <c r="D26" s="266"/>
      <c r="E26" s="267"/>
      <c r="F26" s="268"/>
    </row>
    <row r="27" spans="1:6" x14ac:dyDescent="0.25">
      <c r="A27" s="302">
        <v>2.1</v>
      </c>
      <c r="B27" s="138" t="s">
        <v>136</v>
      </c>
      <c r="C27" s="305">
        <v>7.0000000000000007E-2</v>
      </c>
      <c r="D27" s="269"/>
      <c r="E27" s="270"/>
      <c r="F27" s="271" t="s">
        <v>158</v>
      </c>
    </row>
    <row r="28" spans="1:6" ht="24" x14ac:dyDescent="0.25">
      <c r="A28" s="303"/>
      <c r="B28" s="138" t="s">
        <v>118</v>
      </c>
      <c r="C28" s="306"/>
      <c r="D28" s="249"/>
      <c r="E28" s="251"/>
      <c r="F28" s="261"/>
    </row>
    <row r="29" spans="1:6" ht="41.1" customHeight="1" thickBot="1" x14ac:dyDescent="0.3">
      <c r="A29" s="303"/>
      <c r="B29" s="138" t="s">
        <v>119</v>
      </c>
      <c r="C29" s="306"/>
      <c r="D29" s="249"/>
      <c r="E29" s="251"/>
      <c r="F29" s="261"/>
    </row>
    <row r="30" spans="1:6" ht="46.5" hidden="1" customHeight="1" thickBot="1" x14ac:dyDescent="0.3">
      <c r="A30" s="304"/>
      <c r="B30" s="140"/>
      <c r="C30" s="307"/>
      <c r="D30" s="249"/>
      <c r="E30" s="251"/>
      <c r="F30" s="261"/>
    </row>
    <row r="31" spans="1:6" x14ac:dyDescent="0.25">
      <c r="A31" s="302">
        <v>2.2000000000000002</v>
      </c>
      <c r="B31" s="308" t="s">
        <v>172</v>
      </c>
      <c r="C31" s="305">
        <v>7.0000000000000007E-2</v>
      </c>
      <c r="D31" s="249"/>
      <c r="E31" s="251"/>
      <c r="F31" s="260" t="s">
        <v>169</v>
      </c>
    </row>
    <row r="32" spans="1:6" x14ac:dyDescent="0.25">
      <c r="A32" s="303"/>
      <c r="B32" s="309"/>
      <c r="C32" s="306"/>
      <c r="D32" s="249"/>
      <c r="E32" s="251"/>
      <c r="F32" s="261"/>
    </row>
    <row r="33" spans="1:6" x14ac:dyDescent="0.25">
      <c r="A33" s="303"/>
      <c r="B33" s="309"/>
      <c r="C33" s="306"/>
      <c r="D33" s="249"/>
      <c r="E33" s="251"/>
      <c r="F33" s="261"/>
    </row>
    <row r="34" spans="1:6" x14ac:dyDescent="0.25">
      <c r="A34" s="303"/>
      <c r="B34" s="309"/>
      <c r="C34" s="306"/>
      <c r="D34" s="249"/>
      <c r="E34" s="251"/>
      <c r="F34" s="261"/>
    </row>
    <row r="35" spans="1:6" ht="36" customHeight="1" thickBot="1" x14ac:dyDescent="0.3">
      <c r="A35" s="304"/>
      <c r="B35" s="310"/>
      <c r="C35" s="307"/>
      <c r="D35" s="249"/>
      <c r="E35" s="251"/>
      <c r="F35" s="261"/>
    </row>
    <row r="36" spans="1:6" x14ac:dyDescent="0.25">
      <c r="A36" s="302">
        <v>2.2999999999999998</v>
      </c>
      <c r="B36" s="297" t="s">
        <v>120</v>
      </c>
      <c r="C36" s="305">
        <v>7.0000000000000007E-2</v>
      </c>
      <c r="D36" s="249"/>
      <c r="E36" s="251"/>
      <c r="F36" s="260" t="s">
        <v>175</v>
      </c>
    </row>
    <row r="37" spans="1:6" x14ac:dyDescent="0.25">
      <c r="A37" s="303"/>
      <c r="B37" s="298"/>
      <c r="C37" s="306"/>
      <c r="D37" s="249"/>
      <c r="E37" s="251"/>
      <c r="F37" s="261"/>
    </row>
    <row r="38" spans="1:6" x14ac:dyDescent="0.25">
      <c r="A38" s="303"/>
      <c r="B38" s="298"/>
      <c r="C38" s="306"/>
      <c r="D38" s="249"/>
      <c r="E38" s="251"/>
      <c r="F38" s="261"/>
    </row>
    <row r="39" spans="1:6" x14ac:dyDescent="0.25">
      <c r="A39" s="303"/>
      <c r="B39" s="298"/>
      <c r="C39" s="306"/>
      <c r="D39" s="249"/>
      <c r="E39" s="251"/>
      <c r="F39" s="261"/>
    </row>
    <row r="40" spans="1:6" ht="15.75" thickBot="1" x14ac:dyDescent="0.3">
      <c r="A40" s="304"/>
      <c r="B40" s="299"/>
      <c r="C40" s="307"/>
      <c r="D40" s="249"/>
      <c r="E40" s="251"/>
      <c r="F40" s="261"/>
    </row>
    <row r="41" spans="1:6" ht="24" x14ac:dyDescent="0.25">
      <c r="A41" s="302">
        <v>2.4</v>
      </c>
      <c r="B41" s="141" t="s">
        <v>121</v>
      </c>
      <c r="C41" s="305">
        <v>7.0000000000000007E-2</v>
      </c>
      <c r="D41" s="249"/>
      <c r="E41" s="251"/>
      <c r="F41" s="260" t="s">
        <v>159</v>
      </c>
    </row>
    <row r="42" spans="1:6" x14ac:dyDescent="0.25">
      <c r="A42" s="303"/>
      <c r="B42" s="142" t="s">
        <v>122</v>
      </c>
      <c r="C42" s="306"/>
      <c r="D42" s="249"/>
      <c r="E42" s="251"/>
      <c r="F42" s="261"/>
    </row>
    <row r="43" spans="1:6" x14ac:dyDescent="0.25">
      <c r="A43" s="303"/>
      <c r="B43" s="142" t="s">
        <v>123</v>
      </c>
      <c r="C43" s="306"/>
      <c r="D43" s="249"/>
      <c r="E43" s="251"/>
      <c r="F43" s="261"/>
    </row>
    <row r="44" spans="1:6" x14ac:dyDescent="0.25">
      <c r="A44" s="303"/>
      <c r="B44" s="143"/>
      <c r="C44" s="306"/>
      <c r="D44" s="249"/>
      <c r="E44" s="251"/>
      <c r="F44" s="261"/>
    </row>
    <row r="45" spans="1:6" ht="15.75" thickBot="1" x14ac:dyDescent="0.3">
      <c r="A45" s="304"/>
      <c r="B45" s="144"/>
      <c r="C45" s="307"/>
      <c r="D45" s="250"/>
      <c r="E45" s="252"/>
      <c r="F45" s="262"/>
    </row>
    <row r="46" spans="1:6" ht="15" customHeight="1" thickBot="1" x14ac:dyDescent="0.3">
      <c r="A46" s="256" t="s">
        <v>176</v>
      </c>
      <c r="B46" s="257"/>
      <c r="C46" s="257"/>
      <c r="D46" s="257"/>
      <c r="E46" s="121"/>
      <c r="F46" s="122"/>
    </row>
    <row r="47" spans="1:6" x14ac:dyDescent="0.25">
      <c r="A47" s="311" t="s">
        <v>150</v>
      </c>
      <c r="B47" s="312"/>
      <c r="C47" s="315" t="s">
        <v>140</v>
      </c>
      <c r="D47" s="263"/>
      <c r="E47" s="264"/>
      <c r="F47" s="265"/>
    </row>
    <row r="48" spans="1:6" ht="15.75" thickBot="1" x14ac:dyDescent="0.3">
      <c r="A48" s="313"/>
      <c r="B48" s="314"/>
      <c r="C48" s="316"/>
      <c r="D48" s="266"/>
      <c r="E48" s="267"/>
      <c r="F48" s="268"/>
    </row>
    <row r="49" spans="1:6" ht="36" x14ac:dyDescent="0.25">
      <c r="A49" s="202">
        <v>3.1</v>
      </c>
      <c r="B49" s="145" t="s">
        <v>173</v>
      </c>
      <c r="C49" s="100"/>
      <c r="D49" s="269"/>
      <c r="E49" s="270"/>
      <c r="F49" s="271" t="s">
        <v>170</v>
      </c>
    </row>
    <row r="50" spans="1:6" x14ac:dyDescent="0.25">
      <c r="A50" s="208"/>
      <c r="B50" s="146"/>
      <c r="C50" s="101">
        <v>0.14000000000000001</v>
      </c>
      <c r="D50" s="249"/>
      <c r="E50" s="251"/>
      <c r="F50" s="261"/>
    </row>
    <row r="51" spans="1:6" ht="15.75" thickBot="1" x14ac:dyDescent="0.3">
      <c r="A51" s="203"/>
      <c r="B51" s="147" t="s">
        <v>125</v>
      </c>
      <c r="C51" s="102"/>
      <c r="D51" s="249"/>
      <c r="E51" s="251"/>
      <c r="F51" s="261"/>
    </row>
    <row r="52" spans="1:6" x14ac:dyDescent="0.25">
      <c r="A52" s="202">
        <v>3.2</v>
      </c>
      <c r="B52" s="297" t="s">
        <v>126</v>
      </c>
      <c r="C52" s="278">
        <v>0.14000000000000001</v>
      </c>
      <c r="D52" s="249"/>
      <c r="E52" s="251"/>
      <c r="F52" s="260" t="s">
        <v>177</v>
      </c>
    </row>
    <row r="53" spans="1:6" x14ac:dyDescent="0.25">
      <c r="A53" s="208"/>
      <c r="B53" s="298"/>
      <c r="C53" s="279"/>
      <c r="D53" s="249"/>
      <c r="E53" s="251"/>
      <c r="F53" s="261"/>
    </row>
    <row r="54" spans="1:6" ht="42.95" customHeight="1" thickBot="1" x14ac:dyDescent="0.3">
      <c r="A54" s="203"/>
      <c r="B54" s="299"/>
      <c r="C54" s="280"/>
      <c r="D54" s="249"/>
      <c r="E54" s="251"/>
      <c r="F54" s="261"/>
    </row>
    <row r="55" spans="1:6" x14ac:dyDescent="0.25">
      <c r="A55" s="66"/>
      <c r="B55" s="148" t="s">
        <v>127</v>
      </c>
      <c r="C55" s="103"/>
      <c r="D55" s="249"/>
      <c r="E55" s="251"/>
      <c r="F55" s="253" t="s">
        <v>160</v>
      </c>
    </row>
    <row r="56" spans="1:6" ht="63.6" customHeight="1" thickBot="1" x14ac:dyDescent="0.3">
      <c r="A56" s="66">
        <v>3.3</v>
      </c>
      <c r="B56" s="149" t="s">
        <v>128</v>
      </c>
      <c r="C56" s="101">
        <v>7.0000000000000007E-2</v>
      </c>
      <c r="D56" s="249"/>
      <c r="E56" s="251"/>
      <c r="F56" s="258"/>
    </row>
    <row r="57" spans="1:6" x14ac:dyDescent="0.25">
      <c r="A57" s="202">
        <v>3.4</v>
      </c>
      <c r="B57" s="297" t="s">
        <v>129</v>
      </c>
      <c r="C57" s="278">
        <v>7.0000000000000007E-2</v>
      </c>
      <c r="D57" s="249"/>
      <c r="E57" s="251"/>
      <c r="F57" s="253" t="s">
        <v>161</v>
      </c>
    </row>
    <row r="58" spans="1:6" x14ac:dyDescent="0.25">
      <c r="A58" s="208"/>
      <c r="B58" s="298"/>
      <c r="C58" s="279"/>
      <c r="D58" s="249"/>
      <c r="E58" s="251"/>
      <c r="F58" s="254"/>
    </row>
    <row r="59" spans="1:6" ht="36.950000000000003" customHeight="1" thickBot="1" x14ac:dyDescent="0.3">
      <c r="A59" s="203"/>
      <c r="B59" s="299"/>
      <c r="C59" s="280"/>
      <c r="D59" s="249"/>
      <c r="E59" s="251"/>
      <c r="F59" s="258"/>
    </row>
    <row r="60" spans="1:6" x14ac:dyDescent="0.25">
      <c r="A60" s="66"/>
      <c r="B60" s="150" t="s">
        <v>130</v>
      </c>
      <c r="C60" s="103"/>
      <c r="D60" s="249"/>
      <c r="E60" s="251"/>
      <c r="F60" s="253" t="s">
        <v>162</v>
      </c>
    </row>
    <row r="61" spans="1:6" ht="36" x14ac:dyDescent="0.25">
      <c r="A61" s="66">
        <v>3.5</v>
      </c>
      <c r="B61" s="146" t="s">
        <v>131</v>
      </c>
      <c r="C61" s="101">
        <v>7.0000000000000007E-2</v>
      </c>
      <c r="D61" s="249"/>
      <c r="E61" s="251"/>
      <c r="F61" s="254"/>
    </row>
    <row r="62" spans="1:6" ht="26.1" customHeight="1" thickBot="1" x14ac:dyDescent="0.3">
      <c r="A62" s="69"/>
      <c r="B62" s="151"/>
      <c r="C62" s="104"/>
      <c r="D62" s="249"/>
      <c r="E62" s="251"/>
      <c r="F62" s="254"/>
    </row>
    <row r="63" spans="1:6" ht="15.75" hidden="1" thickBot="1" x14ac:dyDescent="0.3">
      <c r="A63" s="70"/>
      <c r="B63" s="139"/>
      <c r="C63" s="102"/>
      <c r="D63" s="249"/>
      <c r="E63" s="251"/>
      <c r="F63" s="258"/>
    </row>
    <row r="64" spans="1:6" x14ac:dyDescent="0.25">
      <c r="A64" s="202">
        <v>3.6</v>
      </c>
      <c r="B64" s="300" t="s">
        <v>132</v>
      </c>
      <c r="C64" s="278">
        <v>7.0000000000000007E-2</v>
      </c>
      <c r="D64" s="249"/>
      <c r="E64" s="251"/>
      <c r="F64" s="253" t="s">
        <v>133</v>
      </c>
    </row>
    <row r="65" spans="1:6" ht="33" customHeight="1" thickBot="1" x14ac:dyDescent="0.3">
      <c r="A65" s="203"/>
      <c r="B65" s="301"/>
      <c r="C65" s="280"/>
      <c r="D65" s="249"/>
      <c r="E65" s="251"/>
      <c r="F65" s="259"/>
    </row>
    <row r="66" spans="1:6" ht="14.45" customHeight="1" x14ac:dyDescent="0.25">
      <c r="A66" s="202">
        <v>3.7</v>
      </c>
      <c r="B66" s="150" t="s">
        <v>134</v>
      </c>
      <c r="C66" s="278">
        <v>7.0000000000000007E-2</v>
      </c>
      <c r="D66" s="249"/>
      <c r="E66" s="251"/>
      <c r="F66" s="253" t="s">
        <v>163</v>
      </c>
    </row>
    <row r="67" spans="1:6" ht="36" x14ac:dyDescent="0.25">
      <c r="A67" s="208"/>
      <c r="B67" s="146" t="s">
        <v>135</v>
      </c>
      <c r="C67" s="279"/>
      <c r="D67" s="249"/>
      <c r="E67" s="251"/>
      <c r="F67" s="254"/>
    </row>
    <row r="68" spans="1:6" x14ac:dyDescent="0.25">
      <c r="A68" s="208"/>
      <c r="B68" s="151"/>
      <c r="C68" s="279"/>
      <c r="D68" s="249"/>
      <c r="E68" s="251"/>
      <c r="F68" s="254"/>
    </row>
    <row r="69" spans="1:6" ht="35.450000000000003" customHeight="1" thickBot="1" x14ac:dyDescent="0.3">
      <c r="A69" s="203"/>
      <c r="B69" s="139"/>
      <c r="C69" s="280"/>
      <c r="D69" s="250"/>
      <c r="E69" s="252"/>
      <c r="F69" s="255"/>
    </row>
    <row r="70" spans="1:6" ht="15" customHeight="1" thickBot="1" x14ac:dyDescent="0.3">
      <c r="A70" s="256" t="s">
        <v>178</v>
      </c>
      <c r="B70" s="257"/>
      <c r="C70" s="257"/>
      <c r="D70" s="257"/>
      <c r="E70" s="121"/>
      <c r="F70" s="122"/>
    </row>
    <row r="71" spans="1:6" ht="15.75" thickBot="1" x14ac:dyDescent="0.3">
      <c r="A71" s="246" t="s">
        <v>153</v>
      </c>
      <c r="B71" s="247"/>
      <c r="C71" s="248"/>
      <c r="D71" s="123"/>
    </row>
  </sheetData>
  <protectedRanges>
    <protectedRange sqref="C2 B3" name="Range1"/>
  </protectedRanges>
  <mergeCells count="90">
    <mergeCell ref="A24:B26"/>
    <mergeCell ref="C24:C26"/>
    <mergeCell ref="D24:F26"/>
    <mergeCell ref="A7:A8"/>
    <mergeCell ref="B7:B8"/>
    <mergeCell ref="A9:B11"/>
    <mergeCell ref="C9:C11"/>
    <mergeCell ref="A12:A14"/>
    <mergeCell ref="C12:C14"/>
    <mergeCell ref="A15:A17"/>
    <mergeCell ref="C15:C17"/>
    <mergeCell ref="A18:A22"/>
    <mergeCell ref="C18:C22"/>
    <mergeCell ref="A23:C23"/>
    <mergeCell ref="E12:E14"/>
    <mergeCell ref="F12:F14"/>
    <mergeCell ref="A52:A54"/>
    <mergeCell ref="B52:B54"/>
    <mergeCell ref="C52:C54"/>
    <mergeCell ref="A27:A30"/>
    <mergeCell ref="C27:C30"/>
    <mergeCell ref="A31:A35"/>
    <mergeCell ref="B31:B35"/>
    <mergeCell ref="C31:C35"/>
    <mergeCell ref="A36:A40"/>
    <mergeCell ref="B36:B40"/>
    <mergeCell ref="C36:C40"/>
    <mergeCell ref="A41:A45"/>
    <mergeCell ref="C41:C45"/>
    <mergeCell ref="A47:B48"/>
    <mergeCell ref="C47:C48"/>
    <mergeCell ref="A49:A51"/>
    <mergeCell ref="F1:F5"/>
    <mergeCell ref="A2:B2"/>
    <mergeCell ref="A66:A69"/>
    <mergeCell ref="C66:C69"/>
    <mergeCell ref="A1:B1"/>
    <mergeCell ref="D1:D5"/>
    <mergeCell ref="E1:E5"/>
    <mergeCell ref="A6:B6"/>
    <mergeCell ref="D7:F8"/>
    <mergeCell ref="D12:D14"/>
    <mergeCell ref="A57:A59"/>
    <mergeCell ref="B57:B59"/>
    <mergeCell ref="C57:C59"/>
    <mergeCell ref="A64:A65"/>
    <mergeCell ref="B64:B65"/>
    <mergeCell ref="C64:C65"/>
    <mergeCell ref="D15:D17"/>
    <mergeCell ref="E15:E17"/>
    <mergeCell ref="D18:D22"/>
    <mergeCell ref="E18:E22"/>
    <mergeCell ref="F18:F22"/>
    <mergeCell ref="D27:D30"/>
    <mergeCell ref="E27:E30"/>
    <mergeCell ref="F27:F30"/>
    <mergeCell ref="D31:D35"/>
    <mergeCell ref="D36:D40"/>
    <mergeCell ref="E31:E35"/>
    <mergeCell ref="F31:F35"/>
    <mergeCell ref="E36:E40"/>
    <mergeCell ref="F36:F40"/>
    <mergeCell ref="E41:E45"/>
    <mergeCell ref="F41:F45"/>
    <mergeCell ref="D47:F48"/>
    <mergeCell ref="D49:D51"/>
    <mergeCell ref="E49:E51"/>
    <mergeCell ref="F49:F51"/>
    <mergeCell ref="D41:D45"/>
    <mergeCell ref="D57:D59"/>
    <mergeCell ref="E55:E56"/>
    <mergeCell ref="F55:F56"/>
    <mergeCell ref="E57:E59"/>
    <mergeCell ref="F57:F59"/>
    <mergeCell ref="A71:C71"/>
    <mergeCell ref="D66:D69"/>
    <mergeCell ref="E66:E69"/>
    <mergeCell ref="F66:F69"/>
    <mergeCell ref="A46:D46"/>
    <mergeCell ref="A70:D70"/>
    <mergeCell ref="D60:D63"/>
    <mergeCell ref="E60:E63"/>
    <mergeCell ref="F60:F63"/>
    <mergeCell ref="D64:D65"/>
    <mergeCell ref="E64:E65"/>
    <mergeCell ref="F64:F65"/>
    <mergeCell ref="D52:D54"/>
    <mergeCell ref="E52:E54"/>
    <mergeCell ref="F52:F54"/>
    <mergeCell ref="D55:D5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9C14-2531-4AC1-BB89-63F24668B378}">
  <dimension ref="A1:F71"/>
  <sheetViews>
    <sheetView workbookViewId="0">
      <selection sqref="A1:B1"/>
    </sheetView>
  </sheetViews>
  <sheetFormatPr defaultColWidth="8.7109375" defaultRowHeight="15" x14ac:dyDescent="0.25"/>
  <cols>
    <col min="1" max="1" width="8.7109375" style="73"/>
    <col min="2" max="2" width="57.140625" style="107" customWidth="1"/>
    <col min="3" max="3" width="21.5703125" style="73" customWidth="1"/>
    <col min="4" max="4" width="16.85546875" style="73" customWidth="1"/>
    <col min="5" max="5" width="54.5703125" style="73" customWidth="1"/>
    <col min="6" max="6" width="52.7109375" style="111" customWidth="1"/>
    <col min="7" max="16384" width="8.7109375" style="73"/>
  </cols>
  <sheetData>
    <row r="1" spans="1:6" ht="15.75" x14ac:dyDescent="0.25">
      <c r="A1" s="281" t="s">
        <v>179</v>
      </c>
      <c r="B1" s="282"/>
      <c r="C1" s="76"/>
      <c r="D1" s="283" t="s">
        <v>26</v>
      </c>
      <c r="E1" s="286" t="s">
        <v>40</v>
      </c>
      <c r="F1" s="273" t="s">
        <v>168</v>
      </c>
    </row>
    <row r="2" spans="1:6" ht="15.75" x14ac:dyDescent="0.25">
      <c r="A2" s="276" t="s">
        <v>23</v>
      </c>
      <c r="B2" s="277"/>
      <c r="C2" s="77"/>
      <c r="D2" s="284"/>
      <c r="E2" s="287"/>
      <c r="F2" s="274"/>
    </row>
    <row r="3" spans="1:6" ht="15.75" x14ac:dyDescent="0.25">
      <c r="A3" s="78"/>
      <c r="B3" s="134"/>
      <c r="C3" s="79"/>
      <c r="D3" s="284"/>
      <c r="E3" s="287"/>
      <c r="F3" s="274"/>
    </row>
    <row r="4" spans="1:6" ht="15.75" x14ac:dyDescent="0.25">
      <c r="A4" s="124" t="s">
        <v>24</v>
      </c>
      <c r="B4" s="135"/>
      <c r="C4" s="79"/>
      <c r="D4" s="284"/>
      <c r="E4" s="287"/>
      <c r="F4" s="274"/>
    </row>
    <row r="5" spans="1:6" ht="15.75" thickBot="1" x14ac:dyDescent="0.3">
      <c r="A5" s="112"/>
      <c r="B5" s="136"/>
      <c r="C5" s="113"/>
      <c r="D5" s="285"/>
      <c r="E5" s="288"/>
      <c r="F5" s="275"/>
    </row>
    <row r="6" spans="1:6" ht="37.5" customHeight="1" thickBot="1" x14ac:dyDescent="0.3">
      <c r="A6" s="289" t="s">
        <v>11</v>
      </c>
      <c r="B6" s="290"/>
      <c r="C6" s="75" t="s">
        <v>14</v>
      </c>
      <c r="D6" s="106" t="s">
        <v>25</v>
      </c>
      <c r="E6" s="105" t="s">
        <v>154</v>
      </c>
      <c r="F6" s="108" t="s">
        <v>38</v>
      </c>
    </row>
    <row r="7" spans="1:6" x14ac:dyDescent="0.25">
      <c r="A7" s="320" t="s">
        <v>103</v>
      </c>
      <c r="B7" s="322" t="s">
        <v>104</v>
      </c>
      <c r="C7" s="80" t="s">
        <v>105</v>
      </c>
      <c r="D7" s="291"/>
      <c r="E7" s="292"/>
      <c r="F7" s="293"/>
    </row>
    <row r="8" spans="1:6" ht="15.75" thickBot="1" x14ac:dyDescent="0.3">
      <c r="A8" s="321"/>
      <c r="B8" s="323"/>
      <c r="C8" s="81" t="s">
        <v>106</v>
      </c>
      <c r="D8" s="294"/>
      <c r="E8" s="295"/>
      <c r="F8" s="296"/>
    </row>
    <row r="9" spans="1:6" x14ac:dyDescent="0.25">
      <c r="A9" s="317" t="s">
        <v>152</v>
      </c>
      <c r="B9" s="318"/>
      <c r="C9" s="319" t="s">
        <v>138</v>
      </c>
      <c r="D9" s="114"/>
      <c r="E9" s="115"/>
      <c r="F9" s="109"/>
    </row>
    <row r="10" spans="1:6" x14ac:dyDescent="0.25">
      <c r="A10" s="317"/>
      <c r="B10" s="318"/>
      <c r="C10" s="319"/>
      <c r="D10" s="116"/>
      <c r="E10" s="117"/>
      <c r="F10" s="110"/>
    </row>
    <row r="11" spans="1:6" ht="8.4499999999999993" customHeight="1" thickBot="1" x14ac:dyDescent="0.3">
      <c r="A11" s="313"/>
      <c r="B11" s="314"/>
      <c r="C11" s="316"/>
      <c r="D11" s="116"/>
      <c r="E11" s="117"/>
      <c r="F11" s="110"/>
    </row>
    <row r="12" spans="1:6" ht="17.100000000000001" customHeight="1" x14ac:dyDescent="0.25">
      <c r="A12" s="302">
        <v>1.1000000000000001</v>
      </c>
      <c r="B12" s="137" t="s">
        <v>108</v>
      </c>
      <c r="C12" s="305">
        <v>0.03</v>
      </c>
      <c r="D12" s="269"/>
      <c r="E12" s="270"/>
      <c r="F12" s="271" t="s">
        <v>155</v>
      </c>
    </row>
    <row r="13" spans="1:6" x14ac:dyDescent="0.25">
      <c r="A13" s="303"/>
      <c r="B13" s="138" t="s">
        <v>109</v>
      </c>
      <c r="C13" s="306"/>
      <c r="D13" s="249"/>
      <c r="E13" s="251"/>
      <c r="F13" s="261"/>
    </row>
    <row r="14" spans="1:6" ht="15.75" thickBot="1" x14ac:dyDescent="0.3">
      <c r="A14" s="304"/>
      <c r="B14" s="139"/>
      <c r="C14" s="307"/>
      <c r="D14" s="249"/>
      <c r="E14" s="251"/>
      <c r="F14" s="327"/>
    </row>
    <row r="15" spans="1:6" ht="24.95" customHeight="1" x14ac:dyDescent="0.25">
      <c r="A15" s="302">
        <v>1.2</v>
      </c>
      <c r="B15" s="137" t="s">
        <v>110</v>
      </c>
      <c r="C15" s="305">
        <v>0.03</v>
      </c>
      <c r="D15" s="249"/>
      <c r="E15" s="272"/>
      <c r="F15" s="118" t="s">
        <v>111</v>
      </c>
    </row>
    <row r="16" spans="1:6" ht="24" x14ac:dyDescent="0.25">
      <c r="A16" s="303"/>
      <c r="B16" s="138" t="s">
        <v>171</v>
      </c>
      <c r="C16" s="306"/>
      <c r="D16" s="249"/>
      <c r="E16" s="272"/>
      <c r="F16" s="119" t="s">
        <v>156</v>
      </c>
    </row>
    <row r="17" spans="1:6" ht="15.75" thickBot="1" x14ac:dyDescent="0.3">
      <c r="A17" s="304"/>
      <c r="B17" s="139"/>
      <c r="C17" s="307"/>
      <c r="D17" s="249"/>
      <c r="E17" s="272"/>
      <c r="F17" s="120"/>
    </row>
    <row r="18" spans="1:6" x14ac:dyDescent="0.25">
      <c r="A18" s="302">
        <v>1.3</v>
      </c>
      <c r="B18" s="137" t="s">
        <v>112</v>
      </c>
      <c r="C18" s="305">
        <v>0.03</v>
      </c>
      <c r="D18" s="249"/>
      <c r="E18" s="251"/>
      <c r="F18" s="259" t="s">
        <v>157</v>
      </c>
    </row>
    <row r="19" spans="1:6" x14ac:dyDescent="0.25">
      <c r="A19" s="303"/>
      <c r="B19" s="138" t="s">
        <v>113</v>
      </c>
      <c r="C19" s="306"/>
      <c r="D19" s="249"/>
      <c r="E19" s="251"/>
      <c r="F19" s="261"/>
    </row>
    <row r="20" spans="1:6" x14ac:dyDescent="0.25">
      <c r="A20" s="303"/>
      <c r="B20" s="138" t="s">
        <v>114</v>
      </c>
      <c r="C20" s="306"/>
      <c r="D20" s="249"/>
      <c r="E20" s="251"/>
      <c r="F20" s="261"/>
    </row>
    <row r="21" spans="1:6" x14ac:dyDescent="0.25">
      <c r="A21" s="303"/>
      <c r="B21" s="138" t="s">
        <v>115</v>
      </c>
      <c r="C21" s="306"/>
      <c r="D21" s="249"/>
      <c r="E21" s="251"/>
      <c r="F21" s="261"/>
    </row>
    <row r="22" spans="1:6" ht="24.75" thickBot="1" x14ac:dyDescent="0.3">
      <c r="A22" s="303"/>
      <c r="B22" s="138" t="s">
        <v>116</v>
      </c>
      <c r="C22" s="306"/>
      <c r="D22" s="250"/>
      <c r="E22" s="252"/>
      <c r="F22" s="262"/>
    </row>
    <row r="23" spans="1:6" ht="15" customHeight="1" thickBot="1" x14ac:dyDescent="0.3">
      <c r="A23" s="324" t="s">
        <v>174</v>
      </c>
      <c r="B23" s="325"/>
      <c r="C23" s="326"/>
      <c r="D23" s="152"/>
      <c r="E23" s="121"/>
      <c r="F23" s="122"/>
    </row>
    <row r="24" spans="1:6" x14ac:dyDescent="0.25">
      <c r="A24" s="317" t="s">
        <v>151</v>
      </c>
      <c r="B24" s="318"/>
      <c r="C24" s="319" t="s">
        <v>139</v>
      </c>
      <c r="D24" s="263"/>
      <c r="E24" s="264"/>
      <c r="F24" s="265"/>
    </row>
    <row r="25" spans="1:6" x14ac:dyDescent="0.25">
      <c r="A25" s="317"/>
      <c r="B25" s="318"/>
      <c r="C25" s="319"/>
      <c r="D25" s="266"/>
      <c r="E25" s="267"/>
      <c r="F25" s="268"/>
    </row>
    <row r="26" spans="1:6" ht="15.75" thickBot="1" x14ac:dyDescent="0.3">
      <c r="A26" s="313"/>
      <c r="B26" s="314"/>
      <c r="C26" s="316"/>
      <c r="D26" s="266"/>
      <c r="E26" s="267"/>
      <c r="F26" s="268"/>
    </row>
    <row r="27" spans="1:6" x14ac:dyDescent="0.25">
      <c r="A27" s="302">
        <v>2.1</v>
      </c>
      <c r="B27" s="138" t="s">
        <v>136</v>
      </c>
      <c r="C27" s="305">
        <v>7.0000000000000007E-2</v>
      </c>
      <c r="D27" s="269"/>
      <c r="E27" s="270"/>
      <c r="F27" s="271" t="s">
        <v>158</v>
      </c>
    </row>
    <row r="28" spans="1:6" ht="24" x14ac:dyDescent="0.25">
      <c r="A28" s="303"/>
      <c r="B28" s="138" t="s">
        <v>118</v>
      </c>
      <c r="C28" s="306"/>
      <c r="D28" s="249"/>
      <c r="E28" s="251"/>
      <c r="F28" s="261"/>
    </row>
    <row r="29" spans="1:6" ht="41.1" customHeight="1" thickBot="1" x14ac:dyDescent="0.3">
      <c r="A29" s="303"/>
      <c r="B29" s="138" t="s">
        <v>119</v>
      </c>
      <c r="C29" s="306"/>
      <c r="D29" s="249"/>
      <c r="E29" s="251"/>
      <c r="F29" s="261"/>
    </row>
    <row r="30" spans="1:6" ht="46.5" hidden="1" customHeight="1" x14ac:dyDescent="0.25">
      <c r="A30" s="304"/>
      <c r="B30" s="140"/>
      <c r="C30" s="307"/>
      <c r="D30" s="249"/>
      <c r="E30" s="251"/>
      <c r="F30" s="261"/>
    </row>
    <row r="31" spans="1:6" x14ac:dyDescent="0.25">
      <c r="A31" s="302">
        <v>2.2000000000000002</v>
      </c>
      <c r="B31" s="308" t="s">
        <v>172</v>
      </c>
      <c r="C31" s="305">
        <v>7.0000000000000007E-2</v>
      </c>
      <c r="D31" s="249"/>
      <c r="E31" s="251"/>
      <c r="F31" s="260" t="s">
        <v>169</v>
      </c>
    </row>
    <row r="32" spans="1:6" x14ac:dyDescent="0.25">
      <c r="A32" s="303"/>
      <c r="B32" s="309"/>
      <c r="C32" s="306"/>
      <c r="D32" s="249"/>
      <c r="E32" s="251"/>
      <c r="F32" s="261"/>
    </row>
    <row r="33" spans="1:6" x14ac:dyDescent="0.25">
      <c r="A33" s="303"/>
      <c r="B33" s="309"/>
      <c r="C33" s="306"/>
      <c r="D33" s="249"/>
      <c r="E33" s="251"/>
      <c r="F33" s="261"/>
    </row>
    <row r="34" spans="1:6" x14ac:dyDescent="0.25">
      <c r="A34" s="303"/>
      <c r="B34" s="309"/>
      <c r="C34" s="306"/>
      <c r="D34" s="249"/>
      <c r="E34" s="251"/>
      <c r="F34" s="261"/>
    </row>
    <row r="35" spans="1:6" ht="36" customHeight="1" thickBot="1" x14ac:dyDescent="0.3">
      <c r="A35" s="304"/>
      <c r="B35" s="310"/>
      <c r="C35" s="307"/>
      <c r="D35" s="249"/>
      <c r="E35" s="251"/>
      <c r="F35" s="261"/>
    </row>
    <row r="36" spans="1:6" x14ac:dyDescent="0.25">
      <c r="A36" s="302">
        <v>2.2999999999999998</v>
      </c>
      <c r="B36" s="297" t="s">
        <v>120</v>
      </c>
      <c r="C36" s="305">
        <v>7.0000000000000007E-2</v>
      </c>
      <c r="D36" s="249"/>
      <c r="E36" s="251"/>
      <c r="F36" s="260" t="s">
        <v>175</v>
      </c>
    </row>
    <row r="37" spans="1:6" x14ac:dyDescent="0.25">
      <c r="A37" s="303"/>
      <c r="B37" s="298"/>
      <c r="C37" s="306"/>
      <c r="D37" s="249"/>
      <c r="E37" s="251"/>
      <c r="F37" s="261"/>
    </row>
    <row r="38" spans="1:6" x14ac:dyDescent="0.25">
      <c r="A38" s="303"/>
      <c r="B38" s="298"/>
      <c r="C38" s="306"/>
      <c r="D38" s="249"/>
      <c r="E38" s="251"/>
      <c r="F38" s="261"/>
    </row>
    <row r="39" spans="1:6" x14ac:dyDescent="0.25">
      <c r="A39" s="303"/>
      <c r="B39" s="298"/>
      <c r="C39" s="306"/>
      <c r="D39" s="249"/>
      <c r="E39" s="251"/>
      <c r="F39" s="261"/>
    </row>
    <row r="40" spans="1:6" ht="15.75" thickBot="1" x14ac:dyDescent="0.3">
      <c r="A40" s="304"/>
      <c r="B40" s="299"/>
      <c r="C40" s="307"/>
      <c r="D40" s="249"/>
      <c r="E40" s="251"/>
      <c r="F40" s="261"/>
    </row>
    <row r="41" spans="1:6" ht="24" x14ac:dyDescent="0.25">
      <c r="A41" s="302">
        <v>2.4</v>
      </c>
      <c r="B41" s="141" t="s">
        <v>121</v>
      </c>
      <c r="C41" s="305">
        <v>7.0000000000000007E-2</v>
      </c>
      <c r="D41" s="249"/>
      <c r="E41" s="251"/>
      <c r="F41" s="260" t="s">
        <v>159</v>
      </c>
    </row>
    <row r="42" spans="1:6" x14ac:dyDescent="0.25">
      <c r="A42" s="303"/>
      <c r="B42" s="142" t="s">
        <v>122</v>
      </c>
      <c r="C42" s="306"/>
      <c r="D42" s="249"/>
      <c r="E42" s="251"/>
      <c r="F42" s="261"/>
    </row>
    <row r="43" spans="1:6" x14ac:dyDescent="0.25">
      <c r="A43" s="303"/>
      <c r="B43" s="142" t="s">
        <v>123</v>
      </c>
      <c r="C43" s="306"/>
      <c r="D43" s="249"/>
      <c r="E43" s="251"/>
      <c r="F43" s="261"/>
    </row>
    <row r="44" spans="1:6" x14ac:dyDescent="0.25">
      <c r="A44" s="303"/>
      <c r="B44" s="143"/>
      <c r="C44" s="306"/>
      <c r="D44" s="249"/>
      <c r="E44" s="251"/>
      <c r="F44" s="261"/>
    </row>
    <row r="45" spans="1:6" ht="15.75" thickBot="1" x14ac:dyDescent="0.3">
      <c r="A45" s="304"/>
      <c r="B45" s="144"/>
      <c r="C45" s="307"/>
      <c r="D45" s="250"/>
      <c r="E45" s="252"/>
      <c r="F45" s="262"/>
    </row>
    <row r="46" spans="1:6" ht="15" customHeight="1" thickBot="1" x14ac:dyDescent="0.3">
      <c r="A46" s="256" t="s">
        <v>176</v>
      </c>
      <c r="B46" s="257"/>
      <c r="C46" s="257"/>
      <c r="D46" s="257"/>
      <c r="E46" s="121"/>
      <c r="F46" s="122"/>
    </row>
    <row r="47" spans="1:6" x14ac:dyDescent="0.25">
      <c r="A47" s="311" t="s">
        <v>150</v>
      </c>
      <c r="B47" s="312"/>
      <c r="C47" s="315" t="s">
        <v>140</v>
      </c>
      <c r="D47" s="263"/>
      <c r="E47" s="264"/>
      <c r="F47" s="265"/>
    </row>
    <row r="48" spans="1:6" ht="15.75" thickBot="1" x14ac:dyDescent="0.3">
      <c r="A48" s="313"/>
      <c r="B48" s="314"/>
      <c r="C48" s="316"/>
      <c r="D48" s="266"/>
      <c r="E48" s="267"/>
      <c r="F48" s="268"/>
    </row>
    <row r="49" spans="1:6" ht="36" x14ac:dyDescent="0.25">
      <c r="A49" s="202">
        <v>3.1</v>
      </c>
      <c r="B49" s="145" t="s">
        <v>173</v>
      </c>
      <c r="C49" s="100"/>
      <c r="D49" s="269"/>
      <c r="E49" s="270"/>
      <c r="F49" s="271" t="s">
        <v>170</v>
      </c>
    </row>
    <row r="50" spans="1:6" x14ac:dyDescent="0.25">
      <c r="A50" s="208"/>
      <c r="B50" s="146"/>
      <c r="C50" s="101">
        <v>0.14000000000000001</v>
      </c>
      <c r="D50" s="249"/>
      <c r="E50" s="251"/>
      <c r="F50" s="261"/>
    </row>
    <row r="51" spans="1:6" ht="15.75" thickBot="1" x14ac:dyDescent="0.3">
      <c r="A51" s="203"/>
      <c r="B51" s="147" t="s">
        <v>125</v>
      </c>
      <c r="C51" s="102"/>
      <c r="D51" s="249"/>
      <c r="E51" s="251"/>
      <c r="F51" s="261"/>
    </row>
    <row r="52" spans="1:6" x14ac:dyDescent="0.25">
      <c r="A52" s="202">
        <v>3.2</v>
      </c>
      <c r="B52" s="297" t="s">
        <v>126</v>
      </c>
      <c r="C52" s="278">
        <v>0.14000000000000001</v>
      </c>
      <c r="D52" s="249"/>
      <c r="E52" s="251"/>
      <c r="F52" s="260" t="s">
        <v>177</v>
      </c>
    </row>
    <row r="53" spans="1:6" x14ac:dyDescent="0.25">
      <c r="A53" s="208"/>
      <c r="B53" s="298"/>
      <c r="C53" s="279"/>
      <c r="D53" s="249"/>
      <c r="E53" s="251"/>
      <c r="F53" s="261"/>
    </row>
    <row r="54" spans="1:6" ht="42.95" customHeight="1" thickBot="1" x14ac:dyDescent="0.3">
      <c r="A54" s="203"/>
      <c r="B54" s="299"/>
      <c r="C54" s="280"/>
      <c r="D54" s="249"/>
      <c r="E54" s="251"/>
      <c r="F54" s="261"/>
    </row>
    <row r="55" spans="1:6" x14ac:dyDescent="0.25">
      <c r="A55" s="66"/>
      <c r="B55" s="148" t="s">
        <v>127</v>
      </c>
      <c r="C55" s="103"/>
      <c r="D55" s="249"/>
      <c r="E55" s="251"/>
      <c r="F55" s="253" t="s">
        <v>160</v>
      </c>
    </row>
    <row r="56" spans="1:6" ht="63.6" customHeight="1" thickBot="1" x14ac:dyDescent="0.3">
      <c r="A56" s="66">
        <v>3.3</v>
      </c>
      <c r="B56" s="149" t="s">
        <v>128</v>
      </c>
      <c r="C56" s="101">
        <v>7.0000000000000007E-2</v>
      </c>
      <c r="D56" s="249"/>
      <c r="E56" s="251"/>
      <c r="F56" s="258"/>
    </row>
    <row r="57" spans="1:6" x14ac:dyDescent="0.25">
      <c r="A57" s="202">
        <v>3.4</v>
      </c>
      <c r="B57" s="297" t="s">
        <v>129</v>
      </c>
      <c r="C57" s="278">
        <v>7.0000000000000007E-2</v>
      </c>
      <c r="D57" s="249"/>
      <c r="E57" s="251"/>
      <c r="F57" s="253" t="s">
        <v>161</v>
      </c>
    </row>
    <row r="58" spans="1:6" x14ac:dyDescent="0.25">
      <c r="A58" s="208"/>
      <c r="B58" s="298"/>
      <c r="C58" s="279"/>
      <c r="D58" s="249"/>
      <c r="E58" s="251"/>
      <c r="F58" s="254"/>
    </row>
    <row r="59" spans="1:6" ht="36.950000000000003" customHeight="1" thickBot="1" x14ac:dyDescent="0.3">
      <c r="A59" s="203"/>
      <c r="B59" s="299"/>
      <c r="C59" s="280"/>
      <c r="D59" s="249"/>
      <c r="E59" s="251"/>
      <c r="F59" s="258"/>
    </row>
    <row r="60" spans="1:6" x14ac:dyDescent="0.25">
      <c r="A60" s="66"/>
      <c r="B60" s="150" t="s">
        <v>130</v>
      </c>
      <c r="C60" s="103"/>
      <c r="D60" s="249"/>
      <c r="E60" s="251"/>
      <c r="F60" s="253" t="s">
        <v>162</v>
      </c>
    </row>
    <row r="61" spans="1:6" ht="36" x14ac:dyDescent="0.25">
      <c r="A61" s="66">
        <v>3.5</v>
      </c>
      <c r="B61" s="146" t="s">
        <v>131</v>
      </c>
      <c r="C61" s="101">
        <v>7.0000000000000007E-2</v>
      </c>
      <c r="D61" s="249"/>
      <c r="E61" s="251"/>
      <c r="F61" s="254"/>
    </row>
    <row r="62" spans="1:6" ht="26.1" customHeight="1" thickBot="1" x14ac:dyDescent="0.3">
      <c r="A62" s="69"/>
      <c r="B62" s="151"/>
      <c r="C62" s="104"/>
      <c r="D62" s="249"/>
      <c r="E62" s="251"/>
      <c r="F62" s="254"/>
    </row>
    <row r="63" spans="1:6" ht="15.75" hidden="1" thickBot="1" x14ac:dyDescent="0.3">
      <c r="A63" s="70"/>
      <c r="B63" s="139"/>
      <c r="C63" s="102"/>
      <c r="D63" s="249"/>
      <c r="E63" s="251"/>
      <c r="F63" s="258"/>
    </row>
    <row r="64" spans="1:6" x14ac:dyDescent="0.25">
      <c r="A64" s="202">
        <v>3.6</v>
      </c>
      <c r="B64" s="300" t="s">
        <v>132</v>
      </c>
      <c r="C64" s="278">
        <v>7.0000000000000007E-2</v>
      </c>
      <c r="D64" s="249"/>
      <c r="E64" s="251"/>
      <c r="F64" s="253" t="s">
        <v>133</v>
      </c>
    </row>
    <row r="65" spans="1:6" ht="33" customHeight="1" thickBot="1" x14ac:dyDescent="0.3">
      <c r="A65" s="203"/>
      <c r="B65" s="301"/>
      <c r="C65" s="280"/>
      <c r="D65" s="249"/>
      <c r="E65" s="251"/>
      <c r="F65" s="259"/>
    </row>
    <row r="66" spans="1:6" ht="14.45" customHeight="1" x14ac:dyDescent="0.25">
      <c r="A66" s="202">
        <v>3.7</v>
      </c>
      <c r="B66" s="150" t="s">
        <v>134</v>
      </c>
      <c r="C66" s="278">
        <v>7.0000000000000007E-2</v>
      </c>
      <c r="D66" s="249"/>
      <c r="E66" s="251"/>
      <c r="F66" s="253" t="s">
        <v>163</v>
      </c>
    </row>
    <row r="67" spans="1:6" ht="36" x14ac:dyDescent="0.25">
      <c r="A67" s="208"/>
      <c r="B67" s="146" t="s">
        <v>135</v>
      </c>
      <c r="C67" s="279"/>
      <c r="D67" s="249"/>
      <c r="E67" s="251"/>
      <c r="F67" s="254"/>
    </row>
    <row r="68" spans="1:6" x14ac:dyDescent="0.25">
      <c r="A68" s="208"/>
      <c r="B68" s="151"/>
      <c r="C68" s="279"/>
      <c r="D68" s="249"/>
      <c r="E68" s="251"/>
      <c r="F68" s="254"/>
    </row>
    <row r="69" spans="1:6" ht="35.450000000000003" customHeight="1" thickBot="1" x14ac:dyDescent="0.3">
      <c r="A69" s="203"/>
      <c r="B69" s="139"/>
      <c r="C69" s="280"/>
      <c r="D69" s="250"/>
      <c r="E69" s="252"/>
      <c r="F69" s="255"/>
    </row>
    <row r="70" spans="1:6" ht="15" customHeight="1" thickBot="1" x14ac:dyDescent="0.3">
      <c r="A70" s="256" t="s">
        <v>178</v>
      </c>
      <c r="B70" s="257"/>
      <c r="C70" s="257"/>
      <c r="D70" s="257"/>
      <c r="E70" s="121"/>
      <c r="F70" s="122"/>
    </row>
    <row r="71" spans="1:6" ht="15.75" thickBot="1" x14ac:dyDescent="0.3">
      <c r="A71" s="246" t="s">
        <v>153</v>
      </c>
      <c r="B71" s="247"/>
      <c r="C71" s="248"/>
      <c r="D71" s="123"/>
    </row>
  </sheetData>
  <protectedRanges>
    <protectedRange sqref="C2 B3" name="Range1"/>
  </protectedRanges>
  <mergeCells count="90">
    <mergeCell ref="A6:B6"/>
    <mergeCell ref="A1:B1"/>
    <mergeCell ref="D1:D5"/>
    <mergeCell ref="E1:E5"/>
    <mergeCell ref="F1:F5"/>
    <mergeCell ref="A2:B2"/>
    <mergeCell ref="A12:A14"/>
    <mergeCell ref="C12:C14"/>
    <mergeCell ref="D12:D14"/>
    <mergeCell ref="E12:E14"/>
    <mergeCell ref="F12:F14"/>
    <mergeCell ref="A7:A8"/>
    <mergeCell ref="B7:B8"/>
    <mergeCell ref="D7:F8"/>
    <mergeCell ref="A9:B11"/>
    <mergeCell ref="C9:C11"/>
    <mergeCell ref="A15:A17"/>
    <mergeCell ref="C15:C17"/>
    <mergeCell ref="D15:D17"/>
    <mergeCell ref="E15:E17"/>
    <mergeCell ref="A18:A22"/>
    <mergeCell ref="C18:C22"/>
    <mergeCell ref="D18:D22"/>
    <mergeCell ref="E18:E22"/>
    <mergeCell ref="A27:A30"/>
    <mergeCell ref="C27:C30"/>
    <mergeCell ref="D27:D30"/>
    <mergeCell ref="E27:E30"/>
    <mergeCell ref="F27:F30"/>
    <mergeCell ref="F18:F22"/>
    <mergeCell ref="A23:C23"/>
    <mergeCell ref="A24:B26"/>
    <mergeCell ref="C24:C26"/>
    <mergeCell ref="D24:F26"/>
    <mergeCell ref="E36:E40"/>
    <mergeCell ref="F36:F40"/>
    <mergeCell ref="A31:A35"/>
    <mergeCell ref="B31:B35"/>
    <mergeCell ref="C31:C35"/>
    <mergeCell ref="D31:D35"/>
    <mergeCell ref="E31:E35"/>
    <mergeCell ref="F31:F35"/>
    <mergeCell ref="A36:A40"/>
    <mergeCell ref="B36:B40"/>
    <mergeCell ref="C36:C40"/>
    <mergeCell ref="D36:D40"/>
    <mergeCell ref="A41:A45"/>
    <mergeCell ref="C41:C45"/>
    <mergeCell ref="D41:D45"/>
    <mergeCell ref="E41:E45"/>
    <mergeCell ref="F41:F45"/>
    <mergeCell ref="F52:F54"/>
    <mergeCell ref="A47:B48"/>
    <mergeCell ref="C47:C48"/>
    <mergeCell ref="D47:F48"/>
    <mergeCell ref="A49:A51"/>
    <mergeCell ref="D49:D51"/>
    <mergeCell ref="E49:E51"/>
    <mergeCell ref="F49:F51"/>
    <mergeCell ref="A52:A54"/>
    <mergeCell ref="B52:B54"/>
    <mergeCell ref="C52:C54"/>
    <mergeCell ref="D52:D54"/>
    <mergeCell ref="E52:E54"/>
    <mergeCell ref="A46:D46"/>
    <mergeCell ref="D55:D56"/>
    <mergeCell ref="E55:E56"/>
    <mergeCell ref="F55:F56"/>
    <mergeCell ref="A57:A59"/>
    <mergeCell ref="B57:B59"/>
    <mergeCell ref="C57:C59"/>
    <mergeCell ref="D57:D59"/>
    <mergeCell ref="E57:E59"/>
    <mergeCell ref="F57:F59"/>
    <mergeCell ref="F66:F69"/>
    <mergeCell ref="A70:D70"/>
    <mergeCell ref="D60:D63"/>
    <mergeCell ref="E60:E63"/>
    <mergeCell ref="F60:F63"/>
    <mergeCell ref="A64:A65"/>
    <mergeCell ref="B64:B65"/>
    <mergeCell ref="C64:C65"/>
    <mergeCell ref="D64:D65"/>
    <mergeCell ref="E64:E65"/>
    <mergeCell ref="F64:F65"/>
    <mergeCell ref="A71:C71"/>
    <mergeCell ref="A66:A69"/>
    <mergeCell ref="C66:C69"/>
    <mergeCell ref="D66:D69"/>
    <mergeCell ref="E66:E6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B099-1A69-4471-B454-111D9D076D2C}">
  <dimension ref="A1:F71"/>
  <sheetViews>
    <sheetView workbookViewId="0">
      <selection activeCell="C9" sqref="C9:C11"/>
    </sheetView>
  </sheetViews>
  <sheetFormatPr defaultColWidth="8.7109375" defaultRowHeight="15" x14ac:dyDescent="0.25"/>
  <cols>
    <col min="1" max="1" width="8.7109375" style="73"/>
    <col min="2" max="2" width="57.140625" style="107" customWidth="1"/>
    <col min="3" max="3" width="21.5703125" style="73" customWidth="1"/>
    <col min="4" max="4" width="16.85546875" style="73" customWidth="1"/>
    <col min="5" max="5" width="54.5703125" style="73" customWidth="1"/>
    <col min="6" max="6" width="52.7109375" style="111" customWidth="1"/>
    <col min="7" max="16384" width="8.7109375" style="73"/>
  </cols>
  <sheetData>
    <row r="1" spans="1:6" ht="15.75" x14ac:dyDescent="0.25">
      <c r="A1" s="281" t="s">
        <v>180</v>
      </c>
      <c r="B1" s="282"/>
      <c r="C1" s="76"/>
      <c r="D1" s="283" t="s">
        <v>26</v>
      </c>
      <c r="E1" s="286" t="s">
        <v>40</v>
      </c>
      <c r="F1" s="273" t="s">
        <v>168</v>
      </c>
    </row>
    <row r="2" spans="1:6" ht="15.75" x14ac:dyDescent="0.25">
      <c r="A2" s="276" t="s">
        <v>23</v>
      </c>
      <c r="B2" s="277"/>
      <c r="C2" s="77"/>
      <c r="D2" s="284"/>
      <c r="E2" s="287"/>
      <c r="F2" s="274"/>
    </row>
    <row r="3" spans="1:6" ht="15.75" x14ac:dyDescent="0.25">
      <c r="A3" s="78"/>
      <c r="B3" s="134"/>
      <c r="C3" s="79"/>
      <c r="D3" s="284"/>
      <c r="E3" s="287"/>
      <c r="F3" s="274"/>
    </row>
    <row r="4" spans="1:6" ht="15.75" x14ac:dyDescent="0.25">
      <c r="A4" s="124" t="s">
        <v>24</v>
      </c>
      <c r="B4" s="135"/>
      <c r="C4" s="79"/>
      <c r="D4" s="284"/>
      <c r="E4" s="287"/>
      <c r="F4" s="274"/>
    </row>
    <row r="5" spans="1:6" ht="15.75" thickBot="1" x14ac:dyDescent="0.3">
      <c r="A5" s="112"/>
      <c r="B5" s="136"/>
      <c r="C5" s="113"/>
      <c r="D5" s="285"/>
      <c r="E5" s="288"/>
      <c r="F5" s="275"/>
    </row>
    <row r="6" spans="1:6" ht="37.5" customHeight="1" thickBot="1" x14ac:dyDescent="0.3">
      <c r="A6" s="289" t="s">
        <v>11</v>
      </c>
      <c r="B6" s="290"/>
      <c r="C6" s="75" t="s">
        <v>14</v>
      </c>
      <c r="D6" s="106" t="s">
        <v>25</v>
      </c>
      <c r="E6" s="105" t="s">
        <v>154</v>
      </c>
      <c r="F6" s="108" t="s">
        <v>38</v>
      </c>
    </row>
    <row r="7" spans="1:6" x14ac:dyDescent="0.25">
      <c r="A7" s="320" t="s">
        <v>103</v>
      </c>
      <c r="B7" s="322" t="s">
        <v>104</v>
      </c>
      <c r="C7" s="80" t="s">
        <v>105</v>
      </c>
      <c r="D7" s="291"/>
      <c r="E7" s="292"/>
      <c r="F7" s="293"/>
    </row>
    <row r="8" spans="1:6" ht="15.75" thickBot="1" x14ac:dyDescent="0.3">
      <c r="A8" s="321"/>
      <c r="B8" s="323"/>
      <c r="C8" s="81" t="s">
        <v>106</v>
      </c>
      <c r="D8" s="294"/>
      <c r="E8" s="295"/>
      <c r="F8" s="296"/>
    </row>
    <row r="9" spans="1:6" x14ac:dyDescent="0.25">
      <c r="A9" s="317" t="s">
        <v>152</v>
      </c>
      <c r="B9" s="318"/>
      <c r="C9" s="319" t="s">
        <v>138</v>
      </c>
      <c r="D9" s="114"/>
      <c r="E9" s="115"/>
      <c r="F9" s="109"/>
    </row>
    <row r="10" spans="1:6" x14ac:dyDescent="0.25">
      <c r="A10" s="317"/>
      <c r="B10" s="318"/>
      <c r="C10" s="319"/>
      <c r="D10" s="116"/>
      <c r="E10" s="117"/>
      <c r="F10" s="110"/>
    </row>
    <row r="11" spans="1:6" ht="8.4499999999999993" customHeight="1" thickBot="1" x14ac:dyDescent="0.3">
      <c r="A11" s="313"/>
      <c r="B11" s="314"/>
      <c r="C11" s="316"/>
      <c r="D11" s="116"/>
      <c r="E11" s="117"/>
      <c r="F11" s="110"/>
    </row>
    <row r="12" spans="1:6" ht="17.100000000000001" customHeight="1" x14ac:dyDescent="0.25">
      <c r="A12" s="302">
        <v>1.1000000000000001</v>
      </c>
      <c r="B12" s="137" t="s">
        <v>108</v>
      </c>
      <c r="C12" s="305">
        <v>0.03</v>
      </c>
      <c r="D12" s="269"/>
      <c r="E12" s="270"/>
      <c r="F12" s="271" t="s">
        <v>155</v>
      </c>
    </row>
    <row r="13" spans="1:6" x14ac:dyDescent="0.25">
      <c r="A13" s="303"/>
      <c r="B13" s="138" t="s">
        <v>109</v>
      </c>
      <c r="C13" s="306"/>
      <c r="D13" s="249"/>
      <c r="E13" s="251"/>
      <c r="F13" s="261"/>
    </row>
    <row r="14" spans="1:6" ht="15.75" thickBot="1" x14ac:dyDescent="0.3">
      <c r="A14" s="304"/>
      <c r="B14" s="139"/>
      <c r="C14" s="307"/>
      <c r="D14" s="249"/>
      <c r="E14" s="251"/>
      <c r="F14" s="327"/>
    </row>
    <row r="15" spans="1:6" ht="24.95" customHeight="1" x14ac:dyDescent="0.25">
      <c r="A15" s="302">
        <v>1.2</v>
      </c>
      <c r="B15" s="137" t="s">
        <v>110</v>
      </c>
      <c r="C15" s="305">
        <v>0.03</v>
      </c>
      <c r="D15" s="249"/>
      <c r="E15" s="272"/>
      <c r="F15" s="118" t="s">
        <v>111</v>
      </c>
    </row>
    <row r="16" spans="1:6" ht="24" x14ac:dyDescent="0.25">
      <c r="A16" s="303"/>
      <c r="B16" s="138" t="s">
        <v>171</v>
      </c>
      <c r="C16" s="306"/>
      <c r="D16" s="249"/>
      <c r="E16" s="272"/>
      <c r="F16" s="119" t="s">
        <v>156</v>
      </c>
    </row>
    <row r="17" spans="1:6" ht="15.75" thickBot="1" x14ac:dyDescent="0.3">
      <c r="A17" s="304"/>
      <c r="B17" s="139"/>
      <c r="C17" s="307"/>
      <c r="D17" s="249"/>
      <c r="E17" s="272"/>
      <c r="F17" s="120"/>
    </row>
    <row r="18" spans="1:6" x14ac:dyDescent="0.25">
      <c r="A18" s="302">
        <v>1.3</v>
      </c>
      <c r="B18" s="137" t="s">
        <v>112</v>
      </c>
      <c r="C18" s="305">
        <v>0.03</v>
      </c>
      <c r="D18" s="249"/>
      <c r="E18" s="251"/>
      <c r="F18" s="259" t="s">
        <v>157</v>
      </c>
    </row>
    <row r="19" spans="1:6" x14ac:dyDescent="0.25">
      <c r="A19" s="303"/>
      <c r="B19" s="138" t="s">
        <v>113</v>
      </c>
      <c r="C19" s="306"/>
      <c r="D19" s="249"/>
      <c r="E19" s="251"/>
      <c r="F19" s="261"/>
    </row>
    <row r="20" spans="1:6" x14ac:dyDescent="0.25">
      <c r="A20" s="303"/>
      <c r="B20" s="138" t="s">
        <v>114</v>
      </c>
      <c r="C20" s="306"/>
      <c r="D20" s="249"/>
      <c r="E20" s="251"/>
      <c r="F20" s="261"/>
    </row>
    <row r="21" spans="1:6" x14ac:dyDescent="0.25">
      <c r="A21" s="303"/>
      <c r="B21" s="138" t="s">
        <v>115</v>
      </c>
      <c r="C21" s="306"/>
      <c r="D21" s="249"/>
      <c r="E21" s="251"/>
      <c r="F21" s="261"/>
    </row>
    <row r="22" spans="1:6" ht="24.75" thickBot="1" x14ac:dyDescent="0.3">
      <c r="A22" s="303"/>
      <c r="B22" s="138" t="s">
        <v>116</v>
      </c>
      <c r="C22" s="306"/>
      <c r="D22" s="250"/>
      <c r="E22" s="252"/>
      <c r="F22" s="262"/>
    </row>
    <row r="23" spans="1:6" ht="15" customHeight="1" thickBot="1" x14ac:dyDescent="0.3">
      <c r="A23" s="324" t="s">
        <v>174</v>
      </c>
      <c r="B23" s="325"/>
      <c r="C23" s="326"/>
      <c r="D23" s="152"/>
      <c r="E23" s="121"/>
      <c r="F23" s="122"/>
    </row>
    <row r="24" spans="1:6" x14ac:dyDescent="0.25">
      <c r="A24" s="317" t="s">
        <v>151</v>
      </c>
      <c r="B24" s="318"/>
      <c r="C24" s="319" t="s">
        <v>139</v>
      </c>
      <c r="D24" s="263"/>
      <c r="E24" s="264"/>
      <c r="F24" s="265"/>
    </row>
    <row r="25" spans="1:6" x14ac:dyDescent="0.25">
      <c r="A25" s="317"/>
      <c r="B25" s="318"/>
      <c r="C25" s="319"/>
      <c r="D25" s="266"/>
      <c r="E25" s="267"/>
      <c r="F25" s="268"/>
    </row>
    <row r="26" spans="1:6" ht="15.75" thickBot="1" x14ac:dyDescent="0.3">
      <c r="A26" s="313"/>
      <c r="B26" s="314"/>
      <c r="C26" s="316"/>
      <c r="D26" s="266"/>
      <c r="E26" s="267"/>
      <c r="F26" s="268"/>
    </row>
    <row r="27" spans="1:6" x14ac:dyDescent="0.25">
      <c r="A27" s="302">
        <v>2.1</v>
      </c>
      <c r="B27" s="138" t="s">
        <v>136</v>
      </c>
      <c r="C27" s="305">
        <v>7.0000000000000007E-2</v>
      </c>
      <c r="D27" s="269"/>
      <c r="E27" s="270"/>
      <c r="F27" s="271" t="s">
        <v>158</v>
      </c>
    </row>
    <row r="28" spans="1:6" ht="24" x14ac:dyDescent="0.25">
      <c r="A28" s="303"/>
      <c r="B28" s="138" t="s">
        <v>118</v>
      </c>
      <c r="C28" s="306"/>
      <c r="D28" s="249"/>
      <c r="E28" s="251"/>
      <c r="F28" s="261"/>
    </row>
    <row r="29" spans="1:6" ht="41.1" customHeight="1" thickBot="1" x14ac:dyDescent="0.3">
      <c r="A29" s="303"/>
      <c r="B29" s="138" t="s">
        <v>119</v>
      </c>
      <c r="C29" s="306"/>
      <c r="D29" s="249"/>
      <c r="E29" s="251"/>
      <c r="F29" s="261"/>
    </row>
    <row r="30" spans="1:6" ht="46.5" hidden="1" customHeight="1" x14ac:dyDescent="0.25">
      <c r="A30" s="304"/>
      <c r="B30" s="140"/>
      <c r="C30" s="307"/>
      <c r="D30" s="249"/>
      <c r="E30" s="251"/>
      <c r="F30" s="261"/>
    </row>
    <row r="31" spans="1:6" x14ac:dyDescent="0.25">
      <c r="A31" s="302">
        <v>2.2000000000000002</v>
      </c>
      <c r="B31" s="308" t="s">
        <v>172</v>
      </c>
      <c r="C31" s="305">
        <v>7.0000000000000007E-2</v>
      </c>
      <c r="D31" s="249"/>
      <c r="E31" s="251"/>
      <c r="F31" s="260" t="s">
        <v>169</v>
      </c>
    </row>
    <row r="32" spans="1:6" x14ac:dyDescent="0.25">
      <c r="A32" s="303"/>
      <c r="B32" s="309"/>
      <c r="C32" s="306"/>
      <c r="D32" s="249"/>
      <c r="E32" s="251"/>
      <c r="F32" s="261"/>
    </row>
    <row r="33" spans="1:6" x14ac:dyDescent="0.25">
      <c r="A33" s="303"/>
      <c r="B33" s="309"/>
      <c r="C33" s="306"/>
      <c r="D33" s="249"/>
      <c r="E33" s="251"/>
      <c r="F33" s="261"/>
    </row>
    <row r="34" spans="1:6" x14ac:dyDescent="0.25">
      <c r="A34" s="303"/>
      <c r="B34" s="309"/>
      <c r="C34" s="306"/>
      <c r="D34" s="249"/>
      <c r="E34" s="251"/>
      <c r="F34" s="261"/>
    </row>
    <row r="35" spans="1:6" ht="36" customHeight="1" thickBot="1" x14ac:dyDescent="0.3">
      <c r="A35" s="304"/>
      <c r="B35" s="310"/>
      <c r="C35" s="307"/>
      <c r="D35" s="249"/>
      <c r="E35" s="251"/>
      <c r="F35" s="261"/>
    </row>
    <row r="36" spans="1:6" x14ac:dyDescent="0.25">
      <c r="A36" s="302">
        <v>2.2999999999999998</v>
      </c>
      <c r="B36" s="297" t="s">
        <v>120</v>
      </c>
      <c r="C36" s="305">
        <v>7.0000000000000007E-2</v>
      </c>
      <c r="D36" s="249"/>
      <c r="E36" s="251"/>
      <c r="F36" s="260" t="s">
        <v>175</v>
      </c>
    </row>
    <row r="37" spans="1:6" x14ac:dyDescent="0.25">
      <c r="A37" s="303"/>
      <c r="B37" s="298"/>
      <c r="C37" s="306"/>
      <c r="D37" s="249"/>
      <c r="E37" s="251"/>
      <c r="F37" s="261"/>
    </row>
    <row r="38" spans="1:6" x14ac:dyDescent="0.25">
      <c r="A38" s="303"/>
      <c r="B38" s="298"/>
      <c r="C38" s="306"/>
      <c r="D38" s="249"/>
      <c r="E38" s="251"/>
      <c r="F38" s="261"/>
    </row>
    <row r="39" spans="1:6" x14ac:dyDescent="0.25">
      <c r="A39" s="303"/>
      <c r="B39" s="298"/>
      <c r="C39" s="306"/>
      <c r="D39" s="249"/>
      <c r="E39" s="251"/>
      <c r="F39" s="261"/>
    </row>
    <row r="40" spans="1:6" ht="15.75" thickBot="1" x14ac:dyDescent="0.3">
      <c r="A40" s="304"/>
      <c r="B40" s="299"/>
      <c r="C40" s="307"/>
      <c r="D40" s="249"/>
      <c r="E40" s="251"/>
      <c r="F40" s="261"/>
    </row>
    <row r="41" spans="1:6" ht="24" x14ac:dyDescent="0.25">
      <c r="A41" s="302">
        <v>2.4</v>
      </c>
      <c r="B41" s="141" t="s">
        <v>121</v>
      </c>
      <c r="C41" s="305">
        <v>7.0000000000000007E-2</v>
      </c>
      <c r="D41" s="249"/>
      <c r="E41" s="251"/>
      <c r="F41" s="260" t="s">
        <v>159</v>
      </c>
    </row>
    <row r="42" spans="1:6" x14ac:dyDescent="0.25">
      <c r="A42" s="303"/>
      <c r="B42" s="142" t="s">
        <v>122</v>
      </c>
      <c r="C42" s="306"/>
      <c r="D42" s="249"/>
      <c r="E42" s="251"/>
      <c r="F42" s="261"/>
    </row>
    <row r="43" spans="1:6" x14ac:dyDescent="0.25">
      <c r="A43" s="303"/>
      <c r="B43" s="142" t="s">
        <v>123</v>
      </c>
      <c r="C43" s="306"/>
      <c r="D43" s="249"/>
      <c r="E43" s="251"/>
      <c r="F43" s="261"/>
    </row>
    <row r="44" spans="1:6" x14ac:dyDescent="0.25">
      <c r="A44" s="303"/>
      <c r="B44" s="143"/>
      <c r="C44" s="306"/>
      <c r="D44" s="249"/>
      <c r="E44" s="251"/>
      <c r="F44" s="261"/>
    </row>
    <row r="45" spans="1:6" ht="15.75" thickBot="1" x14ac:dyDescent="0.3">
      <c r="A45" s="304"/>
      <c r="B45" s="144"/>
      <c r="C45" s="307"/>
      <c r="D45" s="250"/>
      <c r="E45" s="252"/>
      <c r="F45" s="262"/>
    </row>
    <row r="46" spans="1:6" ht="15" customHeight="1" thickBot="1" x14ac:dyDescent="0.3">
      <c r="A46" s="256" t="s">
        <v>176</v>
      </c>
      <c r="B46" s="257"/>
      <c r="C46" s="257"/>
      <c r="D46" s="257"/>
      <c r="E46" s="121"/>
      <c r="F46" s="122"/>
    </row>
    <row r="47" spans="1:6" x14ac:dyDescent="0.25">
      <c r="A47" s="311" t="s">
        <v>150</v>
      </c>
      <c r="B47" s="312"/>
      <c r="C47" s="315" t="s">
        <v>140</v>
      </c>
      <c r="D47" s="263"/>
      <c r="E47" s="264"/>
      <c r="F47" s="265"/>
    </row>
    <row r="48" spans="1:6" ht="15.75" thickBot="1" x14ac:dyDescent="0.3">
      <c r="A48" s="313"/>
      <c r="B48" s="314"/>
      <c r="C48" s="316"/>
      <c r="D48" s="266"/>
      <c r="E48" s="267"/>
      <c r="F48" s="268"/>
    </row>
    <row r="49" spans="1:6" ht="36" x14ac:dyDescent="0.25">
      <c r="A49" s="202">
        <v>3.1</v>
      </c>
      <c r="B49" s="145" t="s">
        <v>173</v>
      </c>
      <c r="C49" s="100"/>
      <c r="D49" s="269"/>
      <c r="E49" s="270"/>
      <c r="F49" s="271" t="s">
        <v>170</v>
      </c>
    </row>
    <row r="50" spans="1:6" x14ac:dyDescent="0.25">
      <c r="A50" s="208"/>
      <c r="B50" s="146"/>
      <c r="C50" s="101">
        <v>0.14000000000000001</v>
      </c>
      <c r="D50" s="249"/>
      <c r="E50" s="251"/>
      <c r="F50" s="261"/>
    </row>
    <row r="51" spans="1:6" ht="15.75" thickBot="1" x14ac:dyDescent="0.3">
      <c r="A51" s="203"/>
      <c r="B51" s="147" t="s">
        <v>125</v>
      </c>
      <c r="C51" s="102"/>
      <c r="D51" s="249"/>
      <c r="E51" s="251"/>
      <c r="F51" s="261"/>
    </row>
    <row r="52" spans="1:6" x14ac:dyDescent="0.25">
      <c r="A52" s="202">
        <v>3.2</v>
      </c>
      <c r="B52" s="297" t="s">
        <v>126</v>
      </c>
      <c r="C52" s="278">
        <v>0.14000000000000001</v>
      </c>
      <c r="D52" s="249"/>
      <c r="E52" s="251"/>
      <c r="F52" s="260" t="s">
        <v>177</v>
      </c>
    </row>
    <row r="53" spans="1:6" x14ac:dyDescent="0.25">
      <c r="A53" s="208"/>
      <c r="B53" s="298"/>
      <c r="C53" s="279"/>
      <c r="D53" s="249"/>
      <c r="E53" s="251"/>
      <c r="F53" s="261"/>
    </row>
    <row r="54" spans="1:6" ht="42.95" customHeight="1" thickBot="1" x14ac:dyDescent="0.3">
      <c r="A54" s="203"/>
      <c r="B54" s="299"/>
      <c r="C54" s="280"/>
      <c r="D54" s="249"/>
      <c r="E54" s="251"/>
      <c r="F54" s="261"/>
    </row>
    <row r="55" spans="1:6" x14ac:dyDescent="0.25">
      <c r="A55" s="66"/>
      <c r="B55" s="148" t="s">
        <v>127</v>
      </c>
      <c r="C55" s="103"/>
      <c r="D55" s="249"/>
      <c r="E55" s="251"/>
      <c r="F55" s="253" t="s">
        <v>160</v>
      </c>
    </row>
    <row r="56" spans="1:6" ht="63.6" customHeight="1" thickBot="1" x14ac:dyDescent="0.3">
      <c r="A56" s="66">
        <v>3.3</v>
      </c>
      <c r="B56" s="149" t="s">
        <v>128</v>
      </c>
      <c r="C56" s="101">
        <v>7.0000000000000007E-2</v>
      </c>
      <c r="D56" s="249"/>
      <c r="E56" s="251"/>
      <c r="F56" s="258"/>
    </row>
    <row r="57" spans="1:6" x14ac:dyDescent="0.25">
      <c r="A57" s="202">
        <v>3.4</v>
      </c>
      <c r="B57" s="297" t="s">
        <v>129</v>
      </c>
      <c r="C57" s="278">
        <v>7.0000000000000007E-2</v>
      </c>
      <c r="D57" s="249"/>
      <c r="E57" s="251"/>
      <c r="F57" s="253" t="s">
        <v>161</v>
      </c>
    </row>
    <row r="58" spans="1:6" x14ac:dyDescent="0.25">
      <c r="A58" s="208"/>
      <c r="B58" s="298"/>
      <c r="C58" s="279"/>
      <c r="D58" s="249"/>
      <c r="E58" s="251"/>
      <c r="F58" s="254"/>
    </row>
    <row r="59" spans="1:6" ht="36.950000000000003" customHeight="1" thickBot="1" x14ac:dyDescent="0.3">
      <c r="A59" s="203"/>
      <c r="B59" s="299"/>
      <c r="C59" s="280"/>
      <c r="D59" s="249"/>
      <c r="E59" s="251"/>
      <c r="F59" s="258"/>
    </row>
    <row r="60" spans="1:6" x14ac:dyDescent="0.25">
      <c r="A60" s="66"/>
      <c r="B60" s="150" t="s">
        <v>130</v>
      </c>
      <c r="C60" s="103"/>
      <c r="D60" s="249"/>
      <c r="E60" s="251"/>
      <c r="F60" s="253" t="s">
        <v>162</v>
      </c>
    </row>
    <row r="61" spans="1:6" ht="36" x14ac:dyDescent="0.25">
      <c r="A61" s="66">
        <v>3.5</v>
      </c>
      <c r="B61" s="146" t="s">
        <v>131</v>
      </c>
      <c r="C61" s="101">
        <v>7.0000000000000007E-2</v>
      </c>
      <c r="D61" s="249"/>
      <c r="E61" s="251"/>
      <c r="F61" s="254"/>
    </row>
    <row r="62" spans="1:6" ht="26.1" customHeight="1" thickBot="1" x14ac:dyDescent="0.3">
      <c r="A62" s="69"/>
      <c r="B62" s="151"/>
      <c r="C62" s="104"/>
      <c r="D62" s="249"/>
      <c r="E62" s="251"/>
      <c r="F62" s="254"/>
    </row>
    <row r="63" spans="1:6" ht="15.75" hidden="1" thickBot="1" x14ac:dyDescent="0.3">
      <c r="A63" s="70"/>
      <c r="B63" s="139"/>
      <c r="C63" s="102"/>
      <c r="D63" s="249"/>
      <c r="E63" s="251"/>
      <c r="F63" s="258"/>
    </row>
    <row r="64" spans="1:6" x14ac:dyDescent="0.25">
      <c r="A64" s="202">
        <v>3.6</v>
      </c>
      <c r="B64" s="300" t="s">
        <v>132</v>
      </c>
      <c r="C64" s="278">
        <v>7.0000000000000007E-2</v>
      </c>
      <c r="D64" s="249"/>
      <c r="E64" s="251"/>
      <c r="F64" s="253" t="s">
        <v>133</v>
      </c>
    </row>
    <row r="65" spans="1:6" ht="33" customHeight="1" thickBot="1" x14ac:dyDescent="0.3">
      <c r="A65" s="203"/>
      <c r="B65" s="301"/>
      <c r="C65" s="280"/>
      <c r="D65" s="249"/>
      <c r="E65" s="251"/>
      <c r="F65" s="259"/>
    </row>
    <row r="66" spans="1:6" ht="14.45" customHeight="1" x14ac:dyDescent="0.25">
      <c r="A66" s="202">
        <v>3.7</v>
      </c>
      <c r="B66" s="150" t="s">
        <v>134</v>
      </c>
      <c r="C66" s="278">
        <v>7.0000000000000007E-2</v>
      </c>
      <c r="D66" s="249"/>
      <c r="E66" s="251"/>
      <c r="F66" s="253" t="s">
        <v>163</v>
      </c>
    </row>
    <row r="67" spans="1:6" ht="36" x14ac:dyDescent="0.25">
      <c r="A67" s="208"/>
      <c r="B67" s="146" t="s">
        <v>135</v>
      </c>
      <c r="C67" s="279"/>
      <c r="D67" s="249"/>
      <c r="E67" s="251"/>
      <c r="F67" s="254"/>
    </row>
    <row r="68" spans="1:6" x14ac:dyDescent="0.25">
      <c r="A68" s="208"/>
      <c r="B68" s="151"/>
      <c r="C68" s="279"/>
      <c r="D68" s="249"/>
      <c r="E68" s="251"/>
      <c r="F68" s="254"/>
    </row>
    <row r="69" spans="1:6" ht="35.450000000000003" customHeight="1" thickBot="1" x14ac:dyDescent="0.3">
      <c r="A69" s="203"/>
      <c r="B69" s="139"/>
      <c r="C69" s="280"/>
      <c r="D69" s="250"/>
      <c r="E69" s="252"/>
      <c r="F69" s="255"/>
    </row>
    <row r="70" spans="1:6" ht="15" customHeight="1" thickBot="1" x14ac:dyDescent="0.3">
      <c r="A70" s="256" t="s">
        <v>178</v>
      </c>
      <c r="B70" s="257"/>
      <c r="C70" s="257"/>
      <c r="D70" s="257"/>
      <c r="E70" s="121"/>
      <c r="F70" s="122"/>
    </row>
    <row r="71" spans="1:6" ht="15.75" thickBot="1" x14ac:dyDescent="0.3">
      <c r="A71" s="246" t="s">
        <v>153</v>
      </c>
      <c r="B71" s="247"/>
      <c r="C71" s="248"/>
      <c r="D71" s="123"/>
    </row>
  </sheetData>
  <protectedRanges>
    <protectedRange sqref="C2 B3" name="Range1"/>
  </protectedRanges>
  <mergeCells count="90">
    <mergeCell ref="A6:B6"/>
    <mergeCell ref="A1:B1"/>
    <mergeCell ref="D1:D5"/>
    <mergeCell ref="E1:E5"/>
    <mergeCell ref="F1:F5"/>
    <mergeCell ref="A2:B2"/>
    <mergeCell ref="A12:A14"/>
    <mergeCell ref="C12:C14"/>
    <mergeCell ref="D12:D14"/>
    <mergeCell ref="E12:E14"/>
    <mergeCell ref="F12:F14"/>
    <mergeCell ref="A7:A8"/>
    <mergeCell ref="B7:B8"/>
    <mergeCell ref="D7:F8"/>
    <mergeCell ref="A9:B11"/>
    <mergeCell ref="C9:C11"/>
    <mergeCell ref="A15:A17"/>
    <mergeCell ref="C15:C17"/>
    <mergeCell ref="D15:D17"/>
    <mergeCell ref="E15:E17"/>
    <mergeCell ref="A18:A22"/>
    <mergeCell ref="C18:C22"/>
    <mergeCell ref="D18:D22"/>
    <mergeCell ref="E18:E22"/>
    <mergeCell ref="A27:A30"/>
    <mergeCell ref="C27:C30"/>
    <mergeCell ref="D27:D30"/>
    <mergeCell ref="E27:E30"/>
    <mergeCell ref="F27:F30"/>
    <mergeCell ref="F18:F22"/>
    <mergeCell ref="A23:C23"/>
    <mergeCell ref="A24:B26"/>
    <mergeCell ref="C24:C26"/>
    <mergeCell ref="D24:F26"/>
    <mergeCell ref="E36:E40"/>
    <mergeCell ref="F36:F40"/>
    <mergeCell ref="A31:A35"/>
    <mergeCell ref="B31:B35"/>
    <mergeCell ref="C31:C35"/>
    <mergeCell ref="D31:D35"/>
    <mergeCell ref="E31:E35"/>
    <mergeCell ref="F31:F35"/>
    <mergeCell ref="A36:A40"/>
    <mergeCell ref="B36:B40"/>
    <mergeCell ref="C36:C40"/>
    <mergeCell ref="D36:D40"/>
    <mergeCell ref="A41:A45"/>
    <mergeCell ref="C41:C45"/>
    <mergeCell ref="D41:D45"/>
    <mergeCell ref="E41:E45"/>
    <mergeCell ref="F41:F45"/>
    <mergeCell ref="F52:F54"/>
    <mergeCell ref="A47:B48"/>
    <mergeCell ref="C47:C48"/>
    <mergeCell ref="D47:F48"/>
    <mergeCell ref="A49:A51"/>
    <mergeCell ref="D49:D51"/>
    <mergeCell ref="E49:E51"/>
    <mergeCell ref="F49:F51"/>
    <mergeCell ref="A52:A54"/>
    <mergeCell ref="B52:B54"/>
    <mergeCell ref="C52:C54"/>
    <mergeCell ref="D52:D54"/>
    <mergeCell ref="E52:E54"/>
    <mergeCell ref="A46:D46"/>
    <mergeCell ref="D55:D56"/>
    <mergeCell ref="E55:E56"/>
    <mergeCell ref="F55:F56"/>
    <mergeCell ref="A57:A59"/>
    <mergeCell ref="B57:B59"/>
    <mergeCell ref="C57:C59"/>
    <mergeCell ref="D57:D59"/>
    <mergeCell ref="E57:E59"/>
    <mergeCell ref="F57:F59"/>
    <mergeCell ref="F66:F69"/>
    <mergeCell ref="A70:D70"/>
    <mergeCell ref="D60:D63"/>
    <mergeCell ref="E60:E63"/>
    <mergeCell ref="F60:F63"/>
    <mergeCell ref="A64:A65"/>
    <mergeCell ref="B64:B65"/>
    <mergeCell ref="C64:C65"/>
    <mergeCell ref="D64:D65"/>
    <mergeCell ref="E64:E65"/>
    <mergeCell ref="F64:F65"/>
    <mergeCell ref="A71:C71"/>
    <mergeCell ref="A66:A69"/>
    <mergeCell ref="C66:C69"/>
    <mergeCell ref="D66:D69"/>
    <mergeCell ref="E66:E6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65CC4-9B09-4FC6-9A4D-CD7E81F66030}">
  <dimension ref="A1:AB58"/>
  <sheetViews>
    <sheetView workbookViewId="0">
      <selection activeCell="L18" sqref="L18:L21"/>
    </sheetView>
  </sheetViews>
  <sheetFormatPr defaultColWidth="8.85546875" defaultRowHeight="15" x14ac:dyDescent="0.25"/>
  <cols>
    <col min="1" max="8" width="8.85546875" style="3"/>
    <col min="9" max="9" width="3.7109375" style="3" customWidth="1"/>
    <col min="10" max="10" width="10.28515625" style="3" customWidth="1"/>
    <col min="11" max="11" width="17.7109375" style="3" customWidth="1"/>
    <col min="12" max="12" width="39.28515625" style="3" customWidth="1"/>
    <col min="13" max="13" width="199.85546875" style="3" customWidth="1"/>
    <col min="14" max="16384" width="8.85546875" style="3"/>
  </cols>
  <sheetData>
    <row r="1" spans="1:13" ht="14.45" customHeight="1" x14ac:dyDescent="0.25">
      <c r="A1" s="403" t="s">
        <v>22</v>
      </c>
      <c r="B1" s="404"/>
      <c r="C1" s="404"/>
      <c r="D1" s="405" t="e">
        <f>LEFT(#REF!,LEN(#REF!))</f>
        <v>#REF!</v>
      </c>
      <c r="E1" s="405"/>
      <c r="F1" s="405"/>
      <c r="G1" s="405"/>
      <c r="H1" s="405"/>
      <c r="I1" s="12"/>
      <c r="J1" s="13"/>
      <c r="K1" s="406" t="s">
        <v>26</v>
      </c>
      <c r="L1" s="409" t="s">
        <v>40</v>
      </c>
      <c r="M1" s="409" t="s">
        <v>37</v>
      </c>
    </row>
    <row r="2" spans="1:13" ht="14.45" customHeight="1" x14ac:dyDescent="0.25">
      <c r="A2" s="412" t="s">
        <v>23</v>
      </c>
      <c r="B2" s="413"/>
      <c r="C2" s="413"/>
      <c r="D2" s="414">
        <f ca="1">TODAY()</f>
        <v>46132</v>
      </c>
      <c r="E2" s="414"/>
      <c r="F2" s="414"/>
      <c r="G2" s="16"/>
      <c r="H2" s="16"/>
      <c r="I2" s="13"/>
      <c r="J2" s="13"/>
      <c r="K2" s="407"/>
      <c r="L2" s="410"/>
      <c r="M2" s="410"/>
    </row>
    <row r="3" spans="1:13" ht="14.45" customHeight="1" x14ac:dyDescent="0.25">
      <c r="A3" s="17"/>
      <c r="B3" s="415"/>
      <c r="C3" s="415"/>
      <c r="D3" s="415"/>
      <c r="E3" s="415"/>
      <c r="F3" s="415"/>
      <c r="G3" s="16"/>
      <c r="H3" s="16"/>
      <c r="I3" s="13"/>
      <c r="J3" s="13"/>
      <c r="K3" s="407"/>
      <c r="L3" s="410"/>
      <c r="M3" s="410"/>
    </row>
    <row r="4" spans="1:13" ht="15.75" x14ac:dyDescent="0.25">
      <c r="A4" s="18" t="s">
        <v>24</v>
      </c>
      <c r="B4" s="416"/>
      <c r="C4" s="416"/>
      <c r="D4" s="416"/>
      <c r="E4" s="416"/>
      <c r="F4" s="416"/>
      <c r="G4" s="16"/>
      <c r="H4" s="16"/>
      <c r="I4" s="13"/>
      <c r="J4" s="13"/>
      <c r="K4" s="407"/>
      <c r="L4" s="410"/>
      <c r="M4" s="410"/>
    </row>
    <row r="5" spans="1:13" x14ac:dyDescent="0.25">
      <c r="A5" s="15"/>
      <c r="B5" s="14"/>
      <c r="C5" s="14"/>
      <c r="D5" s="14"/>
      <c r="E5" s="14"/>
      <c r="F5" s="14"/>
      <c r="G5" s="14"/>
      <c r="H5" s="14"/>
      <c r="I5" s="14"/>
      <c r="J5" s="14"/>
      <c r="K5" s="408"/>
      <c r="L5" s="411"/>
      <c r="M5" s="411"/>
    </row>
    <row r="6" spans="1:13" ht="15.75" x14ac:dyDescent="0.25">
      <c r="A6" s="180" t="s">
        <v>9</v>
      </c>
      <c r="B6" s="180"/>
      <c r="C6" s="180"/>
      <c r="D6" s="180"/>
      <c r="E6" s="180"/>
      <c r="F6" s="180"/>
      <c r="G6" s="180"/>
      <c r="H6" s="180"/>
      <c r="I6" s="180"/>
      <c r="J6" s="180"/>
      <c r="K6" s="400" t="s">
        <v>25</v>
      </c>
      <c r="L6" s="400" t="s">
        <v>39</v>
      </c>
      <c r="M6" s="400" t="s">
        <v>38</v>
      </c>
    </row>
    <row r="7" spans="1:13" ht="28.9" customHeight="1" x14ac:dyDescent="0.25">
      <c r="A7" s="402" t="s">
        <v>11</v>
      </c>
      <c r="B7" s="402"/>
      <c r="C7" s="402"/>
      <c r="D7" s="402"/>
      <c r="E7" s="402"/>
      <c r="F7" s="402"/>
      <c r="G7" s="402"/>
      <c r="H7" s="402"/>
      <c r="I7" s="179" t="s">
        <v>14</v>
      </c>
      <c r="J7" s="179"/>
      <c r="K7" s="401"/>
      <c r="L7" s="401"/>
      <c r="M7" s="401"/>
    </row>
    <row r="8" spans="1:13" ht="15.75" x14ac:dyDescent="0.25">
      <c r="A8" s="380" t="s">
        <v>7</v>
      </c>
      <c r="B8" s="341"/>
      <c r="C8" s="341"/>
      <c r="D8" s="341"/>
      <c r="E8" s="341"/>
      <c r="F8" s="341"/>
      <c r="G8" s="29" t="s">
        <v>8</v>
      </c>
      <c r="H8" s="30"/>
      <c r="I8" s="383">
        <v>0.2</v>
      </c>
      <c r="J8" s="384"/>
      <c r="K8" s="48">
        <f>K22*I8</f>
        <v>1</v>
      </c>
      <c r="L8" s="32"/>
      <c r="M8" s="52"/>
    </row>
    <row r="9" spans="1:13" x14ac:dyDescent="0.25">
      <c r="A9" s="397" t="s">
        <v>42</v>
      </c>
      <c r="B9" s="398"/>
      <c r="C9" s="398"/>
      <c r="D9" s="398"/>
      <c r="E9" s="398"/>
      <c r="F9" s="398"/>
      <c r="G9" s="398"/>
      <c r="H9" s="398"/>
      <c r="I9" s="398"/>
      <c r="J9" s="399"/>
      <c r="K9" s="31"/>
      <c r="L9" s="33"/>
      <c r="M9" s="31"/>
    </row>
    <row r="10" spans="1:13" ht="22.15" customHeight="1" x14ac:dyDescent="0.25">
      <c r="A10" s="9" t="s">
        <v>10</v>
      </c>
      <c r="B10" s="366" t="s">
        <v>81</v>
      </c>
      <c r="C10" s="367"/>
      <c r="D10" s="367"/>
      <c r="E10" s="367"/>
      <c r="F10" s="367"/>
      <c r="G10" s="367"/>
      <c r="H10" s="368"/>
      <c r="I10" s="336">
        <v>0.25</v>
      </c>
      <c r="J10" s="336"/>
      <c r="K10" s="374">
        <v>5</v>
      </c>
      <c r="L10" s="374"/>
      <c r="M10" s="378" t="s">
        <v>89</v>
      </c>
    </row>
    <row r="11" spans="1:13" ht="22.15" customHeight="1" x14ac:dyDescent="0.25">
      <c r="A11" s="10"/>
      <c r="B11" s="393"/>
      <c r="C11" s="347"/>
      <c r="D11" s="347"/>
      <c r="E11" s="347"/>
      <c r="F11" s="347"/>
      <c r="G11" s="347"/>
      <c r="H11" s="394"/>
      <c r="I11" s="336"/>
      <c r="J11" s="336"/>
      <c r="K11" s="395"/>
      <c r="L11" s="395"/>
      <c r="M11" s="396"/>
    </row>
    <row r="12" spans="1:13" ht="22.15" customHeight="1" x14ac:dyDescent="0.25">
      <c r="A12" s="10"/>
      <c r="B12" s="393"/>
      <c r="C12" s="347"/>
      <c r="D12" s="347"/>
      <c r="E12" s="347"/>
      <c r="F12" s="347"/>
      <c r="G12" s="347"/>
      <c r="H12" s="394"/>
      <c r="I12" s="336"/>
      <c r="J12" s="336"/>
      <c r="K12" s="395"/>
      <c r="L12" s="395"/>
      <c r="M12" s="396"/>
    </row>
    <row r="13" spans="1:13" x14ac:dyDescent="0.25">
      <c r="A13" s="11"/>
      <c r="B13" s="369"/>
      <c r="C13" s="370"/>
      <c r="D13" s="370"/>
      <c r="E13" s="370"/>
      <c r="F13" s="370"/>
      <c r="G13" s="370"/>
      <c r="H13" s="371"/>
      <c r="I13" s="336"/>
      <c r="J13" s="336"/>
      <c r="K13" s="375"/>
      <c r="L13" s="375"/>
      <c r="M13" s="379"/>
    </row>
    <row r="14" spans="1:13" ht="19.149999999999999" customHeight="1" x14ac:dyDescent="0.25">
      <c r="A14" s="9" t="s">
        <v>12</v>
      </c>
      <c r="B14" s="366" t="s">
        <v>82</v>
      </c>
      <c r="C14" s="367"/>
      <c r="D14" s="367"/>
      <c r="E14" s="367"/>
      <c r="F14" s="367"/>
      <c r="G14" s="367"/>
      <c r="H14" s="368"/>
      <c r="I14" s="336">
        <v>0.3</v>
      </c>
      <c r="J14" s="336"/>
      <c r="K14" s="374">
        <v>5</v>
      </c>
      <c r="L14" s="374"/>
      <c r="M14" s="378" t="s">
        <v>64</v>
      </c>
    </row>
    <row r="15" spans="1:13" ht="19.149999999999999" customHeight="1" x14ac:dyDescent="0.25">
      <c r="A15" s="10"/>
      <c r="B15" s="393"/>
      <c r="C15" s="347"/>
      <c r="D15" s="347"/>
      <c r="E15" s="347"/>
      <c r="F15" s="347"/>
      <c r="G15" s="347"/>
      <c r="H15" s="394"/>
      <c r="I15" s="336"/>
      <c r="J15" s="336"/>
      <c r="K15" s="395"/>
      <c r="L15" s="395"/>
      <c r="M15" s="396"/>
    </row>
    <row r="16" spans="1:13" ht="19.149999999999999" customHeight="1" x14ac:dyDescent="0.25">
      <c r="A16" s="10"/>
      <c r="B16" s="393"/>
      <c r="C16" s="347"/>
      <c r="D16" s="347"/>
      <c r="E16" s="347"/>
      <c r="F16" s="347"/>
      <c r="G16" s="347"/>
      <c r="H16" s="394"/>
      <c r="I16" s="336"/>
      <c r="J16" s="336"/>
      <c r="K16" s="395"/>
      <c r="L16" s="395"/>
      <c r="M16" s="396"/>
    </row>
    <row r="17" spans="1:13" ht="19.149999999999999" customHeight="1" x14ac:dyDescent="0.25">
      <c r="A17" s="11"/>
      <c r="B17" s="369"/>
      <c r="C17" s="370"/>
      <c r="D17" s="370"/>
      <c r="E17" s="370"/>
      <c r="F17" s="370"/>
      <c r="G17" s="370"/>
      <c r="H17" s="371"/>
      <c r="I17" s="336"/>
      <c r="J17" s="336"/>
      <c r="K17" s="375"/>
      <c r="L17" s="375"/>
      <c r="M17" s="379"/>
    </row>
    <row r="18" spans="1:13" ht="19.149999999999999" customHeight="1" x14ac:dyDescent="0.25">
      <c r="A18" s="9" t="s">
        <v>41</v>
      </c>
      <c r="B18" s="366" t="s">
        <v>83</v>
      </c>
      <c r="C18" s="367"/>
      <c r="D18" s="367"/>
      <c r="E18" s="367"/>
      <c r="F18" s="367"/>
      <c r="G18" s="367"/>
      <c r="H18" s="368"/>
      <c r="I18" s="336">
        <v>0.45</v>
      </c>
      <c r="J18" s="336"/>
      <c r="K18" s="374">
        <v>5</v>
      </c>
      <c r="L18" s="374"/>
      <c r="M18" s="378" t="s">
        <v>90</v>
      </c>
    </row>
    <row r="19" spans="1:13" ht="19.149999999999999" customHeight="1" x14ac:dyDescent="0.25">
      <c r="A19" s="10"/>
      <c r="B19" s="393"/>
      <c r="C19" s="347"/>
      <c r="D19" s="347"/>
      <c r="E19" s="347"/>
      <c r="F19" s="347"/>
      <c r="G19" s="347"/>
      <c r="H19" s="394"/>
      <c r="I19" s="336"/>
      <c r="J19" s="336"/>
      <c r="K19" s="395"/>
      <c r="L19" s="395"/>
      <c r="M19" s="396"/>
    </row>
    <row r="20" spans="1:13" ht="19.149999999999999" customHeight="1" x14ac:dyDescent="0.25">
      <c r="A20" s="10"/>
      <c r="B20" s="393"/>
      <c r="C20" s="347"/>
      <c r="D20" s="347"/>
      <c r="E20" s="347"/>
      <c r="F20" s="347"/>
      <c r="G20" s="347"/>
      <c r="H20" s="394"/>
      <c r="I20" s="336"/>
      <c r="J20" s="336"/>
      <c r="K20" s="395"/>
      <c r="L20" s="395"/>
      <c r="M20" s="396"/>
    </row>
    <row r="21" spans="1:13" ht="19.149999999999999" customHeight="1" x14ac:dyDescent="0.25">
      <c r="A21" s="11"/>
      <c r="B21" s="369"/>
      <c r="C21" s="370"/>
      <c r="D21" s="370"/>
      <c r="E21" s="370"/>
      <c r="F21" s="370"/>
      <c r="G21" s="370"/>
      <c r="H21" s="371"/>
      <c r="I21" s="336"/>
      <c r="J21" s="336"/>
      <c r="K21" s="375"/>
      <c r="L21" s="375"/>
      <c r="M21" s="379"/>
    </row>
    <row r="22" spans="1:13" x14ac:dyDescent="0.25">
      <c r="A22" s="337" t="s">
        <v>66</v>
      </c>
      <c r="B22" s="338"/>
      <c r="C22" s="338"/>
      <c r="D22" s="338"/>
      <c r="E22" s="338"/>
      <c r="F22" s="338"/>
      <c r="G22" s="338"/>
      <c r="H22" s="338"/>
      <c r="I22" s="338"/>
      <c r="J22" s="339"/>
      <c r="K22" s="45">
        <f>(K10*I10+K14*I14+K18*I18)</f>
        <v>5</v>
      </c>
      <c r="L22" s="34"/>
      <c r="M22" s="19"/>
    </row>
    <row r="23" spans="1:13" ht="15.6" customHeight="1" x14ac:dyDescent="0.25">
      <c r="A23" s="340" t="s">
        <v>56</v>
      </c>
      <c r="B23" s="341"/>
      <c r="C23" s="341"/>
      <c r="D23" s="341"/>
      <c r="E23" s="341"/>
      <c r="F23" s="342"/>
      <c r="G23" s="343" t="s">
        <v>8</v>
      </c>
      <c r="H23" s="344"/>
      <c r="I23" s="345">
        <v>0.1</v>
      </c>
      <c r="J23" s="346"/>
      <c r="K23" s="49">
        <f>K26*I23</f>
        <v>0.5</v>
      </c>
      <c r="L23" s="32"/>
      <c r="M23" s="52"/>
    </row>
    <row r="24" spans="1:13" ht="18.75" customHeight="1" x14ac:dyDescent="0.25">
      <c r="A24" s="332" t="s">
        <v>33</v>
      </c>
      <c r="B24" s="197"/>
      <c r="C24" s="197"/>
      <c r="D24" s="197"/>
      <c r="E24" s="197"/>
      <c r="F24" s="197"/>
      <c r="G24" s="197"/>
      <c r="H24" s="197"/>
      <c r="I24" s="197"/>
      <c r="J24" s="333"/>
      <c r="K24" s="57"/>
      <c r="L24" s="58"/>
      <c r="M24" s="43"/>
    </row>
    <row r="25" spans="1:13" ht="55.15" customHeight="1" x14ac:dyDescent="0.25">
      <c r="A25" s="39" t="s">
        <v>13</v>
      </c>
      <c r="B25" s="334" t="s">
        <v>55</v>
      </c>
      <c r="C25" s="335"/>
      <c r="D25" s="335"/>
      <c r="E25" s="335"/>
      <c r="F25" s="335"/>
      <c r="G25" s="335"/>
      <c r="H25" s="335"/>
      <c r="I25" s="336">
        <v>1</v>
      </c>
      <c r="J25" s="336"/>
      <c r="K25" s="56">
        <v>5</v>
      </c>
      <c r="L25" s="55"/>
      <c r="M25" s="42" t="s">
        <v>65</v>
      </c>
    </row>
    <row r="26" spans="1:13" x14ac:dyDescent="0.25">
      <c r="A26" s="337" t="s">
        <v>68</v>
      </c>
      <c r="B26" s="338"/>
      <c r="C26" s="338"/>
      <c r="D26" s="338"/>
      <c r="E26" s="338"/>
      <c r="F26" s="338"/>
      <c r="G26" s="338"/>
      <c r="H26" s="338"/>
      <c r="I26" s="338"/>
      <c r="J26" s="339"/>
      <c r="K26" s="59">
        <f>K25*I25</f>
        <v>5</v>
      </c>
      <c r="L26" s="35"/>
      <c r="M26" s="28"/>
    </row>
    <row r="27" spans="1:13" ht="15.75" x14ac:dyDescent="0.25">
      <c r="A27" s="380" t="s">
        <v>57</v>
      </c>
      <c r="B27" s="341"/>
      <c r="C27" s="341"/>
      <c r="D27" s="341"/>
      <c r="E27" s="341"/>
      <c r="F27" s="342"/>
      <c r="G27" s="381" t="s">
        <v>8</v>
      </c>
      <c r="H27" s="382"/>
      <c r="I27" s="383">
        <v>0.05</v>
      </c>
      <c r="J27" s="383"/>
      <c r="K27" s="49">
        <f>K32*I27</f>
        <v>0.25</v>
      </c>
      <c r="L27" s="32"/>
      <c r="M27" s="52"/>
    </row>
    <row r="28" spans="1:13" ht="8.25" customHeight="1" x14ac:dyDescent="0.25">
      <c r="A28" s="385" t="s">
        <v>43</v>
      </c>
      <c r="B28" s="386"/>
      <c r="C28" s="386"/>
      <c r="D28" s="386"/>
      <c r="E28" s="386"/>
      <c r="F28" s="386"/>
      <c r="G28" s="386"/>
      <c r="H28" s="386"/>
      <c r="I28" s="386"/>
      <c r="J28" s="387"/>
      <c r="K28" s="391"/>
      <c r="L28" s="362"/>
      <c r="M28" s="364"/>
    </row>
    <row r="29" spans="1:13" ht="8.25" customHeight="1" x14ac:dyDescent="0.25">
      <c r="A29" s="332"/>
      <c r="B29" s="197"/>
      <c r="C29" s="197"/>
      <c r="D29" s="197"/>
      <c r="E29" s="197"/>
      <c r="F29" s="197"/>
      <c r="G29" s="197"/>
      <c r="H29" s="197"/>
      <c r="I29" s="197"/>
      <c r="J29" s="333"/>
      <c r="K29" s="392"/>
      <c r="L29" s="363"/>
      <c r="M29" s="365"/>
    </row>
    <row r="30" spans="1:13" ht="30" customHeight="1" x14ac:dyDescent="0.25">
      <c r="A30" s="38" t="s">
        <v>15</v>
      </c>
      <c r="B30" s="366" t="s">
        <v>44</v>
      </c>
      <c r="C30" s="367"/>
      <c r="D30" s="367"/>
      <c r="E30" s="367"/>
      <c r="F30" s="367"/>
      <c r="G30" s="367"/>
      <c r="H30" s="368"/>
      <c r="I30" s="372">
        <v>1</v>
      </c>
      <c r="J30" s="373"/>
      <c r="K30" s="374">
        <v>5</v>
      </c>
      <c r="L30" s="376"/>
      <c r="M30" s="378" t="s">
        <v>91</v>
      </c>
    </row>
    <row r="31" spans="1:13" ht="30" customHeight="1" x14ac:dyDescent="0.25">
      <c r="A31" s="11"/>
      <c r="B31" s="369"/>
      <c r="C31" s="370"/>
      <c r="D31" s="370"/>
      <c r="E31" s="370"/>
      <c r="F31" s="370"/>
      <c r="G31" s="370"/>
      <c r="H31" s="371"/>
      <c r="I31" s="360"/>
      <c r="J31" s="361"/>
      <c r="K31" s="375"/>
      <c r="L31" s="377"/>
      <c r="M31" s="379"/>
    </row>
    <row r="32" spans="1:13" x14ac:dyDescent="0.25">
      <c r="A32" s="337" t="s">
        <v>67</v>
      </c>
      <c r="B32" s="338"/>
      <c r="C32" s="338"/>
      <c r="D32" s="338"/>
      <c r="E32" s="338"/>
      <c r="F32" s="338"/>
      <c r="G32" s="338"/>
      <c r="H32" s="338"/>
      <c r="I32" s="338"/>
      <c r="J32" s="339"/>
      <c r="K32" s="59">
        <f>K30*I30</f>
        <v>5</v>
      </c>
      <c r="L32" s="35"/>
      <c r="M32" s="28"/>
    </row>
    <row r="33" spans="1:28" ht="15.75" x14ac:dyDescent="0.25">
      <c r="A33" s="380" t="s">
        <v>58</v>
      </c>
      <c r="B33" s="341"/>
      <c r="C33" s="341"/>
      <c r="D33" s="341"/>
      <c r="E33" s="341"/>
      <c r="F33" s="342"/>
      <c r="G33" s="381" t="s">
        <v>8</v>
      </c>
      <c r="H33" s="382"/>
      <c r="I33" s="383">
        <v>0.4</v>
      </c>
      <c r="J33" s="384"/>
      <c r="K33" s="49">
        <f>K42*I33</f>
        <v>2</v>
      </c>
      <c r="L33" s="32"/>
      <c r="M33" s="52"/>
    </row>
    <row r="34" spans="1:28" ht="15" customHeight="1" x14ac:dyDescent="0.25">
      <c r="A34" s="385" t="s">
        <v>45</v>
      </c>
      <c r="B34" s="386"/>
      <c r="C34" s="386"/>
      <c r="D34" s="386"/>
      <c r="E34" s="386"/>
      <c r="F34" s="386"/>
      <c r="G34" s="386"/>
      <c r="H34" s="386"/>
      <c r="I34" s="386"/>
      <c r="J34" s="387"/>
      <c r="K34" s="391"/>
      <c r="L34" s="362"/>
      <c r="M34" s="364"/>
    </row>
    <row r="35" spans="1:28" x14ac:dyDescent="0.25">
      <c r="A35" s="388"/>
      <c r="B35" s="389"/>
      <c r="C35" s="389"/>
      <c r="D35" s="389"/>
      <c r="E35" s="389"/>
      <c r="F35" s="389"/>
      <c r="G35" s="389"/>
      <c r="H35" s="389"/>
      <c r="I35" s="389"/>
      <c r="J35" s="390"/>
      <c r="K35" s="392"/>
      <c r="L35" s="363"/>
      <c r="M35" s="365"/>
    </row>
    <row r="36" spans="1:28" ht="15" customHeight="1" x14ac:dyDescent="0.25">
      <c r="A36" s="38" t="s">
        <v>17</v>
      </c>
      <c r="B36" s="366" t="s">
        <v>84</v>
      </c>
      <c r="C36" s="367"/>
      <c r="D36" s="367"/>
      <c r="E36" s="367"/>
      <c r="F36" s="367"/>
      <c r="G36" s="367"/>
      <c r="H36" s="368"/>
      <c r="I36" s="372">
        <v>0.25</v>
      </c>
      <c r="J36" s="373"/>
      <c r="K36" s="374">
        <v>5</v>
      </c>
      <c r="L36" s="376"/>
      <c r="M36" s="378" t="s">
        <v>92</v>
      </c>
    </row>
    <row r="37" spans="1:28" ht="44.45" customHeight="1" x14ac:dyDescent="0.25">
      <c r="A37" s="40"/>
      <c r="B37" s="369"/>
      <c r="C37" s="370"/>
      <c r="D37" s="370"/>
      <c r="E37" s="370"/>
      <c r="F37" s="370"/>
      <c r="G37" s="370"/>
      <c r="H37" s="371"/>
      <c r="I37" s="360"/>
      <c r="J37" s="361"/>
      <c r="K37" s="375"/>
      <c r="L37" s="377"/>
      <c r="M37" s="379"/>
    </row>
    <row r="38" spans="1:28" ht="57.6" customHeight="1" x14ac:dyDescent="0.25">
      <c r="A38" s="39" t="s">
        <v>18</v>
      </c>
      <c r="B38" s="358" t="s">
        <v>85</v>
      </c>
      <c r="C38" s="359"/>
      <c r="D38" s="359"/>
      <c r="E38" s="359"/>
      <c r="F38" s="359"/>
      <c r="G38" s="359"/>
      <c r="H38" s="359"/>
      <c r="I38" s="336">
        <v>0.25</v>
      </c>
      <c r="J38" s="336"/>
      <c r="K38" s="46">
        <v>5</v>
      </c>
      <c r="L38" s="36"/>
      <c r="M38" s="37" t="s">
        <v>93</v>
      </c>
    </row>
    <row r="39" spans="1:28" ht="57.6" customHeight="1" x14ac:dyDescent="0.25">
      <c r="A39" s="38" t="s">
        <v>59</v>
      </c>
      <c r="B39" s="353" t="s">
        <v>86</v>
      </c>
      <c r="C39" s="354"/>
      <c r="D39" s="354"/>
      <c r="E39" s="354"/>
      <c r="F39" s="354"/>
      <c r="G39" s="354"/>
      <c r="H39" s="355"/>
      <c r="I39" s="336">
        <v>0.15</v>
      </c>
      <c r="J39" s="336"/>
      <c r="K39" s="46">
        <v>5</v>
      </c>
      <c r="L39" s="36"/>
      <c r="M39" s="41" t="s">
        <v>95</v>
      </c>
    </row>
    <row r="40" spans="1:28" ht="57.6" customHeight="1" x14ac:dyDescent="0.25">
      <c r="A40" s="38" t="s">
        <v>60</v>
      </c>
      <c r="B40" s="353" t="s">
        <v>87</v>
      </c>
      <c r="C40" s="354"/>
      <c r="D40" s="354"/>
      <c r="E40" s="354"/>
      <c r="F40" s="354"/>
      <c r="G40" s="354"/>
      <c r="H40" s="355"/>
      <c r="I40" s="360">
        <v>0.1</v>
      </c>
      <c r="J40" s="361"/>
      <c r="K40" s="56">
        <v>5</v>
      </c>
      <c r="L40" s="55"/>
      <c r="M40" s="42" t="s">
        <v>94</v>
      </c>
      <c r="AB40" s="14"/>
    </row>
    <row r="41" spans="1:28" ht="57.6" customHeight="1" x14ac:dyDescent="0.25">
      <c r="A41" s="40" t="s">
        <v>61</v>
      </c>
      <c r="B41" s="353" t="s">
        <v>34</v>
      </c>
      <c r="C41" s="354"/>
      <c r="D41" s="354"/>
      <c r="E41" s="354"/>
      <c r="F41" s="354"/>
      <c r="G41" s="354"/>
      <c r="H41" s="355"/>
      <c r="I41" s="356">
        <v>0.25</v>
      </c>
      <c r="J41" s="357"/>
      <c r="K41" s="54">
        <v>5</v>
      </c>
      <c r="L41" s="36"/>
      <c r="M41" s="37" t="s">
        <v>70</v>
      </c>
    </row>
    <row r="42" spans="1:28" ht="14.45" customHeight="1" x14ac:dyDescent="0.25">
      <c r="A42" s="337" t="s">
        <v>69</v>
      </c>
      <c r="B42" s="338"/>
      <c r="C42" s="338"/>
      <c r="D42" s="338"/>
      <c r="E42" s="338"/>
      <c r="F42" s="338"/>
      <c r="G42" s="338"/>
      <c r="H42" s="338"/>
      <c r="I42" s="338"/>
      <c r="J42" s="339"/>
      <c r="K42" s="50">
        <f>K36*I36+K38*I38+K39*I39+K40*I40+K41*I41</f>
        <v>5</v>
      </c>
      <c r="L42" s="35"/>
      <c r="M42" s="28"/>
    </row>
    <row r="43" spans="1:28" ht="15.6" customHeight="1" x14ac:dyDescent="0.25">
      <c r="A43" s="340" t="s">
        <v>62</v>
      </c>
      <c r="B43" s="341"/>
      <c r="C43" s="341"/>
      <c r="D43" s="341"/>
      <c r="E43" s="341"/>
      <c r="F43" s="342"/>
      <c r="G43" s="343" t="s">
        <v>8</v>
      </c>
      <c r="H43" s="344"/>
      <c r="I43" s="345">
        <v>0.1</v>
      </c>
      <c r="J43" s="346"/>
      <c r="K43" s="49">
        <f>K47*I43</f>
        <v>0.5</v>
      </c>
      <c r="L43" s="32"/>
      <c r="M43" s="52"/>
      <c r="P43" s="47"/>
      <c r="Q43" s="347"/>
      <c r="R43" s="347"/>
      <c r="S43" s="347"/>
      <c r="T43" s="347"/>
      <c r="U43" s="347"/>
      <c r="V43" s="347"/>
      <c r="W43" s="347"/>
      <c r="X43" s="348"/>
      <c r="Y43" s="348"/>
      <c r="Z43" s="349"/>
      <c r="AA43" s="350"/>
      <c r="AB43" s="351"/>
    </row>
    <row r="44" spans="1:28" ht="18.75" customHeight="1" x14ac:dyDescent="0.25">
      <c r="A44" s="332" t="s">
        <v>49</v>
      </c>
      <c r="B44" s="197"/>
      <c r="C44" s="197"/>
      <c r="D44" s="197"/>
      <c r="E44" s="197"/>
      <c r="F44" s="197"/>
      <c r="G44" s="197"/>
      <c r="H44" s="197"/>
      <c r="I44" s="197"/>
      <c r="J44" s="333"/>
      <c r="K44" s="57"/>
      <c r="L44" s="58"/>
      <c r="M44" s="53"/>
      <c r="P44" s="47"/>
      <c r="Q44" s="347"/>
      <c r="R44" s="347"/>
      <c r="S44" s="347"/>
      <c r="T44" s="347"/>
      <c r="U44" s="347"/>
      <c r="V44" s="347"/>
      <c r="W44" s="347"/>
      <c r="X44" s="348"/>
      <c r="Y44" s="348"/>
      <c r="Z44" s="349"/>
      <c r="AA44" s="350"/>
      <c r="AB44" s="352"/>
    </row>
    <row r="45" spans="1:28" ht="58.9" customHeight="1" x14ac:dyDescent="0.25">
      <c r="A45" s="40" t="s">
        <v>47</v>
      </c>
      <c r="B45" s="334" t="s">
        <v>46</v>
      </c>
      <c r="C45" s="334"/>
      <c r="D45" s="334"/>
      <c r="E45" s="334"/>
      <c r="F45" s="334"/>
      <c r="G45" s="334"/>
      <c r="H45" s="334"/>
      <c r="I45" s="336">
        <v>0.5</v>
      </c>
      <c r="J45" s="336"/>
      <c r="K45" s="54">
        <v>5</v>
      </c>
      <c r="L45" s="54"/>
      <c r="M45" s="37" t="s">
        <v>71</v>
      </c>
    </row>
    <row r="46" spans="1:28" ht="58.9" customHeight="1" x14ac:dyDescent="0.25">
      <c r="A46" s="40" t="s">
        <v>47</v>
      </c>
      <c r="B46" s="334" t="s">
        <v>96</v>
      </c>
      <c r="C46" s="334"/>
      <c r="D46" s="334"/>
      <c r="E46" s="334"/>
      <c r="F46" s="334"/>
      <c r="G46" s="334"/>
      <c r="H46" s="334"/>
      <c r="I46" s="336">
        <v>0.5</v>
      </c>
      <c r="J46" s="336"/>
      <c r="K46" s="36">
        <v>5</v>
      </c>
      <c r="L46" s="36"/>
      <c r="M46" s="42" t="s">
        <v>72</v>
      </c>
    </row>
    <row r="47" spans="1:28" ht="14.45" customHeight="1" x14ac:dyDescent="0.25">
      <c r="A47" s="337" t="s">
        <v>77</v>
      </c>
      <c r="B47" s="338"/>
      <c r="C47" s="338"/>
      <c r="D47" s="338"/>
      <c r="E47" s="338"/>
      <c r="F47" s="338"/>
      <c r="G47" s="338"/>
      <c r="H47" s="338"/>
      <c r="I47" s="338"/>
      <c r="J47" s="339"/>
      <c r="K47" s="59">
        <f>K45*I45+K46*I46</f>
        <v>5</v>
      </c>
      <c r="L47" s="35"/>
      <c r="M47" s="28"/>
    </row>
    <row r="48" spans="1:28" ht="15.6" customHeight="1" x14ac:dyDescent="0.25">
      <c r="A48" s="340" t="s">
        <v>63</v>
      </c>
      <c r="B48" s="341"/>
      <c r="C48" s="341"/>
      <c r="D48" s="341"/>
      <c r="E48" s="341"/>
      <c r="F48" s="342"/>
      <c r="G48" s="343" t="s">
        <v>8</v>
      </c>
      <c r="H48" s="344"/>
      <c r="I48" s="345">
        <v>0.1</v>
      </c>
      <c r="J48" s="346"/>
      <c r="K48" s="49">
        <f>K51*I48</f>
        <v>0.5</v>
      </c>
      <c r="L48" s="32"/>
      <c r="M48" s="52"/>
    </row>
    <row r="49" spans="1:13" ht="18.75" customHeight="1" x14ac:dyDescent="0.25">
      <c r="A49" s="332" t="s">
        <v>48</v>
      </c>
      <c r="B49" s="197"/>
      <c r="C49" s="197"/>
      <c r="D49" s="197"/>
      <c r="E49" s="197"/>
      <c r="F49" s="197"/>
      <c r="G49" s="197"/>
      <c r="H49" s="197"/>
      <c r="I49" s="197"/>
      <c r="J49" s="333"/>
      <c r="K49" s="57"/>
      <c r="L49" s="58"/>
      <c r="M49" s="43"/>
    </row>
    <row r="50" spans="1:13" ht="55.15" customHeight="1" x14ac:dyDescent="0.25">
      <c r="A50" s="39" t="s">
        <v>50</v>
      </c>
      <c r="B50" s="334" t="s">
        <v>88</v>
      </c>
      <c r="C50" s="335"/>
      <c r="D50" s="335"/>
      <c r="E50" s="335"/>
      <c r="F50" s="335"/>
      <c r="G50" s="335"/>
      <c r="H50" s="335"/>
      <c r="I50" s="336">
        <v>1</v>
      </c>
      <c r="J50" s="336"/>
      <c r="K50" s="56">
        <v>5</v>
      </c>
      <c r="L50" s="55"/>
      <c r="M50" s="44" t="s">
        <v>97</v>
      </c>
    </row>
    <row r="51" spans="1:13" x14ac:dyDescent="0.25">
      <c r="A51" s="337" t="s">
        <v>78</v>
      </c>
      <c r="B51" s="338"/>
      <c r="C51" s="338"/>
      <c r="D51" s="338"/>
      <c r="E51" s="338"/>
      <c r="F51" s="338"/>
      <c r="G51" s="338"/>
      <c r="H51" s="338"/>
      <c r="I51" s="338"/>
      <c r="J51" s="339"/>
      <c r="K51" s="59">
        <f>K50*I50</f>
        <v>5</v>
      </c>
      <c r="L51" s="35"/>
      <c r="M51" s="28"/>
    </row>
    <row r="52" spans="1:13" ht="15.6" customHeight="1" x14ac:dyDescent="0.25">
      <c r="A52" s="340" t="s">
        <v>74</v>
      </c>
      <c r="B52" s="341"/>
      <c r="C52" s="341"/>
      <c r="D52" s="341"/>
      <c r="E52" s="341"/>
      <c r="F52" s="342"/>
      <c r="G52" s="343" t="s">
        <v>8</v>
      </c>
      <c r="H52" s="344"/>
      <c r="I52" s="345">
        <v>0.05</v>
      </c>
      <c r="J52" s="346"/>
      <c r="K52" s="49">
        <f>K56*I52</f>
        <v>0.25</v>
      </c>
      <c r="L52" s="32"/>
      <c r="M52" s="52"/>
    </row>
    <row r="53" spans="1:13" ht="18.75" customHeight="1" x14ac:dyDescent="0.25">
      <c r="A53" s="332" t="s">
        <v>51</v>
      </c>
      <c r="B53" s="197"/>
      <c r="C53" s="197"/>
      <c r="D53" s="197"/>
      <c r="E53" s="197"/>
      <c r="F53" s="197"/>
      <c r="G53" s="197"/>
      <c r="H53" s="197"/>
      <c r="I53" s="197"/>
      <c r="J53" s="333"/>
      <c r="K53" s="57"/>
      <c r="L53" s="58"/>
      <c r="M53" s="43"/>
    </row>
    <row r="54" spans="1:13" ht="55.15" customHeight="1" x14ac:dyDescent="0.25">
      <c r="A54" s="39" t="s">
        <v>53</v>
      </c>
      <c r="B54" s="334" t="s">
        <v>73</v>
      </c>
      <c r="C54" s="335"/>
      <c r="D54" s="335"/>
      <c r="E54" s="335"/>
      <c r="F54" s="335"/>
      <c r="G54" s="335"/>
      <c r="H54" s="335"/>
      <c r="I54" s="336">
        <v>0.5</v>
      </c>
      <c r="J54" s="336"/>
      <c r="K54" s="56">
        <v>5</v>
      </c>
      <c r="L54" s="55"/>
      <c r="M54" s="42" t="s">
        <v>75</v>
      </c>
    </row>
    <row r="55" spans="1:13" ht="55.15" customHeight="1" x14ac:dyDescent="0.25">
      <c r="A55" s="39" t="s">
        <v>54</v>
      </c>
      <c r="B55" s="334" t="s">
        <v>52</v>
      </c>
      <c r="C55" s="335"/>
      <c r="D55" s="335"/>
      <c r="E55" s="335"/>
      <c r="F55" s="335"/>
      <c r="G55" s="335"/>
      <c r="H55" s="335"/>
      <c r="I55" s="336">
        <v>0.5</v>
      </c>
      <c r="J55" s="336"/>
      <c r="K55" s="56">
        <v>5</v>
      </c>
      <c r="L55" s="55"/>
      <c r="M55" s="42" t="s">
        <v>76</v>
      </c>
    </row>
    <row r="56" spans="1:13" x14ac:dyDescent="0.25">
      <c r="A56" s="337" t="s">
        <v>79</v>
      </c>
      <c r="B56" s="338"/>
      <c r="C56" s="338"/>
      <c r="D56" s="338"/>
      <c r="E56" s="338"/>
      <c r="F56" s="338"/>
      <c r="G56" s="338"/>
      <c r="H56" s="338"/>
      <c r="I56" s="338"/>
      <c r="J56" s="339"/>
      <c r="K56" s="59">
        <f>K54*I54+K55*I55</f>
        <v>5</v>
      </c>
      <c r="L56" s="35"/>
      <c r="M56" s="28"/>
    </row>
    <row r="57" spans="1:13" x14ac:dyDescent="0.25">
      <c r="A57" s="328" t="s">
        <v>80</v>
      </c>
      <c r="B57" s="328"/>
      <c r="C57" s="328"/>
      <c r="D57" s="328"/>
      <c r="E57" s="328"/>
      <c r="F57" s="328"/>
      <c r="G57" s="328"/>
      <c r="H57" s="328"/>
      <c r="I57" s="328"/>
      <c r="J57" s="328"/>
      <c r="K57" s="329">
        <f>SUM(K8,K23,K27,K33,K43,K48,K52)</f>
        <v>5</v>
      </c>
      <c r="L57" s="331"/>
    </row>
    <row r="58" spans="1:13" x14ac:dyDescent="0.25">
      <c r="A58" s="328"/>
      <c r="B58" s="328"/>
      <c r="C58" s="328"/>
      <c r="D58" s="328"/>
      <c r="E58" s="328"/>
      <c r="F58" s="328"/>
      <c r="G58" s="328"/>
      <c r="H58" s="328"/>
      <c r="I58" s="328"/>
      <c r="J58" s="328"/>
      <c r="K58" s="330"/>
      <c r="L58" s="331"/>
    </row>
  </sheetData>
  <protectedRanges>
    <protectedRange sqref="D2 B3" name="Range1"/>
    <protectedRange sqref="K30:M31 K10:M21 K50:M50 K25:M25 Z43:AB44 K45:M46 K54:M55 K36:M41" name="Range2"/>
  </protectedRanges>
  <mergeCells count="107">
    <mergeCell ref="M6:M7"/>
    <mergeCell ref="A7:H7"/>
    <mergeCell ref="I7:J7"/>
    <mergeCell ref="A1:C1"/>
    <mergeCell ref="D1:H1"/>
    <mergeCell ref="K1:K5"/>
    <mergeCell ref="L1:L5"/>
    <mergeCell ref="M1:M5"/>
    <mergeCell ref="A2:C2"/>
    <mergeCell ref="D2:F2"/>
    <mergeCell ref="B3:F4"/>
    <mergeCell ref="A8:F8"/>
    <mergeCell ref="I8:J8"/>
    <mergeCell ref="A9:J9"/>
    <mergeCell ref="B10:H13"/>
    <mergeCell ref="I10:J13"/>
    <mergeCell ref="K10:K13"/>
    <mergeCell ref="A6:J6"/>
    <mergeCell ref="K6:K7"/>
    <mergeCell ref="L6:L7"/>
    <mergeCell ref="B18:H21"/>
    <mergeCell ref="I18:J21"/>
    <mergeCell ref="K18:K21"/>
    <mergeCell ref="L18:L21"/>
    <mergeCell ref="M18:M21"/>
    <mergeCell ref="A22:J22"/>
    <mergeCell ref="L10:L13"/>
    <mergeCell ref="M10:M13"/>
    <mergeCell ref="B14:H17"/>
    <mergeCell ref="I14:J17"/>
    <mergeCell ref="K14:K17"/>
    <mergeCell ref="L14:L17"/>
    <mergeCell ref="M14:M17"/>
    <mergeCell ref="A26:J26"/>
    <mergeCell ref="A27:F27"/>
    <mergeCell ref="G27:H27"/>
    <mergeCell ref="I27:J27"/>
    <mergeCell ref="A28:J29"/>
    <mergeCell ref="K28:K29"/>
    <mergeCell ref="A23:F23"/>
    <mergeCell ref="G23:H23"/>
    <mergeCell ref="I23:J23"/>
    <mergeCell ref="A24:J24"/>
    <mergeCell ref="B25:H25"/>
    <mergeCell ref="I25:J25"/>
    <mergeCell ref="A32:J32"/>
    <mergeCell ref="A33:F33"/>
    <mergeCell ref="G33:H33"/>
    <mergeCell ref="I33:J33"/>
    <mergeCell ref="A34:J35"/>
    <mergeCell ref="K34:K35"/>
    <mergeCell ref="L28:L29"/>
    <mergeCell ref="M28:M29"/>
    <mergeCell ref="B30:H31"/>
    <mergeCell ref="I30:J31"/>
    <mergeCell ref="K30:K31"/>
    <mergeCell ref="L30:L31"/>
    <mergeCell ref="M30:M31"/>
    <mergeCell ref="B38:H38"/>
    <mergeCell ref="I38:J38"/>
    <mergeCell ref="B39:H39"/>
    <mergeCell ref="I39:J39"/>
    <mergeCell ref="B40:H40"/>
    <mergeCell ref="I40:J40"/>
    <mergeCell ref="L34:L35"/>
    <mergeCell ref="M34:M35"/>
    <mergeCell ref="B36:H37"/>
    <mergeCell ref="I36:J37"/>
    <mergeCell ref="K36:K37"/>
    <mergeCell ref="L36:L37"/>
    <mergeCell ref="M36:M37"/>
    <mergeCell ref="Q43:W44"/>
    <mergeCell ref="X43:Y44"/>
    <mergeCell ref="Z43:Z44"/>
    <mergeCell ref="AA43:AA44"/>
    <mergeCell ref="AB43:AB44"/>
    <mergeCell ref="A44:J44"/>
    <mergeCell ref="B41:H41"/>
    <mergeCell ref="I41:J41"/>
    <mergeCell ref="A42:J42"/>
    <mergeCell ref="A43:F43"/>
    <mergeCell ref="G43:H43"/>
    <mergeCell ref="I43:J43"/>
    <mergeCell ref="A49:J49"/>
    <mergeCell ref="B50:H50"/>
    <mergeCell ref="I50:J50"/>
    <mergeCell ref="A51:J51"/>
    <mergeCell ref="A52:F52"/>
    <mergeCell ref="G52:H52"/>
    <mergeCell ref="I52:J52"/>
    <mergeCell ref="B45:H45"/>
    <mergeCell ref="I45:J45"/>
    <mergeCell ref="B46:H46"/>
    <mergeCell ref="I46:J46"/>
    <mergeCell ref="A47:J47"/>
    <mergeCell ref="A48:F48"/>
    <mergeCell ref="G48:H48"/>
    <mergeCell ref="I48:J48"/>
    <mergeCell ref="A57:J58"/>
    <mergeCell ref="K57:K58"/>
    <mergeCell ref="L57:L58"/>
    <mergeCell ref="A53:J53"/>
    <mergeCell ref="B54:H54"/>
    <mergeCell ref="I54:J54"/>
    <mergeCell ref="B55:H55"/>
    <mergeCell ref="I55:J55"/>
    <mergeCell ref="A56:J5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9"/>
  <sheetViews>
    <sheetView workbookViewId="0">
      <selection activeCell="A9" sqref="A9:D9"/>
    </sheetView>
  </sheetViews>
  <sheetFormatPr defaultRowHeight="15" x14ac:dyDescent="0.25"/>
  <cols>
    <col min="1" max="1" width="58.5703125" customWidth="1"/>
    <col min="2" max="4" width="12.42578125" bestFit="1" customWidth="1"/>
  </cols>
  <sheetData>
    <row r="1" spans="1:4" ht="16.5" thickBot="1" x14ac:dyDescent="0.3">
      <c r="A1" s="417" t="s">
        <v>30</v>
      </c>
      <c r="B1" s="417"/>
      <c r="C1" s="417"/>
      <c r="D1" s="417"/>
    </row>
    <row r="2" spans="1:4" x14ac:dyDescent="0.25">
      <c r="A2" s="24" t="s">
        <v>27</v>
      </c>
      <c r="B2" s="23" t="s">
        <v>19</v>
      </c>
      <c r="C2" s="22" t="s">
        <v>20</v>
      </c>
      <c r="D2" s="125" t="s">
        <v>21</v>
      </c>
    </row>
    <row r="3" spans="1:4" x14ac:dyDescent="0.25">
      <c r="A3" s="25" t="s">
        <v>28</v>
      </c>
      <c r="B3" s="51"/>
      <c r="C3" s="51"/>
      <c r="D3" s="126"/>
    </row>
    <row r="4" spans="1:4" x14ac:dyDescent="0.25">
      <c r="A4" s="25" t="s">
        <v>165</v>
      </c>
      <c r="B4" s="51"/>
      <c r="C4" s="51"/>
      <c r="D4" s="126"/>
    </row>
    <row r="5" spans="1:4" ht="15.75" thickBot="1" x14ac:dyDescent="0.3">
      <c r="A5" s="127" t="s">
        <v>166</v>
      </c>
      <c r="B5" s="128"/>
      <c r="C5" s="128"/>
      <c r="D5" s="129"/>
    </row>
    <row r="6" spans="1:4" x14ac:dyDescent="0.25">
      <c r="A6" s="26"/>
      <c r="B6" s="27"/>
      <c r="C6" s="27"/>
      <c r="D6" s="27"/>
    </row>
    <row r="7" spans="1:4" x14ac:dyDescent="0.25">
      <c r="A7" s="26"/>
      <c r="B7" s="27"/>
      <c r="C7" s="27"/>
      <c r="D7" s="27"/>
    </row>
    <row r="8" spans="1:4" ht="15.75" thickBot="1" x14ac:dyDescent="0.3">
      <c r="A8" s="26"/>
      <c r="B8" s="27"/>
      <c r="C8" s="27"/>
      <c r="D8" s="27"/>
    </row>
    <row r="9" spans="1:4" ht="15.75" thickBot="1" x14ac:dyDescent="0.3">
      <c r="A9" s="130" t="s">
        <v>29</v>
      </c>
      <c r="B9" s="131"/>
      <c r="C9" s="132"/>
      <c r="D9" s="133"/>
    </row>
  </sheetData>
  <sheetProtection selectLockedCells="1" selectUnlockedCells="1"/>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Gate Keepers</vt:lpstr>
      <vt:lpstr>Technical Evaluation Criteria_</vt:lpstr>
      <vt:lpstr>TET 1</vt:lpstr>
      <vt:lpstr>TET 2</vt:lpstr>
      <vt:lpstr>TET 3</vt:lpstr>
      <vt:lpstr> TET 2.</vt:lpstr>
      <vt:lpstr>Final Technical Score</vt:lpstr>
      <vt:lpstr>Introduction!Print_Area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Tarryn Jubelin</dc:creator>
  <cp:lastModifiedBy>Elias Mathabatha</cp:lastModifiedBy>
  <dcterms:created xsi:type="dcterms:W3CDTF">2020-09-07T11:48:12Z</dcterms:created>
  <dcterms:modified xsi:type="dcterms:W3CDTF">2026-04-20T08:52:46Z</dcterms:modified>
</cp:coreProperties>
</file>