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1" documentId="13_ncr:1_{7435FF97-1A59-4F6B-B4F4-0B357B8616E7}" xr6:coauthVersionLast="47" xr6:coauthVersionMax="47" xr10:uidLastSave="{02F7C524-A60B-47B3-A807-28951CBAFE4A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<sst xmlns="http://schemas.openxmlformats.org/spreadsheetml/2006/main" count="943" uniqueCount="445">
  <si>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</si>
  <si>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</si>
  <si>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</si>
  <si>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</si>
  <si>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</si>
  <si>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</si>
  <si>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</si>
  <si>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</si>
  <si>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</si>
  <si>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</si>
  <si>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</si>
  <si>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</si>
  <si>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</si>
  <si>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</si>
  <si>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</si>
  <si>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</si>
  <si>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</si>
  <si>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</si>
  <si>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</si>
  <si>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</si>
  <si>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</si>
  <si>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</si>
  <si>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</si>
  <si>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</si>
  <si>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</si>
  <si>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</si>
  <si>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</si>
  <si>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</si>
  <si>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</si>
  <si>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</si>
  <si>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</si>
  <si>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</si>
  <si>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</si>
  <si>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</si>
  <si>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</si>
  <si>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</si>
  <si>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</si>
  <si>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</si>
  <si>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</si>
  <si>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</si>
  <si>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</si>
  <si>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</si>
  <si>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</si>
  <si>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</si>
  <si>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</si>
  <si>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</si>
  <si>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</si>
  <si>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</si>
  <si>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</si>
  <si>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</si>
  <si>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</si>
  <si>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</si>
  <si>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</si>
  <si>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</si>
  <si>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</si>
  <si>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</si>
  <si>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</si>
  <si>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</si>
  <si>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</si>
  <si>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</si>
  <si>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</si>
  <si>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</si>
  <si>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</si>
  <si>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</si>
  <si>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</si>
  <si>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</si>
  <si>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</si>
  <si>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</si>
  <si>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</si>
  <si>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</si>
  <si>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</si>
  <si>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</si>
  <si>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</si>
  <si>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</si>
  <si>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</si>
  <si>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</si>
  <si>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</si>
  <si>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</si>
  <si>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</si>
  <si>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</si>
  <si>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</si>
  <si>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</si>
  <si>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</si>
  <si>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</si>
  <si>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</si>
  <si>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</si>
  <si>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</si>
  <si>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</si>
  <si>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</si>
  <si>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</si>
  <si>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</si>
  <si>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</si>
  <si>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</si>
  <si>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</si>
  <si>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</si>
  <si>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</si>
  <si>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</si>
  <si>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</si>
  <si>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</si>
  <si>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</si>
  <si>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</si>
  <si>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</si>
  <si>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</si>
  <si>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</si>
  <si>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</si>
  <si>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</si>
  <si>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</si>
  <si>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</si>
  <si>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</si>
  <si>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</si>
  <si>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</si>
  <si>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</si>
  <si>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</si>
  <si>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</si>
  <si>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</si>
  <si>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</si>
  <si>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</si>
  <si>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</si>
  <si>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</si>
  <si>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</si>
  <si>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</si>
  <si>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</si>
  <si>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</si>
  <si>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</si>
  <si>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</si>
  <si>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</si>
  <si>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</si>
  <si>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</si>
  <si>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</si>
  <si>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</si>
  <si>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</si>
  <si>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</si>
  <si>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</si>
  <si>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</si>
  <si>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</si>
  <si>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</si>
  <si>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</si>
  <si>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</si>
  <si>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</si>
  <si>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</si>
  <si>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</si>
  <si>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</si>
  <si>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</si>
  <si>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</si>
  <si>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</si>
  <si>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</si>
  <si>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</si>
  <si>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</si>
  <si>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</si>
  <si>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</si>
  <si>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</si>
  <si>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</si>
  <si>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</si>
  <si>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</si>
  <si>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</si>
  <si>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</si>
  <si>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</si>
  <si>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</si>
  <si>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</si>
  <si>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</si>
  <si>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</si>
  <si>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</si>
  <si>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</si>
  <si>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</si>
  <si>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</si>
  <si>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</si>
  <si>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</si>
  <si>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</si>
  <si>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</si>
  <si>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</si>
  <si>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</si>
  <si>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</si>
  <si>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</si>
  <si>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</si>
  <si>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</si>
  <si>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</si>
  <si>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</si>
  <si>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</si>
  <si>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</si>
  <si>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</si>
  <si>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</si>
  <si>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</si>
  <si>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</si>
  <si>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</si>
  <si>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</si>
  <si>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</si>
  <si>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</si>
  <si>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</si>
  <si>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</si>
  <si>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</si>
  <si>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</si>
  <si>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</si>
  <si>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</si>
  <si>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</si>
  <si>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</si>
  <si>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</si>
  <si>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</si>
  <si>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</si>
  <si>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</si>
  <si>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</si>
  <si>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</si>
  <si>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</si>
  <si>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</si>
  <si>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</si>
  <si>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</si>
  <si>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</si>
  <si>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</si>
  <si>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</si>
  <si>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</si>
  <si>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</si>
  <si>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</si>
  <si>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</si>
  <si>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</si>
  <si>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</si>
  <si>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</si>
  <si>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</si>
  <si>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</si>
  <si>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</si>
  <si>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</si>
  <si>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</si>
  <si>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</si>
  <si>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</si>
  <si>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</si>
  <si>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</si>
  <si>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</si>
  <si>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</si>
  <si>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</si>
  <si>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</si>
  <si>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</si>
  <si>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</si>
  <si>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</si>
  <si>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</si>
  <si>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</si>
  <si>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</si>
  <si>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</si>
  <si>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</si>
  <si>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</si>
  <si>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</si>
  <si>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</si>
  <si>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</si>
  <si>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</si>
  <si>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</si>
  <si>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</si>
  <si>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</si>
  <si>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</si>
  <si>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</si>
  <si>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</si>
  <si>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</si>
  <si>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</si>
  <si>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</si>
  <si>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</si>
  <si>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</si>
  <si>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</si>
  <si>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</si>
  <si>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</si>
  <si>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</si>
  <si>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</si>
  <si>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</si>
  <si>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</si>
  <si>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</si>
  <si>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</si>
  <si>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</si>
  <si>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</si>
  <si>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</si>
  <si>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</si>
  <si>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</si>
  <si>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</si>
  <si>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</si>
  <si>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</si>
  <si>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</si>
  <si>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</si>
  <si>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</si>
  <si>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</si>
  <si>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</si>
  <si>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</si>
  <si>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</si>
  <si>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</si>
  <si>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</si>
  <si>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</si>
  <si>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</si>
  <si>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</si>
  <si>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</si>
  <si>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</si>
  <si>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</si>
  <si>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</si>
  <si>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</si>
  <si>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</si>
  <si>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</si>
  <si>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</si>
  <si>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</si>
  <si>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</si>
  <si>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</si>
  <si>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</si>
  <si>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</si>
  <si>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</si>
  <si>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</si>
  <si>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</si>
  <si>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</si>
  <si>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</si>
  <si>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</si>
  <si>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</si>
  <si>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</si>
  <si>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</si>
  <si>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</si>
  <si>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</si>
  <si>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</si>
  <si>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</si>
  <si>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</si>
  <si>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</si>
  <si>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</si>
  <si>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</si>
  <si>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</si>
  <si>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</si>
  <si>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</si>
  <si>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</si>
  <si>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</si>
  <si>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</si>
  <si>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</si>
  <si>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</si>
  <si>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</si>
  <si>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</si>
  <si>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</si>
  <si>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</si>
  <si>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</si>
  <si>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</si>
  <si>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</si>
  <si>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</si>
  <si>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</si>
  <si>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</si>
  <si>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</si>
  <si>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</si>
  <si>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</si>
  <si>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</si>
  <si>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</si>
  <si>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</si>
  <si>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</si>
  <si>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</si>
  <si>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</si>
  <si>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</si>
  <si>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</si>
  <si>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</si>
  <si>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</si>
  <si>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</si>
  <si>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</si>
  <si>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</si>
  <si>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</si>
  <si>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</si>
  <si>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</si>
  <si>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</si>
  <si>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</si>
  <si>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</si>
  <si>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</si>
  <si>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</si>
  <si>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</si>
  <si>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</si>
  <si>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</si>
  <si>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</si>
  <si>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</si>
  <si>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</si>
  <si>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</si>
  <si>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</si>
  <si>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</si>
  <si>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</si>
  <si>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</si>
  <si>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</si>
  <si>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</si>
  <si>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</si>
  <si>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</si>
  <si>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</si>
  <si>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</si>
  <si>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</si>
  <si>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</si>
  <si>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</si>
  <si>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</si>
  <si>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</si>
  <si>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</si>
  <si>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</si>
  <si>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</si>
  <si>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</si>
  <si>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</si>
  <si>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</si>
  <si>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</si>
  <si>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</si>
  <si>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</si>
  <si>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</si>
  <si>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</si>
  <si>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</si>
  <si>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</si>
  <si>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</si>
  <si>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</si>
  <si>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</si>
  <si>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</si>
  <si>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</si>
  <si>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</si>
  <si>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</si>
  <si>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</si>
  <si>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</si>
  <si>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</si>
  <si>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</si>
  <si>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</si>
  <si>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</si>
  <si>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</si>
  <si>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</si>
  <si>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</si>
  <si>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</si>
  <si>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</si>
  <si>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</si>
  <si>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</si>
  <si>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</si>
  <si>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</si>
  <si>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</si>
  <si>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</si>
  <si>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</si>
  <si>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</si>
  <si>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</si>
  <si>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</si>
  <si>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</si>
  <si>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</si>
  <si>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</si>
  <si>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</si>
  <si>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</si>
  <si>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</si>
  <si>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</si>
  <si>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</si>
  <si>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</si>
  <si>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</si>
  <si>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</si>
  <si>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</si>
  <si>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</si>
  <si>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</si>
  <si>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</si>
  <si>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</si>
  <si>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</si>
  <si>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</si>
  <si>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</si>
  <si>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</si>
  <si>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</si>
  <si>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</si>
  <si>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</si>
  <si>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</si>
  <si>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</si>
  <si>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</si>
  <si>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20MVA, 132/6.6kV YNd1 Power Transformer</t>
  </si>
  <si>
    <t>ONAN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</si>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</sst>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" activePane="bottomLeft" state="frozen"/>
      <selection pane="bottomLeft" activeCell="E93" sqref="E93"/>
    </sheetView>
  </sheetViews>
  <sheetFormatPr defaultColWidth="9.109375" defaultRowHeight="13.2" x14ac:dyDescent="0.25"/>
  <cols>
    <col min="1" max="1" width="8.44140625" style="366" customWidth="1"/>
    <col min="2" max="2" width="2.88671875" style="158" customWidth="1"/>
    <col min="3" max="3" width="42.33203125" style="187" customWidth="1"/>
    <col min="4" max="4" width="9.109375" style="188" customWidth="1"/>
    <col min="5" max="5" width="13.33203125" style="189" customWidth="1"/>
    <col min="6" max="6" width="13.5546875" style="189" customWidth="1"/>
    <col min="7" max="7" width="3.109375" style="158" customWidth="1"/>
    <col min="8" max="16384" width="9.109375" style="158"/>
  </cols>
  <sheetData>
    <row r="1" spans="1:7" s="181" customFormat="1" ht="17.399999999999999" x14ac:dyDescent="0.25">
      <c r="A1" s="180" t="s">
        <v>442</v>
      </c>
      <c r="B1" s="180"/>
      <c r="C1" s="180"/>
      <c r="D1" s="180"/>
      <c r="E1" s="180"/>
      <c r="F1" s="180"/>
      <c r="G1" s="150"/>
    </row>
    <row r="2" spans="1:7" s="184" customFormat="1" ht="15" customHeight="1" x14ac:dyDescent="0.25">
      <c r="A2" s="182"/>
      <c r="B2" s="182"/>
      <c r="C2" s="182"/>
      <c r="D2" s="182"/>
      <c r="E2" s="183" t="s">
        <v>322</v>
      </c>
      <c r="F2" s="183"/>
    </row>
    <row r="3" spans="1:7" s="150" customFormat="1" x14ac:dyDescent="0.25">
      <c r="A3" s="185" t="s">
        <v>0</v>
      </c>
      <c r="B3" s="185"/>
      <c r="C3" s="185"/>
      <c r="D3" s="185"/>
      <c r="E3" s="185"/>
      <c r="F3" s="185"/>
    </row>
    <row r="4" spans="1:7" s="150" customFormat="1" x14ac:dyDescent="0.25">
      <c r="A4" s="185" t="s">
        <v>1</v>
      </c>
      <c r="B4" s="185"/>
      <c r="C4" s="185"/>
      <c r="D4" s="185"/>
      <c r="E4" s="185"/>
      <c r="F4" s="185"/>
    </row>
    <row r="5" spans="1:7" ht="13.8" thickBot="1" x14ac:dyDescent="0.3">
      <c r="A5" s="186"/>
    </row>
    <row r="6" spans="1:7" ht="13.8" thickBot="1" x14ac:dyDescent="0.3">
      <c r="A6" s="190">
        <v>1</v>
      </c>
      <c r="B6" s="191"/>
      <c r="C6" s="192">
        <v>3</v>
      </c>
      <c r="D6" s="193"/>
      <c r="E6" s="194">
        <v>4</v>
      </c>
      <c r="F6" s="195">
        <v>5</v>
      </c>
    </row>
    <row r="7" spans="1:7" s="202" customFormat="1" ht="13.8" thickBot="1" x14ac:dyDescent="0.3">
      <c r="A7" s="196" t="s">
        <v>2</v>
      </c>
      <c r="B7" s="197" t="s">
        <v>3</v>
      </c>
      <c r="C7" s="198"/>
      <c r="D7" s="199"/>
      <c r="E7" s="200" t="s">
        <v>4</v>
      </c>
      <c r="F7" s="201" t="s">
        <v>5</v>
      </c>
    </row>
    <row r="8" spans="1:7" s="151" customFormat="1" ht="15.6" x14ac:dyDescent="0.25">
      <c r="A8" s="203">
        <v>1</v>
      </c>
      <c r="B8" s="204" t="s">
        <v>273</v>
      </c>
      <c r="C8" s="205"/>
      <c r="D8" s="206"/>
      <c r="E8" s="207"/>
      <c r="F8" s="208"/>
      <c r="G8" s="150"/>
    </row>
    <row r="9" spans="1:7" s="150" customFormat="1" x14ac:dyDescent="0.25">
      <c r="A9" s="152">
        <v>1.1000000000000001</v>
      </c>
      <c r="B9" s="153" t="s">
        <v>6</v>
      </c>
      <c r="C9" s="209" t="s">
        <v>274</v>
      </c>
      <c r="D9" s="155"/>
      <c r="E9" s="210">
        <v>193842</v>
      </c>
      <c r="F9" s="211" t="s">
        <v>13</v>
      </c>
    </row>
    <row r="10" spans="1:7" s="150" customFormat="1" x14ac:dyDescent="0.25">
      <c r="A10" s="152">
        <v>1.2</v>
      </c>
      <c r="B10" s="153" t="s">
        <v>6</v>
      </c>
      <c r="C10" s="209" t="s">
        <v>329</v>
      </c>
      <c r="D10" s="155"/>
      <c r="E10" s="212" t="s">
        <v>323</v>
      </c>
      <c r="F10" s="211" t="s">
        <v>13</v>
      </c>
    </row>
    <row r="11" spans="1:7" s="150" customFormat="1" ht="9.9" customHeight="1" x14ac:dyDescent="0.25">
      <c r="A11" s="152"/>
      <c r="B11" s="213"/>
      <c r="C11" s="187"/>
      <c r="D11" s="214"/>
      <c r="E11" s="215"/>
      <c r="F11" s="216"/>
    </row>
    <row r="12" spans="1:7" s="151" customFormat="1" ht="15.6" x14ac:dyDescent="0.25">
      <c r="A12" s="217">
        <v>2</v>
      </c>
      <c r="B12" s="159" t="s">
        <v>11</v>
      </c>
      <c r="C12" s="160"/>
      <c r="D12" s="218"/>
      <c r="E12" s="219"/>
      <c r="F12" s="220"/>
      <c r="G12" s="150"/>
    </row>
    <row r="13" spans="1:7" x14ac:dyDescent="0.25">
      <c r="A13" s="152">
        <v>2.1</v>
      </c>
      <c r="B13" s="153" t="s">
        <v>6</v>
      </c>
      <c r="C13" s="221" t="s">
        <v>12</v>
      </c>
      <c r="D13" s="222"/>
      <c r="E13" s="223" t="s">
        <v>318</v>
      </c>
      <c r="F13" s="211" t="s">
        <v>13</v>
      </c>
    </row>
    <row r="14" spans="1:7" ht="28.5" customHeight="1" x14ac:dyDescent="0.25">
      <c r="A14" s="152">
        <v>2.2000000000000002</v>
      </c>
      <c r="B14" s="153" t="s">
        <v>6</v>
      </c>
      <c r="C14" s="209" t="s">
        <v>15</v>
      </c>
      <c r="D14" s="155"/>
      <c r="E14" s="224" t="s">
        <v>9</v>
      </c>
      <c r="F14" s="225"/>
    </row>
    <row r="15" spans="1:7" x14ac:dyDescent="0.25">
      <c r="A15" s="152">
        <v>2.2999999999999998</v>
      </c>
      <c r="B15" s="153" t="s">
        <v>6</v>
      </c>
      <c r="C15" s="226" t="s">
        <v>19</v>
      </c>
      <c r="D15" s="155" t="s">
        <v>20</v>
      </c>
      <c r="E15" s="227">
        <v>0</v>
      </c>
      <c r="F15" s="225"/>
    </row>
    <row r="16" spans="1:7" x14ac:dyDescent="0.25">
      <c r="A16" s="152">
        <v>2.4</v>
      </c>
      <c r="B16" s="153" t="s">
        <v>6</v>
      </c>
      <c r="C16" s="226" t="s">
        <v>21</v>
      </c>
      <c r="D16" s="155" t="s">
        <v>88</v>
      </c>
      <c r="E16" s="227">
        <v>500</v>
      </c>
      <c r="F16" s="225"/>
    </row>
    <row r="17" spans="1:7" x14ac:dyDescent="0.25">
      <c r="A17" s="152">
        <v>2.5</v>
      </c>
      <c r="B17" s="153" t="s">
        <v>6</v>
      </c>
      <c r="C17" s="209" t="s">
        <v>16</v>
      </c>
      <c r="D17" s="155" t="s">
        <v>17</v>
      </c>
      <c r="E17" s="223" t="s">
        <v>13</v>
      </c>
      <c r="F17" s="225"/>
    </row>
    <row r="18" spans="1:7" x14ac:dyDescent="0.25">
      <c r="A18" s="152">
        <v>2.6</v>
      </c>
      <c r="B18" s="153" t="s">
        <v>6</v>
      </c>
      <c r="C18" s="228" t="s">
        <v>10</v>
      </c>
      <c r="D18" s="229"/>
      <c r="E18" s="212" t="s">
        <v>336</v>
      </c>
      <c r="F18" s="230"/>
      <c r="G18" s="231"/>
    </row>
    <row r="19" spans="1:7" ht="9.9" customHeight="1" x14ac:dyDescent="0.25">
      <c r="A19" s="232"/>
      <c r="B19" s="233"/>
      <c r="C19" s="234"/>
      <c r="D19" s="235"/>
      <c r="E19" s="236"/>
      <c r="F19" s="230"/>
    </row>
    <row r="20" spans="1:7" s="151" customFormat="1" ht="15.6" x14ac:dyDescent="0.25">
      <c r="A20" s="217">
        <v>3</v>
      </c>
      <c r="B20" s="159" t="s">
        <v>324</v>
      </c>
      <c r="C20" s="237"/>
      <c r="D20" s="218"/>
      <c r="E20" s="219"/>
      <c r="F20" s="220"/>
      <c r="G20" s="150"/>
    </row>
    <row r="21" spans="1:7" x14ac:dyDescent="0.25">
      <c r="A21" s="152">
        <v>3.1</v>
      </c>
      <c r="B21" s="153" t="s">
        <v>6</v>
      </c>
      <c r="C21" s="221" t="s">
        <v>18</v>
      </c>
      <c r="D21" s="222"/>
      <c r="E21" s="223" t="s">
        <v>9</v>
      </c>
      <c r="F21" s="238"/>
    </row>
    <row r="22" spans="1:7" x14ac:dyDescent="0.25">
      <c r="A22" s="152">
        <v>3.2</v>
      </c>
      <c r="B22" s="153" t="s">
        <v>6</v>
      </c>
      <c r="C22" s="221" t="s">
        <v>337</v>
      </c>
      <c r="D22" s="222"/>
      <c r="E22" s="224" t="s">
        <v>9</v>
      </c>
      <c r="F22" s="225"/>
    </row>
    <row r="23" spans="1:7" s="150" customFormat="1" ht="9.9" customHeight="1" x14ac:dyDescent="0.25">
      <c r="A23" s="152"/>
      <c r="B23" s="213"/>
      <c r="C23" s="187"/>
      <c r="D23" s="214"/>
      <c r="E23" s="215"/>
      <c r="F23" s="216"/>
    </row>
    <row r="24" spans="1:7" s="151" customFormat="1" ht="51.75" customHeight="1" x14ac:dyDescent="0.25">
      <c r="A24" s="217">
        <v>4</v>
      </c>
      <c r="B24" s="159" t="s">
        <v>338</v>
      </c>
      <c r="C24" s="160"/>
      <c r="D24" s="161"/>
      <c r="E24" s="219"/>
      <c r="F24" s="220"/>
      <c r="G24" s="150"/>
    </row>
    <row r="25" spans="1:7" x14ac:dyDescent="0.25">
      <c r="A25" s="152">
        <v>4.0999999999999996</v>
      </c>
      <c r="B25" s="153" t="s">
        <v>6</v>
      </c>
      <c r="C25" s="239" t="s">
        <v>223</v>
      </c>
      <c r="D25" s="222"/>
      <c r="E25" s="156" t="s">
        <v>82</v>
      </c>
      <c r="F25" s="157"/>
    </row>
    <row r="26" spans="1:7" x14ac:dyDescent="0.25">
      <c r="A26" s="152">
        <v>4.2</v>
      </c>
      <c r="B26" s="153" t="s">
        <v>6</v>
      </c>
      <c r="C26" s="154" t="s">
        <v>327</v>
      </c>
      <c r="D26" s="155"/>
      <c r="E26" s="156" t="s">
        <v>328</v>
      </c>
      <c r="F26" s="157"/>
    </row>
    <row r="27" spans="1:7" x14ac:dyDescent="0.25">
      <c r="A27" s="152">
        <v>4.3</v>
      </c>
      <c r="B27" s="153" t="s">
        <v>6</v>
      </c>
      <c r="C27" s="209" t="s">
        <v>7</v>
      </c>
      <c r="D27" s="155"/>
      <c r="E27" s="156" t="s">
        <v>82</v>
      </c>
      <c r="F27" s="157"/>
    </row>
    <row r="28" spans="1:7" ht="25.5" customHeight="1" x14ac:dyDescent="0.25">
      <c r="A28" s="152">
        <v>4.4000000000000004</v>
      </c>
      <c r="B28" s="153" t="s">
        <v>6</v>
      </c>
      <c r="C28" s="226" t="s">
        <v>224</v>
      </c>
      <c r="D28" s="240"/>
      <c r="E28" s="156" t="s">
        <v>328</v>
      </c>
      <c r="F28" s="157"/>
    </row>
    <row r="29" spans="1:7" x14ac:dyDescent="0.25">
      <c r="A29" s="152">
        <v>4.5</v>
      </c>
      <c r="B29" s="153" t="s">
        <v>6</v>
      </c>
      <c r="C29" s="154" t="s">
        <v>339</v>
      </c>
      <c r="D29" s="155"/>
      <c r="E29" s="156" t="s">
        <v>328</v>
      </c>
      <c r="F29" s="157"/>
    </row>
    <row r="30" spans="1:7" ht="25.5" customHeight="1" x14ac:dyDescent="0.25">
      <c r="A30" s="152">
        <v>4.5999999999999996</v>
      </c>
      <c r="B30" s="153" t="s">
        <v>6</v>
      </c>
      <c r="C30" s="226" t="s">
        <v>303</v>
      </c>
      <c r="D30" s="240"/>
      <c r="E30" s="156" t="s">
        <v>328</v>
      </c>
      <c r="F30" s="157"/>
    </row>
    <row r="31" spans="1:7" x14ac:dyDescent="0.25">
      <c r="A31" s="152">
        <v>4.7</v>
      </c>
      <c r="B31" s="153" t="s">
        <v>6</v>
      </c>
      <c r="C31" s="154" t="s">
        <v>340</v>
      </c>
      <c r="D31" s="155"/>
      <c r="E31" s="156"/>
      <c r="F31" s="157"/>
    </row>
    <row r="32" spans="1:7" x14ac:dyDescent="0.25">
      <c r="A32" s="241" t="s">
        <v>422</v>
      </c>
      <c r="B32" s="153"/>
      <c r="C32" s="242" t="s">
        <v>8</v>
      </c>
      <c r="D32" s="243"/>
      <c r="E32" s="212" t="s">
        <v>328</v>
      </c>
      <c r="F32" s="244"/>
    </row>
    <row r="33" spans="1:7" x14ac:dyDescent="0.25">
      <c r="A33" s="241" t="s">
        <v>423</v>
      </c>
      <c r="B33" s="153"/>
      <c r="C33" s="242" t="s">
        <v>341</v>
      </c>
      <c r="D33" s="243"/>
      <c r="E33" s="212" t="s">
        <v>328</v>
      </c>
      <c r="F33" s="245"/>
    </row>
    <row r="34" spans="1:7" x14ac:dyDescent="0.25">
      <c r="A34" s="241" t="s">
        <v>424</v>
      </c>
      <c r="B34" s="153"/>
      <c r="C34" s="242" t="s">
        <v>342</v>
      </c>
      <c r="D34" s="243"/>
      <c r="E34" s="212" t="s">
        <v>328</v>
      </c>
      <c r="F34" s="245"/>
    </row>
    <row r="35" spans="1:7" ht="27" customHeight="1" x14ac:dyDescent="0.25">
      <c r="A35" s="241" t="s">
        <v>425</v>
      </c>
      <c r="B35" s="153"/>
      <c r="C35" s="242" t="s">
        <v>344</v>
      </c>
      <c r="D35" s="243"/>
      <c r="E35" s="212" t="s">
        <v>328</v>
      </c>
      <c r="F35" s="245"/>
    </row>
    <row r="36" spans="1:7" x14ac:dyDescent="0.25">
      <c r="A36" s="241" t="s">
        <v>426</v>
      </c>
      <c r="B36" s="153"/>
      <c r="C36" s="242" t="s">
        <v>343</v>
      </c>
      <c r="D36" s="243"/>
      <c r="E36" s="212" t="s">
        <v>328</v>
      </c>
      <c r="F36" s="245"/>
    </row>
    <row r="37" spans="1:7" x14ac:dyDescent="0.25">
      <c r="A37" s="241" t="s">
        <v>427</v>
      </c>
      <c r="B37" s="153"/>
      <c r="C37" s="242" t="s">
        <v>345</v>
      </c>
      <c r="D37" s="243"/>
      <c r="E37" s="212" t="s">
        <v>328</v>
      </c>
      <c r="F37" s="245"/>
    </row>
    <row r="38" spans="1:7" x14ac:dyDescent="0.25">
      <c r="A38" s="241" t="s">
        <v>428</v>
      </c>
      <c r="B38" s="153"/>
      <c r="C38" s="242" t="s">
        <v>346</v>
      </c>
      <c r="D38" s="243"/>
      <c r="E38" s="212" t="s">
        <v>328</v>
      </c>
      <c r="F38" s="245"/>
    </row>
    <row r="39" spans="1:7" x14ac:dyDescent="0.25">
      <c r="A39" s="241" t="s">
        <v>429</v>
      </c>
      <c r="B39" s="153"/>
      <c r="C39" s="242" t="s">
        <v>330</v>
      </c>
      <c r="D39" s="243"/>
      <c r="E39" s="212" t="s">
        <v>328</v>
      </c>
      <c r="F39" s="245"/>
    </row>
    <row r="40" spans="1:7" x14ac:dyDescent="0.25">
      <c r="A40" s="241" t="s">
        <v>430</v>
      </c>
      <c r="B40" s="153"/>
      <c r="C40" s="246" t="s">
        <v>347</v>
      </c>
      <c r="D40" s="247"/>
      <c r="E40" s="212" t="s">
        <v>328</v>
      </c>
      <c r="F40" s="245"/>
    </row>
    <row r="41" spans="1:7" ht="12.75" customHeight="1" x14ac:dyDescent="0.25">
      <c r="A41" s="232"/>
      <c r="B41" s="233"/>
      <c r="C41" s="234"/>
      <c r="D41" s="235"/>
      <c r="E41" s="236"/>
      <c r="F41" s="230"/>
    </row>
    <row r="42" spans="1:7" s="151" customFormat="1" ht="15.75" customHeight="1" x14ac:dyDescent="0.25">
      <c r="A42" s="147">
        <v>5</v>
      </c>
      <c r="B42" s="248" t="s">
        <v>44</v>
      </c>
      <c r="C42" s="249"/>
      <c r="D42" s="250"/>
      <c r="E42" s="251"/>
      <c r="F42" s="252"/>
      <c r="G42" s="150"/>
    </row>
    <row r="43" spans="1:7" x14ac:dyDescent="0.25">
      <c r="A43" s="152">
        <v>5.0999999999999996</v>
      </c>
      <c r="B43" s="153" t="s">
        <v>6</v>
      </c>
      <c r="C43" s="253" t="str">
        <f>"ONAN" &amp; IF(E66&lt;&gt;"ONAN"," (70% of ONAF)","")</f>
        <v>ONAN</v>
      </c>
      <c r="D43" s="222" t="s">
        <v>45</v>
      </c>
      <c r="E43" s="223">
        <v>20</v>
      </c>
      <c r="F43" s="238"/>
    </row>
    <row r="44" spans="1:7" x14ac:dyDescent="0.25">
      <c r="A44" s="152">
        <v>5.2</v>
      </c>
      <c r="B44" s="153" t="s">
        <v>6</v>
      </c>
      <c r="C44" s="226" t="s">
        <v>46</v>
      </c>
      <c r="D44" s="155" t="s">
        <v>45</v>
      </c>
      <c r="E44" s="224" t="s">
        <v>319</v>
      </c>
      <c r="F44" s="225"/>
    </row>
    <row r="45" spans="1:7" ht="9.9" customHeight="1" x14ac:dyDescent="0.25">
      <c r="A45" s="232"/>
      <c r="B45" s="233"/>
      <c r="C45" s="234"/>
      <c r="D45" s="235"/>
      <c r="E45" s="236"/>
      <c r="F45" s="230"/>
    </row>
    <row r="46" spans="1:7" s="151" customFormat="1" ht="15.6" x14ac:dyDescent="0.25">
      <c r="A46" s="147">
        <v>6</v>
      </c>
      <c r="B46" s="159" t="s">
        <v>299</v>
      </c>
      <c r="C46" s="160"/>
      <c r="D46" s="161"/>
      <c r="E46" s="148"/>
      <c r="F46" s="149"/>
      <c r="G46" s="150"/>
    </row>
    <row r="47" spans="1:7" x14ac:dyDescent="0.25">
      <c r="A47" s="152">
        <v>6.1</v>
      </c>
      <c r="B47" s="153" t="s">
        <v>6</v>
      </c>
      <c r="C47" s="253" t="s">
        <v>24</v>
      </c>
      <c r="D47" s="222" t="s">
        <v>25</v>
      </c>
      <c r="E47" s="223"/>
      <c r="F47" s="238"/>
    </row>
    <row r="48" spans="1:7" x14ac:dyDescent="0.25">
      <c r="A48" s="152">
        <v>6.2</v>
      </c>
      <c r="B48" s="153" t="s">
        <v>6</v>
      </c>
      <c r="C48" s="226" t="s">
        <v>26</v>
      </c>
      <c r="D48" s="155" t="s">
        <v>25</v>
      </c>
      <c r="E48" s="224"/>
      <c r="F48" s="225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151" customFormat="1" ht="49.5" customHeight="1" x14ac:dyDescent="0.25">
      <c r="A50" s="147">
        <v>7</v>
      </c>
      <c r="B50" s="260" t="s">
        <v>27</v>
      </c>
      <c r="C50" s="261"/>
      <c r="D50" s="262"/>
      <c r="E50" s="148"/>
      <c r="F50" s="252"/>
      <c r="G50" s="150"/>
    </row>
    <row r="51" spans="1:7" x14ac:dyDescent="0.25">
      <c r="A51" s="152">
        <v>7.1</v>
      </c>
      <c r="B51" s="153" t="s">
        <v>6</v>
      </c>
      <c r="C51" s="253" t="s">
        <v>28</v>
      </c>
      <c r="D51" s="222" t="s">
        <v>29</v>
      </c>
      <c r="E51" s="223">
        <v>5</v>
      </c>
      <c r="F51" s="157"/>
    </row>
    <row r="52" spans="1:7" x14ac:dyDescent="0.25">
      <c r="A52" s="152">
        <v>7.2</v>
      </c>
      <c r="B52" s="153" t="s">
        <v>6</v>
      </c>
      <c r="C52" s="226" t="s">
        <v>30</v>
      </c>
      <c r="D52" s="155" t="s">
        <v>29</v>
      </c>
      <c r="E52" s="224">
        <v>-15</v>
      </c>
      <c r="F52" s="244"/>
    </row>
    <row r="53" spans="1:7" x14ac:dyDescent="0.25">
      <c r="A53" s="152">
        <v>7.3</v>
      </c>
      <c r="B53" s="153" t="s">
        <v>6</v>
      </c>
      <c r="C53" s="226" t="s">
        <v>31</v>
      </c>
      <c r="D53" s="155" t="s">
        <v>29</v>
      </c>
      <c r="E53" s="224">
        <v>1.25</v>
      </c>
      <c r="F53" s="244"/>
    </row>
    <row r="54" spans="1:7" ht="26.4" x14ac:dyDescent="0.25">
      <c r="A54" s="152">
        <v>7.4</v>
      </c>
      <c r="B54" s="153" t="s">
        <v>6</v>
      </c>
      <c r="C54" s="226" t="s">
        <v>32</v>
      </c>
      <c r="D54" s="155"/>
      <c r="E54" s="224">
        <v>17</v>
      </c>
      <c r="F54" s="225"/>
    </row>
    <row r="55" spans="1:7" x14ac:dyDescent="0.25">
      <c r="A55" s="232"/>
      <c r="B55" s="263"/>
      <c r="C55" s="264"/>
      <c r="D55" s="265"/>
      <c r="E55" s="266"/>
      <c r="F55" s="267"/>
    </row>
    <row r="56" spans="1:7" s="151" customFormat="1" ht="33.75" customHeight="1" x14ac:dyDescent="0.25">
      <c r="A56" s="147">
        <v>8</v>
      </c>
      <c r="B56" s="260" t="s">
        <v>33</v>
      </c>
      <c r="C56" s="268"/>
      <c r="D56" s="262"/>
      <c r="E56" s="148"/>
      <c r="F56" s="149"/>
      <c r="G56" s="150"/>
    </row>
    <row r="57" spans="1:7" x14ac:dyDescent="0.25">
      <c r="A57" s="152">
        <v>8.1</v>
      </c>
      <c r="B57" s="153" t="s">
        <v>6</v>
      </c>
      <c r="C57" s="253" t="s">
        <v>34</v>
      </c>
      <c r="D57" s="222" t="s">
        <v>35</v>
      </c>
      <c r="E57" s="223">
        <f>E47</f>
        <v>0</v>
      </c>
      <c r="F57" s="157"/>
    </row>
    <row r="58" spans="1:7" x14ac:dyDescent="0.25">
      <c r="A58" s="152">
        <v>8.1999999999999993</v>
      </c>
      <c r="B58" s="153" t="s">
        <v>6</v>
      </c>
      <c r="C58" s="226" t="s">
        <v>36</v>
      </c>
      <c r="D58" s="155" t="s">
        <v>35</v>
      </c>
      <c r="E58" s="224">
        <f>E57*(1+E51/100)</f>
        <v>0</v>
      </c>
      <c r="F58" s="244"/>
    </row>
    <row r="59" spans="1:7" x14ac:dyDescent="0.25">
      <c r="A59" s="152">
        <v>8.3000000000000007</v>
      </c>
      <c r="B59" s="153" t="s">
        <v>6</v>
      </c>
      <c r="C59" s="226" t="s">
        <v>37</v>
      </c>
      <c r="D59" s="155" t="s">
        <v>35</v>
      </c>
      <c r="E59" s="224">
        <f>E57*(1+E52/100)</f>
        <v>0</v>
      </c>
      <c r="F59" s="244"/>
    </row>
    <row r="60" spans="1:7" x14ac:dyDescent="0.25">
      <c r="A60" s="269"/>
      <c r="B60" s="270"/>
      <c r="C60" s="271"/>
      <c r="D60" s="265"/>
      <c r="E60" s="236"/>
      <c r="F60" s="267"/>
    </row>
    <row r="61" spans="1:7" s="151" customFormat="1" ht="15.6" x14ac:dyDescent="0.25">
      <c r="A61" s="147">
        <v>9</v>
      </c>
      <c r="B61" s="260" t="s">
        <v>38</v>
      </c>
      <c r="C61" s="268"/>
      <c r="D61" s="262"/>
      <c r="E61" s="148"/>
      <c r="F61" s="252"/>
      <c r="G61" s="150"/>
    </row>
    <row r="62" spans="1:7" x14ac:dyDescent="0.25">
      <c r="A62" s="152">
        <v>9.1</v>
      </c>
      <c r="B62" s="153" t="s">
        <v>6</v>
      </c>
      <c r="C62" s="253" t="s">
        <v>39</v>
      </c>
      <c r="D62" s="222"/>
      <c r="E62" s="156" t="s">
        <v>434</v>
      </c>
      <c r="F62" s="157"/>
    </row>
    <row r="63" spans="1:7" x14ac:dyDescent="0.25">
      <c r="A63" s="152">
        <v>9.1999999999999993</v>
      </c>
      <c r="B63" s="153" t="s">
        <v>6</v>
      </c>
      <c r="C63" s="226" t="s">
        <v>40</v>
      </c>
      <c r="D63" s="155"/>
      <c r="E63" s="224" t="s">
        <v>41</v>
      </c>
      <c r="F63" s="244"/>
    </row>
    <row r="64" spans="1:7" x14ac:dyDescent="0.25">
      <c r="A64" s="152">
        <v>9.3000000000000007</v>
      </c>
      <c r="B64" s="153" t="s">
        <v>6</v>
      </c>
      <c r="C64" s="226" t="s">
        <v>42</v>
      </c>
      <c r="D64" s="155"/>
      <c r="E64" s="224">
        <v>3</v>
      </c>
      <c r="F64" s="244"/>
    </row>
    <row r="65" spans="1:7" ht="25.5" customHeight="1" x14ac:dyDescent="0.25">
      <c r="A65" s="152">
        <v>9.4</v>
      </c>
      <c r="B65" s="153" t="s">
        <v>6</v>
      </c>
      <c r="C65" s="272" t="s">
        <v>300</v>
      </c>
      <c r="D65" s="273"/>
      <c r="E65" s="224" t="s">
        <v>301</v>
      </c>
      <c r="F65" s="244"/>
    </row>
    <row r="66" spans="1:7" x14ac:dyDescent="0.25">
      <c r="A66" s="152">
        <v>9.5</v>
      </c>
      <c r="B66" s="153" t="s">
        <v>6</v>
      </c>
      <c r="C66" s="226" t="s">
        <v>43</v>
      </c>
      <c r="D66" s="155"/>
      <c r="E66" s="224" t="s">
        <v>443</v>
      </c>
      <c r="F66" s="244"/>
    </row>
    <row r="67" spans="1:7" x14ac:dyDescent="0.25">
      <c r="A67" s="232"/>
      <c r="B67" s="233"/>
      <c r="C67" s="234"/>
      <c r="D67" s="235"/>
      <c r="E67" s="266"/>
      <c r="F67" s="267"/>
    </row>
    <row r="68" spans="1:7" s="151" customFormat="1" ht="15.6" x14ac:dyDescent="0.25">
      <c r="A68" s="147">
        <v>10</v>
      </c>
      <c r="B68" s="260" t="s">
        <v>22</v>
      </c>
      <c r="C68" s="268"/>
      <c r="D68" s="262"/>
      <c r="E68" s="251"/>
      <c r="F68" s="252"/>
      <c r="G68" s="150"/>
    </row>
    <row r="69" spans="1:7" ht="26.4" x14ac:dyDescent="0.25">
      <c r="A69" s="152">
        <v>10.1</v>
      </c>
      <c r="B69" s="153" t="s">
        <v>6</v>
      </c>
      <c r="C69" s="253" t="s">
        <v>431</v>
      </c>
      <c r="D69" s="222"/>
      <c r="E69" s="223" t="s">
        <v>9</v>
      </c>
      <c r="F69" s="238"/>
    </row>
    <row r="70" spans="1:7" x14ac:dyDescent="0.25">
      <c r="A70" s="152">
        <v>10.199999999999999</v>
      </c>
      <c r="B70" s="153" t="s">
        <v>6</v>
      </c>
      <c r="C70" s="226" t="s">
        <v>23</v>
      </c>
      <c r="D70" s="155"/>
      <c r="E70" s="224" t="s">
        <v>225</v>
      </c>
      <c r="F70" s="225"/>
    </row>
    <row r="71" spans="1:7" x14ac:dyDescent="0.25">
      <c r="A71" s="269"/>
      <c r="B71" s="263"/>
      <c r="C71" s="264"/>
      <c r="D71" s="265"/>
      <c r="E71" s="236"/>
      <c r="F71" s="230"/>
    </row>
    <row r="72" spans="1:7" s="151" customFormat="1" ht="15.6" x14ac:dyDescent="0.25">
      <c r="A72" s="147">
        <v>11</v>
      </c>
      <c r="B72" s="260" t="s">
        <v>47</v>
      </c>
      <c r="C72" s="268"/>
      <c r="D72" s="262"/>
      <c r="E72" s="251"/>
      <c r="F72" s="252"/>
      <c r="G72" s="150"/>
    </row>
    <row r="73" spans="1:7" ht="15.6" x14ac:dyDescent="0.25">
      <c r="A73" s="152">
        <v>11.1</v>
      </c>
      <c r="B73" s="153" t="s">
        <v>6</v>
      </c>
      <c r="C73" s="253" t="s">
        <v>48</v>
      </c>
      <c r="D73" s="222" t="s">
        <v>49</v>
      </c>
      <c r="E73" s="156" t="s">
        <v>325</v>
      </c>
      <c r="F73" s="238"/>
    </row>
    <row r="74" spans="1:7" ht="15.6" x14ac:dyDescent="0.25">
      <c r="A74" s="152">
        <v>11.2</v>
      </c>
      <c r="B74" s="153" t="s">
        <v>6</v>
      </c>
      <c r="C74" s="226" t="s">
        <v>50</v>
      </c>
      <c r="D74" s="155" t="s">
        <v>49</v>
      </c>
      <c r="E74" s="156" t="s">
        <v>325</v>
      </c>
      <c r="F74" s="225"/>
    </row>
    <row r="75" spans="1:7" x14ac:dyDescent="0.25">
      <c r="A75" s="232"/>
      <c r="B75" s="233"/>
      <c r="C75" s="234"/>
      <c r="D75" s="235"/>
      <c r="E75" s="266"/>
      <c r="F75" s="267"/>
    </row>
    <row r="76" spans="1:7" s="151" customFormat="1" ht="15.6" x14ac:dyDescent="0.25">
      <c r="A76" s="147">
        <v>12</v>
      </c>
      <c r="B76" s="274" t="s">
        <v>51</v>
      </c>
      <c r="C76" s="275"/>
      <c r="D76" s="262"/>
      <c r="E76" s="148"/>
      <c r="F76" s="252"/>
      <c r="G76" s="150"/>
    </row>
    <row r="77" spans="1:7" x14ac:dyDescent="0.25">
      <c r="A77" s="276"/>
      <c r="B77" s="277" t="s">
        <v>52</v>
      </c>
      <c r="C77" s="278"/>
      <c r="D77" s="262"/>
      <c r="E77" s="279"/>
      <c r="F77" s="252"/>
    </row>
    <row r="78" spans="1:7" x14ac:dyDescent="0.25">
      <c r="A78" s="152">
        <v>12.1</v>
      </c>
      <c r="B78" s="153" t="s">
        <v>6</v>
      </c>
      <c r="C78" s="253" t="s">
        <v>302</v>
      </c>
      <c r="D78" s="222"/>
      <c r="E78" s="223"/>
      <c r="F78" s="238"/>
    </row>
    <row r="79" spans="1:7" x14ac:dyDescent="0.25">
      <c r="A79" s="152" t="s">
        <v>310</v>
      </c>
      <c r="B79" s="153"/>
      <c r="C79" s="280" t="s">
        <v>307</v>
      </c>
      <c r="D79" s="155" t="s">
        <v>53</v>
      </c>
      <c r="E79" s="223" t="s">
        <v>13</v>
      </c>
      <c r="F79" s="238"/>
    </row>
    <row r="80" spans="1:7" ht="16.5" customHeight="1" x14ac:dyDescent="0.25">
      <c r="A80" s="152" t="s">
        <v>311</v>
      </c>
      <c r="B80" s="153"/>
      <c r="C80" s="280" t="s">
        <v>308</v>
      </c>
      <c r="D80" s="155" t="s">
        <v>53</v>
      </c>
      <c r="E80" s="223" t="s">
        <v>13</v>
      </c>
      <c r="F80" s="238"/>
    </row>
    <row r="81" spans="1:7" x14ac:dyDescent="0.25">
      <c r="A81" s="152" t="s">
        <v>312</v>
      </c>
      <c r="B81" s="153"/>
      <c r="C81" s="280" t="s">
        <v>309</v>
      </c>
      <c r="D81" s="155" t="s">
        <v>53</v>
      </c>
      <c r="E81" s="223" t="s">
        <v>13</v>
      </c>
      <c r="F81" s="238"/>
    </row>
    <row r="82" spans="1:7" x14ac:dyDescent="0.25">
      <c r="A82" s="152"/>
      <c r="B82" s="153"/>
      <c r="C82" s="281"/>
      <c r="D82" s="282"/>
      <c r="E82" s="283"/>
      <c r="F82" s="284"/>
    </row>
    <row r="83" spans="1:7" x14ac:dyDescent="0.25">
      <c r="A83" s="152">
        <v>12.2</v>
      </c>
      <c r="B83" s="153" t="s">
        <v>6</v>
      </c>
      <c r="C83" s="253" t="s">
        <v>54</v>
      </c>
      <c r="D83" s="222"/>
      <c r="E83" s="223"/>
      <c r="F83" s="238"/>
    </row>
    <row r="84" spans="1:7" x14ac:dyDescent="0.25">
      <c r="A84" s="152" t="s">
        <v>313</v>
      </c>
      <c r="B84" s="153"/>
      <c r="C84" s="280" t="s">
        <v>304</v>
      </c>
      <c r="D84" s="155" t="s">
        <v>53</v>
      </c>
      <c r="E84" s="224" t="s">
        <v>13</v>
      </c>
      <c r="F84" s="225"/>
    </row>
    <row r="85" spans="1:7" x14ac:dyDescent="0.25">
      <c r="A85" s="152" t="s">
        <v>314</v>
      </c>
      <c r="B85" s="153"/>
      <c r="C85" s="280" t="s">
        <v>305</v>
      </c>
      <c r="D85" s="155" t="s">
        <v>53</v>
      </c>
      <c r="E85" s="224" t="s">
        <v>13</v>
      </c>
      <c r="F85" s="225"/>
    </row>
    <row r="86" spans="1:7" x14ac:dyDescent="0.25">
      <c r="A86" s="152" t="s">
        <v>315</v>
      </c>
      <c r="B86" s="153"/>
      <c r="C86" s="280" t="s">
        <v>306</v>
      </c>
      <c r="D86" s="155" t="s">
        <v>53</v>
      </c>
      <c r="E86" s="224" t="s">
        <v>13</v>
      </c>
      <c r="F86" s="225"/>
    </row>
    <row r="87" spans="1:7" ht="20.399999999999999" x14ac:dyDescent="0.25">
      <c r="A87" s="152"/>
      <c r="B87" s="153"/>
      <c r="C87" s="285" t="s">
        <v>55</v>
      </c>
      <c r="D87" s="214"/>
      <c r="E87" s="286"/>
      <c r="F87" s="149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151" customFormat="1" ht="15.6" x14ac:dyDescent="0.25">
      <c r="A89" s="147">
        <v>13</v>
      </c>
      <c r="B89" s="260" t="s">
        <v>226</v>
      </c>
      <c r="C89" s="268"/>
      <c r="D89" s="262"/>
      <c r="E89" s="148"/>
      <c r="F89" s="149"/>
      <c r="G89" s="150"/>
    </row>
    <row r="90" spans="1:7" x14ac:dyDescent="0.25">
      <c r="A90" s="152">
        <v>13.1</v>
      </c>
      <c r="B90" s="153" t="s">
        <v>6</v>
      </c>
      <c r="C90" s="253" t="s">
        <v>57</v>
      </c>
      <c r="D90" s="222" t="s">
        <v>53</v>
      </c>
      <c r="E90" s="223" t="s">
        <v>13</v>
      </c>
      <c r="F90" s="238"/>
    </row>
    <row r="91" spans="1:7" x14ac:dyDescent="0.25">
      <c r="A91" s="152">
        <v>13.2</v>
      </c>
      <c r="B91" s="153" t="s">
        <v>6</v>
      </c>
      <c r="C91" s="226" t="s">
        <v>58</v>
      </c>
      <c r="D91" s="155" t="s">
        <v>59</v>
      </c>
      <c r="E91" s="224" t="s">
        <v>13</v>
      </c>
      <c r="F91" s="225"/>
    </row>
    <row r="92" spans="1:7" ht="10.5" customHeight="1" x14ac:dyDescent="0.25">
      <c r="A92" s="232"/>
      <c r="B92" s="287"/>
      <c r="C92" s="288"/>
      <c r="D92" s="235"/>
      <c r="E92" s="266"/>
      <c r="F92" s="267"/>
    </row>
    <row r="93" spans="1:7" s="289" customFormat="1" ht="48.75" customHeight="1" x14ac:dyDescent="0.25">
      <c r="A93" s="147">
        <v>14</v>
      </c>
      <c r="B93" s="248" t="s">
        <v>60</v>
      </c>
      <c r="C93" s="249"/>
      <c r="D93" s="250"/>
      <c r="E93" s="279"/>
      <c r="F93" s="252"/>
      <c r="G93" s="158"/>
    </row>
    <row r="94" spans="1:7" x14ac:dyDescent="0.25">
      <c r="A94" s="152">
        <v>14.1</v>
      </c>
      <c r="B94" s="153" t="s">
        <v>6</v>
      </c>
      <c r="C94" s="253" t="s">
        <v>34</v>
      </c>
      <c r="D94" s="222" t="s">
        <v>29</v>
      </c>
      <c r="E94" s="223">
        <v>22</v>
      </c>
      <c r="F94" s="157"/>
    </row>
    <row r="95" spans="1:7" x14ac:dyDescent="0.25">
      <c r="A95" s="152">
        <v>14.2</v>
      </c>
      <c r="B95" s="153" t="s">
        <v>6</v>
      </c>
      <c r="C95" s="226" t="s">
        <v>61</v>
      </c>
      <c r="D95" s="155" t="s">
        <v>29</v>
      </c>
      <c r="E95" s="224" t="s">
        <v>13</v>
      </c>
      <c r="F95" s="244"/>
    </row>
    <row r="96" spans="1:7" ht="15.75" customHeight="1" x14ac:dyDescent="0.25">
      <c r="A96" s="152">
        <v>14.3</v>
      </c>
      <c r="B96" s="153" t="s">
        <v>6</v>
      </c>
      <c r="C96" s="226" t="s">
        <v>62</v>
      </c>
      <c r="D96" s="155" t="s">
        <v>29</v>
      </c>
      <c r="E96" s="290" t="s">
        <v>444</v>
      </c>
      <c r="F96" s="291"/>
    </row>
    <row r="97" spans="1:7" ht="10.5" customHeight="1" x14ac:dyDescent="0.25">
      <c r="A97" s="152"/>
      <c r="B97" s="153"/>
      <c r="C97" s="150"/>
      <c r="D97" s="214"/>
      <c r="E97" s="292"/>
      <c r="F97" s="293"/>
    </row>
    <row r="98" spans="1:7" s="151" customFormat="1" ht="34.5" customHeight="1" x14ac:dyDescent="0.25">
      <c r="A98" s="217">
        <v>15</v>
      </c>
      <c r="B98" s="159" t="s">
        <v>63</v>
      </c>
      <c r="C98" s="237"/>
      <c r="D98" s="218"/>
      <c r="E98" s="294"/>
      <c r="F98" s="295"/>
      <c r="G98" s="150"/>
    </row>
    <row r="99" spans="1:7" x14ac:dyDescent="0.25">
      <c r="A99" s="152">
        <v>15.1</v>
      </c>
      <c r="B99" s="153" t="s">
        <v>6</v>
      </c>
      <c r="C99" s="253" t="s">
        <v>34</v>
      </c>
      <c r="D99" s="222"/>
      <c r="E99" s="223" t="s">
        <v>64</v>
      </c>
      <c r="F99" s="157"/>
    </row>
    <row r="100" spans="1:7" x14ac:dyDescent="0.25">
      <c r="A100" s="152">
        <v>15.2</v>
      </c>
      <c r="B100" s="153" t="s">
        <v>6</v>
      </c>
      <c r="C100" s="226" t="s">
        <v>36</v>
      </c>
      <c r="D100" s="155"/>
      <c r="E100" s="224" t="s">
        <v>64</v>
      </c>
      <c r="F100" s="244"/>
    </row>
    <row r="101" spans="1:7" ht="26.4" x14ac:dyDescent="0.25">
      <c r="A101" s="152">
        <v>15.3</v>
      </c>
      <c r="B101" s="153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151" customFormat="1" ht="15.6" x14ac:dyDescent="0.25">
      <c r="A103" s="147">
        <v>16</v>
      </c>
      <c r="B103" s="260" t="s">
        <v>67</v>
      </c>
      <c r="C103" s="261"/>
      <c r="D103" s="262"/>
      <c r="E103" s="148"/>
      <c r="F103" s="252"/>
      <c r="G103" s="150"/>
    </row>
    <row r="104" spans="1:7" x14ac:dyDescent="0.25">
      <c r="A104" s="152">
        <v>16.100000000000001</v>
      </c>
      <c r="B104" s="153" t="s">
        <v>6</v>
      </c>
      <c r="C104" s="253" t="s">
        <v>68</v>
      </c>
      <c r="D104" s="222" t="s">
        <v>348</v>
      </c>
      <c r="E104" s="223">
        <v>55</v>
      </c>
      <c r="F104" s="157"/>
    </row>
    <row r="105" spans="1:7" x14ac:dyDescent="0.25">
      <c r="A105" s="152">
        <v>16.2</v>
      </c>
      <c r="B105" s="153" t="s">
        <v>6</v>
      </c>
      <c r="C105" s="226" t="s">
        <v>69</v>
      </c>
      <c r="D105" s="155" t="s">
        <v>348</v>
      </c>
      <c r="E105" s="224">
        <v>60</v>
      </c>
      <c r="F105" s="244"/>
    </row>
    <row r="106" spans="1:7" x14ac:dyDescent="0.25">
      <c r="A106" s="152">
        <v>16.3</v>
      </c>
      <c r="B106" s="153" t="s">
        <v>6</v>
      </c>
      <c r="C106" s="226" t="s">
        <v>70</v>
      </c>
      <c r="D106" s="155" t="s">
        <v>348</v>
      </c>
      <c r="E106" s="300" t="s">
        <v>331</v>
      </c>
      <c r="F106" s="244"/>
    </row>
    <row r="107" spans="1:7" x14ac:dyDescent="0.25">
      <c r="A107" s="152">
        <v>16.399999999999999</v>
      </c>
      <c r="B107" s="153" t="s">
        <v>6</v>
      </c>
      <c r="C107" s="226" t="s">
        <v>71</v>
      </c>
      <c r="D107" s="155" t="s">
        <v>348</v>
      </c>
      <c r="E107" s="212" t="s">
        <v>349</v>
      </c>
      <c r="F107" s="244"/>
    </row>
    <row r="108" spans="1:7" ht="10.5" customHeight="1" x14ac:dyDescent="0.25">
      <c r="A108" s="232"/>
      <c r="B108" s="287"/>
      <c r="C108" s="288"/>
      <c r="D108" s="235"/>
      <c r="E108" s="266"/>
      <c r="F108" s="267"/>
    </row>
    <row r="109" spans="1:7" s="151" customFormat="1" ht="15.6" x14ac:dyDescent="0.25">
      <c r="A109" s="147">
        <v>17</v>
      </c>
      <c r="B109" s="260" t="s">
        <v>72</v>
      </c>
      <c r="C109" s="268"/>
      <c r="D109" s="214" t="s">
        <v>73</v>
      </c>
      <c r="E109" s="301">
        <v>77</v>
      </c>
      <c r="F109" s="302"/>
      <c r="G109" s="150"/>
    </row>
    <row r="110" spans="1:7" ht="10.5" customHeight="1" x14ac:dyDescent="0.25">
      <c r="A110" s="232"/>
      <c r="B110" s="287"/>
      <c r="C110" s="288"/>
      <c r="D110" s="235"/>
      <c r="E110" s="266"/>
      <c r="F110" s="267"/>
    </row>
    <row r="111" spans="1:7" s="151" customFormat="1" ht="15.6" x14ac:dyDescent="0.25">
      <c r="A111" s="147">
        <v>18</v>
      </c>
      <c r="B111" s="260" t="s">
        <v>293</v>
      </c>
      <c r="C111" s="268"/>
      <c r="D111" s="214"/>
      <c r="E111" s="301" t="s">
        <v>332</v>
      </c>
      <c r="F111" s="302"/>
      <c r="G111" s="150"/>
    </row>
    <row r="112" spans="1:7" ht="10.5" customHeight="1" x14ac:dyDescent="0.25">
      <c r="A112" s="232"/>
      <c r="B112" s="287"/>
      <c r="C112" s="288"/>
      <c r="D112" s="235"/>
      <c r="E112" s="266"/>
      <c r="F112" s="267"/>
    </row>
    <row r="113" spans="1:7" s="151" customFormat="1" ht="15.6" x14ac:dyDescent="0.25">
      <c r="A113" s="147">
        <v>19</v>
      </c>
      <c r="B113" s="260" t="s">
        <v>74</v>
      </c>
      <c r="C113" s="268"/>
      <c r="D113" s="262"/>
      <c r="E113" s="148"/>
      <c r="F113" s="252"/>
      <c r="G113" s="150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2"/>
    </row>
    <row r="115" spans="1:7" x14ac:dyDescent="0.25">
      <c r="A115" s="276">
        <v>19.100000000000001</v>
      </c>
      <c r="B115" s="153" t="s">
        <v>6</v>
      </c>
      <c r="C115" s="306" t="s">
        <v>76</v>
      </c>
      <c r="D115" s="307"/>
      <c r="E115" s="286"/>
      <c r="F115" s="252"/>
    </row>
    <row r="116" spans="1:7" x14ac:dyDescent="0.25">
      <c r="A116" s="152" t="s">
        <v>350</v>
      </c>
      <c r="B116" s="308"/>
      <c r="C116" s="253" t="s">
        <v>24</v>
      </c>
      <c r="D116" s="222" t="s">
        <v>77</v>
      </c>
      <c r="E116" s="223">
        <v>550</v>
      </c>
      <c r="F116" s="157"/>
    </row>
    <row r="117" spans="1:7" x14ac:dyDescent="0.25">
      <c r="A117" s="152" t="s">
        <v>351</v>
      </c>
      <c r="B117" s="308"/>
      <c r="C117" s="226" t="s">
        <v>26</v>
      </c>
      <c r="D117" s="155" t="s">
        <v>77</v>
      </c>
      <c r="E117" s="223">
        <v>75</v>
      </c>
      <c r="F117" s="244"/>
    </row>
    <row r="118" spans="1:7" ht="10.5" customHeight="1" x14ac:dyDescent="0.25">
      <c r="A118" s="276"/>
      <c r="B118" s="308"/>
      <c r="C118" s="309"/>
      <c r="D118" s="262"/>
      <c r="E118" s="279"/>
      <c r="F118" s="252"/>
    </row>
    <row r="119" spans="1:7" x14ac:dyDescent="0.25">
      <c r="A119" s="276">
        <v>19.2</v>
      </c>
      <c r="B119" s="153" t="s">
        <v>6</v>
      </c>
      <c r="C119" s="309" t="s">
        <v>78</v>
      </c>
      <c r="D119" s="262"/>
      <c r="E119" s="286"/>
      <c r="F119" s="149"/>
    </row>
    <row r="120" spans="1:7" x14ac:dyDescent="0.25">
      <c r="A120" s="152" t="s">
        <v>352</v>
      </c>
      <c r="B120" s="308"/>
      <c r="C120" s="253" t="s">
        <v>24</v>
      </c>
      <c r="D120" s="222" t="s">
        <v>25</v>
      </c>
      <c r="E120" s="223">
        <v>95</v>
      </c>
      <c r="F120" s="157"/>
    </row>
    <row r="121" spans="1:7" x14ac:dyDescent="0.25">
      <c r="A121" s="152" t="s">
        <v>353</v>
      </c>
      <c r="B121" s="308"/>
      <c r="C121" s="226" t="s">
        <v>26</v>
      </c>
      <c r="D121" s="155" t="s">
        <v>25</v>
      </c>
      <c r="E121" s="223">
        <v>20</v>
      </c>
      <c r="F121" s="244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53" t="s">
        <v>6</v>
      </c>
      <c r="C123" s="309" t="s">
        <v>79</v>
      </c>
      <c r="D123" s="262"/>
      <c r="E123" s="286"/>
      <c r="F123" s="149"/>
    </row>
    <row r="124" spans="1:7" x14ac:dyDescent="0.25">
      <c r="A124" s="152" t="s">
        <v>354</v>
      </c>
      <c r="B124" s="308"/>
      <c r="C124" s="253" t="s">
        <v>80</v>
      </c>
      <c r="D124" s="222" t="s">
        <v>25</v>
      </c>
      <c r="E124" s="223">
        <v>230</v>
      </c>
      <c r="F124" s="157"/>
    </row>
    <row r="125" spans="1:7" x14ac:dyDescent="0.25">
      <c r="A125" s="152" t="s">
        <v>355</v>
      </c>
      <c r="B125" s="308"/>
      <c r="C125" s="226" t="s">
        <v>26</v>
      </c>
      <c r="D125" s="155" t="s">
        <v>25</v>
      </c>
      <c r="E125" s="223">
        <v>13.2</v>
      </c>
      <c r="F125" s="244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151" customFormat="1" ht="15.6" x14ac:dyDescent="0.25">
      <c r="A127" s="147">
        <v>20</v>
      </c>
      <c r="B127" s="318" t="s">
        <v>81</v>
      </c>
      <c r="C127" s="319"/>
      <c r="D127" s="262"/>
      <c r="E127" s="251"/>
      <c r="F127" s="252"/>
      <c r="G127" s="150"/>
    </row>
    <row r="128" spans="1:7" x14ac:dyDescent="0.25">
      <c r="A128" s="276">
        <v>20.100000000000001</v>
      </c>
      <c r="B128" s="153" t="s">
        <v>6</v>
      </c>
      <c r="C128" s="320" t="s">
        <v>82</v>
      </c>
      <c r="D128" s="222"/>
      <c r="E128" s="223" t="s">
        <v>320</v>
      </c>
      <c r="F128" s="157"/>
    </row>
    <row r="129" spans="1:6" x14ac:dyDescent="0.25">
      <c r="A129" s="152"/>
      <c r="B129" s="153"/>
      <c r="C129" s="150"/>
      <c r="D129" s="214"/>
      <c r="E129" s="286"/>
      <c r="F129" s="252"/>
    </row>
    <row r="130" spans="1:6" x14ac:dyDescent="0.25">
      <c r="A130" s="276">
        <v>20.2</v>
      </c>
      <c r="B130" s="153" t="s">
        <v>6</v>
      </c>
      <c r="C130" s="309" t="s">
        <v>83</v>
      </c>
      <c r="D130" s="262"/>
      <c r="E130" s="286"/>
      <c r="F130" s="149"/>
    </row>
    <row r="131" spans="1:6" x14ac:dyDescent="0.25">
      <c r="A131" s="152" t="s">
        <v>275</v>
      </c>
      <c r="B131" s="308"/>
      <c r="C131" s="253" t="s">
        <v>85</v>
      </c>
      <c r="D131" s="222"/>
      <c r="E131" s="223" t="s">
        <v>13</v>
      </c>
      <c r="F131" s="157"/>
    </row>
    <row r="132" spans="1:6" x14ac:dyDescent="0.25">
      <c r="A132" s="152" t="s">
        <v>276</v>
      </c>
      <c r="B132" s="308"/>
      <c r="C132" s="226" t="s">
        <v>87</v>
      </c>
      <c r="D132" s="155" t="s">
        <v>88</v>
      </c>
      <c r="E132" s="300" t="s">
        <v>439</v>
      </c>
      <c r="F132" s="244"/>
    </row>
    <row r="133" spans="1:6" x14ac:dyDescent="0.25">
      <c r="A133" s="152" t="s">
        <v>356</v>
      </c>
      <c r="B133" s="308"/>
      <c r="C133" s="226" t="s">
        <v>227</v>
      </c>
      <c r="D133" s="155" t="s">
        <v>59</v>
      </c>
      <c r="E133" s="321" t="s">
        <v>13</v>
      </c>
      <c r="F133" s="244"/>
    </row>
    <row r="134" spans="1:6" x14ac:dyDescent="0.25">
      <c r="A134" s="152" t="s">
        <v>357</v>
      </c>
      <c r="B134" s="308"/>
      <c r="C134" s="226" t="s">
        <v>432</v>
      </c>
      <c r="D134" s="155" t="s">
        <v>77</v>
      </c>
      <c r="E134" s="223">
        <v>650</v>
      </c>
      <c r="F134" s="244"/>
    </row>
    <row r="135" spans="1:6" x14ac:dyDescent="0.25">
      <c r="A135" s="152" t="s">
        <v>358</v>
      </c>
      <c r="B135" s="308"/>
      <c r="C135" s="226" t="s">
        <v>90</v>
      </c>
      <c r="D135" s="155" t="s">
        <v>25</v>
      </c>
      <c r="E135" s="223">
        <v>275</v>
      </c>
      <c r="F135" s="244"/>
    </row>
    <row r="136" spans="1:6" x14ac:dyDescent="0.25">
      <c r="A136" s="152" t="s">
        <v>359</v>
      </c>
      <c r="B136" s="308"/>
      <c r="C136" s="226" t="s">
        <v>316</v>
      </c>
      <c r="D136" s="155" t="s">
        <v>88</v>
      </c>
      <c r="E136" s="322">
        <f>31*145</f>
        <v>4495</v>
      </c>
      <c r="F136" s="244"/>
    </row>
    <row r="137" spans="1:6" x14ac:dyDescent="0.25">
      <c r="A137" s="152" t="s">
        <v>360</v>
      </c>
      <c r="B137" s="308"/>
      <c r="C137" s="226" t="s">
        <v>317</v>
      </c>
      <c r="D137" s="155" t="s">
        <v>88</v>
      </c>
      <c r="E137" s="223" t="s">
        <v>13</v>
      </c>
      <c r="F137" s="244"/>
    </row>
    <row r="138" spans="1:6" x14ac:dyDescent="0.25">
      <c r="A138" s="152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53" t="s">
        <v>6</v>
      </c>
      <c r="C139" s="309" t="s">
        <v>91</v>
      </c>
      <c r="D139" s="262"/>
      <c r="E139" s="286"/>
      <c r="F139" s="149"/>
    </row>
    <row r="140" spans="1:6" x14ac:dyDescent="0.25">
      <c r="A140" s="152" t="s">
        <v>277</v>
      </c>
      <c r="B140" s="308"/>
      <c r="C140" s="253" t="s">
        <v>85</v>
      </c>
      <c r="D140" s="222"/>
      <c r="E140" s="223" t="s">
        <v>13</v>
      </c>
      <c r="F140" s="157"/>
    </row>
    <row r="141" spans="1:6" x14ac:dyDescent="0.25">
      <c r="A141" s="152" t="s">
        <v>278</v>
      </c>
      <c r="B141" s="308"/>
      <c r="C141" s="226" t="s">
        <v>87</v>
      </c>
      <c r="D141" s="155" t="s">
        <v>88</v>
      </c>
      <c r="E141" s="300" t="s">
        <v>89</v>
      </c>
      <c r="F141" s="244"/>
    </row>
    <row r="142" spans="1:6" x14ac:dyDescent="0.25">
      <c r="A142" s="152" t="s">
        <v>361</v>
      </c>
      <c r="B142" s="308"/>
      <c r="C142" s="226" t="s">
        <v>227</v>
      </c>
      <c r="D142" s="155" t="s">
        <v>59</v>
      </c>
      <c r="E142" s="223" t="s">
        <v>13</v>
      </c>
      <c r="F142" s="244"/>
    </row>
    <row r="143" spans="1:6" x14ac:dyDescent="0.25">
      <c r="A143" s="152" t="s">
        <v>362</v>
      </c>
      <c r="B143" s="308"/>
      <c r="C143" s="226" t="s">
        <v>433</v>
      </c>
      <c r="D143" s="155" t="s">
        <v>77</v>
      </c>
      <c r="E143" s="223">
        <v>250</v>
      </c>
      <c r="F143" s="244"/>
    </row>
    <row r="144" spans="1:6" x14ac:dyDescent="0.25">
      <c r="A144" s="152" t="s">
        <v>363</v>
      </c>
      <c r="B144" s="308"/>
      <c r="C144" s="226" t="s">
        <v>90</v>
      </c>
      <c r="D144" s="155" t="s">
        <v>25</v>
      </c>
      <c r="E144" s="223">
        <v>95</v>
      </c>
      <c r="F144" s="244"/>
    </row>
    <row r="145" spans="1:7" x14ac:dyDescent="0.25">
      <c r="A145" s="152" t="s">
        <v>364</v>
      </c>
      <c r="B145" s="308"/>
      <c r="C145" s="226" t="s">
        <v>316</v>
      </c>
      <c r="D145" s="155" t="s">
        <v>88</v>
      </c>
      <c r="E145" s="322">
        <f>31*52</f>
        <v>1612</v>
      </c>
      <c r="F145" s="244"/>
    </row>
    <row r="146" spans="1:7" x14ac:dyDescent="0.25">
      <c r="A146" s="152" t="s">
        <v>365</v>
      </c>
      <c r="B146" s="308"/>
      <c r="C146" s="226" t="s">
        <v>317</v>
      </c>
      <c r="D146" s="155" t="s">
        <v>88</v>
      </c>
      <c r="E146" s="223" t="s">
        <v>13</v>
      </c>
      <c r="F146" s="244"/>
    </row>
    <row r="147" spans="1:7" x14ac:dyDescent="0.25">
      <c r="A147" s="152"/>
      <c r="B147" s="308"/>
      <c r="C147" s="150"/>
      <c r="D147" s="214"/>
      <c r="E147" s="286"/>
      <c r="F147" s="252"/>
    </row>
    <row r="148" spans="1:7" x14ac:dyDescent="0.25">
      <c r="A148" s="276">
        <v>20.399999999999999</v>
      </c>
      <c r="B148" s="153" t="s">
        <v>6</v>
      </c>
      <c r="C148" s="309" t="s">
        <v>435</v>
      </c>
      <c r="D148" s="262"/>
      <c r="E148" s="286"/>
      <c r="F148" s="149"/>
    </row>
    <row r="149" spans="1:7" x14ac:dyDescent="0.25">
      <c r="A149" s="152" t="s">
        <v>366</v>
      </c>
      <c r="B149" s="308"/>
      <c r="C149" s="253" t="s">
        <v>85</v>
      </c>
      <c r="D149" s="222"/>
      <c r="E149" s="223" t="s">
        <v>13</v>
      </c>
      <c r="F149" s="157"/>
    </row>
    <row r="150" spans="1:7" x14ac:dyDescent="0.25">
      <c r="A150" s="152" t="s">
        <v>367</v>
      </c>
      <c r="B150" s="308"/>
      <c r="C150" s="226" t="s">
        <v>87</v>
      </c>
      <c r="D150" s="155" t="s">
        <v>88</v>
      </c>
      <c r="E150" s="224" t="str">
        <f>E132</f>
        <v>38 x 125</v>
      </c>
      <c r="F150" s="244"/>
    </row>
    <row r="151" spans="1:7" x14ac:dyDescent="0.25">
      <c r="A151" s="152" t="s">
        <v>368</v>
      </c>
      <c r="B151" s="308"/>
      <c r="C151" s="226" t="s">
        <v>227</v>
      </c>
      <c r="D151" s="155" t="s">
        <v>59</v>
      </c>
      <c r="E151" s="223" t="s">
        <v>13</v>
      </c>
      <c r="F151" s="244"/>
    </row>
    <row r="152" spans="1:7" x14ac:dyDescent="0.25">
      <c r="A152" s="152" t="s">
        <v>369</v>
      </c>
      <c r="B152" s="308"/>
      <c r="C152" s="226" t="s">
        <v>432</v>
      </c>
      <c r="D152" s="155" t="s">
        <v>77</v>
      </c>
      <c r="E152" s="223">
        <f>E134</f>
        <v>650</v>
      </c>
      <c r="F152" s="244"/>
    </row>
    <row r="153" spans="1:7" x14ac:dyDescent="0.25">
      <c r="A153" s="152" t="s">
        <v>370</v>
      </c>
      <c r="B153" s="308"/>
      <c r="C153" s="226" t="s">
        <v>90</v>
      </c>
      <c r="D153" s="155" t="s">
        <v>25</v>
      </c>
      <c r="E153" s="223">
        <f>E135</f>
        <v>275</v>
      </c>
      <c r="F153" s="244"/>
    </row>
    <row r="154" spans="1:7" x14ac:dyDescent="0.25">
      <c r="A154" s="152" t="s">
        <v>371</v>
      </c>
      <c r="B154" s="308"/>
      <c r="C154" s="226" t="s">
        <v>316</v>
      </c>
      <c r="D154" s="155" t="s">
        <v>88</v>
      </c>
      <c r="E154" s="322">
        <f>E136</f>
        <v>4495</v>
      </c>
      <c r="F154" s="244"/>
    </row>
    <row r="155" spans="1:7" x14ac:dyDescent="0.25">
      <c r="A155" s="152" t="s">
        <v>372</v>
      </c>
      <c r="B155" s="308"/>
      <c r="C155" s="226" t="s">
        <v>317</v>
      </c>
      <c r="D155" s="155" t="s">
        <v>88</v>
      </c>
      <c r="E155" s="223" t="s">
        <v>13</v>
      </c>
      <c r="F155" s="244"/>
    </row>
    <row r="156" spans="1:7" x14ac:dyDescent="0.25">
      <c r="A156" s="269"/>
      <c r="B156" s="287"/>
      <c r="C156" s="271"/>
      <c r="D156" s="265"/>
      <c r="E156" s="236"/>
      <c r="F156" s="267"/>
    </row>
    <row r="157" spans="1:7" s="151" customFormat="1" ht="15.6" x14ac:dyDescent="0.25">
      <c r="A157" s="147">
        <v>21</v>
      </c>
      <c r="B157" s="318" t="s">
        <v>92</v>
      </c>
      <c r="C157" s="319"/>
      <c r="D157" s="262"/>
      <c r="E157" s="148"/>
      <c r="F157" s="252"/>
      <c r="G157" s="150"/>
    </row>
    <row r="158" spans="1:7" x14ac:dyDescent="0.25">
      <c r="A158" s="276">
        <v>21.1</v>
      </c>
      <c r="B158" s="153" t="s">
        <v>6</v>
      </c>
      <c r="C158" s="320" t="s">
        <v>294</v>
      </c>
      <c r="D158" s="323"/>
      <c r="E158" s="223" t="s">
        <v>9</v>
      </c>
      <c r="F158" s="157"/>
    </row>
    <row r="159" spans="1:7" x14ac:dyDescent="0.25">
      <c r="A159" s="276"/>
      <c r="B159" s="308"/>
      <c r="C159" s="309"/>
      <c r="D159" s="262"/>
      <c r="E159" s="286"/>
      <c r="F159" s="252"/>
    </row>
    <row r="160" spans="1:7" x14ac:dyDescent="0.25">
      <c r="A160" s="276">
        <v>21.2</v>
      </c>
      <c r="B160" s="153" t="s">
        <v>6</v>
      </c>
      <c r="C160" s="309" t="s">
        <v>93</v>
      </c>
      <c r="D160" s="262"/>
      <c r="E160" s="286"/>
      <c r="F160" s="252"/>
    </row>
    <row r="161" spans="1:6" x14ac:dyDescent="0.25">
      <c r="A161" s="152" t="s">
        <v>279</v>
      </c>
      <c r="B161" s="308"/>
      <c r="C161" s="253" t="s">
        <v>94</v>
      </c>
      <c r="D161" s="222" t="s">
        <v>88</v>
      </c>
      <c r="E161" s="223">
        <v>5000</v>
      </c>
      <c r="F161" s="157"/>
    </row>
    <row r="162" spans="1:6" x14ac:dyDescent="0.25">
      <c r="A162" s="152" t="s">
        <v>280</v>
      </c>
      <c r="B162" s="308"/>
      <c r="C162" s="226" t="s">
        <v>95</v>
      </c>
      <c r="D162" s="155" t="s">
        <v>88</v>
      </c>
      <c r="E162" s="223">
        <v>10500</v>
      </c>
      <c r="F162" s="244"/>
    </row>
    <row r="163" spans="1:6" x14ac:dyDescent="0.25">
      <c r="A163" s="152" t="s">
        <v>281</v>
      </c>
      <c r="B163" s="308"/>
      <c r="C163" s="226" t="s">
        <v>96</v>
      </c>
      <c r="D163" s="155" t="s">
        <v>88</v>
      </c>
      <c r="E163" s="223">
        <v>4300</v>
      </c>
      <c r="F163" s="244"/>
    </row>
    <row r="164" spans="1:6" x14ac:dyDescent="0.25">
      <c r="A164" s="152"/>
      <c r="B164" s="308"/>
      <c r="C164" s="150"/>
      <c r="D164" s="214"/>
      <c r="E164" s="286"/>
      <c r="F164" s="245"/>
    </row>
    <row r="165" spans="1:6" x14ac:dyDescent="0.25">
      <c r="A165" s="276">
        <v>21.3</v>
      </c>
      <c r="B165" s="153" t="s">
        <v>6</v>
      </c>
      <c r="C165" s="309" t="s">
        <v>398</v>
      </c>
      <c r="D165" s="262"/>
      <c r="E165" s="286"/>
      <c r="F165" s="252"/>
    </row>
    <row r="166" spans="1:6" x14ac:dyDescent="0.25">
      <c r="A166" s="152" t="s">
        <v>282</v>
      </c>
      <c r="B166" s="308"/>
      <c r="C166" s="253" t="s">
        <v>94</v>
      </c>
      <c r="D166" s="222" t="s">
        <v>88</v>
      </c>
      <c r="E166" s="324" t="s">
        <v>400</v>
      </c>
      <c r="F166" s="157"/>
    </row>
    <row r="167" spans="1:6" x14ac:dyDescent="0.25">
      <c r="A167" s="152" t="s">
        <v>283</v>
      </c>
      <c r="B167" s="308"/>
      <c r="C167" s="226" t="s">
        <v>95</v>
      </c>
      <c r="D167" s="155" t="s">
        <v>88</v>
      </c>
      <c r="E167" s="324" t="s">
        <v>400</v>
      </c>
      <c r="F167" s="244"/>
    </row>
    <row r="168" spans="1:6" x14ac:dyDescent="0.25">
      <c r="A168" s="152" t="s">
        <v>284</v>
      </c>
      <c r="B168" s="308"/>
      <c r="C168" s="226" t="s">
        <v>96</v>
      </c>
      <c r="D168" s="155" t="s">
        <v>88</v>
      </c>
      <c r="E168" s="324" t="s">
        <v>400</v>
      </c>
      <c r="F168" s="244"/>
    </row>
    <row r="169" spans="1:6" x14ac:dyDescent="0.25">
      <c r="A169" s="152" t="s">
        <v>401</v>
      </c>
      <c r="B169" s="308"/>
      <c r="C169" s="226" t="s">
        <v>399</v>
      </c>
      <c r="D169" s="155" t="s">
        <v>161</v>
      </c>
      <c r="E169" s="324" t="s">
        <v>400</v>
      </c>
      <c r="F169" s="244"/>
    </row>
    <row r="170" spans="1:6" x14ac:dyDescent="0.25">
      <c r="A170" s="152"/>
      <c r="B170" s="308"/>
      <c r="C170" s="325"/>
      <c r="D170" s="214"/>
      <c r="E170" s="286"/>
      <c r="F170" s="252"/>
    </row>
    <row r="171" spans="1:6" x14ac:dyDescent="0.25">
      <c r="A171" s="276">
        <v>21.4</v>
      </c>
      <c r="B171" s="153" t="s">
        <v>6</v>
      </c>
      <c r="C171" s="309" t="s">
        <v>97</v>
      </c>
      <c r="D171" s="262"/>
      <c r="E171" s="286"/>
      <c r="F171" s="252"/>
    </row>
    <row r="172" spans="1:6" x14ac:dyDescent="0.25">
      <c r="A172" s="152" t="s">
        <v>402</v>
      </c>
      <c r="B172" s="308"/>
      <c r="C172" s="253" t="s">
        <v>98</v>
      </c>
      <c r="D172" s="222"/>
      <c r="E172" s="223" t="s">
        <v>13</v>
      </c>
      <c r="F172" s="157"/>
    </row>
    <row r="173" spans="1:6" x14ac:dyDescent="0.25">
      <c r="A173" s="152" t="s">
        <v>403</v>
      </c>
      <c r="B173" s="308"/>
      <c r="C173" s="226" t="s">
        <v>95</v>
      </c>
      <c r="D173" s="155" t="s">
        <v>88</v>
      </c>
      <c r="E173" s="223" t="s">
        <v>13</v>
      </c>
      <c r="F173" s="244"/>
    </row>
    <row r="174" spans="1:6" x14ac:dyDescent="0.25">
      <c r="A174" s="152" t="s">
        <v>404</v>
      </c>
      <c r="B174" s="308"/>
      <c r="C174" s="226" t="s">
        <v>99</v>
      </c>
      <c r="D174" s="155" t="s">
        <v>88</v>
      </c>
      <c r="E174" s="223" t="s">
        <v>13</v>
      </c>
      <c r="F174" s="244"/>
    </row>
    <row r="175" spans="1:6" x14ac:dyDescent="0.25">
      <c r="A175" s="269"/>
      <c r="B175" s="287"/>
      <c r="C175" s="326"/>
      <c r="D175" s="327"/>
      <c r="E175" s="236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151" customFormat="1" ht="15.6" x14ac:dyDescent="0.25">
      <c r="A177" s="147">
        <v>22</v>
      </c>
      <c r="B177" s="318" t="s">
        <v>100</v>
      </c>
      <c r="C177" s="319"/>
      <c r="D177" s="262"/>
      <c r="E177" s="148"/>
      <c r="F177" s="252"/>
      <c r="G177" s="150"/>
    </row>
    <row r="178" spans="1:7" x14ac:dyDescent="0.25">
      <c r="A178" s="276">
        <v>22.1</v>
      </c>
      <c r="B178" s="153" t="s">
        <v>6</v>
      </c>
      <c r="C178" s="309" t="s">
        <v>101</v>
      </c>
      <c r="D178" s="262"/>
      <c r="E178" s="286"/>
      <c r="F178" s="252"/>
    </row>
    <row r="179" spans="1:7" s="150" customFormat="1" ht="26.4" x14ac:dyDescent="0.25">
      <c r="A179" s="152" t="s">
        <v>373</v>
      </c>
      <c r="B179" s="332"/>
      <c r="C179" s="253" t="s">
        <v>102</v>
      </c>
      <c r="D179" s="222"/>
      <c r="E179" s="223" t="s">
        <v>13</v>
      </c>
      <c r="F179" s="238"/>
    </row>
    <row r="180" spans="1:7" s="150" customFormat="1" x14ac:dyDescent="0.25">
      <c r="A180" s="152" t="s">
        <v>374</v>
      </c>
      <c r="B180" s="332"/>
      <c r="C180" s="226" t="s">
        <v>103</v>
      </c>
      <c r="D180" s="155" t="s">
        <v>88</v>
      </c>
      <c r="E180" s="224" t="s">
        <v>13</v>
      </c>
      <c r="F180" s="225"/>
    </row>
    <row r="181" spans="1:7" x14ac:dyDescent="0.25">
      <c r="A181" s="276"/>
      <c r="B181" s="308"/>
      <c r="C181" s="309"/>
      <c r="D181" s="262"/>
      <c r="E181" s="279"/>
      <c r="F181" s="252"/>
    </row>
    <row r="182" spans="1:7" x14ac:dyDescent="0.25">
      <c r="A182" s="276">
        <v>22.2</v>
      </c>
      <c r="B182" s="153" t="s">
        <v>6</v>
      </c>
      <c r="C182" s="309" t="s">
        <v>104</v>
      </c>
      <c r="D182" s="262"/>
      <c r="E182" s="286"/>
      <c r="F182" s="149"/>
    </row>
    <row r="183" spans="1:7" x14ac:dyDescent="0.25">
      <c r="A183" s="152" t="s">
        <v>84</v>
      </c>
      <c r="B183" s="308"/>
      <c r="C183" s="253" t="s">
        <v>105</v>
      </c>
      <c r="D183" s="222"/>
      <c r="E183" s="223" t="s">
        <v>13</v>
      </c>
      <c r="F183" s="157"/>
    </row>
    <row r="184" spans="1:7" x14ac:dyDescent="0.25">
      <c r="A184" s="152" t="s">
        <v>86</v>
      </c>
      <c r="B184" s="308"/>
      <c r="C184" s="226" t="s">
        <v>82</v>
      </c>
      <c r="D184" s="155"/>
      <c r="E184" s="224" t="s">
        <v>13</v>
      </c>
      <c r="F184" s="244"/>
    </row>
    <row r="185" spans="1:7" x14ac:dyDescent="0.25">
      <c r="A185" s="232"/>
      <c r="B185" s="287"/>
      <c r="C185" s="288"/>
      <c r="D185" s="235"/>
      <c r="E185" s="266"/>
      <c r="F185" s="267"/>
    </row>
    <row r="186" spans="1:7" s="151" customFormat="1" ht="24" customHeight="1" x14ac:dyDescent="0.25">
      <c r="A186" s="333">
        <v>23</v>
      </c>
      <c r="B186" s="334" t="s">
        <v>106</v>
      </c>
      <c r="C186" s="335"/>
      <c r="D186" s="336" t="s">
        <v>107</v>
      </c>
      <c r="E186" s="337">
        <v>1.5</v>
      </c>
      <c r="F186" s="338"/>
      <c r="G186" s="150"/>
    </row>
    <row r="187" spans="1:7" s="151" customFormat="1" ht="24" customHeight="1" x14ac:dyDescent="0.25">
      <c r="A187" s="333">
        <v>24</v>
      </c>
      <c r="B187" s="334" t="s">
        <v>285</v>
      </c>
      <c r="C187" s="335"/>
      <c r="D187" s="336"/>
      <c r="E187" s="337" t="s">
        <v>333</v>
      </c>
      <c r="F187" s="338"/>
      <c r="G187" s="150"/>
    </row>
    <row r="188" spans="1:7" s="151" customFormat="1" ht="15.6" x14ac:dyDescent="0.25">
      <c r="A188" s="147">
        <v>25</v>
      </c>
      <c r="B188" s="318" t="s">
        <v>108</v>
      </c>
      <c r="C188" s="319"/>
      <c r="D188" s="262"/>
      <c r="E188" s="251"/>
      <c r="F188" s="252"/>
      <c r="G188" s="150"/>
    </row>
    <row r="189" spans="1:7" x14ac:dyDescent="0.25">
      <c r="A189" s="276">
        <v>25.1</v>
      </c>
      <c r="B189" s="153" t="s">
        <v>6</v>
      </c>
      <c r="C189" s="320" t="s">
        <v>82</v>
      </c>
      <c r="D189" s="222"/>
      <c r="E189" s="324" t="s">
        <v>436</v>
      </c>
      <c r="F189" s="157"/>
    </row>
    <row r="190" spans="1:7" ht="9" customHeight="1" x14ac:dyDescent="0.25">
      <c r="A190" s="276"/>
      <c r="B190" s="308"/>
      <c r="C190" s="309"/>
      <c r="D190" s="262"/>
      <c r="E190" s="279"/>
      <c r="F190" s="252"/>
    </row>
    <row r="191" spans="1:7" x14ac:dyDescent="0.25">
      <c r="A191" s="276">
        <v>25.2</v>
      </c>
      <c r="B191" s="153" t="s">
        <v>6</v>
      </c>
      <c r="C191" s="309" t="s">
        <v>109</v>
      </c>
      <c r="D191" s="262"/>
      <c r="E191" s="279"/>
      <c r="F191" s="252"/>
    </row>
    <row r="192" spans="1:7" x14ac:dyDescent="0.25">
      <c r="A192" s="152" t="s">
        <v>375</v>
      </c>
      <c r="B192" s="308"/>
      <c r="C192" s="253" t="s">
        <v>110</v>
      </c>
      <c r="D192" s="222"/>
      <c r="E192" s="223" t="s">
        <v>13</v>
      </c>
      <c r="F192" s="238"/>
    </row>
    <row r="193" spans="1:6" x14ac:dyDescent="0.25">
      <c r="A193" s="152" t="s">
        <v>376</v>
      </c>
      <c r="B193" s="308"/>
      <c r="C193" s="253" t="s">
        <v>111</v>
      </c>
      <c r="D193" s="222"/>
      <c r="E193" s="223" t="s">
        <v>13</v>
      </c>
      <c r="F193" s="238"/>
    </row>
    <row r="194" spans="1:6" x14ac:dyDescent="0.25">
      <c r="A194" s="152" t="s">
        <v>377</v>
      </c>
      <c r="B194" s="308"/>
      <c r="C194" s="226" t="s">
        <v>112</v>
      </c>
      <c r="D194" s="155"/>
      <c r="E194" s="224" t="s">
        <v>321</v>
      </c>
      <c r="F194" s="225"/>
    </row>
    <row r="195" spans="1:6" x14ac:dyDescent="0.25">
      <c r="A195" s="152" t="s">
        <v>378</v>
      </c>
      <c r="B195" s="308"/>
      <c r="C195" s="272" t="s">
        <v>113</v>
      </c>
      <c r="D195" s="273"/>
      <c r="E195" s="224" t="s">
        <v>13</v>
      </c>
      <c r="F195" s="225"/>
    </row>
    <row r="196" spans="1:6" x14ac:dyDescent="0.25">
      <c r="A196" s="152" t="s">
        <v>379</v>
      </c>
      <c r="B196" s="308"/>
      <c r="C196" s="226" t="s">
        <v>114</v>
      </c>
      <c r="D196" s="155"/>
      <c r="E196" s="339">
        <v>300000</v>
      </c>
      <c r="F196" s="225"/>
    </row>
    <row r="197" spans="1:6" ht="9" customHeight="1" x14ac:dyDescent="0.25">
      <c r="A197" s="152"/>
      <c r="B197" s="308"/>
      <c r="C197" s="150"/>
      <c r="D197" s="214"/>
      <c r="E197" s="340"/>
      <c r="F197" s="149"/>
    </row>
    <row r="198" spans="1:6" x14ac:dyDescent="0.25">
      <c r="A198" s="276">
        <v>25.3</v>
      </c>
      <c r="B198" s="153" t="s">
        <v>6</v>
      </c>
      <c r="C198" s="309" t="s">
        <v>115</v>
      </c>
      <c r="D198" s="262"/>
      <c r="E198" s="279"/>
      <c r="F198" s="252"/>
    </row>
    <row r="199" spans="1:6" x14ac:dyDescent="0.25">
      <c r="A199" s="152" t="s">
        <v>380</v>
      </c>
      <c r="B199" s="308"/>
      <c r="C199" s="253" t="s">
        <v>116</v>
      </c>
      <c r="D199" s="222" t="s">
        <v>35</v>
      </c>
      <c r="E199" s="223">
        <v>44</v>
      </c>
      <c r="F199" s="238"/>
    </row>
    <row r="200" spans="1:6" x14ac:dyDescent="0.25">
      <c r="A200" s="152" t="s">
        <v>381</v>
      </c>
      <c r="B200" s="308"/>
      <c r="C200" s="226" t="s">
        <v>229</v>
      </c>
      <c r="D200" s="155" t="s">
        <v>59</v>
      </c>
      <c r="E200" s="224" t="s">
        <v>228</v>
      </c>
      <c r="F200" s="225"/>
    </row>
    <row r="201" spans="1:6" x14ac:dyDescent="0.25">
      <c r="A201" s="152" t="s">
        <v>382</v>
      </c>
      <c r="B201" s="308"/>
      <c r="C201" s="226" t="s">
        <v>230</v>
      </c>
      <c r="D201" s="155" t="s">
        <v>59</v>
      </c>
      <c r="E201" s="339" t="str">
        <f>E133</f>
        <v>xxxxxxxxxx</v>
      </c>
      <c r="F201" s="225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53" t="s">
        <v>6</v>
      </c>
      <c r="C203" s="309" t="s">
        <v>117</v>
      </c>
      <c r="D203" s="262"/>
      <c r="E203" s="279"/>
      <c r="F203" s="252"/>
    </row>
    <row r="204" spans="1:6" x14ac:dyDescent="0.25">
      <c r="A204" s="152" t="s">
        <v>383</v>
      </c>
      <c r="B204" s="308"/>
      <c r="C204" s="226" t="s">
        <v>118</v>
      </c>
      <c r="D204" s="155" t="s">
        <v>77</v>
      </c>
      <c r="E204" s="223">
        <v>250</v>
      </c>
      <c r="F204" s="225"/>
    </row>
    <row r="205" spans="1:6" x14ac:dyDescent="0.25">
      <c r="A205" s="276"/>
      <c r="B205" s="308"/>
      <c r="C205" s="309"/>
      <c r="D205" s="262"/>
      <c r="E205" s="279"/>
      <c r="F205" s="252"/>
    </row>
    <row r="206" spans="1:6" x14ac:dyDescent="0.25">
      <c r="A206" s="276">
        <v>25.5</v>
      </c>
      <c r="B206" s="153" t="s">
        <v>6</v>
      </c>
      <c r="C206" s="309" t="s">
        <v>119</v>
      </c>
      <c r="E206" s="286"/>
      <c r="F206" s="252"/>
    </row>
    <row r="207" spans="1:6" x14ac:dyDescent="0.25">
      <c r="A207" s="152" t="s">
        <v>384</v>
      </c>
      <c r="B207" s="308"/>
      <c r="C207" s="253" t="s">
        <v>118</v>
      </c>
      <c r="D207" s="222" t="s">
        <v>25</v>
      </c>
      <c r="E207" s="223">
        <v>95</v>
      </c>
      <c r="F207" s="238"/>
    </row>
    <row r="208" spans="1:6" x14ac:dyDescent="0.25">
      <c r="A208" s="276"/>
      <c r="B208" s="308"/>
      <c r="C208" s="309"/>
      <c r="D208" s="214"/>
      <c r="E208" s="286"/>
      <c r="F208" s="252"/>
    </row>
    <row r="209" spans="1:7" x14ac:dyDescent="0.25">
      <c r="A209" s="276">
        <v>25.6</v>
      </c>
      <c r="B209" s="153" t="s">
        <v>6</v>
      </c>
      <c r="C209" s="309" t="s">
        <v>120</v>
      </c>
      <c r="D209" s="214"/>
      <c r="E209" s="286"/>
      <c r="F209" s="252"/>
    </row>
    <row r="210" spans="1:7" x14ac:dyDescent="0.25">
      <c r="A210" s="152" t="s">
        <v>385</v>
      </c>
      <c r="B210" s="308"/>
      <c r="C210" s="253" t="s">
        <v>121</v>
      </c>
      <c r="D210" s="222" t="s">
        <v>122</v>
      </c>
      <c r="E210" s="223" t="s">
        <v>13</v>
      </c>
      <c r="F210" s="238"/>
    </row>
    <row r="211" spans="1:7" x14ac:dyDescent="0.25">
      <c r="A211" s="152" t="s">
        <v>386</v>
      </c>
      <c r="B211" s="308"/>
      <c r="C211" s="226" t="s">
        <v>123</v>
      </c>
      <c r="D211" s="155" t="s">
        <v>122</v>
      </c>
      <c r="E211" s="224" t="s">
        <v>13</v>
      </c>
      <c r="F211" s="225"/>
    </row>
    <row r="212" spans="1:7" x14ac:dyDescent="0.25">
      <c r="A212" s="152" t="s">
        <v>387</v>
      </c>
      <c r="B212" s="308"/>
      <c r="C212" s="226" t="s">
        <v>124</v>
      </c>
      <c r="D212" s="155" t="s">
        <v>122</v>
      </c>
      <c r="E212" s="224" t="s">
        <v>13</v>
      </c>
      <c r="F212" s="225"/>
    </row>
    <row r="213" spans="1:7" x14ac:dyDescent="0.25">
      <c r="A213" s="152" t="s">
        <v>388</v>
      </c>
      <c r="B213" s="308"/>
      <c r="C213" s="226" t="s">
        <v>297</v>
      </c>
      <c r="D213" s="155"/>
      <c r="E213" s="224" t="s">
        <v>298</v>
      </c>
      <c r="F213" s="225"/>
    </row>
    <row r="214" spans="1:7" x14ac:dyDescent="0.25">
      <c r="A214" s="152" t="s">
        <v>389</v>
      </c>
      <c r="B214" s="308"/>
      <c r="C214" s="226" t="s">
        <v>295</v>
      </c>
      <c r="D214" s="341" t="s">
        <v>296</v>
      </c>
      <c r="E214" s="224" t="s">
        <v>13</v>
      </c>
      <c r="F214" s="225"/>
    </row>
    <row r="215" spans="1:7" x14ac:dyDescent="0.25">
      <c r="A215" s="276"/>
      <c r="B215" s="308"/>
      <c r="C215" s="309"/>
      <c r="D215" s="214"/>
      <c r="E215" s="286"/>
      <c r="F215" s="252"/>
    </row>
    <row r="216" spans="1:7" x14ac:dyDescent="0.25">
      <c r="A216" s="276">
        <v>25.7</v>
      </c>
      <c r="B216" s="153" t="s">
        <v>6</v>
      </c>
      <c r="C216" s="320" t="s">
        <v>125</v>
      </c>
      <c r="D216" s="222" t="s">
        <v>122</v>
      </c>
      <c r="E216" s="223" t="s">
        <v>13</v>
      </c>
      <c r="F216" s="157"/>
    </row>
    <row r="217" spans="1:7" x14ac:dyDescent="0.25">
      <c r="A217" s="276"/>
      <c r="B217" s="308"/>
      <c r="C217" s="309"/>
      <c r="D217" s="214"/>
      <c r="E217" s="286"/>
      <c r="F217" s="252"/>
    </row>
    <row r="218" spans="1:7" x14ac:dyDescent="0.25">
      <c r="A218" s="276">
        <v>25.8</v>
      </c>
      <c r="B218" s="153" t="s">
        <v>6</v>
      </c>
      <c r="C218" s="309" t="s">
        <v>126</v>
      </c>
      <c r="D218" s="214"/>
      <c r="E218" s="286"/>
      <c r="F218" s="252"/>
    </row>
    <row r="219" spans="1:7" x14ac:dyDescent="0.25">
      <c r="A219" s="152" t="s">
        <v>390</v>
      </c>
      <c r="B219" s="308"/>
      <c r="C219" s="253" t="s">
        <v>127</v>
      </c>
      <c r="D219" s="222"/>
      <c r="E219" s="324" t="s">
        <v>437</v>
      </c>
      <c r="F219" s="238"/>
    </row>
    <row r="220" spans="1:7" x14ac:dyDescent="0.25">
      <c r="A220" s="152" t="s">
        <v>391</v>
      </c>
      <c r="B220" s="308"/>
      <c r="C220" s="253" t="s">
        <v>128</v>
      </c>
      <c r="D220" s="222" t="s">
        <v>129</v>
      </c>
      <c r="E220" s="324">
        <v>400</v>
      </c>
      <c r="F220" s="238"/>
    </row>
    <row r="221" spans="1:7" x14ac:dyDescent="0.25">
      <c r="A221" s="152" t="s">
        <v>392</v>
      </c>
      <c r="B221" s="308"/>
      <c r="C221" s="226" t="s">
        <v>57</v>
      </c>
      <c r="D221" s="155" t="s">
        <v>53</v>
      </c>
      <c r="E221" s="224" t="s">
        <v>13</v>
      </c>
      <c r="F221" s="225"/>
    </row>
    <row r="222" spans="1:7" x14ac:dyDescent="0.25">
      <c r="A222" s="152" t="s">
        <v>438</v>
      </c>
      <c r="B222" s="308"/>
      <c r="C222" s="226" t="s">
        <v>58</v>
      </c>
      <c r="D222" s="155" t="s">
        <v>59</v>
      </c>
      <c r="E222" s="224" t="s">
        <v>13</v>
      </c>
      <c r="F222" s="225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151" customFormat="1" ht="15.6" x14ac:dyDescent="0.25">
      <c r="A224" s="147">
        <v>26</v>
      </c>
      <c r="B224" s="318" t="s">
        <v>130</v>
      </c>
      <c r="C224" s="319"/>
      <c r="D224" s="262"/>
      <c r="E224" s="251"/>
      <c r="F224" s="252"/>
      <c r="G224" s="150"/>
    </row>
    <row r="225" spans="1:7" x14ac:dyDescent="0.25">
      <c r="A225" s="152">
        <v>26.1</v>
      </c>
      <c r="B225" s="153" t="s">
        <v>6</v>
      </c>
      <c r="C225" s="342" t="s">
        <v>440</v>
      </c>
      <c r="D225" s="222"/>
      <c r="E225" s="223">
        <v>1</v>
      </c>
      <c r="F225" s="238"/>
    </row>
    <row r="226" spans="1:7" x14ac:dyDescent="0.25">
      <c r="A226" s="152">
        <v>26.2</v>
      </c>
      <c r="B226" s="153" t="s">
        <v>6</v>
      </c>
      <c r="C226" s="226" t="s">
        <v>131</v>
      </c>
      <c r="D226" s="155"/>
      <c r="E226" s="300" t="s">
        <v>326</v>
      </c>
      <c r="F226" s="225"/>
    </row>
    <row r="227" spans="1:7" x14ac:dyDescent="0.25">
      <c r="A227" s="269"/>
      <c r="B227" s="270"/>
      <c r="C227" s="326"/>
      <c r="D227" s="327"/>
      <c r="E227" s="343"/>
      <c r="F227" s="344"/>
    </row>
    <row r="228" spans="1:7" s="151" customFormat="1" ht="15.6" x14ac:dyDescent="0.25">
      <c r="A228" s="147">
        <v>27</v>
      </c>
      <c r="B228" s="345" t="s">
        <v>132</v>
      </c>
      <c r="C228" s="346"/>
      <c r="D228" s="218"/>
      <c r="E228" s="219"/>
      <c r="F228" s="220"/>
      <c r="G228" s="150"/>
    </row>
    <row r="229" spans="1:7" x14ac:dyDescent="0.25">
      <c r="A229" s="152">
        <v>27.1</v>
      </c>
      <c r="B229" s="153" t="s">
        <v>6</v>
      </c>
      <c r="C229" s="253" t="s">
        <v>133</v>
      </c>
      <c r="D229" s="222"/>
      <c r="E229" s="347" t="s">
        <v>134</v>
      </c>
      <c r="F229" s="238"/>
    </row>
    <row r="230" spans="1:7" ht="49.5" customHeight="1" x14ac:dyDescent="0.25">
      <c r="A230" s="152">
        <v>27.2</v>
      </c>
      <c r="B230" s="153" t="s">
        <v>6</v>
      </c>
      <c r="C230" s="226" t="s">
        <v>135</v>
      </c>
      <c r="D230" s="155"/>
      <c r="E230" s="348" t="s">
        <v>393</v>
      </c>
      <c r="F230" s="225"/>
    </row>
    <row r="231" spans="1:7" ht="45.75" customHeight="1" x14ac:dyDescent="0.25">
      <c r="A231" s="152">
        <v>27.3</v>
      </c>
      <c r="B231" s="153" t="s">
        <v>6</v>
      </c>
      <c r="C231" s="226" t="s">
        <v>136</v>
      </c>
      <c r="D231" s="155"/>
      <c r="E231" s="348" t="s">
        <v>394</v>
      </c>
      <c r="F231" s="225"/>
    </row>
    <row r="232" spans="1:7" x14ac:dyDescent="0.25">
      <c r="A232" s="152">
        <v>27.4</v>
      </c>
      <c r="B232" s="153" t="s">
        <v>6</v>
      </c>
      <c r="C232" s="226" t="s">
        <v>137</v>
      </c>
      <c r="D232" s="155"/>
      <c r="E232" s="348" t="s">
        <v>395</v>
      </c>
      <c r="F232" s="225"/>
    </row>
    <row r="233" spans="1:7" x14ac:dyDescent="0.25">
      <c r="A233" s="152">
        <v>27.5</v>
      </c>
      <c r="B233" s="153" t="s">
        <v>6</v>
      </c>
      <c r="C233" s="226" t="s">
        <v>138</v>
      </c>
      <c r="D233" s="155"/>
      <c r="E233" s="348" t="s">
        <v>319</v>
      </c>
      <c r="F233" s="225"/>
    </row>
    <row r="234" spans="1:7" ht="48.75" customHeight="1" x14ac:dyDescent="0.25">
      <c r="A234" s="152">
        <v>27.6</v>
      </c>
      <c r="B234" s="153" t="s">
        <v>6</v>
      </c>
      <c r="C234" s="226" t="s">
        <v>139</v>
      </c>
      <c r="D234" s="155"/>
      <c r="E234" s="348" t="s">
        <v>396</v>
      </c>
      <c r="F234" s="225"/>
    </row>
    <row r="235" spans="1:7" ht="50.25" customHeight="1" x14ac:dyDescent="0.25">
      <c r="A235" s="152">
        <v>27.7</v>
      </c>
      <c r="B235" s="153" t="s">
        <v>6</v>
      </c>
      <c r="C235" s="226" t="s">
        <v>140</v>
      </c>
      <c r="D235" s="155"/>
      <c r="E235" s="348" t="s">
        <v>397</v>
      </c>
      <c r="F235" s="225"/>
    </row>
    <row r="236" spans="1:7" ht="26.4" x14ac:dyDescent="0.25">
      <c r="A236" s="152">
        <v>27.8</v>
      </c>
      <c r="B236" s="153" t="s">
        <v>6</v>
      </c>
      <c r="C236" s="226" t="s">
        <v>141</v>
      </c>
      <c r="D236" s="155"/>
      <c r="E236" s="349" t="s">
        <v>441</v>
      </c>
      <c r="F236" s="225"/>
    </row>
    <row r="237" spans="1:7" ht="26.4" x14ac:dyDescent="0.25">
      <c r="A237" s="152">
        <v>27.9</v>
      </c>
      <c r="B237" s="153" t="s">
        <v>6</v>
      </c>
      <c r="C237" s="253" t="s">
        <v>142</v>
      </c>
      <c r="D237" s="222"/>
      <c r="E237" s="349" t="s">
        <v>441</v>
      </c>
      <c r="F237" s="238"/>
    </row>
    <row r="238" spans="1:7" x14ac:dyDescent="0.25">
      <c r="A238" s="350"/>
      <c r="B238" s="308"/>
      <c r="D238" s="214"/>
      <c r="E238" s="286"/>
      <c r="F238" s="351"/>
    </row>
    <row r="239" spans="1:7" s="151" customFormat="1" ht="34.5" customHeight="1" x14ac:dyDescent="0.25">
      <c r="A239" s="217">
        <v>28</v>
      </c>
      <c r="B239" s="345" t="s">
        <v>143</v>
      </c>
      <c r="C239" s="346"/>
      <c r="D239" s="218"/>
      <c r="E239" s="294" t="s">
        <v>9</v>
      </c>
      <c r="F239" s="352"/>
      <c r="G239" s="150"/>
    </row>
    <row r="240" spans="1:7" s="151" customFormat="1" ht="18" customHeight="1" x14ac:dyDescent="0.25">
      <c r="A240" s="217">
        <v>29</v>
      </c>
      <c r="B240" s="345" t="s">
        <v>144</v>
      </c>
      <c r="C240" s="346"/>
      <c r="D240" s="346"/>
      <c r="E240" s="346"/>
      <c r="F240" s="353"/>
      <c r="G240" s="150"/>
    </row>
    <row r="241" spans="1:6" s="150" customFormat="1" ht="18" customHeight="1" x14ac:dyDescent="0.25">
      <c r="A241" s="152"/>
      <c r="B241" s="354"/>
      <c r="C241" s="355"/>
      <c r="D241" s="355"/>
      <c r="E241" s="355"/>
      <c r="F241" s="356"/>
    </row>
    <row r="242" spans="1:6" s="150" customFormat="1" ht="18" customHeight="1" x14ac:dyDescent="0.25">
      <c r="A242" s="152"/>
      <c r="B242" s="354"/>
      <c r="C242" s="355"/>
      <c r="D242" s="355"/>
      <c r="E242" s="355"/>
      <c r="F242" s="356"/>
    </row>
    <row r="243" spans="1:6" s="150" customFormat="1" ht="18" customHeight="1" x14ac:dyDescent="0.25">
      <c r="A243" s="152"/>
      <c r="B243" s="357"/>
      <c r="C243" s="358"/>
      <c r="D243" s="358"/>
      <c r="E243" s="358"/>
      <c r="F243" s="359"/>
    </row>
    <row r="244" spans="1:6" s="150" customFormat="1" ht="18" customHeight="1" x14ac:dyDescent="0.25">
      <c r="A244" s="152"/>
      <c r="B244" s="357"/>
      <c r="C244" s="358"/>
      <c r="D244" s="358"/>
      <c r="E244" s="358"/>
      <c r="F244" s="359"/>
    </row>
    <row r="245" spans="1:6" s="150" customFormat="1" ht="18" customHeight="1" x14ac:dyDescent="0.25">
      <c r="A245" s="152"/>
      <c r="B245" s="357"/>
      <c r="C245" s="358"/>
      <c r="D245" s="358"/>
      <c r="E245" s="358"/>
      <c r="F245" s="359"/>
    </row>
    <row r="246" spans="1:6" s="150" customFormat="1" ht="18" customHeight="1" x14ac:dyDescent="0.25">
      <c r="A246" s="152"/>
      <c r="B246" s="354"/>
      <c r="C246" s="355"/>
      <c r="D246" s="355"/>
      <c r="E246" s="355"/>
      <c r="F246" s="356"/>
    </row>
    <row r="247" spans="1:6" s="150" customFormat="1" ht="18" customHeight="1" x14ac:dyDescent="0.25">
      <c r="A247" s="152"/>
      <c r="B247" s="354"/>
      <c r="C247" s="355"/>
      <c r="D247" s="355"/>
      <c r="E247" s="355"/>
      <c r="F247" s="356"/>
    </row>
    <row r="248" spans="1:6" s="150" customFormat="1" ht="18" customHeight="1" x14ac:dyDescent="0.25">
      <c r="A248" s="152"/>
      <c r="B248" s="357"/>
      <c r="C248" s="358"/>
      <c r="D248" s="358"/>
      <c r="E248" s="358"/>
      <c r="F248" s="359"/>
    </row>
    <row r="249" spans="1:6" s="150" customFormat="1" ht="18" customHeight="1" x14ac:dyDescent="0.25">
      <c r="A249" s="152"/>
      <c r="B249" s="354"/>
      <c r="C249" s="355"/>
      <c r="D249" s="355"/>
      <c r="E249" s="355"/>
      <c r="F249" s="356"/>
    </row>
    <row r="250" spans="1:6" s="150" customFormat="1" ht="18" customHeight="1" x14ac:dyDescent="0.25">
      <c r="A250" s="152"/>
      <c r="B250" s="354"/>
      <c r="C250" s="355"/>
      <c r="D250" s="355"/>
      <c r="E250" s="355"/>
      <c r="F250" s="356"/>
    </row>
    <row r="251" spans="1:6" s="150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8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50" customFormat="1" x14ac:dyDescent="0.25">
      <c r="A255" s="373"/>
      <c r="D255" s="188"/>
      <c r="E255" s="374"/>
      <c r="F255" s="374"/>
    </row>
    <row r="256" spans="1:6" s="150" customFormat="1" x14ac:dyDescent="0.25">
      <c r="A256" s="375"/>
      <c r="C256" s="271" t="s">
        <v>286</v>
      </c>
      <c r="D256" s="188"/>
      <c r="E256" s="376"/>
      <c r="F256" s="376"/>
    </row>
    <row r="257" spans="1:6" s="150" customFormat="1" ht="12.75" customHeight="1" x14ac:dyDescent="0.25">
      <c r="A257" s="374" t="s">
        <v>287</v>
      </c>
      <c r="C257" s="374" t="s">
        <v>288</v>
      </c>
      <c r="D257" s="188"/>
      <c r="E257" s="374" t="s">
        <v>289</v>
      </c>
      <c r="F257" s="374" t="s">
        <v>14</v>
      </c>
    </row>
    <row r="258" spans="1:6" s="150" customFormat="1" x14ac:dyDescent="0.25">
      <c r="A258" s="373"/>
      <c r="C258" s="374"/>
      <c r="D258" s="188"/>
      <c r="E258" s="374"/>
      <c r="F258" s="374"/>
    </row>
    <row r="259" spans="1:6" s="150" customFormat="1" x14ac:dyDescent="0.25">
      <c r="A259" s="373"/>
      <c r="D259" s="188"/>
      <c r="E259" s="374"/>
      <c r="F259" s="374"/>
    </row>
    <row r="260" spans="1:6" s="150" customFormat="1" x14ac:dyDescent="0.25">
      <c r="A260" s="375"/>
      <c r="C260" s="271" t="s">
        <v>286</v>
      </c>
      <c r="D260" s="188"/>
      <c r="E260" s="376"/>
      <c r="F260" s="376"/>
    </row>
    <row r="261" spans="1:6" s="150" customFormat="1" ht="12.75" customHeight="1" x14ac:dyDescent="0.25">
      <c r="A261" s="374" t="s">
        <v>290</v>
      </c>
      <c r="C261" s="374" t="s">
        <v>288</v>
      </c>
      <c r="D261" s="188"/>
      <c r="E261" s="374" t="s">
        <v>289</v>
      </c>
      <c r="F261" s="374" t="s">
        <v>14</v>
      </c>
    </row>
    <row r="262" spans="1:6" s="150" customFormat="1" x14ac:dyDescent="0.25">
      <c r="A262" s="373"/>
      <c r="C262" s="374"/>
      <c r="D262" s="188"/>
      <c r="E262" s="374"/>
      <c r="F262" s="374"/>
    </row>
    <row r="263" spans="1:6" s="150" customFormat="1" x14ac:dyDescent="0.25">
      <c r="A263" s="373"/>
      <c r="C263" s="374"/>
      <c r="D263" s="188"/>
      <c r="E263" s="374"/>
      <c r="F263" s="374"/>
    </row>
    <row r="264" spans="1:6" s="150" customFormat="1" x14ac:dyDescent="0.25">
      <c r="A264" s="375"/>
      <c r="C264" s="271" t="s">
        <v>286</v>
      </c>
      <c r="D264" s="188"/>
      <c r="E264" s="376"/>
      <c r="F264" s="376"/>
    </row>
    <row r="265" spans="1:6" s="150" customFormat="1" ht="12.75" customHeight="1" x14ac:dyDescent="0.25">
      <c r="A265" s="374" t="s">
        <v>291</v>
      </c>
      <c r="C265" s="374" t="s">
        <v>288</v>
      </c>
      <c r="D265" s="188"/>
      <c r="E265" s="374" t="s">
        <v>289</v>
      </c>
      <c r="F265" s="374" t="s">
        <v>14</v>
      </c>
    </row>
    <row r="266" spans="1:6" x14ac:dyDescent="0.25">
      <c r="C266" s="158"/>
    </row>
    <row r="267" spans="1:6" x14ac:dyDescent="0.25">
      <c r="C267" s="158"/>
    </row>
    <row r="268" spans="1:6" x14ac:dyDescent="0.25">
      <c r="C268" s="158"/>
    </row>
    <row r="269" spans="1:6" x14ac:dyDescent="0.25">
      <c r="C269" s="158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8" t="s">
        <v>236</v>
      </c>
      <c r="B1" s="168"/>
      <c r="C1" s="168"/>
      <c r="D1" s="124"/>
      <c r="E1" s="124"/>
      <c r="F1" s="124"/>
      <c r="G1" s="124"/>
    </row>
    <row r="2" spans="1:7" ht="13.8" thickBot="1" x14ac:dyDescent="0.3">
      <c r="A2" s="169" t="s">
        <v>237</v>
      </c>
      <c r="B2" s="170"/>
      <c r="C2" s="171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5" t="s">
        <v>334</v>
      </c>
      <c r="B1" s="175"/>
      <c r="C1" s="175"/>
      <c r="D1" s="175"/>
      <c r="E1" s="175"/>
      <c r="F1" s="175"/>
      <c r="G1" s="175"/>
    </row>
    <row r="2" spans="1:8" s="120" customFormat="1" ht="15" customHeight="1" x14ac:dyDescent="0.3">
      <c r="A2" s="117"/>
      <c r="B2" s="117"/>
      <c r="C2" s="117"/>
      <c r="D2" s="117"/>
      <c r="E2" s="119"/>
      <c r="F2" s="164" t="str">
        <f>'Technical Schedule'!E2</f>
        <v>240-68973110</v>
      </c>
      <c r="G2" s="164"/>
    </row>
    <row r="3" spans="1:8" s="2" customFormat="1" x14ac:dyDescent="0.25">
      <c r="A3" s="162" t="s">
        <v>0</v>
      </c>
      <c r="B3" s="162"/>
      <c r="C3" s="162"/>
      <c r="D3" s="162"/>
      <c r="E3" s="162"/>
      <c r="F3" s="162"/>
      <c r="G3" s="162"/>
    </row>
    <row r="4" spans="1:8" s="2" customFormat="1" x14ac:dyDescent="0.25">
      <c r="A4" s="162" t="s">
        <v>1</v>
      </c>
      <c r="B4" s="162"/>
      <c r="C4" s="162"/>
      <c r="D4" s="162"/>
      <c r="E4" s="162"/>
      <c r="F4" s="162"/>
      <c r="G4" s="162"/>
    </row>
    <row r="5" spans="1:8" ht="13.8" thickBot="1" x14ac:dyDescent="0.3">
      <c r="A5" s="5"/>
    </row>
    <row r="6" spans="1:8" ht="13.8" thickBot="1" x14ac:dyDescent="0.3">
      <c r="A6" s="10">
        <v>1</v>
      </c>
      <c r="B6" s="176">
        <v>3</v>
      </c>
      <c r="C6" s="176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4" t="s">
        <v>3</v>
      </c>
      <c r="C7" s="174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65" t="s">
        <v>145</v>
      </c>
      <c r="C8" s="165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66" t="s">
        <v>149</v>
      </c>
      <c r="C13" s="167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65" t="s">
        <v>156</v>
      </c>
      <c r="C19" s="165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65" t="s">
        <v>160</v>
      </c>
      <c r="C23" s="165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65" t="s">
        <v>162</v>
      </c>
      <c r="C25" s="165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65" t="s">
        <v>163</v>
      </c>
      <c r="C29" s="165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65" t="s">
        <v>165</v>
      </c>
      <c r="C51" s="165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72" t="s">
        <v>241</v>
      </c>
      <c r="D52" s="172"/>
      <c r="E52" s="173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405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406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407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408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409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410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411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415</v>
      </c>
      <c r="F65" s="27" t="s">
        <v>13</v>
      </c>
      <c r="G65" s="132"/>
    </row>
    <row r="66" spans="1:8" x14ac:dyDescent="0.25">
      <c r="A66" s="28" t="s">
        <v>184</v>
      </c>
      <c r="C66" s="36" t="s">
        <v>412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413</v>
      </c>
      <c r="D67" s="179"/>
      <c r="E67" s="179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414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416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418</v>
      </c>
      <c r="C70" s="36" t="s">
        <v>417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405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406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407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408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409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410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411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415</v>
      </c>
      <c r="F82" s="27" t="s">
        <v>13</v>
      </c>
      <c r="G82" s="132"/>
    </row>
    <row r="83" spans="1:7" x14ac:dyDescent="0.25">
      <c r="A83" s="28" t="s">
        <v>198</v>
      </c>
      <c r="C83" s="36" t="s">
        <v>412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413</v>
      </c>
      <c r="D84" s="179"/>
      <c r="E84" s="179"/>
      <c r="F84" s="27" t="s">
        <v>13</v>
      </c>
      <c r="G84" s="132"/>
    </row>
    <row r="85" spans="1:7" x14ac:dyDescent="0.25">
      <c r="A85" s="28" t="s">
        <v>234</v>
      </c>
      <c r="C85" s="36" t="s">
        <v>414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416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419</v>
      </c>
      <c r="C87" s="36" t="s">
        <v>417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405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406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407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408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409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410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411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415</v>
      </c>
      <c r="F99" s="27" t="s">
        <v>13</v>
      </c>
      <c r="G99" s="132"/>
    </row>
    <row r="100" spans="1:7" x14ac:dyDescent="0.25">
      <c r="A100" s="28" t="s">
        <v>253</v>
      </c>
      <c r="C100" s="36" t="s">
        <v>412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413</v>
      </c>
      <c r="D101" s="179"/>
      <c r="E101" s="179"/>
      <c r="F101" s="27" t="s">
        <v>13</v>
      </c>
      <c r="G101" s="132"/>
    </row>
    <row r="102" spans="1:7" x14ac:dyDescent="0.25">
      <c r="A102" s="28" t="s">
        <v>255</v>
      </c>
      <c r="C102" s="36" t="s">
        <v>414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416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420</v>
      </c>
      <c r="B104" s="84"/>
      <c r="C104" s="36" t="s">
        <v>417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77" t="s">
        <v>257</v>
      </c>
      <c r="C106" s="165"/>
      <c r="D106" s="165"/>
      <c r="E106" s="178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72" t="s">
        <v>272</v>
      </c>
      <c r="D107" s="172"/>
      <c r="E107" s="173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72" t="s">
        <v>271</v>
      </c>
      <c r="D113" s="172"/>
      <c r="E113" s="173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72" t="s">
        <v>270</v>
      </c>
      <c r="D119" s="172"/>
      <c r="E119" s="173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72" t="s">
        <v>421</v>
      </c>
      <c r="D125" s="172"/>
      <c r="E125" s="173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5" t="s">
        <v>335</v>
      </c>
      <c r="B1" s="175"/>
      <c r="C1" s="175"/>
      <c r="D1" s="175"/>
      <c r="E1" s="175"/>
      <c r="F1" s="175"/>
      <c r="G1" s="175"/>
    </row>
    <row r="2" spans="1:8" s="120" customFormat="1" ht="15" customHeight="1" x14ac:dyDescent="0.3">
      <c r="A2" s="117"/>
      <c r="B2" s="118"/>
      <c r="C2" s="117"/>
      <c r="D2" s="117"/>
      <c r="E2" s="117"/>
      <c r="F2" s="164" t="str">
        <f>Spec_Rev_No</f>
        <v>240-68973110</v>
      </c>
      <c r="G2" s="164"/>
      <c r="H2" s="121"/>
    </row>
    <row r="3" spans="1:8" s="2" customFormat="1" x14ac:dyDescent="0.25">
      <c r="A3" s="162" t="s">
        <v>0</v>
      </c>
      <c r="B3" s="162"/>
      <c r="C3" s="162"/>
      <c r="D3" s="162"/>
      <c r="E3" s="162"/>
      <c r="F3" s="162"/>
      <c r="G3" s="162"/>
    </row>
    <row r="4" spans="1:8" s="2" customFormat="1" x14ac:dyDescent="0.25">
      <c r="A4" s="162" t="s">
        <v>1</v>
      </c>
      <c r="B4" s="162"/>
      <c r="C4" s="162"/>
      <c r="D4" s="162"/>
      <c r="E4" s="162"/>
      <c r="F4" s="162"/>
      <c r="G4" s="16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6">
        <v>3</v>
      </c>
      <c r="D6" s="176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63" t="s">
        <v>3</v>
      </c>
      <c r="D7" s="163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65" t="s">
        <v>204</v>
      </c>
      <c r="D8" s="165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65" t="s">
        <v>206</v>
      </c>
      <c r="D12" s="165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65" t="s">
        <v>210</v>
      </c>
      <c r="D18" s="165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65" t="s">
        <v>218</v>
      </c>
      <c r="D27" s="165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66" t="s">
        <v>219</v>
      </c>
      <c r="D32" s="167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66" t="s">
        <v>220</v>
      </c>
      <c r="D34" s="167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2026-08-03T16:06:48Z</dcterms:modified>
</cp:coreProperties>
</file>