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Andisiwek\Desktop\Andisiwe data\Department of defence)\2023 KZN New request\Erasmuskloof and Centurion building Request for Waterproofing\"/>
    </mc:Choice>
  </mc:AlternateContent>
  <xr:revisionPtr revIDLastSave="0" documentId="13_ncr:1_{D0FEEC39-193D-45E6-915D-A9F71971AB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</sheets>
  <externalReferences>
    <externalReference r:id="rId2"/>
  </externalReferences>
  <definedNames>
    <definedName name="_xlnm.Print_Area" localSheetId="0">'PRICING SCHEDULE'!$A:$I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8" i="6" l="1"/>
  <c r="B29" i="6"/>
  <c r="B30" i="6"/>
  <c r="B31" i="6"/>
  <c r="B32" i="6"/>
  <c r="B33" i="6"/>
  <c r="B34" i="6"/>
  <c r="B22" i="6"/>
  <c r="B23" i="6"/>
  <c r="B24" i="6"/>
  <c r="B25" i="6"/>
  <c r="B26" i="6"/>
  <c r="B27" i="6"/>
  <c r="G22" i="6"/>
  <c r="H22" i="6" s="1"/>
  <c r="G23" i="6"/>
  <c r="H23" i="6"/>
  <c r="G24" i="6"/>
  <c r="H24" i="6" s="1"/>
  <c r="G25" i="6"/>
  <c r="H25" i="6"/>
  <c r="G26" i="6"/>
  <c r="H26" i="6"/>
  <c r="G27" i="6"/>
  <c r="H27" i="6"/>
  <c r="G28" i="6"/>
  <c r="H28" i="6" s="1"/>
  <c r="G29" i="6"/>
  <c r="H29" i="6"/>
  <c r="G30" i="6"/>
  <c r="H30" i="6" s="1"/>
  <c r="B16" i="6"/>
  <c r="B17" i="6"/>
  <c r="B18" i="6"/>
  <c r="B19" i="6"/>
  <c r="B20" i="6"/>
  <c r="B21" i="6"/>
  <c r="G18" i="6"/>
  <c r="H18" i="6" s="1"/>
  <c r="G19" i="6"/>
  <c r="H19" i="6" s="1"/>
  <c r="G20" i="6"/>
  <c r="H20" i="6" s="1"/>
  <c r="G21" i="6"/>
  <c r="H21" i="6" s="1"/>
  <c r="G31" i="6"/>
  <c r="H31" i="6" s="1"/>
  <c r="G32" i="6"/>
  <c r="H32" i="6" s="1"/>
  <c r="G33" i="6"/>
  <c r="H33" i="6" s="1"/>
  <c r="G34" i="6"/>
  <c r="H34" i="6" s="1"/>
  <c r="G17" i="6"/>
  <c r="H17" i="6" s="1"/>
  <c r="G16" i="6" l="1"/>
  <c r="G15" i="6" l="1"/>
  <c r="G35" i="6" s="1"/>
  <c r="H16" i="6"/>
  <c r="H15" i="6" s="1"/>
  <c r="H35" i="6" s="1"/>
  <c r="G36" i="6" l="1"/>
  <c r="G37" i="6" s="1"/>
</calcChain>
</file>

<file path=xl/sharedStrings.xml><?xml version="1.0" encoding="utf-8"?>
<sst xmlns="http://schemas.openxmlformats.org/spreadsheetml/2006/main" count="36" uniqueCount="34">
  <si>
    <t>Item No</t>
  </si>
  <si>
    <t>Unit of measure</t>
  </si>
  <si>
    <t>VAT (@15%)</t>
  </si>
  <si>
    <t>1. INSTRUCTION FOR COMPLETING THE PRICING SCHEDULE</t>
  </si>
  <si>
    <t xml:space="preserve">Qty </t>
  </si>
  <si>
    <t>1.1</t>
  </si>
  <si>
    <t>1.2</t>
  </si>
  <si>
    <t>1.3</t>
  </si>
  <si>
    <t>Unit Price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</si>
  <si>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</si>
  <si>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</si>
  <si>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</si>
  <si>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</si>
  <si>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</si>
  <si>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</si>
  <si>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</si>
  <si>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</si>
  <si>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</si>
  <si>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</si>
  <si>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</si>
  <si>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</si>
  <si>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</si>
  <si>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</si>
  <si>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</si>
  <si>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</si>
  <si>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</si>
  <si>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</si>
  <si>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</si>
  <si>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RFB No</t>
  </si>
  <si>
    <t>RFB Title</t>
  </si>
  <si>
    <t>m²</t>
  </si>
  <si>
    <t>Water proofing services</t>
  </si>
  <si>
    <t>Appointment of a reputable and professional service provider for once off Waterproofing of SITA Erasmuskloof and Centurion roof structures</t>
  </si>
  <si>
    <t>3114/2025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</si>
</sst>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0E1B8D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95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5" xfId="0" applyNumberFormat="1" applyFont="1" applyFill="1" applyBorder="1" applyAlignment="1">
      <alignment horizontal="left" vertical="top" wrapText="1"/>
    </xf>
    <xf numFmtId="166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2" xfId="0" applyFont="1" applyFill="1" applyBorder="1" applyAlignment="1">
      <alignment vertical="top"/>
    </xf>
    <xf numFmtId="166" fontId="5" fillId="2" borderId="9" xfId="0" applyNumberFormat="1" applyFont="1" applyFill="1" applyBorder="1" applyAlignment="1">
      <alignment horizontal="center" vertical="top" wrapText="1"/>
    </xf>
    <xf numFmtId="166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164" fontId="0" fillId="5" borderId="2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2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0" fontId="3" fillId="5" borderId="22" xfId="0" applyFont="1" applyFill="1" applyBorder="1" applyAlignment="1">
      <alignment horizontal="right" vertical="top" wrapText="1"/>
    </xf>
    <xf numFmtId="0" fontId="5" fillId="0" borderId="24" xfId="0" applyFont="1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7" xfId="0" applyNumberFormat="1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4" fillId="0" borderId="0" xfId="0" applyFont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Updated%20Bid%20Specification%20for%20QC%20prior%20MBAC%20submissiom\WO27016%20Waterproof%20roof%20structure%20for%20SITA%20Erasmuskloof%20&amp;%20Centurion%20Buildings\05_Annexure%20E%20Pricing%20Schedule%20for%20Waterproofing%20Erasmuskloof%20and%20Centurion.xlsx" TargetMode="External"/><Relationship Id="rId1" Type="http://schemas.openxmlformats.org/officeDocument/2006/relationships/externalLinkPath" Target="file:///X:\Updated%20Bid%20Specification%20for%20QC%20prior%20MBAC%20submissiom\WO27016%20Waterproof%20roof%20structure%20for%20SITA%20Erasmuskloof%20&amp;%20Centurion%20Buildings\05_Annexure%20E%20Pricing%20Schedule%20for%20Waterproofing%20Erasmuskloof%20and%20Centur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CING SCHEDULE"/>
    </sheetNames>
    <sheetDataSet>
      <sheetData sheetId="0">
        <row r="15">
          <cell r="B15" t="str">
            <v>Erasmuskloof Level 4  Persal area</v>
          </cell>
        </row>
        <row r="16">
          <cell r="B16" t="str">
            <v>Clean and prepare roof surface.</v>
          </cell>
        </row>
        <row r="17">
          <cell r="B17" t="str">
            <v>Coat the bitumen waterproofing using a generous coat of uv resistant protective silver coat sealer.</v>
          </cell>
        </row>
        <row r="18">
          <cell r="B18" t="str">
            <v>Do maintenance to the existing torch on bitumen waterproofing reseal all delaminating lap joints and parapet turns and re-fuse all areas where cracking is occurring</v>
          </cell>
        </row>
        <row r="19">
          <cell r="B19" t="str">
            <v>Fuse bitumen patches onto all areas where existing torch on bitumen is showing signs of rotting by means of heat fusion</v>
          </cell>
        </row>
        <row r="20">
          <cell r="B20" t="str">
            <v>Coat the bitumen waterproofing using a generous coat of uv resistant protective silver coat sealer.</v>
          </cell>
        </row>
        <row r="21">
          <cell r="B21" t="str">
            <v>Erasmuskloof  Prodiba Level 4</v>
          </cell>
        </row>
        <row r="22">
          <cell r="B22" t="str">
            <v>Clean and prepare roof surface.</v>
          </cell>
        </row>
        <row r="23">
          <cell r="B23" t="str">
            <v>Coat the bitumen waterproofing using a generous coat of uv resistant protective silver coat sealer.</v>
          </cell>
        </row>
        <row r="24">
          <cell r="B24" t="str">
            <v>Do maintenance to the existing torch on bitumen waterproofing reseal all delaminating lap joints and parapet turns and re-fuse all areas where cracking is occurring</v>
          </cell>
        </row>
        <row r="25">
          <cell r="B25" t="str">
            <v>Fuse bitumen patches onto all areas where the existing torch on bitumen waterproofing is showing signs of rotting by means of heat fusion</v>
          </cell>
        </row>
        <row r="26">
          <cell r="B26" t="str">
            <v>Coat the bitumen waterproofing using a generous coat of uv resistant protective silver coat sealer.</v>
          </cell>
        </row>
        <row r="27">
          <cell r="B27" t="str">
            <v xml:space="preserve">Centurion Loading Zone Area </v>
          </cell>
        </row>
        <row r="28">
          <cell r="B28" t="str">
            <v>Clean and prepare the roof surface.</v>
          </cell>
        </row>
        <row r="29">
          <cell r="B29" t="str">
            <v>Reseal damaged waterproofing joints, ridges, edges and corners.</v>
          </cell>
        </row>
        <row r="30">
          <cell r="B30" t="str">
            <v>Waterproof the roof sheet lap joints where required using 2 coats of acrylic waterproofing system embedded on a 50mm diameter non-woven reinforced waterproofing membrane.</v>
          </cell>
        </row>
        <row r="31">
          <cell r="B31" t="str">
            <v>Waterproof the mono ridge plates and flashings where required.</v>
          </cell>
        </row>
        <row r="32">
          <cell r="B32" t="str">
            <v>Waterproof sidewall flashings using rubber flex waterproofing system embedded on a 50mm diameter non-woven reinforced waterproofing membrane.</v>
          </cell>
        </row>
        <row r="33">
          <cell r="B33" t="str">
            <v>Paint the affected area with the colour matching the roof.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5"/>
  <sheetViews>
    <sheetView tabSelected="1" zoomScale="98" zoomScaleNormal="98" workbookViewId="0">
      <selection activeCell="E4" sqref="E4"/>
    </sheetView>
  </sheetViews>
  <sheetFormatPr defaultColWidth="9.109375" defaultRowHeight="14.4" x14ac:dyDescent="0.3"/>
  <cols>
    <col min="1" max="1" width="13.5546875" style="53" customWidth="1"/>
    <col min="2" max="2" width="59.5546875" style="49" customWidth="1"/>
    <col min="3" max="3" width="13.33203125" style="54" customWidth="1"/>
    <col min="4" max="4" width="9.6640625" style="54" customWidth="1"/>
    <col min="5" max="5" width="7.5546875" style="54" customWidth="1"/>
    <col min="6" max="7" width="19.5546875" style="49" customWidth="1"/>
    <col min="8" max="8" width="17.21875" style="49" customWidth="1"/>
    <col min="9" max="9" width="36.77734375" style="49" customWidth="1"/>
    <col min="10" max="16384" width="9.109375" style="49"/>
  </cols>
  <sheetData>
    <row r="1" spans="1:14" s="39" customFormat="1" ht="31.2" x14ac:dyDescent="0.6">
      <c r="A1" s="6"/>
      <c r="B1" s="2" t="s">
        <v>11</v>
      </c>
      <c r="C1" s="3"/>
      <c r="D1" s="3"/>
      <c r="E1" s="1"/>
      <c r="F1" s="1"/>
      <c r="G1" s="1"/>
      <c r="H1" s="1"/>
      <c r="I1" s="1"/>
    </row>
    <row r="2" spans="1:14" customFormat="1" ht="28.8" customHeight="1" x14ac:dyDescent="0.3">
      <c r="A2" s="46"/>
      <c r="B2" s="33" t="s">
        <v>27</v>
      </c>
      <c r="C2" s="4"/>
      <c r="D2" s="4"/>
      <c r="E2" s="47"/>
      <c r="F2" s="47"/>
      <c r="G2" s="47"/>
      <c r="H2" s="47"/>
      <c r="I2" s="47"/>
    </row>
    <row r="3" spans="1:14" customFormat="1" ht="15.6" x14ac:dyDescent="0.3">
      <c r="A3" s="24" t="s">
        <v>28</v>
      </c>
      <c r="B3" s="45" t="s">
        <v>33</v>
      </c>
      <c r="C3" s="31"/>
      <c r="D3" s="31"/>
      <c r="E3" s="30"/>
      <c r="F3" s="30"/>
      <c r="G3" s="30"/>
      <c r="H3" s="48"/>
      <c r="I3" s="48"/>
      <c r="J3" s="48"/>
      <c r="K3" s="48"/>
      <c r="L3" s="48"/>
      <c r="M3" s="48"/>
      <c r="N3" s="48"/>
    </row>
    <row r="4" spans="1:14" customFormat="1" ht="84" x14ac:dyDescent="0.4">
      <c r="A4" s="55" t="s">
        <v>29</v>
      </c>
      <c r="B4" s="94" t="s">
        <v>32</v>
      </c>
      <c r="C4" s="31"/>
      <c r="D4" s="31"/>
      <c r="E4" s="34"/>
      <c r="F4" s="34"/>
      <c r="G4" s="34"/>
      <c r="H4" s="48"/>
      <c r="I4" s="48"/>
      <c r="J4" s="48"/>
      <c r="K4" s="48"/>
      <c r="L4" s="48"/>
      <c r="M4" s="48"/>
      <c r="N4" s="48"/>
    </row>
    <row r="5" spans="1:14" customFormat="1" ht="15.6" x14ac:dyDescent="0.3">
      <c r="A5" s="67" t="s">
        <v>12</v>
      </c>
      <c r="B5" s="60"/>
      <c r="C5" s="31"/>
      <c r="D5" s="31"/>
      <c r="E5" s="17"/>
      <c r="F5" s="17"/>
      <c r="G5" s="17"/>
      <c r="H5" s="48"/>
      <c r="I5" s="48"/>
      <c r="J5" s="48"/>
      <c r="K5" s="48"/>
      <c r="L5" s="48"/>
      <c r="M5" s="48"/>
      <c r="N5" s="48"/>
    </row>
    <row r="6" spans="1:14" customFormat="1" ht="15.6" x14ac:dyDescent="0.3">
      <c r="A6" s="56"/>
      <c r="B6" s="57"/>
      <c r="C6" s="31"/>
      <c r="D6" s="31"/>
      <c r="E6" s="17"/>
      <c r="F6" s="17"/>
      <c r="G6" s="17"/>
      <c r="H6" s="48"/>
      <c r="I6" s="48"/>
      <c r="J6" s="48"/>
      <c r="K6" s="48"/>
      <c r="L6" s="48"/>
      <c r="M6" s="48"/>
      <c r="N6" s="48"/>
    </row>
    <row r="7" spans="1:14" s="48" customFormat="1" ht="15.6" x14ac:dyDescent="0.3">
      <c r="A7" s="18" t="s">
        <v>3</v>
      </c>
      <c r="B7" s="19"/>
      <c r="C7" s="19"/>
      <c r="D7" s="20"/>
      <c r="E7" s="17"/>
      <c r="F7" s="17"/>
      <c r="G7" s="17"/>
    </row>
    <row r="8" spans="1:14" s="48" customFormat="1" ht="15.6" x14ac:dyDescent="0.3">
      <c r="A8" s="32" t="s">
        <v>13</v>
      </c>
      <c r="B8" s="5"/>
      <c r="C8" s="5"/>
      <c r="D8" s="5"/>
      <c r="E8" s="17"/>
      <c r="F8" s="17"/>
      <c r="G8" s="17"/>
    </row>
    <row r="9" spans="1:14" s="48" customFormat="1" ht="15.6" x14ac:dyDescent="0.3">
      <c r="A9" s="61" t="s">
        <v>26</v>
      </c>
      <c r="B9" s="21"/>
      <c r="C9" s="22"/>
      <c r="D9" s="22"/>
      <c r="E9" s="17"/>
      <c r="F9" s="17"/>
      <c r="G9" s="17"/>
    </row>
    <row r="10" spans="1:14" s="48" customFormat="1" ht="15.6" x14ac:dyDescent="0.3">
      <c r="A10" s="29" t="s">
        <v>24</v>
      </c>
      <c r="B10" s="5"/>
      <c r="C10" s="5"/>
      <c r="D10" s="5"/>
      <c r="E10" s="17"/>
      <c r="F10" s="17"/>
      <c r="G10" s="17"/>
    </row>
    <row r="11" spans="1:14" s="48" customFormat="1" ht="15.6" x14ac:dyDescent="0.3">
      <c r="A11" s="29" t="s">
        <v>20</v>
      </c>
      <c r="B11" s="5"/>
      <c r="C11" s="5"/>
      <c r="D11" s="5"/>
      <c r="E11" s="17"/>
      <c r="F11" s="17"/>
      <c r="G11" s="17"/>
    </row>
    <row r="12" spans="1:14" s="48" customFormat="1" ht="15.6" x14ac:dyDescent="0.3">
      <c r="A12" s="23"/>
      <c r="B12" s="16"/>
      <c r="C12" s="31"/>
      <c r="D12" s="31"/>
      <c r="E12" s="17"/>
      <c r="F12" s="17"/>
      <c r="G12" s="17"/>
    </row>
    <row r="13" spans="1:14" customFormat="1" ht="15.6" x14ac:dyDescent="0.3">
      <c r="A13" s="7"/>
      <c r="B13" s="8"/>
      <c r="C13" s="43"/>
      <c r="D13" s="43"/>
      <c r="E13" s="77"/>
      <c r="F13" s="77"/>
      <c r="G13" s="77"/>
      <c r="H13" s="48"/>
    </row>
    <row r="14" spans="1:14" ht="31.2" x14ac:dyDescent="0.3">
      <c r="A14" s="7" t="s">
        <v>0</v>
      </c>
      <c r="B14" s="72" t="s">
        <v>14</v>
      </c>
      <c r="C14" s="43" t="s">
        <v>1</v>
      </c>
      <c r="D14" s="43" t="s">
        <v>9</v>
      </c>
      <c r="E14" s="43" t="s">
        <v>4</v>
      </c>
      <c r="F14" s="11" t="s">
        <v>8</v>
      </c>
      <c r="G14" s="11" t="s">
        <v>21</v>
      </c>
      <c r="H14" s="41" t="s">
        <v>10</v>
      </c>
      <c r="I14" s="42" t="s">
        <v>23</v>
      </c>
    </row>
    <row r="15" spans="1:14" ht="15.6" x14ac:dyDescent="0.3">
      <c r="A15" s="68">
        <v>1</v>
      </c>
      <c r="B15" s="74" t="s">
        <v>31</v>
      </c>
      <c r="C15" s="70"/>
      <c r="D15" s="37"/>
      <c r="E15" s="38"/>
      <c r="F15" s="35"/>
      <c r="G15" s="36">
        <f>SUBTOTAL(9,G16:G34)</f>
        <v>0</v>
      </c>
      <c r="H15" s="36">
        <f>SUBTOTAL(9,H16:H34)</f>
        <v>0</v>
      </c>
      <c r="I15" s="62"/>
    </row>
    <row r="16" spans="1:14" ht="15.6" x14ac:dyDescent="0.3">
      <c r="A16" s="69" t="s">
        <v>5</v>
      </c>
      <c r="B16" s="76" t="str">
        <f>'[1]PRICING SCHEDULE'!B15</f>
        <v>Erasmuskloof Level 4  Persal area</v>
      </c>
      <c r="C16" s="71" t="s">
        <v>30</v>
      </c>
      <c r="D16" s="59">
        <v>0</v>
      </c>
      <c r="E16" s="25">
        <v>270</v>
      </c>
      <c r="F16" s="58">
        <v>0</v>
      </c>
      <c r="G16" s="12">
        <f>E16*F16</f>
        <v>0</v>
      </c>
      <c r="H16" s="50">
        <f t="shared" ref="H16:H21" si="0">D16*G16</f>
        <v>0</v>
      </c>
      <c r="I16" s="62"/>
    </row>
    <row r="17" spans="1:9" ht="15.6" x14ac:dyDescent="0.3">
      <c r="A17" s="69"/>
      <c r="B17" s="75" t="str">
        <f>'[1]PRICING SCHEDULE'!B16</f>
        <v>Clean and prepare roof surface.</v>
      </c>
      <c r="C17" s="71"/>
      <c r="D17" s="59"/>
      <c r="E17" s="25"/>
      <c r="F17" s="58">
        <v>0</v>
      </c>
      <c r="G17" s="12">
        <f t="shared" ref="G17" si="1">E17*F17</f>
        <v>0</v>
      </c>
      <c r="H17" s="50">
        <f t="shared" si="0"/>
        <v>0</v>
      </c>
      <c r="I17" s="62"/>
    </row>
    <row r="18" spans="1:9" ht="31.2" x14ac:dyDescent="0.3">
      <c r="A18" s="69"/>
      <c r="B18" s="75" t="str">
        <f>'[1]PRICING SCHEDULE'!B17</f>
        <v>Coat the bitumen waterproofing using a generous coat of uv resistant protective silver coat sealer.</v>
      </c>
      <c r="C18" s="71"/>
      <c r="D18" s="59"/>
      <c r="E18" s="25"/>
      <c r="F18" s="58">
        <v>0</v>
      </c>
      <c r="G18" s="12">
        <f t="shared" ref="G18:G34" si="2">E18*F18</f>
        <v>0</v>
      </c>
      <c r="H18" s="50">
        <f t="shared" si="0"/>
        <v>0</v>
      </c>
      <c r="I18" s="62"/>
    </row>
    <row r="19" spans="1:9" ht="46.8" x14ac:dyDescent="0.3">
      <c r="A19" s="69"/>
      <c r="B19" s="75" t="str">
        <f>'[1]PRICING SCHEDULE'!B18</f>
        <v>Do maintenance to the existing torch on bitumen waterproofing reseal all delaminating lap joints and parapet turns and re-fuse all areas where cracking is occurring</v>
      </c>
      <c r="C19" s="71"/>
      <c r="D19" s="59"/>
      <c r="E19" s="25"/>
      <c r="F19" s="58">
        <v>0</v>
      </c>
      <c r="G19" s="12">
        <f t="shared" si="2"/>
        <v>0</v>
      </c>
      <c r="H19" s="50">
        <f t="shared" si="0"/>
        <v>0</v>
      </c>
      <c r="I19" s="62"/>
    </row>
    <row r="20" spans="1:9" ht="31.2" x14ac:dyDescent="0.3">
      <c r="A20" s="69"/>
      <c r="B20" s="75" t="str">
        <f>'[1]PRICING SCHEDULE'!B19</f>
        <v>Fuse bitumen patches onto all areas where existing torch on bitumen is showing signs of rotting by means of heat fusion</v>
      </c>
      <c r="C20" s="71"/>
      <c r="D20" s="59"/>
      <c r="E20" s="25"/>
      <c r="F20" s="58">
        <v>0</v>
      </c>
      <c r="G20" s="12">
        <f t="shared" si="2"/>
        <v>0</v>
      </c>
      <c r="H20" s="50">
        <f t="shared" si="0"/>
        <v>0</v>
      </c>
      <c r="I20" s="62"/>
    </row>
    <row r="21" spans="1:9" ht="31.2" x14ac:dyDescent="0.3">
      <c r="A21" s="69"/>
      <c r="B21" s="75" t="str">
        <f>'[1]PRICING SCHEDULE'!B20</f>
        <v>Coat the bitumen waterproofing using a generous coat of uv resistant protective silver coat sealer.</v>
      </c>
      <c r="C21" s="71"/>
      <c r="D21" s="59"/>
      <c r="E21" s="25"/>
      <c r="F21" s="58">
        <v>0</v>
      </c>
      <c r="G21" s="12">
        <f t="shared" si="2"/>
        <v>0</v>
      </c>
      <c r="H21" s="50">
        <f t="shared" si="0"/>
        <v>0</v>
      </c>
      <c r="I21" s="62"/>
    </row>
    <row r="22" spans="1:9" ht="15.6" x14ac:dyDescent="0.3">
      <c r="A22" s="69" t="s">
        <v>6</v>
      </c>
      <c r="B22" s="76" t="str">
        <f>'[1]PRICING SCHEDULE'!B21</f>
        <v>Erasmuskloof  Prodiba Level 4</v>
      </c>
      <c r="C22" s="71" t="s">
        <v>30</v>
      </c>
      <c r="D22" s="59"/>
      <c r="E22" s="25">
        <v>50</v>
      </c>
      <c r="F22" s="58">
        <v>0</v>
      </c>
      <c r="G22" s="12">
        <f t="shared" ref="G22:G30" si="3">E22*F22</f>
        <v>0</v>
      </c>
      <c r="H22" s="50">
        <f t="shared" ref="H22:H30" si="4">D22*G22</f>
        <v>0</v>
      </c>
      <c r="I22" s="62"/>
    </row>
    <row r="23" spans="1:9" ht="15.6" x14ac:dyDescent="0.3">
      <c r="A23" s="69"/>
      <c r="B23" s="75" t="str">
        <f>'[1]PRICING SCHEDULE'!B22</f>
        <v>Clean and prepare roof surface.</v>
      </c>
      <c r="C23" s="71"/>
      <c r="D23" s="59"/>
      <c r="E23" s="25"/>
      <c r="F23" s="58">
        <v>0</v>
      </c>
      <c r="G23" s="12">
        <f t="shared" si="3"/>
        <v>0</v>
      </c>
      <c r="H23" s="50">
        <f t="shared" si="4"/>
        <v>0</v>
      </c>
      <c r="I23" s="62"/>
    </row>
    <row r="24" spans="1:9" ht="31.2" x14ac:dyDescent="0.3">
      <c r="A24" s="69"/>
      <c r="B24" s="75" t="str">
        <f>'[1]PRICING SCHEDULE'!B23</f>
        <v>Coat the bitumen waterproofing using a generous coat of uv resistant protective silver coat sealer.</v>
      </c>
      <c r="C24" s="71"/>
      <c r="D24" s="59"/>
      <c r="E24" s="25"/>
      <c r="F24" s="58">
        <v>0</v>
      </c>
      <c r="G24" s="12">
        <f t="shared" si="3"/>
        <v>0</v>
      </c>
      <c r="H24" s="50">
        <f t="shared" si="4"/>
        <v>0</v>
      </c>
      <c r="I24" s="62"/>
    </row>
    <row r="25" spans="1:9" ht="46.8" x14ac:dyDescent="0.3">
      <c r="A25" s="69"/>
      <c r="B25" s="75" t="str">
        <f>'[1]PRICING SCHEDULE'!B24</f>
        <v>Do maintenance to the existing torch on bitumen waterproofing reseal all delaminating lap joints and parapet turns and re-fuse all areas where cracking is occurring</v>
      </c>
      <c r="C25" s="71"/>
      <c r="D25" s="59"/>
      <c r="E25" s="25"/>
      <c r="F25" s="58">
        <v>0</v>
      </c>
      <c r="G25" s="12">
        <f t="shared" si="3"/>
        <v>0</v>
      </c>
      <c r="H25" s="50">
        <f t="shared" si="4"/>
        <v>0</v>
      </c>
      <c r="I25" s="62"/>
    </row>
    <row r="26" spans="1:9" ht="46.8" x14ac:dyDescent="0.3">
      <c r="A26" s="69"/>
      <c r="B26" s="75" t="str">
        <f>'[1]PRICING SCHEDULE'!B25</f>
        <v>Fuse bitumen patches onto all areas where the existing torch on bitumen waterproofing is showing signs of rotting by means of heat fusion</v>
      </c>
      <c r="C26" s="71"/>
      <c r="D26" s="59"/>
      <c r="E26" s="25"/>
      <c r="F26" s="58">
        <v>0</v>
      </c>
      <c r="G26" s="12">
        <f t="shared" si="3"/>
        <v>0</v>
      </c>
      <c r="H26" s="50">
        <f t="shared" si="4"/>
        <v>0</v>
      </c>
      <c r="I26" s="62"/>
    </row>
    <row r="27" spans="1:9" ht="31.2" x14ac:dyDescent="0.3">
      <c r="A27" s="69"/>
      <c r="B27" s="75" t="str">
        <f>'[1]PRICING SCHEDULE'!B26</f>
        <v>Coat the bitumen waterproofing using a generous coat of uv resistant protective silver coat sealer.</v>
      </c>
      <c r="C27" s="71"/>
      <c r="D27" s="59"/>
      <c r="E27" s="25"/>
      <c r="F27" s="58">
        <v>0</v>
      </c>
      <c r="G27" s="12">
        <f t="shared" si="3"/>
        <v>0</v>
      </c>
      <c r="H27" s="50">
        <f t="shared" si="4"/>
        <v>0</v>
      </c>
      <c r="I27" s="62"/>
    </row>
    <row r="28" spans="1:9" ht="15.6" x14ac:dyDescent="0.3">
      <c r="A28" s="69" t="s">
        <v>7</v>
      </c>
      <c r="B28" s="76" t="str">
        <f>'[1]PRICING SCHEDULE'!B27</f>
        <v xml:space="preserve">Centurion Loading Zone Area </v>
      </c>
      <c r="C28" s="71" t="s">
        <v>30</v>
      </c>
      <c r="D28" s="59"/>
      <c r="E28" s="25">
        <v>150</v>
      </c>
      <c r="F28" s="58">
        <v>0</v>
      </c>
      <c r="G28" s="12">
        <f t="shared" si="3"/>
        <v>0</v>
      </c>
      <c r="H28" s="50">
        <f t="shared" si="4"/>
        <v>0</v>
      </c>
      <c r="I28" s="62"/>
    </row>
    <row r="29" spans="1:9" ht="15.6" x14ac:dyDescent="0.3">
      <c r="A29" s="69"/>
      <c r="B29" s="75" t="str">
        <f>'[1]PRICING SCHEDULE'!B28</f>
        <v>Clean and prepare the roof surface.</v>
      </c>
      <c r="C29" s="71"/>
      <c r="D29" s="59"/>
      <c r="E29" s="25"/>
      <c r="F29" s="58">
        <v>0</v>
      </c>
      <c r="G29" s="12">
        <f t="shared" si="3"/>
        <v>0</v>
      </c>
      <c r="H29" s="50">
        <f t="shared" si="4"/>
        <v>0</v>
      </c>
      <c r="I29" s="62"/>
    </row>
    <row r="30" spans="1:9" ht="31.2" x14ac:dyDescent="0.3">
      <c r="A30" s="69"/>
      <c r="B30" s="75" t="str">
        <f>'[1]PRICING SCHEDULE'!B29</f>
        <v>Reseal damaged waterproofing joints, ridges, edges and corners.</v>
      </c>
      <c r="C30" s="71"/>
      <c r="D30" s="59"/>
      <c r="E30" s="25"/>
      <c r="F30" s="58">
        <v>0</v>
      </c>
      <c r="G30" s="12">
        <f t="shared" si="3"/>
        <v>0</v>
      </c>
      <c r="H30" s="50">
        <f t="shared" si="4"/>
        <v>0</v>
      </c>
      <c r="I30" s="62"/>
    </row>
    <row r="31" spans="1:9" ht="46.8" x14ac:dyDescent="0.3">
      <c r="A31" s="69"/>
      <c r="B31" s="75" t="str">
        <f>'[1]PRICING SCHEDULE'!B30</f>
        <v>Waterproof the roof sheet lap joints where required using 2 coats of acrylic waterproofing system embedded on a 50mm diameter non-woven reinforced waterproofing membrane.</v>
      </c>
      <c r="C31" s="71"/>
      <c r="D31" s="59"/>
      <c r="E31" s="25"/>
      <c r="F31" s="58">
        <v>0</v>
      </c>
      <c r="G31" s="12">
        <f t="shared" si="2"/>
        <v>0</v>
      </c>
      <c r="H31" s="50">
        <f>D31*G31</f>
        <v>0</v>
      </c>
      <c r="I31" s="62"/>
    </row>
    <row r="32" spans="1:9" ht="31.2" x14ac:dyDescent="0.3">
      <c r="A32" s="69"/>
      <c r="B32" s="75" t="str">
        <f>'[1]PRICING SCHEDULE'!B31</f>
        <v>Waterproof the mono ridge plates and flashings where required.</v>
      </c>
      <c r="C32" s="71"/>
      <c r="D32" s="59"/>
      <c r="E32" s="25"/>
      <c r="F32" s="58">
        <v>0</v>
      </c>
      <c r="G32" s="12">
        <f t="shared" si="2"/>
        <v>0</v>
      </c>
      <c r="H32" s="50">
        <f>D32*G32</f>
        <v>0</v>
      </c>
      <c r="I32" s="62"/>
    </row>
    <row r="33" spans="1:9" ht="46.8" x14ac:dyDescent="0.3">
      <c r="A33" s="69"/>
      <c r="B33" s="75" t="str">
        <f>'[1]PRICING SCHEDULE'!B32</f>
        <v>Waterproof sidewall flashings using rubber flex waterproofing system embedded on a 50mm diameter non-woven reinforced waterproofing membrane.</v>
      </c>
      <c r="C33" s="71"/>
      <c r="D33" s="59"/>
      <c r="E33" s="25"/>
      <c r="F33" s="58">
        <v>0</v>
      </c>
      <c r="G33" s="12">
        <f t="shared" si="2"/>
        <v>0</v>
      </c>
      <c r="H33" s="50">
        <f>D33*G33</f>
        <v>0</v>
      </c>
      <c r="I33" s="62"/>
    </row>
    <row r="34" spans="1:9" ht="16.2" thickBot="1" x14ac:dyDescent="0.35">
      <c r="A34" s="69"/>
      <c r="B34" s="75" t="str">
        <f>'[1]PRICING SCHEDULE'!B33</f>
        <v>Paint the affected area with the colour matching the roof.</v>
      </c>
      <c r="C34" s="71"/>
      <c r="D34" s="59"/>
      <c r="E34" s="25"/>
      <c r="F34" s="58">
        <v>0</v>
      </c>
      <c r="G34" s="12">
        <f t="shared" si="2"/>
        <v>0</v>
      </c>
      <c r="H34" s="50">
        <f>D34*G34</f>
        <v>0</v>
      </c>
      <c r="I34" s="62"/>
    </row>
    <row r="35" spans="1:9" ht="15.6" x14ac:dyDescent="0.3">
      <c r="A35" s="9"/>
      <c r="B35" s="73" t="s">
        <v>15</v>
      </c>
      <c r="C35" s="13"/>
      <c r="D35" s="13"/>
      <c r="E35" s="14"/>
      <c r="F35" s="26"/>
      <c r="G35" s="15">
        <f>SUBTOTAL(9,G15:G34)</f>
        <v>0</v>
      </c>
      <c r="H35" s="15">
        <f>SUBTOTAL(9,H15:H34)</f>
        <v>0</v>
      </c>
      <c r="I35" s="62"/>
    </row>
    <row r="36" spans="1:9" ht="15.6" x14ac:dyDescent="0.3">
      <c r="A36" s="9"/>
      <c r="B36" s="10" t="s">
        <v>2</v>
      </c>
      <c r="C36" s="13"/>
      <c r="D36" s="13"/>
      <c r="E36" s="14"/>
      <c r="F36" s="26"/>
      <c r="G36" s="27">
        <f>G35*0.15</f>
        <v>0</v>
      </c>
      <c r="H36" s="51"/>
      <c r="I36" s="62"/>
    </row>
    <row r="37" spans="1:9" ht="16.2" thickBot="1" x14ac:dyDescent="0.35">
      <c r="A37" s="9"/>
      <c r="B37" s="10" t="s">
        <v>16</v>
      </c>
      <c r="C37" s="13"/>
      <c r="D37" s="13"/>
      <c r="E37" s="14"/>
      <c r="F37" s="26"/>
      <c r="G37" s="28">
        <f>G35+G36</f>
        <v>0</v>
      </c>
      <c r="H37" s="52"/>
      <c r="I37" s="62"/>
    </row>
    <row r="38" spans="1:9" x14ac:dyDescent="0.3">
      <c r="A38" s="63"/>
      <c r="B38" s="64"/>
      <c r="C38" s="65"/>
      <c r="D38" s="65"/>
      <c r="E38" s="65"/>
      <c r="F38" s="66"/>
      <c r="G38" s="66"/>
      <c r="H38" s="66"/>
      <c r="I38" s="66"/>
    </row>
    <row r="39" spans="1:9" ht="15" thickBot="1" x14ac:dyDescent="0.35">
      <c r="A39" s="63"/>
      <c r="B39" s="66"/>
      <c r="C39" s="65"/>
      <c r="D39" s="65"/>
      <c r="E39" s="65"/>
      <c r="F39" s="66"/>
      <c r="G39" s="66"/>
      <c r="H39" s="66"/>
      <c r="I39" s="66"/>
    </row>
    <row r="40" spans="1:9" ht="25.8" customHeight="1" x14ac:dyDescent="0.3">
      <c r="A40" s="63"/>
      <c r="B40" s="80" t="s">
        <v>22</v>
      </c>
      <c r="C40" s="78"/>
      <c r="D40" s="79"/>
      <c r="E40" s="78"/>
      <c r="F40" s="85"/>
      <c r="G40" s="66"/>
      <c r="H40" s="66"/>
      <c r="I40" s="66"/>
    </row>
    <row r="41" spans="1:9" ht="17.399999999999999" customHeight="1" x14ac:dyDescent="0.3">
      <c r="A41" s="63"/>
      <c r="B41" s="81"/>
      <c r="C41" s="86" t="s">
        <v>17</v>
      </c>
      <c r="D41" s="87"/>
      <c r="E41" s="44" t="s">
        <v>19</v>
      </c>
      <c r="F41" s="40"/>
      <c r="G41" s="66"/>
      <c r="H41" s="66"/>
      <c r="I41" s="66"/>
    </row>
    <row r="42" spans="1:9" ht="34.799999999999997" customHeight="1" x14ac:dyDescent="0.3">
      <c r="A42" s="63"/>
      <c r="B42" s="81"/>
      <c r="C42" s="88"/>
      <c r="D42" s="89"/>
      <c r="E42" s="83"/>
      <c r="F42" s="84"/>
      <c r="G42" s="66"/>
      <c r="H42" s="66"/>
      <c r="I42" s="66"/>
    </row>
    <row r="43" spans="1:9" ht="19.2" customHeight="1" thickBot="1" x14ac:dyDescent="0.35">
      <c r="A43" s="63"/>
      <c r="B43" s="82"/>
      <c r="C43" s="90" t="s">
        <v>25</v>
      </c>
      <c r="D43" s="91"/>
      <c r="E43" s="92" t="s">
        <v>18</v>
      </c>
      <c r="F43" s="93"/>
      <c r="G43" s="66"/>
      <c r="H43" s="66"/>
      <c r="I43" s="66"/>
    </row>
    <row r="44" spans="1:9" x14ac:dyDescent="0.3">
      <c r="A44" s="63"/>
      <c r="B44" s="66"/>
      <c r="C44" s="65"/>
      <c r="D44" s="65"/>
      <c r="E44" s="65"/>
      <c r="F44" s="66"/>
      <c r="G44" s="66"/>
      <c r="H44" s="66"/>
      <c r="I44" s="66"/>
    </row>
    <row r="45" spans="1:9" x14ac:dyDescent="0.3">
      <c r="A45" s="63"/>
      <c r="B45" s="66"/>
      <c r="C45" s="65"/>
      <c r="D45" s="65"/>
      <c r="E45" s="65"/>
      <c r="F45" s="66"/>
      <c r="G45" s="66"/>
      <c r="H45" s="66"/>
      <c r="I45" s="66"/>
    </row>
  </sheetData>
  <sheetProtection formatCells="0" formatColumns="0" formatRows="0" insertRows="0"/>
  <protectedRanges>
    <protectedRange sqref="C40:F42" name="Range7"/>
    <protectedRange sqref="I15:I37" name="Range6"/>
    <protectedRange sqref="A15:F34" name="Range3"/>
    <protectedRange sqref="B3:B5" name="Range1"/>
  </protectedRanges>
  <mergeCells count="9">
    <mergeCell ref="E13:G13"/>
    <mergeCell ref="C40:D40"/>
    <mergeCell ref="B40:B43"/>
    <mergeCell ref="E42:F42"/>
    <mergeCell ref="E40:F40"/>
    <mergeCell ref="C41:D41"/>
    <mergeCell ref="C42:D42"/>
    <mergeCell ref="C43:D43"/>
    <mergeCell ref="E43:F43"/>
  </mergeCells>
  <phoneticPr fontId="12" type="noConversion"/>
  <dataValidations count="1">
    <dataValidation type="decimal" operator="greaterThanOrEqual" allowBlank="1" showInputMessage="1" showErrorMessage="1" sqref="E16:F34" xr:uid="{8C15FC5A-F30C-4ABB-9E84-56D0A532AF68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1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F14B30C34E846BE4A5DCAFA7B0197" ma:contentTypeVersion="16" ma:contentTypeDescription="Create a new document." ma:contentTypeScope="" ma:versionID="0d1f2d03071748b04b3f49f4b0fda46f">
  <xsd:schema xmlns:xsd="http://www.w3.org/2001/XMLSchema" xmlns:xs="http://www.w3.org/2001/XMLSchema" xmlns:p="http://schemas.microsoft.com/office/2006/metadata/properties" xmlns:ns3="93778fe3-6535-4933-a317-8e3a557f5861" xmlns:ns4="e0628279-5770-4722-8aed-94d1ea35b26d" targetNamespace="http://schemas.microsoft.com/office/2006/metadata/properties" ma:root="true" ma:fieldsID="e73d9abe4c9b68552c6142fc3ed47af9" ns3:_="" ns4:_="">
    <xsd:import namespace="93778fe3-6535-4933-a317-8e3a557f5861"/>
    <xsd:import namespace="e0628279-5770-4722-8aed-94d1ea35b26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78fe3-6535-4933-a317-8e3a557f58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28279-5770-4722-8aed-94d1ea35b2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628279-5770-4722-8aed-94d1ea35b26d" xsi:nil="true"/>
  </documentManagement>
</p:properties>
</file>

<file path=customXml/itemProps1.xml><?xml version="1.0" encoding="utf-8"?>
<ds:datastoreItem xmlns:ds="http://schemas.openxmlformats.org/officeDocument/2006/customXml" ds:itemID="{4B6F6CDF-4EA9-447A-8455-836DEEBC16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78fe3-6535-4933-a317-8e3a557f5861"/>
    <ds:schemaRef ds:uri="e0628279-5770-4722-8aed-94d1ea35b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B88695-B932-4F87-82B4-D1B87C4AB1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3B5DC-B7F1-4132-887C-91B1D6410694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e0628279-5770-4722-8aed-94d1ea35b26d"/>
    <ds:schemaRef ds:uri="http://www.w3.org/XML/1998/namespace"/>
    <ds:schemaRef ds:uri="http://schemas.microsoft.com/office/infopath/2007/PartnerControls"/>
    <ds:schemaRef ds:uri="93778fe3-6535-4933-a317-8e3a557f586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Andisiwe Kunaka</cp:lastModifiedBy>
  <cp:lastPrinted>2020-07-02T18:44:36Z</cp:lastPrinted>
  <dcterms:created xsi:type="dcterms:W3CDTF">2017-06-15T23:28:53Z</dcterms:created>
  <dcterms:modified xsi:type="dcterms:W3CDTF">2025-07-21T13:22:58Z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0x010100A6AF14B30C34E846BE4A5DCAFA7B0197</vt:lpwstr>
  </property>
</Properties>
</file>