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na.sithole\OneDrive - Airports Company South Africa\Documents\RFQ 53310 K8 Hanger\"/>
    </mc:Choice>
  </mc:AlternateContent>
  <xr:revisionPtr revIDLastSave="0" documentId="8_{C5F64CC6-AF4E-41E7-8597-25523DE06360}" xr6:coauthVersionLast="47" xr6:coauthVersionMax="47" xr10:uidLastSave="{00000000-0000-0000-0000-000000000000}"/>
  <bookViews>
    <workbookView xWindow="-110" yWindow="-110" windowWidth="19420" windowHeight="10300" tabRatio="701" firstSheet="1" activeTab="3" xr2:uid="{00000000-000D-0000-FFFF-FFFF00000000}"/>
  </bookViews>
  <sheets>
    <sheet name="GENERAL REQUIREMENTS" sheetId="44" r:id="rId1"/>
    <sheet name="IBR SECTION" sheetId="1" r:id="rId2"/>
    <sheet name="CLIP-LOCK SECTION" sheetId="45" r:id="rId3"/>
    <sheet name="SUMMARY SCHEDULE" sheetId="38" r:id="rId4"/>
  </sheets>
  <definedNames>
    <definedName name="_SEC1200" localSheetId="0">'GENERAL REQUIREMENTS'!#REF!</definedName>
    <definedName name="_SEC1200" localSheetId="1">'IBR SECTION'!#REF!</definedName>
    <definedName name="_SEC1200" localSheetId="3">'SUMMARY SCHEDULE'!#REF!</definedName>
    <definedName name="_SEC1200">#REF!</definedName>
    <definedName name="_xlnm.Print_Area" localSheetId="3">'SUMMARY SCHEDULE'!$A$1:$E$16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44" l="1"/>
  <c r="H51" i="45"/>
  <c r="H31" i="1" l="1"/>
  <c r="H37" i="44" l="1"/>
  <c r="E8" i="38" l="1"/>
  <c r="H27" i="44"/>
  <c r="E10" i="38" l="1"/>
  <c r="H7" i="1"/>
  <c r="H8" i="1"/>
  <c r="H20" i="44"/>
  <c r="H21" i="44"/>
  <c r="H22" i="44"/>
  <c r="H23" i="44"/>
  <c r="H25" i="44"/>
  <c r="H35" i="44"/>
  <c r="H45" i="44"/>
  <c r="H46" i="44" l="1"/>
  <c r="E6" i="38" s="1"/>
  <c r="E12" i="38" s="1"/>
  <c r="E13" i="38" s="1"/>
  <c r="E14" i="38" s="1"/>
</calcChain>
</file>

<file path=xl/sharedStrings.xml><?xml version="1.0" encoding="utf-8"?>
<sst xmlns="http://schemas.openxmlformats.org/spreadsheetml/2006/main" count="131" uniqueCount="85">
  <si>
    <t>EMPLOYER</t>
  </si>
  <si>
    <t>AIRPORTS COMPANY SOUTH AFRICA</t>
  </si>
  <si>
    <t>DEPARTMENT</t>
  </si>
  <si>
    <t>CIVIL MAINTENANCE</t>
  </si>
  <si>
    <t>(RFQ TITLE)</t>
  </si>
  <si>
    <t>K8 Hanger repairs</t>
  </si>
  <si>
    <t>. . . . . . . . . . . . . . . . . . . . . . . . . . . . . . . . . . . . . . . . . . . . . . . . . . . . . . . . . . . . . . . . . . .</t>
  </si>
  <si>
    <t>SCHEDULE OF QUANTITIES</t>
  </si>
  <si>
    <t xml:space="preserve">NB: </t>
  </si>
  <si>
    <t>TENDERERS MUST COMPLETE ALL SCHEDULE OF QUANTITIES AND IN BLACK INK.</t>
  </si>
  <si>
    <t>NOTE THAT THE CONTRACT EXPENDITURE MAY EXCEED THE QUANTITIES IN THE BOQ</t>
  </si>
  <si>
    <t>SCHEDULE A</t>
  </si>
  <si>
    <t>ITEM</t>
  </si>
  <si>
    <t>DESCRIPTION</t>
  </si>
  <si>
    <t>UNIT</t>
  </si>
  <si>
    <t>QUANTITY</t>
  </si>
  <si>
    <t>RATE</t>
  </si>
  <si>
    <t>AMOUNT</t>
  </si>
  <si>
    <t>NO</t>
  </si>
  <si>
    <t>GENERAL REQUIREMENTS AND PROVISIONS</t>
  </si>
  <si>
    <t>Compliance with OHS Act Regulations</t>
  </si>
  <si>
    <t>(including the Construction Regulations 2014):</t>
  </si>
  <si>
    <t>(a)</t>
  </si>
  <si>
    <t xml:space="preserve"> Submission  of Health </t>
  </si>
  <si>
    <t>Lump Sum</t>
  </si>
  <si>
    <t>&amp; Safety file &amp; Compliance with</t>
  </si>
  <si>
    <t xml:space="preserve"> Environmental  Management Plan</t>
  </si>
  <si>
    <t>NOTE: Safety file to include Risk assesment and</t>
  </si>
  <si>
    <t>fall protection plan for heights greater than 3m</t>
  </si>
  <si>
    <t>Compliance with obtaining airside permits</t>
  </si>
  <si>
    <t xml:space="preserve">Provision for personal, </t>
  </si>
  <si>
    <t>vehicle and hot works permits</t>
  </si>
  <si>
    <t>Prov-Sum</t>
  </si>
  <si>
    <t>Site establishment</t>
  </si>
  <si>
    <t>Contingency for work not covered in the BOQ</t>
  </si>
  <si>
    <t>TOTAL</t>
  </si>
  <si>
    <t>IBR SECTION REPAIRS</t>
  </si>
  <si>
    <t>Note: Rates to include all fixings, accessories, and labour.</t>
  </si>
  <si>
    <t>Remove and dispose of damaged roof sheets from site</t>
  </si>
  <si>
    <t>Lump sum</t>
  </si>
  <si>
    <t>Supply and install 75 mm white fiberglass insulation, secured with</t>
  </si>
  <si>
    <r>
      <t>m</t>
    </r>
    <r>
      <rPr>
        <sz val="10"/>
        <rFont val="Calibri"/>
        <family val="2"/>
      </rPr>
      <t>²</t>
    </r>
  </si>
  <si>
    <t xml:space="preserve"> plastic-coated wire</t>
  </si>
  <si>
    <t>Re-tension and secure existing insulation straining wire</t>
  </si>
  <si>
    <t>Supply and install 0.58 mm pre-coated IBR roof sheets with bullnosing</t>
  </si>
  <si>
    <t>Supply and install 0.8 mm pre-coated internal and external flashings,</t>
  </si>
  <si>
    <t>m</t>
  </si>
  <si>
    <t xml:space="preserve"> 462mm girth</t>
  </si>
  <si>
    <t>Supply and install 8 × 3 mm internal gaskets to all side laps to prevent</t>
  </si>
  <si>
    <t>leaks</t>
  </si>
  <si>
    <t>Supply and install 50 × 50 × 3 mm threaded and coated square tubing</t>
  </si>
  <si>
    <t xml:space="preserve"> to support new IBR roof sheets</t>
  </si>
  <si>
    <t>Inspect and maintain roof bolts, sealing all bolts and replacing as required</t>
  </si>
  <si>
    <t>CLIP-LOCK SECTION REPAIRS</t>
  </si>
  <si>
    <t>Strip roof to access damaged clip-lock roof sheets</t>
  </si>
  <si>
    <t>Supply and install 0.58 mm pre-coated clip-lock roof sheets with clips</t>
  </si>
  <si>
    <t>Re-install roof sheets with new clips</t>
  </si>
  <si>
    <t>Seal all holes and tears in roof that is caused by wind driven sheets</t>
  </si>
  <si>
    <t>l/s</t>
  </si>
  <si>
    <t>Allowance for on-site mill to roll full-length roof sheets</t>
  </si>
  <si>
    <t>day</t>
  </si>
  <si>
    <t xml:space="preserve">Maintenance of clip-lock roof sheets, including installation of </t>
  </si>
  <si>
    <t>new saddle washers with 90 mm top-speed screws to all purlins</t>
  </si>
  <si>
    <t xml:space="preserve">Maintenance of internal box gutters, including cleaning, water testing, </t>
  </si>
  <si>
    <t>abrasion of all corrosion to bright metal, and one full coat of Lastiflex primer</t>
  </si>
  <si>
    <t>Apply two full coats of Lastiflex rubberizing waterproofing</t>
  </si>
  <si>
    <t xml:space="preserve"> system to box gutters</t>
  </si>
  <si>
    <t>Abrade all rusted areas to bright metal lines (approx. 30% of surface)</t>
  </si>
  <si>
    <t>Prepare entire roof area using a mild chemical cleaning solution</t>
  </si>
  <si>
    <t>High-pressure industrial-strength water jet cleaning</t>
  </si>
  <si>
    <t>Apply patch primer to all rusted areas (approx. 30% of surface)</t>
  </si>
  <si>
    <t>Apply first coat of ULTRA primer at 45–50 µm DFT using airless compressor</t>
  </si>
  <si>
    <t>Apply first full coat of roof acrylic at 40–50 µm DFT using airless spray</t>
  </si>
  <si>
    <t>Apply second full coat of roof acrylic at 40–50 µm DFT using airless spray</t>
  </si>
  <si>
    <t>Perform random adhesion tests to verify adequate bonding</t>
  </si>
  <si>
    <t>Trace and seal leaks after completion of works</t>
  </si>
  <si>
    <t>SUMMARY OF SCHEDULE OF QUANTITIES</t>
  </si>
  <si>
    <t>SECTION</t>
  </si>
  <si>
    <t>Schedule A</t>
  </si>
  <si>
    <t>Schedule C</t>
  </si>
  <si>
    <t>IBR SECTION</t>
  </si>
  <si>
    <t>Schedule D</t>
  </si>
  <si>
    <t>CLIP-LOCK SECTION</t>
  </si>
  <si>
    <t>TOTAL EXCL VAT</t>
  </si>
  <si>
    <t>VAT@15%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</si>
</sst>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&quot;R&quot;#,##0.00"/>
  </numFmts>
  <fonts count="18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  <font>
      <sz val="10"/>
      <name val="Calibri"/>
      <family val="2"/>
    </font>
    <font>
      <sz val="12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" fontId="2" fillId="0" borderId="1" applyProtection="0"/>
    <xf numFmtId="3" fontId="2" fillId="0" borderId="2" applyProtection="0"/>
    <xf numFmtId="164" fontId="2" fillId="0" borderId="1" applyProtection="0"/>
    <xf numFmtId="4" fontId="3" fillId="0" borderId="1" applyProtection="0"/>
    <xf numFmtId="165" fontId="2" fillId="0" borderId="1" applyProtection="0"/>
    <xf numFmtId="0" fontId="11" fillId="0" borderId="0" applyProtection="0"/>
    <xf numFmtId="2" fontId="11" fillId="0" borderId="0" applyProtection="0"/>
    <xf numFmtId="0" fontId="3" fillId="0" borderId="0" applyNumberFormat="0" applyFont="0" applyFill="0" applyBorder="0" applyAlignment="0" applyProtection="0">
      <protection locked="0"/>
    </xf>
    <xf numFmtId="0" fontId="1" fillId="0" borderId="0" applyProtection="0"/>
    <xf numFmtId="0" fontId="4" fillId="0" borderId="2"/>
    <xf numFmtId="0" fontId="11" fillId="0" borderId="3" applyProtection="0"/>
    <xf numFmtId="0" fontId="12" fillId="0" borderId="0"/>
    <xf numFmtId="0" fontId="5" fillId="0" borderId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65"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6" fillId="0" borderId="12" xfId="0" applyFont="1" applyBorder="1" applyAlignment="1" applyProtection="1">
      <alignment horizontal="centerContinuous"/>
      <protection locked="0"/>
    </xf>
    <xf numFmtId="0" fontId="7" fillId="0" borderId="12" xfId="0" applyFont="1" applyBorder="1" applyAlignment="1" applyProtection="1">
      <alignment horizontal="centerContinuous"/>
      <protection locked="0"/>
    </xf>
    <xf numFmtId="0" fontId="6" fillId="0" borderId="13" xfId="0" applyFont="1" applyBorder="1" applyProtection="1"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3" fontId="6" fillId="0" borderId="6" xfId="0" applyNumberFormat="1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9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4" fontId="7" fillId="0" borderId="0" xfId="0" applyNumberFormat="1" applyFont="1" applyProtection="1">
      <protection locked="0"/>
    </xf>
    <xf numFmtId="166" fontId="6" fillId="0" borderId="8" xfId="0" applyNumberFormat="1" applyFont="1" applyBorder="1" applyAlignment="1" applyProtection="1">
      <alignment horizontal="center"/>
      <protection locked="0"/>
    </xf>
    <xf numFmtId="166" fontId="6" fillId="0" borderId="6" xfId="0" applyNumberFormat="1" applyFont="1" applyBorder="1" applyAlignment="1" applyProtection="1">
      <alignment horizontal="center"/>
      <protection locked="0"/>
    </xf>
    <xf numFmtId="166" fontId="6" fillId="0" borderId="17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7" fillId="0" borderId="6" xfId="0" applyFont="1" applyBorder="1" applyProtection="1">
      <protection locked="0"/>
    </xf>
    <xf numFmtId="4" fontId="2" fillId="0" borderId="6" xfId="0" applyNumberFormat="1" applyFont="1" applyBorder="1" applyAlignment="1" applyProtection="1">
      <alignment horizontal="center"/>
      <protection locked="0"/>
    </xf>
    <xf numFmtId="9" fontId="2" fillId="0" borderId="7" xfId="15" applyFont="1" applyBorder="1" applyAlignment="1" applyProtection="1">
      <alignment horizontal="center"/>
      <protection locked="0"/>
    </xf>
    <xf numFmtId="3" fontId="2" fillId="0" borderId="6" xfId="0" applyNumberFormat="1" applyFont="1" applyBorder="1" applyAlignment="1" applyProtection="1">
      <alignment horizontal="center"/>
      <protection locked="0"/>
    </xf>
    <xf numFmtId="0" fontId="17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3" fontId="2" fillId="0" borderId="4" xfId="0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9" xfId="0" quotePrefix="1" applyFont="1" applyBorder="1" applyProtection="1">
      <protection locked="0"/>
    </xf>
    <xf numFmtId="4" fontId="2" fillId="0" borderId="4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1" xfId="0" applyFont="1" applyBorder="1" applyProtection="1"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6" xfId="2" applyBorder="1" applyAlignment="1" applyProtection="1">
      <alignment horizontal="center"/>
      <protection locked="0"/>
    </xf>
    <xf numFmtId="0" fontId="2" fillId="0" borderId="19" xfId="0" applyFont="1" applyBorder="1" applyProtection="1">
      <protection locked="0"/>
    </xf>
    <xf numFmtId="4" fontId="2" fillId="0" borderId="19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166" fontId="2" fillId="0" borderId="8" xfId="0" applyNumberFormat="1" applyFont="1" applyBorder="1" applyAlignment="1" applyProtection="1">
      <alignment horizontal="center"/>
      <protection locked="0"/>
    </xf>
    <xf numFmtId="166" fontId="2" fillId="0" borderId="6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Protection="1">
      <protection locked="0"/>
    </xf>
    <xf numFmtId="166" fontId="2" fillId="0" borderId="9" xfId="0" applyNumberFormat="1" applyFont="1" applyBorder="1" applyAlignment="1" applyProtection="1">
      <alignment horizontal="center"/>
      <protection locked="0"/>
    </xf>
    <xf numFmtId="166" fontId="2" fillId="0" borderId="6" xfId="1" applyNumberForma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Protection="1">
      <protection locked="0"/>
    </xf>
    <xf numFmtId="3" fontId="2" fillId="0" borderId="21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166" fontId="2" fillId="0" borderId="22" xfId="2" applyNumberFormat="1" applyBorder="1"/>
    <xf numFmtId="166" fontId="2" fillId="0" borderId="6" xfId="2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2" fillId="0" borderId="32" xfId="0" quotePrefix="1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5" xfId="0" applyFont="1" applyBorder="1" applyAlignment="1" applyProtection="1">
      <alignment horizontal="center" vertical="top"/>
      <protection locked="0"/>
    </xf>
    <xf numFmtId="0" fontId="6" fillId="0" borderId="23" xfId="0" applyFont="1" applyBorder="1" applyAlignment="1" applyProtection="1">
      <alignment horizontal="center" vertical="top"/>
      <protection locked="0"/>
    </xf>
    <xf numFmtId="0" fontId="6" fillId="0" borderId="32" xfId="0" quotePrefix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6" fontId="2" fillId="0" borderId="21" xfId="0" applyNumberFormat="1" applyFont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20" xfId="0" applyNumberFormat="1" applyFont="1" applyBorder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166" fontId="6" fillId="0" borderId="30" xfId="0" applyNumberFormat="1" applyFont="1" applyBorder="1" applyProtection="1">
      <protection locked="0"/>
    </xf>
    <xf numFmtId="166" fontId="6" fillId="0" borderId="31" xfId="0" applyNumberFormat="1" applyFont="1" applyBorder="1" applyProtection="1">
      <protection locked="0"/>
    </xf>
    <xf numFmtId="166" fontId="2" fillId="0" borderId="26" xfId="0" applyNumberFormat="1" applyFont="1" applyBorder="1" applyProtection="1">
      <protection locked="0"/>
    </xf>
    <xf numFmtId="166" fontId="6" fillId="0" borderId="22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24" xfId="0" applyNumberFormat="1" applyFont="1" applyBorder="1" applyProtection="1">
      <protection locked="0"/>
    </xf>
    <xf numFmtId="166" fontId="2" fillId="0" borderId="33" xfId="2" applyNumberFormat="1" applyBorder="1" applyProtection="1">
      <protection locked="0"/>
    </xf>
    <xf numFmtId="166" fontId="2" fillId="0" borderId="16" xfId="2" applyNumberFormat="1" applyBorder="1"/>
    <xf numFmtId="166" fontId="2" fillId="0" borderId="0" xfId="0" applyNumberFormat="1" applyFont="1" applyProtection="1">
      <protection locked="0"/>
    </xf>
    <xf numFmtId="166" fontId="2" fillId="0" borderId="0" xfId="2" applyNumberFormat="1" applyBorder="1" applyProtection="1">
      <protection locked="0"/>
    </xf>
    <xf numFmtId="166" fontId="5" fillId="0" borderId="0" xfId="0" applyNumberFormat="1" applyFont="1" applyProtection="1">
      <protection locked="0"/>
    </xf>
    <xf numFmtId="166" fontId="2" fillId="0" borderId="4" xfId="0" applyNumberFormat="1" applyFont="1" applyBorder="1" applyProtection="1">
      <protection locked="0"/>
    </xf>
    <xf numFmtId="166" fontId="2" fillId="0" borderId="8" xfId="0" applyNumberFormat="1" applyFont="1" applyBorder="1" applyProtection="1">
      <protection locked="0"/>
    </xf>
    <xf numFmtId="166" fontId="2" fillId="0" borderId="6" xfId="0" applyNumberFormat="1" applyFont="1" applyBorder="1" applyProtection="1"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166" fontId="2" fillId="0" borderId="14" xfId="0" applyNumberFormat="1" applyFont="1" applyBorder="1" applyAlignment="1" applyProtection="1">
      <alignment horizontal="center"/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166" fontId="6" fillId="0" borderId="4" xfId="0" applyNumberFormat="1" applyFont="1" applyBorder="1" applyProtection="1">
      <protection locked="0"/>
    </xf>
    <xf numFmtId="166" fontId="6" fillId="0" borderId="6" xfId="0" applyNumberFormat="1" applyFont="1" applyBorder="1" applyAlignment="1" applyProtection="1">
      <alignment horizontal="centerContinuous"/>
      <protection locked="0"/>
    </xf>
    <xf numFmtId="166" fontId="2" fillId="0" borderId="6" xfId="2" applyNumberFormat="1" applyBorder="1"/>
    <xf numFmtId="166" fontId="2" fillId="0" borderId="9" xfId="2" applyNumberFormat="1" applyBorder="1" applyAlignment="1">
      <alignment horizontal="center"/>
    </xf>
    <xf numFmtId="166" fontId="6" fillId="0" borderId="9" xfId="2" applyNumberFormat="1" applyFont="1" applyBorder="1" applyAlignment="1" applyProtection="1">
      <alignment horizontal="center"/>
      <protection locked="0"/>
    </xf>
    <xf numFmtId="166" fontId="6" fillId="0" borderId="30" xfId="0" applyNumberFormat="1" applyFont="1" applyBorder="1" applyAlignment="1" applyProtection="1">
      <alignment horizontal="right"/>
      <protection locked="0"/>
    </xf>
    <xf numFmtId="166" fontId="2" fillId="0" borderId="26" xfId="0" applyNumberFormat="1" applyFont="1" applyBorder="1" applyAlignment="1" applyProtection="1">
      <alignment horizontal="center"/>
      <protection locked="0"/>
    </xf>
    <xf numFmtId="166" fontId="6" fillId="0" borderId="22" xfId="0" applyNumberFormat="1" applyFont="1" applyBorder="1" applyAlignment="1" applyProtection="1">
      <alignment horizontal="centerContinuous"/>
      <protection locked="0"/>
    </xf>
    <xf numFmtId="166" fontId="2" fillId="0" borderId="22" xfId="0" applyNumberFormat="1" applyFont="1" applyBorder="1" applyAlignment="1" applyProtection="1">
      <alignment horizontal="center"/>
      <protection locked="0"/>
    </xf>
    <xf numFmtId="166" fontId="2" fillId="0" borderId="24" xfId="0" applyNumberFormat="1" applyFont="1" applyBorder="1" applyAlignment="1" applyProtection="1">
      <alignment horizontal="center"/>
      <protection locked="0"/>
    </xf>
    <xf numFmtId="166" fontId="2" fillId="0" borderId="22" xfId="2" applyNumberFormat="1" applyBorder="1" applyAlignment="1">
      <alignment horizontal="center"/>
    </xf>
    <xf numFmtId="166" fontId="2" fillId="0" borderId="33" xfId="2" applyNumberFormat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2" fillId="2" borderId="12" xfId="0" applyFont="1" applyFill="1" applyBorder="1" applyProtection="1"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8" xfId="0" applyFont="1" applyBorder="1" applyAlignment="1" applyProtection="1">
      <alignment horizontal="center" vertical="top"/>
      <protection locked="0"/>
    </xf>
    <xf numFmtId="0" fontId="6" fillId="0" borderId="19" xfId="0" applyFont="1" applyBorder="1" applyAlignment="1" applyProtection="1">
      <alignment horizontal="center" vertical="top"/>
      <protection locked="0"/>
    </xf>
    <xf numFmtId="0" fontId="6" fillId="0" borderId="20" xfId="0" applyFont="1" applyBorder="1" applyAlignment="1" applyProtection="1">
      <alignment horizontal="center" vertical="top"/>
      <protection locked="0"/>
    </xf>
    <xf numFmtId="0" fontId="14" fillId="0" borderId="18" xfId="14" applyFont="1" applyBorder="1" applyAlignment="1" applyProtection="1">
      <alignment horizontal="center" vertical="top"/>
      <protection locked="0"/>
    </xf>
  </cellXfs>
  <cellStyles count="16">
    <cellStyle name="Comma" xfId="1" builtinId="3"/>
    <cellStyle name="Comma0" xfId="2" xr:uid="{00000000-0005-0000-0000-000001000000}"/>
    <cellStyle name="Comma1" xfId="3" xr:uid="{00000000-0005-0000-0000-000002000000}"/>
    <cellStyle name="Comma2" xfId="4" xr:uid="{00000000-0005-0000-0000-000003000000}"/>
    <cellStyle name="Comma3" xfId="5" xr:uid="{00000000-0005-0000-0000-000004000000}"/>
    <cellStyle name="Date" xfId="6" xr:uid="{00000000-0005-0000-0000-000005000000}"/>
    <cellStyle name="Fixed" xfId="7" xr:uid="{00000000-0005-0000-0000-000006000000}"/>
    <cellStyle name="HEADING1" xfId="8" xr:uid="{00000000-0005-0000-0000-000007000000}"/>
    <cellStyle name="HEADING2" xfId="9" xr:uid="{00000000-0005-0000-0000-000008000000}"/>
    <cellStyle name="Hyperlink" xfId="14" builtinId="8"/>
    <cellStyle name="Normal" xfId="0" builtinId="0"/>
    <cellStyle name="Normal 2" xfId="13" xr:uid="{00000000-0005-0000-0000-00000B000000}"/>
    <cellStyle name="Normal 3" xfId="12" xr:uid="{00000000-0005-0000-0000-00000C000000}"/>
    <cellStyle name="or" xfId="10" xr:uid="{00000000-0005-0000-0000-00000D000000}"/>
    <cellStyle name="Percent" xfId="15" builtinId="5"/>
    <cellStyle name="Total" xfId="1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AT@15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8"/>
  <sheetViews>
    <sheetView view="pageBreakPreview" topLeftCell="A16" zoomScale="90" zoomScaleNormal="100" zoomScaleSheetLayoutView="90" workbookViewId="0">
      <selection activeCell="H26" sqref="H26"/>
    </sheetView>
  </sheetViews>
  <sheetFormatPr defaultColWidth="11.07421875" defaultRowHeight="12" customHeight="1" x14ac:dyDescent="0.25"/>
  <cols>
    <col min="1" max="1" width="7.69140625" style="2" customWidth="1"/>
    <col min="2" max="3" width="3.69140625" style="2" customWidth="1"/>
    <col min="4" max="4" width="32.84375" style="2" customWidth="1"/>
    <col min="5" max="5" width="7.84375" style="2" customWidth="1"/>
    <col min="6" max="6" width="7.69140625" style="21" customWidth="1"/>
    <col min="7" max="7" width="12.4609375" style="128" customWidth="1"/>
    <col min="8" max="8" width="11.84375" style="128" customWidth="1"/>
    <col min="9" max="16384" width="11.07421875" style="2"/>
  </cols>
  <sheetData>
    <row r="3" spans="1:8" ht="12" customHeight="1" x14ac:dyDescent="0.3">
      <c r="A3" s="30" t="s">
        <v>0</v>
      </c>
      <c r="B3" s="30"/>
      <c r="C3" s="30"/>
      <c r="D3" s="7" t="s">
        <v>1</v>
      </c>
      <c r="E3" s="28"/>
      <c r="F3" s="39"/>
      <c r="G3" s="126"/>
      <c r="H3" s="126"/>
    </row>
    <row r="4" spans="1:8" ht="12" customHeight="1" x14ac:dyDescent="0.3">
      <c r="A4" s="28"/>
      <c r="B4" s="28"/>
      <c r="C4" s="28"/>
      <c r="D4" s="1"/>
      <c r="E4" s="28"/>
      <c r="F4" s="39"/>
      <c r="G4" s="126"/>
      <c r="H4" s="126"/>
    </row>
    <row r="5" spans="1:8" ht="12" customHeight="1" x14ac:dyDescent="0.3">
      <c r="A5" s="28" t="s">
        <v>2</v>
      </c>
      <c r="B5" s="28"/>
      <c r="C5" s="28"/>
      <c r="D5" s="7" t="s">
        <v>3</v>
      </c>
      <c r="E5" s="28"/>
      <c r="F5" s="39"/>
      <c r="G5" s="126"/>
      <c r="H5" s="126"/>
    </row>
    <row r="6" spans="1:8" ht="12" customHeight="1" x14ac:dyDescent="0.3">
      <c r="A6" s="28"/>
      <c r="B6" s="28"/>
      <c r="C6" s="28"/>
      <c r="D6" s="1"/>
      <c r="E6" s="28"/>
      <c r="F6" s="39"/>
      <c r="G6" s="126"/>
      <c r="H6" s="126"/>
    </row>
    <row r="7" spans="1:8" ht="12" customHeight="1" x14ac:dyDescent="0.3">
      <c r="A7" s="30" t="s">
        <v>4</v>
      </c>
      <c r="B7" s="30"/>
      <c r="C7" s="30"/>
      <c r="D7" s="7" t="s">
        <v>5</v>
      </c>
      <c r="E7" s="28"/>
      <c r="F7" s="39"/>
      <c r="G7" s="126"/>
      <c r="H7" s="126"/>
    </row>
    <row r="8" spans="1:8" ht="12" customHeight="1" x14ac:dyDescent="0.25">
      <c r="A8" s="28"/>
      <c r="B8" s="28"/>
      <c r="C8" s="28"/>
      <c r="D8" s="28" t="s">
        <v>6</v>
      </c>
      <c r="E8" s="28"/>
      <c r="F8" s="39"/>
      <c r="G8" s="126"/>
      <c r="H8" s="126"/>
    </row>
    <row r="9" spans="1:8" ht="12" customHeight="1" x14ac:dyDescent="0.3">
      <c r="A9" s="6" t="s">
        <v>7</v>
      </c>
      <c r="B9" s="28"/>
      <c r="C9" s="28"/>
      <c r="D9" s="28"/>
      <c r="E9" s="28"/>
      <c r="F9" s="39"/>
      <c r="G9" s="126"/>
      <c r="H9" s="126"/>
    </row>
    <row r="10" spans="1:8" ht="12" customHeight="1" x14ac:dyDescent="0.25">
      <c r="A10" s="28"/>
      <c r="B10" s="28"/>
      <c r="C10" s="28"/>
      <c r="D10" s="28"/>
      <c r="E10" s="38"/>
      <c r="F10" s="39"/>
      <c r="G10" s="126"/>
      <c r="H10" s="126"/>
    </row>
    <row r="11" spans="1:8" ht="12" customHeight="1" x14ac:dyDescent="0.3">
      <c r="A11" s="8" t="s">
        <v>8</v>
      </c>
      <c r="B11" s="28" t="s">
        <v>9</v>
      </c>
      <c r="C11" s="28"/>
      <c r="D11" s="1"/>
      <c r="E11" s="38"/>
      <c r="F11" s="39"/>
      <c r="G11" s="126"/>
      <c r="H11" s="126"/>
    </row>
    <row r="12" spans="1:8" ht="12" customHeight="1" x14ac:dyDescent="0.25">
      <c r="A12" s="28"/>
      <c r="B12" s="28" t="s">
        <v>10</v>
      </c>
      <c r="C12" s="28"/>
      <c r="D12" s="28"/>
      <c r="E12" s="38"/>
      <c r="F12" s="39"/>
      <c r="G12" s="126"/>
      <c r="H12" s="126"/>
    </row>
    <row r="13" spans="1:8" ht="12" customHeight="1" x14ac:dyDescent="0.25">
      <c r="A13" s="28"/>
      <c r="B13" s="28"/>
      <c r="C13" s="28"/>
      <c r="D13" s="28"/>
      <c r="E13" s="38"/>
      <c r="F13" s="39"/>
      <c r="G13" s="126"/>
      <c r="H13" s="126"/>
    </row>
    <row r="14" spans="1:8" ht="12" customHeight="1" x14ac:dyDescent="0.3">
      <c r="A14" s="1" t="s">
        <v>11</v>
      </c>
      <c r="B14" s="28"/>
      <c r="C14" s="28"/>
      <c r="D14" s="28"/>
      <c r="E14" s="38"/>
      <c r="F14" s="39"/>
      <c r="G14" s="126"/>
      <c r="H14" s="134"/>
    </row>
    <row r="15" spans="1:8" ht="12" customHeight="1" x14ac:dyDescent="0.3">
      <c r="A15" s="9"/>
      <c r="B15" s="9"/>
      <c r="C15" s="9"/>
      <c r="D15" s="37"/>
      <c r="E15" s="51"/>
      <c r="F15" s="52"/>
      <c r="G15" s="129"/>
      <c r="H15" s="135"/>
    </row>
    <row r="16" spans="1:8" ht="12" customHeight="1" x14ac:dyDescent="0.25">
      <c r="A16" s="53"/>
      <c r="B16" s="54"/>
      <c r="C16" s="55"/>
      <c r="D16" s="56"/>
      <c r="E16" s="53"/>
      <c r="F16" s="57"/>
      <c r="G16" s="85"/>
      <c r="H16" s="85"/>
    </row>
    <row r="17" spans="1:8" ht="12" customHeight="1" x14ac:dyDescent="0.3">
      <c r="A17" s="13" t="s">
        <v>12</v>
      </c>
      <c r="B17" s="14" t="s">
        <v>13</v>
      </c>
      <c r="C17" s="5"/>
      <c r="D17" s="15"/>
      <c r="E17" s="13" t="s">
        <v>14</v>
      </c>
      <c r="F17" s="22" t="s">
        <v>15</v>
      </c>
      <c r="G17" s="43" t="s">
        <v>16</v>
      </c>
      <c r="H17" s="136" t="s">
        <v>17</v>
      </c>
    </row>
    <row r="18" spans="1:8" ht="12" customHeight="1" x14ac:dyDescent="0.3">
      <c r="A18" s="13" t="s">
        <v>18</v>
      </c>
      <c r="B18" s="10"/>
      <c r="C18" s="7"/>
      <c r="D18" s="58"/>
      <c r="E18" s="29"/>
      <c r="F18" s="49"/>
      <c r="G18" s="86"/>
      <c r="H18" s="86"/>
    </row>
    <row r="19" spans="1:8" ht="12" customHeight="1" x14ac:dyDescent="0.25">
      <c r="A19" s="59"/>
      <c r="B19" s="60"/>
      <c r="C19" s="51"/>
      <c r="D19" s="61"/>
      <c r="E19" s="59"/>
      <c r="F19" s="62"/>
      <c r="G19" s="88"/>
      <c r="H19" s="88"/>
    </row>
    <row r="20" spans="1:8" ht="12" customHeight="1" x14ac:dyDescent="0.25">
      <c r="A20" s="63"/>
      <c r="B20" s="64"/>
      <c r="C20" s="65"/>
      <c r="D20" s="66"/>
      <c r="E20" s="53"/>
      <c r="F20" s="67"/>
      <c r="G20" s="130"/>
      <c r="H20" s="137" t="str">
        <f>IF(OR(AND(F20="Prov",G20="Sum"),(G20="PC Sum")),". . . . . . . . .00",IF(ISERR(F20*G20),"",IF(F20*G20=0,"",ROUND(F20*G20,2))))</f>
        <v/>
      </c>
    </row>
    <row r="21" spans="1:8" ht="12" customHeight="1" x14ac:dyDescent="0.3">
      <c r="A21" s="45"/>
      <c r="B21" s="11" t="s">
        <v>19</v>
      </c>
      <c r="C21" s="28"/>
      <c r="D21" s="68"/>
      <c r="E21" s="29"/>
      <c r="F21" s="69"/>
      <c r="G21" s="131"/>
      <c r="H21" s="137" t="str">
        <f>IF(OR(AND(F21="Prov",G21="Sum"),(G21="PC Sum")),". . . . . . . . .00",IF(ISERR(F21*G21),"",IF(F21*G21=0,"",ROUND(F21*G21,2))))</f>
        <v/>
      </c>
    </row>
    <row r="22" spans="1:8" ht="12" customHeight="1" x14ac:dyDescent="0.25">
      <c r="A22" s="45"/>
      <c r="B22" s="27"/>
      <c r="C22" s="28"/>
      <c r="D22" s="68"/>
      <c r="E22" s="29"/>
      <c r="F22" s="69"/>
      <c r="G22" s="131"/>
      <c r="H22" s="137" t="str">
        <f>IF(OR(AND(F22="Prov",G22="Sum"),(G22="PC Sum")),". . . . . . . . .00",IF(ISERR(F22*G22),"",IF(F22*G22=0,"",ROUND(F22*G22,2))))</f>
        <v/>
      </c>
    </row>
    <row r="23" spans="1:8" ht="12" customHeight="1" x14ac:dyDescent="0.3">
      <c r="A23" s="29">
        <v>1</v>
      </c>
      <c r="B23" s="12" t="s">
        <v>20</v>
      </c>
      <c r="C23" s="1"/>
      <c r="D23" s="68"/>
      <c r="E23" s="29"/>
      <c r="F23" s="69"/>
      <c r="G23" s="131"/>
      <c r="H23" s="137" t="str">
        <f>IF(OR(AND(F23="Prov",G23="Sum"),(G23="PC Sum")),". . . . . . . . .00",IF(ISERR(F23*G23),"",IF(F23*G23=0,"",ROUND(F23*G23,2))))</f>
        <v/>
      </c>
    </row>
    <row r="24" spans="1:8" ht="12" customHeight="1" x14ac:dyDescent="0.3">
      <c r="A24" s="45"/>
      <c r="B24" s="12" t="s">
        <v>21</v>
      </c>
      <c r="C24" s="1"/>
      <c r="D24" s="68"/>
      <c r="E24" s="29"/>
      <c r="F24" s="69"/>
      <c r="G24" s="131"/>
      <c r="H24" s="137"/>
    </row>
    <row r="25" spans="1:8" ht="12" customHeight="1" x14ac:dyDescent="0.25">
      <c r="A25" s="45"/>
      <c r="B25" s="27"/>
      <c r="C25" s="28"/>
      <c r="D25" s="68"/>
      <c r="E25" s="29"/>
      <c r="F25" s="69"/>
      <c r="G25" s="131"/>
      <c r="H25" s="137" t="str">
        <f>IF(OR(AND(F25="Prov",G25="Sum"),(G25="PC Sum")),". . . . . . . . .00",IF(ISERR(F25*G25),"",IF(F25*G25=0,"",ROUND(F25*G25,2))))</f>
        <v/>
      </c>
    </row>
    <row r="26" spans="1:8" ht="12" customHeight="1" x14ac:dyDescent="0.25">
      <c r="A26" s="45"/>
      <c r="B26" s="27" t="s">
        <v>22</v>
      </c>
      <c r="C26" s="28" t="s">
        <v>23</v>
      </c>
      <c r="D26" s="68"/>
      <c r="E26" s="29" t="s">
        <v>24</v>
      </c>
      <c r="F26" s="49">
        <v>1</v>
      </c>
      <c r="G26" s="86"/>
      <c r="H26" s="99"/>
    </row>
    <row r="27" spans="1:8" ht="12" customHeight="1" x14ac:dyDescent="0.25">
      <c r="A27" s="45"/>
      <c r="B27" s="27"/>
      <c r="C27" s="28" t="s">
        <v>25</v>
      </c>
      <c r="D27" s="68"/>
      <c r="E27" s="29"/>
      <c r="F27" s="49"/>
      <c r="G27" s="86"/>
      <c r="H27" s="99" t="str">
        <f>IF(OR(AND(F27="Prov",G27="Sum"),(G27="PC Sum")),". . . . . . . . .00",IF(ISERR(F27*G27),"",IF(F27*G27=0,"",ROUND(F27*G27,2))))</f>
        <v/>
      </c>
    </row>
    <row r="28" spans="1:8" ht="12" customHeight="1" x14ac:dyDescent="0.25">
      <c r="A28" s="45"/>
      <c r="B28" s="28"/>
      <c r="C28" s="28" t="s">
        <v>26</v>
      </c>
      <c r="D28" s="28"/>
      <c r="E28" s="40"/>
      <c r="F28" s="49"/>
      <c r="G28" s="86"/>
      <c r="H28" s="99"/>
    </row>
    <row r="29" spans="1:8" ht="12" customHeight="1" x14ac:dyDescent="0.25">
      <c r="A29" s="45"/>
      <c r="B29" s="28"/>
      <c r="C29" s="28"/>
      <c r="D29" s="28"/>
      <c r="E29" s="40"/>
      <c r="F29" s="49"/>
      <c r="G29" s="86"/>
      <c r="H29" s="99"/>
    </row>
    <row r="30" spans="1:8" ht="12" customHeight="1" x14ac:dyDescent="0.25">
      <c r="A30" s="45"/>
      <c r="B30" s="28"/>
      <c r="C30" s="149" t="s">
        <v>27</v>
      </c>
      <c r="D30" s="149"/>
      <c r="E30" s="40"/>
      <c r="F30" s="49"/>
      <c r="G30" s="86"/>
      <c r="H30" s="99"/>
    </row>
    <row r="31" spans="1:8" ht="12" customHeight="1" x14ac:dyDescent="0.25">
      <c r="A31" s="45"/>
      <c r="B31" s="28"/>
      <c r="C31" s="149"/>
      <c r="D31" s="149" t="s">
        <v>28</v>
      </c>
      <c r="E31" s="40"/>
      <c r="F31" s="49"/>
      <c r="G31" s="86"/>
      <c r="H31" s="99"/>
    </row>
    <row r="32" spans="1:8" ht="12" customHeight="1" x14ac:dyDescent="0.25">
      <c r="A32" s="45"/>
      <c r="B32" s="28"/>
      <c r="C32" s="28"/>
      <c r="D32" s="28"/>
      <c r="E32" s="40"/>
      <c r="F32" s="49"/>
      <c r="G32" s="86"/>
      <c r="H32" s="99"/>
    </row>
    <row r="33" spans="1:8" customFormat="1" ht="12" customHeight="1" x14ac:dyDescent="0.35">
      <c r="A33" s="46"/>
      <c r="C33" s="28"/>
      <c r="E33" s="23"/>
      <c r="F33" s="24"/>
      <c r="G33" s="132"/>
      <c r="H33" s="132"/>
    </row>
    <row r="34" spans="1:8" ht="12" customHeight="1" x14ac:dyDescent="0.3">
      <c r="A34" s="29">
        <v>2</v>
      </c>
      <c r="B34" s="12" t="s">
        <v>29</v>
      </c>
      <c r="C34" s="28"/>
      <c r="D34" s="68"/>
      <c r="E34" s="29"/>
      <c r="F34" s="49"/>
      <c r="G34" s="86"/>
      <c r="H34" s="99"/>
    </row>
    <row r="35" spans="1:8" ht="12" customHeight="1" x14ac:dyDescent="0.25">
      <c r="A35" s="45"/>
      <c r="B35" s="27"/>
      <c r="C35" s="28"/>
      <c r="D35" s="68"/>
      <c r="E35" s="29"/>
      <c r="F35" s="49"/>
      <c r="G35" s="86"/>
      <c r="H35" s="99" t="str">
        <f>IF(OR(AND(F35="Prov",G35="Sum"),(G35="PC Sum")),". . . . . . . . .00",IF(ISERR(F35*G35),"",IF(F35*G35=0,"",ROUND(F35*G35,2))))</f>
        <v/>
      </c>
    </row>
    <row r="36" spans="1:8" ht="12" customHeight="1" x14ac:dyDescent="0.25">
      <c r="A36" s="45"/>
      <c r="B36" s="27" t="s">
        <v>22</v>
      </c>
      <c r="C36" s="28" t="s">
        <v>30</v>
      </c>
      <c r="D36" s="68"/>
      <c r="E36" s="29"/>
      <c r="F36" s="49"/>
      <c r="G36" s="86"/>
      <c r="H36" s="99"/>
    </row>
    <row r="37" spans="1:8" ht="12" customHeight="1" x14ac:dyDescent="0.25">
      <c r="A37" s="45"/>
      <c r="B37" s="27"/>
      <c r="C37" s="28" t="s">
        <v>31</v>
      </c>
      <c r="D37" s="68"/>
      <c r="E37" s="29" t="s">
        <v>32</v>
      </c>
      <c r="F37" s="49">
        <v>1</v>
      </c>
      <c r="G37" s="86">
        <v>20000</v>
      </c>
      <c r="H37" s="99">
        <f>F37*G37</f>
        <v>20000</v>
      </c>
    </row>
    <row r="38" spans="1:8" ht="12" customHeight="1" x14ac:dyDescent="0.25">
      <c r="A38" s="45"/>
      <c r="B38" s="27"/>
      <c r="C38" s="28"/>
      <c r="D38" s="68"/>
      <c r="E38" s="29"/>
      <c r="F38" s="49"/>
      <c r="G38" s="86"/>
      <c r="H38" s="99"/>
    </row>
    <row r="39" spans="1:8" ht="12" customHeight="1" x14ac:dyDescent="0.25">
      <c r="A39" s="45"/>
      <c r="B39" s="27"/>
      <c r="C39" s="28"/>
      <c r="D39" s="68"/>
      <c r="E39" s="29"/>
      <c r="F39" s="47"/>
      <c r="G39" s="86"/>
      <c r="H39" s="99"/>
    </row>
    <row r="40" spans="1:8" ht="12" customHeight="1" x14ac:dyDescent="0.3">
      <c r="A40" s="29">
        <v>3</v>
      </c>
      <c r="B40" s="1" t="s">
        <v>33</v>
      </c>
      <c r="C40" s="28"/>
      <c r="D40" s="68"/>
      <c r="E40" s="29" t="s">
        <v>24</v>
      </c>
      <c r="F40" s="49">
        <v>1</v>
      </c>
      <c r="G40" s="86"/>
      <c r="H40" s="99"/>
    </row>
    <row r="41" spans="1:8" ht="12" customHeight="1" x14ac:dyDescent="0.3">
      <c r="A41" s="29"/>
      <c r="B41" s="1"/>
      <c r="C41" s="28"/>
      <c r="D41" s="68"/>
      <c r="E41" s="29"/>
      <c r="F41" s="49"/>
      <c r="G41" s="86"/>
      <c r="H41" s="99"/>
    </row>
    <row r="42" spans="1:8" ht="12" customHeight="1" x14ac:dyDescent="0.3">
      <c r="A42" s="29">
        <v>4</v>
      </c>
      <c r="B42" s="1" t="s">
        <v>34</v>
      </c>
      <c r="C42" s="28"/>
      <c r="D42" s="68"/>
      <c r="E42" s="29" t="s">
        <v>32</v>
      </c>
      <c r="F42" s="49">
        <v>1</v>
      </c>
      <c r="G42" s="86">
        <v>200000</v>
      </c>
      <c r="H42" s="99">
        <f>F42*G42</f>
        <v>200000</v>
      </c>
    </row>
    <row r="43" spans="1:8" ht="12" customHeight="1" x14ac:dyDescent="0.25">
      <c r="A43" s="45"/>
      <c r="B43" s="27"/>
      <c r="C43" s="28"/>
      <c r="D43" s="68"/>
      <c r="E43" s="29"/>
      <c r="F43" s="49"/>
      <c r="G43" s="86"/>
      <c r="H43" s="99"/>
    </row>
    <row r="44" spans="1:8" ht="12" customHeight="1" x14ac:dyDescent="0.25">
      <c r="A44" s="28"/>
      <c r="B44" s="27"/>
      <c r="C44" s="28"/>
      <c r="D44" s="68"/>
      <c r="E44" s="40"/>
      <c r="F44" s="48"/>
      <c r="G44" s="86"/>
      <c r="H44" s="99"/>
    </row>
    <row r="45" spans="1:8" ht="12" customHeight="1" x14ac:dyDescent="0.25">
      <c r="A45" s="70"/>
      <c r="B45" s="71"/>
      <c r="C45" s="37"/>
      <c r="D45" s="50"/>
      <c r="E45" s="59"/>
      <c r="F45" s="62"/>
      <c r="G45" s="88"/>
      <c r="H45" s="138" t="str">
        <f>IF(OR(AND(F45="Prov",G45="Sum"),(G45="PC Sum")),". . . . . . . . .00",IF(ISERR(F45*G45),"",IF(F45*G45=0,"",ROUND(F45*G45,2))))</f>
        <v/>
      </c>
    </row>
    <row r="46" spans="1:8" ht="12" customHeight="1" x14ac:dyDescent="0.3">
      <c r="A46" s="72"/>
      <c r="B46" s="17" t="s">
        <v>35</v>
      </c>
      <c r="C46" s="37"/>
      <c r="D46" s="37"/>
      <c r="E46" s="51"/>
      <c r="F46" s="73"/>
      <c r="G46" s="133"/>
      <c r="H46" s="139">
        <f>SUM(H23:H45)</f>
        <v>220000</v>
      </c>
    </row>
    <row r="47" spans="1:8" ht="12" customHeight="1" x14ac:dyDescent="0.25">
      <c r="A47" s="28"/>
      <c r="B47" s="28"/>
      <c r="C47" s="28"/>
      <c r="D47" s="28"/>
      <c r="E47" s="38"/>
      <c r="F47" s="74"/>
      <c r="G47" s="116"/>
      <c r="H47" s="116"/>
    </row>
    <row r="48" spans="1:8" ht="12" customHeight="1" x14ac:dyDescent="0.25">
      <c r="A48" s="28"/>
      <c r="B48" s="28"/>
      <c r="C48" s="28"/>
      <c r="D48" s="28"/>
      <c r="E48" s="38"/>
      <c r="F48" s="39"/>
      <c r="G48" s="126"/>
      <c r="H48" s="126"/>
    </row>
    <row r="49" spans="1:8" ht="12" customHeight="1" x14ac:dyDescent="0.25">
      <c r="A49" s="28"/>
      <c r="B49" s="28"/>
      <c r="C49" s="28"/>
      <c r="D49" s="28"/>
      <c r="E49" s="38"/>
      <c r="F49" s="39"/>
      <c r="G49" s="126"/>
      <c r="H49" s="126"/>
    </row>
    <row r="50" spans="1:8" ht="12" customHeight="1" x14ac:dyDescent="0.25">
      <c r="A50" s="28"/>
      <c r="B50" s="28"/>
      <c r="C50" s="28"/>
      <c r="D50" s="28"/>
      <c r="E50" s="28"/>
      <c r="F50" s="39"/>
      <c r="G50" s="126"/>
      <c r="H50" s="126"/>
    </row>
    <row r="51" spans="1:8" ht="12" customHeight="1" x14ac:dyDescent="0.25">
      <c r="A51" s="28"/>
      <c r="B51" s="28"/>
      <c r="C51" s="28"/>
      <c r="D51" s="28"/>
      <c r="E51" s="28"/>
      <c r="F51" s="39"/>
      <c r="G51" s="126"/>
      <c r="H51" s="126"/>
    </row>
    <row r="52" spans="1:8" ht="12" customHeight="1" x14ac:dyDescent="0.25">
      <c r="A52" s="28"/>
      <c r="B52" s="28"/>
      <c r="C52" s="28"/>
      <c r="D52" s="28"/>
      <c r="E52" s="28"/>
      <c r="F52" s="39"/>
      <c r="G52" s="126"/>
      <c r="H52" s="126"/>
    </row>
    <row r="53" spans="1:8" ht="12" customHeight="1" x14ac:dyDescent="0.25">
      <c r="A53" s="28"/>
      <c r="B53" s="28"/>
      <c r="C53" s="28"/>
      <c r="D53" s="28"/>
      <c r="E53" s="28"/>
      <c r="F53" s="39"/>
      <c r="G53" s="126"/>
      <c r="H53" s="126"/>
    </row>
    <row r="54" spans="1:8" ht="12" customHeight="1" x14ac:dyDescent="0.25">
      <c r="A54" s="28"/>
      <c r="B54" s="28"/>
      <c r="C54" s="28"/>
      <c r="D54" s="28"/>
      <c r="E54" s="28"/>
      <c r="F54" s="39"/>
      <c r="G54" s="126"/>
      <c r="H54" s="126"/>
    </row>
    <row r="55" spans="1:8" ht="12" customHeight="1" x14ac:dyDescent="0.25">
      <c r="A55" s="28"/>
      <c r="B55" s="28"/>
      <c r="C55" s="28"/>
      <c r="D55" s="28"/>
      <c r="E55" s="28"/>
      <c r="F55" s="39"/>
      <c r="G55" s="126"/>
      <c r="H55" s="126"/>
    </row>
    <row r="56" spans="1:8" ht="12" customHeight="1" x14ac:dyDescent="0.25">
      <c r="A56" s="28"/>
      <c r="B56" s="28"/>
      <c r="C56" s="28"/>
      <c r="D56" s="28"/>
      <c r="E56" s="28"/>
      <c r="F56" s="39"/>
      <c r="G56" s="126"/>
      <c r="H56" s="126"/>
    </row>
    <row r="57" spans="1:8" ht="12" customHeight="1" x14ac:dyDescent="0.25">
      <c r="A57" s="28"/>
      <c r="B57" s="28"/>
      <c r="C57" s="28"/>
      <c r="D57" s="28"/>
      <c r="E57" s="28"/>
      <c r="F57" s="39"/>
      <c r="G57" s="126"/>
      <c r="H57" s="126"/>
    </row>
    <row r="58" spans="1:8" ht="12" customHeight="1" x14ac:dyDescent="0.25">
      <c r="A58" s="28"/>
      <c r="B58" s="28"/>
      <c r="C58" s="28"/>
      <c r="D58" s="28"/>
      <c r="E58" s="28"/>
      <c r="F58" s="39"/>
      <c r="G58" s="126"/>
      <c r="H58" s="126"/>
    </row>
  </sheetData>
  <phoneticPr fontId="0" type="noConversion"/>
  <printOptions horizontalCentered="1" verticalCentered="1"/>
  <pageMargins left="0.78740157480314965" right="0.19685039370078741" top="0.59055118110236227" bottom="0.78740157480314965" header="0.59055118110236227" footer="0.78740157480314965"/>
  <pageSetup paperSize="9" scale="94" orientation="portrait" r:id="rId1"/>
  <headerFooter alignWithMargins="0">
    <oddHeader>&amp;C&amp;"Calibri"&amp;10&amp;K000000Confidential&amp;1#_x000D_&amp;"Calibri"&amp;11&amp;K000000Page &amp;P</oddHeader>
    <oddFooter>&amp;R&amp;1#&amp;"Calibri"&amp;10&amp;K000000Confidential</oddFooter>
  </headerFooter>
  <rowBreaks count="1" manualBreakCount="1">
    <brk id="130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view="pageBreakPreview" topLeftCell="A6" zoomScale="90" zoomScaleNormal="100" zoomScaleSheetLayoutView="90" workbookViewId="0">
      <selection activeCell="B9" sqref="B9:D9"/>
    </sheetView>
  </sheetViews>
  <sheetFormatPr defaultColWidth="11.07421875" defaultRowHeight="12" customHeight="1" x14ac:dyDescent="0.25"/>
  <cols>
    <col min="1" max="1" width="9.23046875" style="4" customWidth="1"/>
    <col min="2" max="2" width="9.23046875" style="2" customWidth="1"/>
    <col min="3" max="3" width="8.23046875" style="2" customWidth="1"/>
    <col min="4" max="4" width="32.69140625" style="2" customWidth="1"/>
    <col min="5" max="5" width="7.69140625" style="4" bestFit="1" customWidth="1"/>
    <col min="6" max="6" width="8.69140625" style="97" customWidth="1"/>
    <col min="7" max="7" width="8.69140625" style="117" customWidth="1"/>
    <col min="8" max="8" width="12.69140625" style="128" customWidth="1"/>
    <col min="9" max="16384" width="11.07421875" style="2"/>
  </cols>
  <sheetData>
    <row r="1" spans="1:8" ht="12" customHeight="1" x14ac:dyDescent="0.3">
      <c r="A1" s="101"/>
      <c r="B1" s="76"/>
      <c r="C1" s="76"/>
      <c r="D1" s="76"/>
      <c r="E1" s="77"/>
      <c r="F1" s="94"/>
      <c r="G1" s="113"/>
      <c r="H1" s="118"/>
    </row>
    <row r="2" spans="1:8" ht="12" customHeight="1" x14ac:dyDescent="0.3">
      <c r="A2" s="102"/>
      <c r="B2" s="9"/>
      <c r="C2" s="9"/>
      <c r="D2" s="37"/>
      <c r="E2" s="51"/>
      <c r="F2" s="95"/>
      <c r="G2" s="114"/>
      <c r="H2" s="119"/>
    </row>
    <row r="3" spans="1:8" ht="12" customHeight="1" x14ac:dyDescent="0.25">
      <c r="A3" s="78"/>
      <c r="B3" s="64"/>
      <c r="C3" s="65"/>
      <c r="D3" s="66"/>
      <c r="E3" s="53"/>
      <c r="F3" s="57"/>
      <c r="G3" s="85"/>
      <c r="H3" s="120"/>
    </row>
    <row r="4" spans="1:8" ht="12" customHeight="1" x14ac:dyDescent="0.3">
      <c r="A4" s="26" t="s">
        <v>12</v>
      </c>
      <c r="B4" s="12" t="s">
        <v>13</v>
      </c>
      <c r="C4" s="1"/>
      <c r="D4" s="93"/>
      <c r="E4" s="13" t="s">
        <v>14</v>
      </c>
      <c r="F4" s="22" t="s">
        <v>15</v>
      </c>
      <c r="G4" s="43" t="s">
        <v>16</v>
      </c>
      <c r="H4" s="121" t="s">
        <v>17</v>
      </c>
    </row>
    <row r="5" spans="1:8" ht="12" customHeight="1" x14ac:dyDescent="0.3">
      <c r="A5" s="26" t="s">
        <v>18</v>
      </c>
      <c r="B5" s="12"/>
      <c r="C5" s="1"/>
      <c r="D5" s="68"/>
      <c r="E5" s="29"/>
      <c r="F5" s="49"/>
      <c r="G5" s="86"/>
      <c r="H5" s="122"/>
    </row>
    <row r="6" spans="1:8" ht="12" customHeight="1" x14ac:dyDescent="0.25">
      <c r="A6" s="79"/>
      <c r="B6" s="71"/>
      <c r="C6" s="37"/>
      <c r="D6" s="87"/>
      <c r="E6" s="59"/>
      <c r="F6" s="62"/>
      <c r="G6" s="88"/>
      <c r="H6" s="123"/>
    </row>
    <row r="7" spans="1:8" ht="12" customHeight="1" x14ac:dyDescent="0.25">
      <c r="A7" s="78"/>
      <c r="B7" s="64"/>
      <c r="C7" s="65"/>
      <c r="D7" s="66"/>
      <c r="E7" s="53"/>
      <c r="F7" s="57"/>
      <c r="G7" s="85"/>
      <c r="H7" s="98" t="str">
        <f>IF(OR(AND(F7="Prov",G7="Sum"),(G7="PC Sum")),". . . . . . . . .00",IF(ISERR(F7*G7),"",IF(F7*G7=0,"",ROUND(F7*G7,2))))</f>
        <v/>
      </c>
    </row>
    <row r="8" spans="1:8" ht="12" customHeight="1" x14ac:dyDescent="0.3">
      <c r="A8" s="80"/>
      <c r="B8" s="11" t="s">
        <v>36</v>
      </c>
      <c r="C8" s="28"/>
      <c r="D8" s="68"/>
      <c r="E8" s="29"/>
      <c r="F8" s="49"/>
      <c r="G8" s="86"/>
      <c r="H8" s="98" t="str">
        <f>IF(OR(AND(F8="Prov",G8="Sum"),(G8="PC Sum")),". . . . . . . . .00",IF(ISERR(F8*G8),"",IF(F8*G8=0,"",ROUND(F8*G8,2))))</f>
        <v/>
      </c>
    </row>
    <row r="9" spans="1:8" ht="12" customHeight="1" x14ac:dyDescent="0.3">
      <c r="A9" s="80"/>
      <c r="B9" s="150" t="s">
        <v>37</v>
      </c>
      <c r="C9" s="149"/>
      <c r="D9" s="151"/>
      <c r="E9" s="29"/>
      <c r="F9" s="49"/>
      <c r="G9" s="86"/>
      <c r="H9" s="98"/>
    </row>
    <row r="10" spans="1:8" ht="12" customHeight="1" x14ac:dyDescent="0.3">
      <c r="A10" s="80"/>
      <c r="B10" s="11"/>
      <c r="C10" s="28"/>
      <c r="D10" s="68"/>
      <c r="E10" s="29"/>
      <c r="F10" s="49"/>
      <c r="G10" s="86"/>
      <c r="H10" s="98"/>
    </row>
    <row r="11" spans="1:8" ht="12" customHeight="1" x14ac:dyDescent="0.25">
      <c r="A11" s="80">
        <v>1</v>
      </c>
      <c r="B11" s="28" t="s">
        <v>38</v>
      </c>
      <c r="C11" s="28"/>
      <c r="D11" s="68"/>
      <c r="E11" s="40" t="s">
        <v>39</v>
      </c>
      <c r="F11" s="49">
        <v>1</v>
      </c>
      <c r="G11" s="86"/>
      <c r="H11" s="98"/>
    </row>
    <row r="12" spans="1:8" ht="12" customHeight="1" x14ac:dyDescent="0.25">
      <c r="A12" s="80"/>
      <c r="B12" s="27"/>
      <c r="C12" s="28"/>
      <c r="D12" s="68"/>
      <c r="E12" s="29"/>
      <c r="F12" s="49"/>
      <c r="G12" s="86"/>
      <c r="H12" s="98"/>
    </row>
    <row r="13" spans="1:8" ht="12" customHeight="1" x14ac:dyDescent="0.3">
      <c r="A13" s="80">
        <v>2</v>
      </c>
      <c r="B13" s="28" t="s">
        <v>40</v>
      </c>
      <c r="C13" s="28"/>
      <c r="D13" s="68"/>
      <c r="E13" s="40" t="s">
        <v>41</v>
      </c>
      <c r="F13" s="49">
        <v>275</v>
      </c>
      <c r="G13" s="86"/>
      <c r="H13" s="98"/>
    </row>
    <row r="14" spans="1:8" ht="12" customHeight="1" x14ac:dyDescent="0.25">
      <c r="A14" s="80"/>
      <c r="B14" s="28" t="s">
        <v>42</v>
      </c>
      <c r="C14" s="28"/>
      <c r="D14" s="68"/>
      <c r="E14" s="40"/>
      <c r="F14" s="49"/>
      <c r="G14" s="86"/>
      <c r="H14" s="98"/>
    </row>
    <row r="15" spans="1:8" ht="12" customHeight="1" x14ac:dyDescent="0.25">
      <c r="A15" s="80"/>
      <c r="B15" s="27"/>
      <c r="C15" s="28"/>
      <c r="D15" s="68"/>
      <c r="E15" s="40"/>
      <c r="F15" s="49"/>
      <c r="G15" s="86"/>
      <c r="H15" s="98"/>
    </row>
    <row r="16" spans="1:8" ht="12" customHeight="1" x14ac:dyDescent="0.3">
      <c r="A16" s="80">
        <v>3</v>
      </c>
      <c r="B16" s="28" t="s">
        <v>43</v>
      </c>
      <c r="C16" s="28"/>
      <c r="D16" s="68"/>
      <c r="E16" s="40" t="s">
        <v>41</v>
      </c>
      <c r="F16" s="49">
        <v>475</v>
      </c>
      <c r="G16" s="86"/>
      <c r="H16" s="98"/>
    </row>
    <row r="17" spans="1:8" ht="12" customHeight="1" x14ac:dyDescent="0.25">
      <c r="A17" s="80"/>
      <c r="B17" s="27"/>
      <c r="C17" s="28"/>
      <c r="D17" s="68"/>
      <c r="E17" s="29"/>
      <c r="F17" s="49"/>
      <c r="G17" s="89"/>
      <c r="H17" s="98"/>
    </row>
    <row r="18" spans="1:8" ht="12" customHeight="1" x14ac:dyDescent="0.3">
      <c r="A18" s="80">
        <v>4</v>
      </c>
      <c r="B18" s="28" t="s">
        <v>44</v>
      </c>
      <c r="C18" s="28"/>
      <c r="D18" s="68"/>
      <c r="E18" s="40" t="s">
        <v>41</v>
      </c>
      <c r="F18" s="49">
        <v>275</v>
      </c>
      <c r="G18" s="86"/>
      <c r="H18" s="98"/>
    </row>
    <row r="19" spans="1:8" ht="12" customHeight="1" x14ac:dyDescent="0.25">
      <c r="A19" s="80"/>
      <c r="B19" s="27"/>
      <c r="C19" s="28"/>
      <c r="D19" s="68"/>
      <c r="E19" s="29"/>
      <c r="F19" s="49"/>
      <c r="G19" s="86"/>
      <c r="H19" s="98"/>
    </row>
    <row r="20" spans="1:8" ht="12" customHeight="1" x14ac:dyDescent="0.25">
      <c r="A20" s="80">
        <v>5</v>
      </c>
      <c r="B20" s="28" t="s">
        <v>45</v>
      </c>
      <c r="C20" s="28"/>
      <c r="D20" s="28"/>
      <c r="E20" s="40" t="s">
        <v>46</v>
      </c>
      <c r="F20" s="49">
        <v>125</v>
      </c>
      <c r="G20" s="86"/>
      <c r="H20" s="98"/>
    </row>
    <row r="21" spans="1:8" ht="12" customHeight="1" x14ac:dyDescent="0.25">
      <c r="A21" s="80"/>
      <c r="B21" s="27" t="s">
        <v>47</v>
      </c>
      <c r="C21" s="28"/>
      <c r="D21" s="28"/>
      <c r="E21" s="40"/>
      <c r="F21" s="49"/>
      <c r="G21" s="86"/>
      <c r="H21" s="98"/>
    </row>
    <row r="22" spans="1:8" ht="12" customHeight="1" x14ac:dyDescent="0.25">
      <c r="A22" s="80"/>
      <c r="B22" s="27"/>
      <c r="C22" s="28"/>
      <c r="D22" s="28"/>
      <c r="E22" s="40"/>
      <c r="F22" s="49"/>
      <c r="G22" s="86"/>
      <c r="H22" s="98"/>
    </row>
    <row r="23" spans="1:8" ht="12" customHeight="1" x14ac:dyDescent="0.25">
      <c r="A23" s="80">
        <v>6</v>
      </c>
      <c r="B23" s="28" t="s">
        <v>48</v>
      </c>
      <c r="C23" s="28"/>
      <c r="D23" s="28"/>
      <c r="E23" s="40" t="s">
        <v>46</v>
      </c>
      <c r="F23" s="49">
        <v>400</v>
      </c>
      <c r="G23" s="86"/>
      <c r="H23" s="98"/>
    </row>
    <row r="24" spans="1:8" ht="12" customHeight="1" x14ac:dyDescent="0.25">
      <c r="A24" s="80"/>
      <c r="B24" s="27" t="s">
        <v>49</v>
      </c>
      <c r="C24" s="28"/>
      <c r="D24" s="28"/>
      <c r="E24" s="40"/>
      <c r="F24" s="49"/>
      <c r="G24" s="86"/>
      <c r="H24" s="98"/>
    </row>
    <row r="25" spans="1:8" ht="12" customHeight="1" x14ac:dyDescent="0.25">
      <c r="A25" s="80"/>
      <c r="B25" s="27"/>
      <c r="C25" s="28"/>
      <c r="D25" s="28"/>
      <c r="E25" s="29"/>
      <c r="F25" s="49"/>
      <c r="G25" s="86"/>
      <c r="H25" s="98"/>
    </row>
    <row r="26" spans="1:8" ht="12" customHeight="1" x14ac:dyDescent="0.25">
      <c r="A26" s="80">
        <v>7</v>
      </c>
      <c r="B26" s="28" t="s">
        <v>50</v>
      </c>
      <c r="C26" s="28"/>
      <c r="D26" s="28"/>
      <c r="E26" s="40" t="s">
        <v>46</v>
      </c>
      <c r="F26" s="49">
        <v>150</v>
      </c>
      <c r="G26" s="86"/>
      <c r="H26" s="98"/>
    </row>
    <row r="27" spans="1:8" ht="12" customHeight="1" x14ac:dyDescent="0.25">
      <c r="A27" s="80"/>
      <c r="B27" s="27" t="s">
        <v>51</v>
      </c>
      <c r="C27" s="28"/>
      <c r="D27" s="28"/>
      <c r="E27" s="40"/>
      <c r="F27" s="49"/>
      <c r="G27" s="86"/>
      <c r="H27" s="98"/>
    </row>
    <row r="28" spans="1:8" ht="12" customHeight="1" x14ac:dyDescent="0.25">
      <c r="A28" s="80"/>
      <c r="B28" s="27"/>
      <c r="C28" s="28"/>
      <c r="D28" s="28"/>
      <c r="E28" s="40"/>
      <c r="F28" s="49"/>
      <c r="G28" s="86"/>
      <c r="H28" s="98"/>
    </row>
    <row r="29" spans="1:8" ht="12" customHeight="1" x14ac:dyDescent="0.3">
      <c r="A29" s="80">
        <v>8</v>
      </c>
      <c r="B29" s="28" t="s">
        <v>52</v>
      </c>
      <c r="C29" s="28"/>
      <c r="D29" s="28"/>
      <c r="E29" s="40" t="s">
        <v>41</v>
      </c>
      <c r="F29" s="49">
        <v>750</v>
      </c>
      <c r="G29" s="86"/>
      <c r="H29" s="98"/>
    </row>
    <row r="30" spans="1:8" ht="12" customHeight="1" x14ac:dyDescent="0.25">
      <c r="A30" s="80"/>
      <c r="B30" s="27"/>
      <c r="C30" s="28"/>
      <c r="D30" s="28"/>
      <c r="E30" s="40"/>
      <c r="F30" s="49"/>
      <c r="G30" s="86"/>
      <c r="H30" s="98"/>
    </row>
    <row r="31" spans="1:8" ht="12" customHeight="1" x14ac:dyDescent="0.3">
      <c r="A31" s="103"/>
      <c r="B31" s="25" t="s">
        <v>35</v>
      </c>
      <c r="C31" s="82"/>
      <c r="D31" s="82"/>
      <c r="E31" s="75"/>
      <c r="F31" s="83"/>
      <c r="G31" s="115"/>
      <c r="H31" s="124">
        <f>SUM(H12:H30)</f>
        <v>0</v>
      </c>
    </row>
    <row r="32" spans="1:8" ht="12" customHeight="1" x14ac:dyDescent="0.25">
      <c r="A32" s="104"/>
      <c r="B32" s="28"/>
      <c r="C32" s="28"/>
      <c r="D32" s="28"/>
      <c r="E32" s="38"/>
      <c r="F32" s="96"/>
      <c r="G32" s="116"/>
      <c r="H32" s="125"/>
    </row>
    <row r="33" spans="1:8" ht="12" customHeight="1" x14ac:dyDescent="0.25">
      <c r="A33" s="38"/>
      <c r="B33" s="28"/>
      <c r="C33" s="28"/>
      <c r="D33" s="28"/>
      <c r="E33" s="38"/>
      <c r="F33" s="96"/>
      <c r="G33" s="116"/>
      <c r="H33" s="126"/>
    </row>
    <row r="34" spans="1:8" ht="12" customHeight="1" x14ac:dyDescent="0.3">
      <c r="A34" s="7"/>
      <c r="B34" s="1"/>
      <c r="C34" s="1"/>
      <c r="D34" s="1"/>
      <c r="E34" s="38"/>
      <c r="F34" s="96"/>
      <c r="G34" s="116"/>
      <c r="H34" s="127"/>
    </row>
    <row r="35" spans="1:8" ht="12" customHeight="1" x14ac:dyDescent="0.25">
      <c r="A35" s="38"/>
      <c r="B35" s="28"/>
      <c r="C35" s="28"/>
      <c r="D35" s="28"/>
      <c r="E35" s="38"/>
      <c r="F35" s="96"/>
      <c r="G35" s="116"/>
      <c r="H35" s="126"/>
    </row>
    <row r="36" spans="1:8" ht="12" customHeight="1" x14ac:dyDescent="0.25">
      <c r="A36" s="38"/>
      <c r="B36" s="28"/>
      <c r="C36" s="28"/>
      <c r="D36" s="28"/>
      <c r="E36" s="38"/>
      <c r="F36" s="96"/>
      <c r="G36" s="116"/>
      <c r="H36" s="126"/>
    </row>
    <row r="37" spans="1:8" ht="12" customHeight="1" x14ac:dyDescent="0.25">
      <c r="A37" s="38"/>
      <c r="B37" s="28"/>
      <c r="C37" s="28"/>
      <c r="D37" s="28"/>
      <c r="E37" s="38"/>
      <c r="F37" s="96"/>
      <c r="G37" s="116"/>
      <c r="H37" s="126"/>
    </row>
    <row r="38" spans="1:8" ht="12" customHeight="1" x14ac:dyDescent="0.25">
      <c r="A38" s="38"/>
      <c r="B38" s="28"/>
      <c r="C38" s="28"/>
      <c r="D38" s="28"/>
      <c r="E38" s="38"/>
      <c r="F38" s="96"/>
      <c r="G38" s="116"/>
      <c r="H38" s="126"/>
    </row>
    <row r="39" spans="1:8" ht="12" customHeight="1" x14ac:dyDescent="0.25">
      <c r="A39" s="38"/>
      <c r="B39" s="28"/>
      <c r="C39" s="28"/>
      <c r="D39" s="28"/>
      <c r="E39" s="38"/>
      <c r="F39" s="96"/>
      <c r="G39" s="116"/>
      <c r="H39" s="126"/>
    </row>
    <row r="40" spans="1:8" ht="12" customHeight="1" x14ac:dyDescent="0.25">
      <c r="A40" s="38"/>
      <c r="B40" s="28"/>
      <c r="C40" s="28"/>
      <c r="D40" s="28"/>
      <c r="E40" s="38"/>
      <c r="F40" s="96"/>
      <c r="G40" s="116"/>
      <c r="H40" s="126"/>
    </row>
    <row r="41" spans="1:8" ht="12" customHeight="1" x14ac:dyDescent="0.25">
      <c r="A41" s="38"/>
      <c r="B41" s="28"/>
      <c r="C41" s="28"/>
      <c r="D41" s="28"/>
      <c r="E41" s="38"/>
      <c r="F41" s="96"/>
      <c r="G41" s="116"/>
      <c r="H41" s="126"/>
    </row>
    <row r="42" spans="1:8" ht="12" customHeight="1" x14ac:dyDescent="0.25">
      <c r="A42" s="38"/>
      <c r="B42" s="28"/>
      <c r="C42" s="28"/>
      <c r="D42" s="28"/>
      <c r="E42" s="38"/>
      <c r="F42" s="96"/>
      <c r="G42" s="116"/>
      <c r="H42" s="126"/>
    </row>
    <row r="43" spans="1:8" ht="12" customHeight="1" x14ac:dyDescent="0.25">
      <c r="A43" s="38"/>
      <c r="B43" s="28"/>
      <c r="C43" s="28"/>
      <c r="D43" s="28"/>
      <c r="E43" s="38"/>
      <c r="F43" s="96"/>
      <c r="G43" s="116"/>
      <c r="H43" s="126"/>
    </row>
    <row r="44" spans="1:8" ht="12" customHeight="1" x14ac:dyDescent="0.25">
      <c r="A44" s="38"/>
      <c r="B44" s="28"/>
      <c r="C44" s="28"/>
      <c r="D44" s="28"/>
      <c r="E44" s="38"/>
      <c r="F44" s="96"/>
      <c r="G44" s="116"/>
      <c r="H44" s="126"/>
    </row>
    <row r="45" spans="1:8" ht="12" customHeight="1" x14ac:dyDescent="0.25">
      <c r="A45" s="38"/>
      <c r="B45" s="28"/>
      <c r="C45" s="28"/>
      <c r="D45" s="28"/>
      <c r="E45" s="38"/>
      <c r="F45" s="96"/>
      <c r="G45" s="116"/>
      <c r="H45" s="126"/>
    </row>
    <row r="46" spans="1:8" ht="12" customHeight="1" x14ac:dyDescent="0.25">
      <c r="A46" s="38"/>
      <c r="B46" s="28"/>
      <c r="C46" s="28"/>
      <c r="D46" s="28"/>
      <c r="E46" s="38"/>
      <c r="F46" s="96"/>
      <c r="G46" s="116"/>
      <c r="H46" s="126"/>
    </row>
  </sheetData>
  <phoneticPr fontId="0" type="noConversion"/>
  <printOptions horizontalCentered="1" verticalCentered="1"/>
  <pageMargins left="0.78740157480314965" right="0.19685039370078741" top="0.59055118110236227" bottom="0.78740157480314965" header="0.59055118110236227" footer="0.78740157480314965"/>
  <pageSetup paperSize="9" scale="85" orientation="portrait" r:id="rId1"/>
  <headerFooter alignWithMargins="0">
    <oddHeader>&amp;C&amp;"Calibri"&amp;10&amp;K000000Confidential&amp;1#_x000D_&amp;"Calibri"&amp;11&amp;K000000Page &amp;P</oddHeader>
    <oddFooter>&amp;R&amp;1#&amp;"Calibri"&amp;10&amp;K000000Confidential</oddFooter>
  </headerFooter>
  <rowBreaks count="1" manualBreakCount="1">
    <brk id="130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18" zoomScale="90" zoomScaleNormal="90" workbookViewId="0">
      <selection activeCell="B9" sqref="B9"/>
    </sheetView>
  </sheetViews>
  <sheetFormatPr defaultRowHeight="15.5" x14ac:dyDescent="0.35"/>
  <cols>
    <col min="1" max="1" width="9.23046875" style="112"/>
    <col min="2" max="2" width="9.23046875" style="3"/>
    <col min="4" max="4" width="35" customWidth="1"/>
    <col min="6" max="6" width="9.23046875" style="100"/>
    <col min="7" max="7" width="9.23046875" style="148"/>
    <col min="8" max="8" width="10.84375" style="147" bestFit="1" customWidth="1"/>
  </cols>
  <sheetData>
    <row r="1" spans="1:8" x14ac:dyDescent="0.35">
      <c r="A1" s="107"/>
      <c r="B1" s="76"/>
      <c r="C1" s="76"/>
      <c r="D1" s="76"/>
      <c r="E1" s="77"/>
      <c r="F1" s="94"/>
      <c r="G1" s="113"/>
      <c r="H1" s="140"/>
    </row>
    <row r="2" spans="1:8" x14ac:dyDescent="0.35">
      <c r="A2" s="108"/>
      <c r="B2" s="37"/>
      <c r="C2" s="9"/>
      <c r="D2" s="37"/>
      <c r="E2" s="51"/>
      <c r="F2" s="95"/>
      <c r="G2" s="114"/>
      <c r="H2" s="119"/>
    </row>
    <row r="3" spans="1:8" x14ac:dyDescent="0.35">
      <c r="A3" s="109"/>
      <c r="B3" s="54"/>
      <c r="C3" s="55"/>
      <c r="D3" s="56"/>
      <c r="E3" s="53"/>
      <c r="F3" s="57"/>
      <c r="G3" s="85"/>
      <c r="H3" s="141"/>
    </row>
    <row r="4" spans="1:8" s="105" customFormat="1" x14ac:dyDescent="0.35">
      <c r="A4" s="106" t="s">
        <v>12</v>
      </c>
      <c r="B4" s="14" t="s">
        <v>13</v>
      </c>
      <c r="C4" s="5"/>
      <c r="D4" s="15"/>
      <c r="E4" s="13" t="s">
        <v>14</v>
      </c>
      <c r="F4" s="22" t="s">
        <v>15</v>
      </c>
      <c r="G4" s="43" t="s">
        <v>16</v>
      </c>
      <c r="H4" s="142" t="s">
        <v>17</v>
      </c>
    </row>
    <row r="5" spans="1:8" x14ac:dyDescent="0.35">
      <c r="A5" s="106" t="s">
        <v>18</v>
      </c>
      <c r="B5" s="40"/>
      <c r="C5" s="7"/>
      <c r="D5" s="58"/>
      <c r="E5" s="29"/>
      <c r="F5" s="49"/>
      <c r="G5" s="86"/>
      <c r="H5" s="143"/>
    </row>
    <row r="6" spans="1:8" x14ac:dyDescent="0.35">
      <c r="A6" s="110"/>
      <c r="B6" s="60"/>
      <c r="C6" s="51"/>
      <c r="D6" s="61"/>
      <c r="E6" s="59"/>
      <c r="F6" s="62"/>
      <c r="G6" s="88"/>
      <c r="H6" s="144"/>
    </row>
    <row r="7" spans="1:8" x14ac:dyDescent="0.35">
      <c r="A7" s="106"/>
      <c r="B7" s="27"/>
      <c r="C7" s="28"/>
      <c r="D7" s="28"/>
      <c r="E7" s="29"/>
      <c r="F7" s="49"/>
      <c r="G7" s="86"/>
      <c r="H7" s="98"/>
    </row>
    <row r="8" spans="1:8" x14ac:dyDescent="0.35">
      <c r="A8" s="106"/>
      <c r="B8" s="11" t="s">
        <v>53</v>
      </c>
      <c r="C8" s="28"/>
      <c r="D8" s="28"/>
      <c r="E8" s="40"/>
      <c r="F8" s="49"/>
      <c r="G8" s="86"/>
      <c r="H8" s="98"/>
    </row>
    <row r="9" spans="1:8" x14ac:dyDescent="0.35">
      <c r="A9" s="106"/>
      <c r="B9" s="150" t="s">
        <v>37</v>
      </c>
      <c r="C9" s="149"/>
      <c r="D9" s="149"/>
      <c r="E9" s="40"/>
      <c r="F9" s="49"/>
      <c r="G9" s="86"/>
      <c r="H9" s="98"/>
    </row>
    <row r="10" spans="1:8" x14ac:dyDescent="0.35">
      <c r="A10" s="106"/>
      <c r="B10" s="27"/>
      <c r="C10" s="28"/>
      <c r="D10" s="28"/>
      <c r="E10" s="40"/>
      <c r="F10" s="49"/>
      <c r="G10" s="86"/>
      <c r="H10" s="98"/>
    </row>
    <row r="11" spans="1:8" x14ac:dyDescent="0.35">
      <c r="A11" s="106">
        <v>1</v>
      </c>
      <c r="B11" s="28" t="s">
        <v>54</v>
      </c>
      <c r="C11" s="28"/>
      <c r="D11" s="28"/>
      <c r="E11" s="40" t="s">
        <v>41</v>
      </c>
      <c r="F11" s="49">
        <v>4450</v>
      </c>
      <c r="G11" s="86"/>
      <c r="H11" s="98"/>
    </row>
    <row r="12" spans="1:8" x14ac:dyDescent="0.35">
      <c r="A12" s="106"/>
      <c r="B12" s="27"/>
      <c r="C12" s="28"/>
      <c r="D12" s="28"/>
      <c r="E12" s="40"/>
      <c r="F12" s="49"/>
      <c r="G12" s="86"/>
      <c r="H12" s="98"/>
    </row>
    <row r="13" spans="1:8" x14ac:dyDescent="0.35">
      <c r="A13" s="106">
        <v>2</v>
      </c>
      <c r="B13" s="28" t="s">
        <v>38</v>
      </c>
      <c r="C13" s="28"/>
      <c r="D13" s="28"/>
      <c r="E13" s="29" t="s">
        <v>24</v>
      </c>
      <c r="F13" s="49">
        <v>1</v>
      </c>
      <c r="G13" s="86"/>
      <c r="H13" s="98"/>
    </row>
    <row r="14" spans="1:8" x14ac:dyDescent="0.35">
      <c r="A14" s="106"/>
      <c r="B14" s="27"/>
      <c r="C14" s="28"/>
      <c r="D14" s="28"/>
      <c r="E14" s="40"/>
      <c r="F14" s="49"/>
      <c r="G14" s="86"/>
      <c r="H14" s="98"/>
    </row>
    <row r="15" spans="1:8" x14ac:dyDescent="0.35">
      <c r="A15" s="106">
        <v>3</v>
      </c>
      <c r="B15" s="28" t="s">
        <v>55</v>
      </c>
      <c r="C15" s="28"/>
      <c r="D15" s="28"/>
      <c r="E15" s="40" t="s">
        <v>46</v>
      </c>
      <c r="F15" s="49">
        <v>316</v>
      </c>
      <c r="G15" s="86"/>
      <c r="H15" s="98"/>
    </row>
    <row r="16" spans="1:8" x14ac:dyDescent="0.35">
      <c r="A16" s="106"/>
      <c r="B16" s="27"/>
      <c r="C16" s="28"/>
      <c r="D16" s="28"/>
      <c r="E16" s="40"/>
      <c r="F16" s="49"/>
      <c r="G16" s="86"/>
      <c r="H16" s="98"/>
    </row>
    <row r="17" spans="1:8" x14ac:dyDescent="0.35">
      <c r="A17" s="106">
        <v>4</v>
      </c>
      <c r="B17" s="28" t="s">
        <v>56</v>
      </c>
      <c r="C17" s="28"/>
      <c r="D17" s="28"/>
      <c r="E17" s="40" t="s">
        <v>41</v>
      </c>
      <c r="F17" s="49">
        <v>4450</v>
      </c>
      <c r="G17" s="86"/>
      <c r="H17" s="98"/>
    </row>
    <row r="18" spans="1:8" x14ac:dyDescent="0.35">
      <c r="A18" s="106"/>
      <c r="B18" s="27"/>
      <c r="C18" s="28"/>
      <c r="D18" s="28"/>
      <c r="E18" s="29"/>
      <c r="F18" s="49"/>
      <c r="G18" s="86"/>
      <c r="H18" s="98"/>
    </row>
    <row r="19" spans="1:8" x14ac:dyDescent="0.35">
      <c r="A19" s="106">
        <v>5</v>
      </c>
      <c r="B19" s="27" t="s">
        <v>57</v>
      </c>
      <c r="C19" s="28"/>
      <c r="D19" s="28"/>
      <c r="E19" s="40" t="s">
        <v>58</v>
      </c>
      <c r="F19" s="49">
        <v>1</v>
      </c>
      <c r="G19" s="86"/>
      <c r="H19" s="98"/>
    </row>
    <row r="20" spans="1:8" x14ac:dyDescent="0.35">
      <c r="A20" s="106"/>
      <c r="B20" s="90"/>
      <c r="C20" s="91"/>
      <c r="D20" s="92"/>
      <c r="E20" s="29"/>
      <c r="F20" s="49"/>
      <c r="G20" s="86"/>
      <c r="H20" s="98"/>
    </row>
    <row r="21" spans="1:8" x14ac:dyDescent="0.35">
      <c r="A21" s="106">
        <v>6</v>
      </c>
      <c r="B21" s="28" t="s">
        <v>59</v>
      </c>
      <c r="C21" s="1"/>
      <c r="D21" s="93"/>
      <c r="E21" s="40" t="s">
        <v>60</v>
      </c>
      <c r="F21" s="49">
        <v>1</v>
      </c>
      <c r="G21" s="86"/>
      <c r="H21" s="98"/>
    </row>
    <row r="22" spans="1:8" x14ac:dyDescent="0.35">
      <c r="A22" s="106"/>
      <c r="B22" s="27"/>
      <c r="C22" s="28"/>
      <c r="D22" s="68"/>
      <c r="E22" s="29"/>
      <c r="F22" s="49"/>
      <c r="G22" s="86"/>
      <c r="H22" s="98"/>
    </row>
    <row r="23" spans="1:8" x14ac:dyDescent="0.35">
      <c r="A23" s="106">
        <v>7</v>
      </c>
      <c r="B23" s="28" t="s">
        <v>61</v>
      </c>
      <c r="C23" s="28"/>
      <c r="D23" s="68"/>
      <c r="E23" s="40" t="s">
        <v>41</v>
      </c>
      <c r="F23" s="49">
        <v>11200</v>
      </c>
      <c r="G23" s="86"/>
      <c r="H23" s="98"/>
    </row>
    <row r="24" spans="1:8" x14ac:dyDescent="0.35">
      <c r="A24" s="106"/>
      <c r="B24" s="27" t="s">
        <v>62</v>
      </c>
      <c r="C24" s="28"/>
      <c r="D24" s="68"/>
      <c r="E24" s="10"/>
      <c r="F24" s="49"/>
      <c r="G24" s="86"/>
      <c r="H24" s="98"/>
    </row>
    <row r="25" spans="1:8" x14ac:dyDescent="0.35">
      <c r="A25" s="106"/>
      <c r="B25" s="12"/>
      <c r="C25" s="28"/>
      <c r="D25" s="68"/>
      <c r="E25" s="10"/>
      <c r="F25" s="49"/>
      <c r="G25" s="86"/>
      <c r="H25" s="98"/>
    </row>
    <row r="26" spans="1:8" x14ac:dyDescent="0.35">
      <c r="A26" s="106">
        <v>8</v>
      </c>
      <c r="B26" s="28" t="s">
        <v>63</v>
      </c>
      <c r="C26" s="28"/>
      <c r="D26" s="68"/>
      <c r="E26" s="29" t="s">
        <v>46</v>
      </c>
      <c r="F26" s="49">
        <v>140</v>
      </c>
      <c r="G26" s="86"/>
      <c r="H26" s="98"/>
    </row>
    <row r="27" spans="1:8" x14ac:dyDescent="0.35">
      <c r="A27" s="106"/>
      <c r="B27" s="27" t="s">
        <v>64</v>
      </c>
      <c r="C27" s="1"/>
      <c r="D27" s="93"/>
      <c r="E27" s="10"/>
      <c r="F27" s="49"/>
      <c r="G27" s="86"/>
      <c r="H27" s="98"/>
    </row>
    <row r="28" spans="1:8" x14ac:dyDescent="0.35">
      <c r="A28" s="106"/>
      <c r="B28" s="27"/>
      <c r="C28" s="28"/>
      <c r="D28" s="68"/>
      <c r="E28" s="29"/>
      <c r="F28" s="49"/>
      <c r="G28" s="86"/>
      <c r="H28" s="98"/>
    </row>
    <row r="29" spans="1:8" x14ac:dyDescent="0.35">
      <c r="A29" s="106">
        <v>9</v>
      </c>
      <c r="B29" s="28" t="s">
        <v>65</v>
      </c>
      <c r="C29" s="1"/>
      <c r="D29" s="93"/>
      <c r="E29" s="40" t="s">
        <v>46</v>
      </c>
      <c r="F29" s="49">
        <v>140</v>
      </c>
      <c r="G29" s="86"/>
      <c r="H29" s="98"/>
    </row>
    <row r="30" spans="1:8" x14ac:dyDescent="0.35">
      <c r="A30" s="106"/>
      <c r="B30" s="27" t="s">
        <v>66</v>
      </c>
      <c r="C30" s="28"/>
      <c r="D30" s="68"/>
      <c r="E30" s="29"/>
      <c r="F30" s="49"/>
      <c r="G30" s="86"/>
      <c r="H30" s="98"/>
    </row>
    <row r="31" spans="1:8" x14ac:dyDescent="0.35">
      <c r="A31" s="106"/>
      <c r="B31" s="27"/>
      <c r="C31" s="28"/>
      <c r="D31" s="68"/>
      <c r="E31" s="29"/>
      <c r="F31" s="49"/>
      <c r="G31" s="86"/>
      <c r="H31" s="98"/>
    </row>
    <row r="32" spans="1:8" x14ac:dyDescent="0.35">
      <c r="A32" s="106">
        <v>10</v>
      </c>
      <c r="B32" s="28" t="s">
        <v>67</v>
      </c>
      <c r="C32" s="28"/>
      <c r="D32" s="68"/>
      <c r="E32" s="40" t="s">
        <v>41</v>
      </c>
      <c r="F32" s="49">
        <v>3360</v>
      </c>
      <c r="G32" s="86"/>
      <c r="H32" s="98"/>
    </row>
    <row r="33" spans="1:8" x14ac:dyDescent="0.35">
      <c r="A33" s="106"/>
      <c r="B33" s="12"/>
      <c r="C33" s="1"/>
      <c r="D33" s="93"/>
      <c r="E33" s="13"/>
      <c r="F33" s="49"/>
      <c r="G33" s="86"/>
      <c r="H33" s="98"/>
    </row>
    <row r="34" spans="1:8" x14ac:dyDescent="0.35">
      <c r="A34" s="106">
        <v>11</v>
      </c>
      <c r="B34" s="28" t="s">
        <v>68</v>
      </c>
      <c r="C34" s="28"/>
      <c r="D34" s="68"/>
      <c r="E34" s="40" t="s">
        <v>41</v>
      </c>
      <c r="F34" s="49">
        <v>11200</v>
      </c>
      <c r="G34" s="86"/>
      <c r="H34" s="98"/>
    </row>
    <row r="35" spans="1:8" x14ac:dyDescent="0.35">
      <c r="A35" s="106"/>
      <c r="B35" s="27"/>
      <c r="C35" s="28"/>
      <c r="D35" s="68"/>
      <c r="E35" s="29"/>
      <c r="F35" s="49"/>
      <c r="G35" s="86"/>
      <c r="H35" s="98"/>
    </row>
    <row r="36" spans="1:8" x14ac:dyDescent="0.35">
      <c r="A36" s="106">
        <v>12</v>
      </c>
      <c r="B36" s="28" t="s">
        <v>69</v>
      </c>
      <c r="C36" s="28"/>
      <c r="D36" s="68"/>
      <c r="E36" s="40" t="s">
        <v>41</v>
      </c>
      <c r="F36" s="49">
        <v>11200</v>
      </c>
      <c r="G36" s="86"/>
      <c r="H36" s="98"/>
    </row>
    <row r="37" spans="1:8" x14ac:dyDescent="0.35">
      <c r="A37" s="106"/>
      <c r="B37" s="27"/>
      <c r="C37" s="1"/>
      <c r="D37" s="93"/>
      <c r="E37" s="13"/>
      <c r="F37" s="49"/>
      <c r="G37" s="86"/>
      <c r="H37" s="98"/>
    </row>
    <row r="38" spans="1:8" x14ac:dyDescent="0.35">
      <c r="A38" s="106">
        <v>13</v>
      </c>
      <c r="B38" s="28" t="s">
        <v>70</v>
      </c>
      <c r="C38" s="28"/>
      <c r="D38" s="68"/>
      <c r="E38" s="40" t="s">
        <v>41</v>
      </c>
      <c r="F38" s="49">
        <v>3360</v>
      </c>
      <c r="G38" s="86"/>
      <c r="H38" s="98"/>
    </row>
    <row r="39" spans="1:8" x14ac:dyDescent="0.35">
      <c r="A39" s="106"/>
      <c r="B39" s="27"/>
      <c r="C39" s="28"/>
      <c r="D39" s="68"/>
      <c r="E39" s="29"/>
      <c r="F39" s="49"/>
      <c r="G39" s="86"/>
      <c r="H39" s="98"/>
    </row>
    <row r="40" spans="1:8" x14ac:dyDescent="0.35">
      <c r="A40" s="106">
        <v>14</v>
      </c>
      <c r="B40" s="28" t="s">
        <v>71</v>
      </c>
      <c r="C40" s="28"/>
      <c r="D40" s="68"/>
      <c r="E40" s="40" t="s">
        <v>41</v>
      </c>
      <c r="F40" s="49">
        <v>11200</v>
      </c>
      <c r="G40" s="86"/>
      <c r="H40" s="98"/>
    </row>
    <row r="41" spans="1:8" x14ac:dyDescent="0.35">
      <c r="A41" s="106"/>
      <c r="B41" s="27"/>
      <c r="C41" s="28"/>
      <c r="D41" s="68"/>
      <c r="E41" s="29"/>
      <c r="F41" s="49"/>
      <c r="G41" s="86"/>
      <c r="H41" s="98"/>
    </row>
    <row r="42" spans="1:8" x14ac:dyDescent="0.35">
      <c r="A42" s="106">
        <v>15</v>
      </c>
      <c r="B42" s="28" t="s">
        <v>72</v>
      </c>
      <c r="C42" s="28"/>
      <c r="D42" s="68"/>
      <c r="E42" s="40" t="s">
        <v>41</v>
      </c>
      <c r="F42" s="49">
        <v>11200</v>
      </c>
      <c r="G42" s="86"/>
      <c r="H42" s="98"/>
    </row>
    <row r="43" spans="1:8" x14ac:dyDescent="0.35">
      <c r="A43" s="106"/>
      <c r="B43" s="27"/>
      <c r="C43" s="28"/>
      <c r="D43" s="68"/>
      <c r="E43" s="29"/>
      <c r="F43" s="49"/>
      <c r="G43" s="86"/>
      <c r="H43" s="98"/>
    </row>
    <row r="44" spans="1:8" x14ac:dyDescent="0.35">
      <c r="A44" s="106">
        <v>16</v>
      </c>
      <c r="B44" s="28" t="s">
        <v>73</v>
      </c>
      <c r="C44" s="28"/>
      <c r="D44" s="68"/>
      <c r="E44" s="40" t="s">
        <v>41</v>
      </c>
      <c r="F44" s="49">
        <v>11200</v>
      </c>
      <c r="G44" s="86"/>
      <c r="H44" s="98"/>
    </row>
    <row r="45" spans="1:8" x14ac:dyDescent="0.35">
      <c r="A45" s="106"/>
      <c r="B45" s="27"/>
      <c r="C45" s="28"/>
      <c r="D45" s="68"/>
      <c r="E45" s="29"/>
      <c r="F45" s="49"/>
      <c r="G45" s="86"/>
      <c r="H45" s="98"/>
    </row>
    <row r="46" spans="1:8" x14ac:dyDescent="0.35">
      <c r="A46" s="106">
        <v>17</v>
      </c>
      <c r="B46" s="28" t="s">
        <v>74</v>
      </c>
      <c r="C46" s="28"/>
      <c r="D46" s="68"/>
      <c r="E46" s="29" t="s">
        <v>24</v>
      </c>
      <c r="F46" s="49">
        <v>1</v>
      </c>
      <c r="G46" s="86"/>
      <c r="H46" s="98"/>
    </row>
    <row r="47" spans="1:8" x14ac:dyDescent="0.35">
      <c r="A47" s="106"/>
      <c r="B47" s="27"/>
      <c r="C47" s="28"/>
      <c r="D47" s="68"/>
      <c r="E47" s="29"/>
      <c r="F47" s="49"/>
      <c r="G47" s="86"/>
      <c r="H47" s="98"/>
    </row>
    <row r="48" spans="1:8" x14ac:dyDescent="0.35">
      <c r="A48" s="106">
        <v>18</v>
      </c>
      <c r="B48" s="28" t="s">
        <v>75</v>
      </c>
      <c r="C48" s="28"/>
      <c r="D48" s="68"/>
      <c r="E48" s="29" t="s">
        <v>24</v>
      </c>
      <c r="F48" s="49">
        <v>1</v>
      </c>
      <c r="G48" s="86"/>
      <c r="H48" s="98"/>
    </row>
    <row r="49" spans="1:8" x14ac:dyDescent="0.35">
      <c r="A49" s="106"/>
      <c r="B49" s="27"/>
      <c r="C49" s="28"/>
      <c r="D49" s="68"/>
      <c r="E49" s="29"/>
      <c r="F49" s="49"/>
      <c r="G49" s="86"/>
      <c r="H49" s="98"/>
    </row>
    <row r="50" spans="1:8" x14ac:dyDescent="0.35">
      <c r="A50" s="106"/>
      <c r="B50" s="27"/>
      <c r="C50" s="28"/>
      <c r="D50" s="28"/>
      <c r="E50" s="40"/>
      <c r="F50" s="81"/>
      <c r="G50" s="86"/>
      <c r="H50" s="145"/>
    </row>
    <row r="51" spans="1:8" x14ac:dyDescent="0.35">
      <c r="A51" s="111"/>
      <c r="B51" s="25" t="s">
        <v>35</v>
      </c>
      <c r="C51" s="82"/>
      <c r="D51" s="82"/>
      <c r="E51" s="75"/>
      <c r="F51" s="83"/>
      <c r="G51" s="115"/>
      <c r="H51" s="146">
        <f>SUM(H11:H50)</f>
        <v>0</v>
      </c>
    </row>
  </sheetData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tabSelected="1" view="pageBreakPreview" zoomScaleNormal="100" zoomScaleSheetLayoutView="100" workbookViewId="0">
      <selection activeCell="E14" sqref="E14"/>
    </sheetView>
  </sheetViews>
  <sheetFormatPr defaultColWidth="11.07421875" defaultRowHeight="12" customHeight="1" x14ac:dyDescent="0.35"/>
  <cols>
    <col min="1" max="1" width="8.23046875" style="2" customWidth="1"/>
    <col min="2" max="3" width="3.69140625" style="2" customWidth="1"/>
    <col min="4" max="4" width="60.84375" style="2" customWidth="1"/>
    <col min="5" max="5" width="17.4609375" style="4" customWidth="1"/>
    <col min="6" max="16384" width="11.07421875" style="3"/>
  </cols>
  <sheetData>
    <row r="1" spans="1:8" ht="12" customHeight="1" x14ac:dyDescent="0.35">
      <c r="A1" s="1" t="s">
        <v>76</v>
      </c>
      <c r="B1" s="1"/>
      <c r="C1" s="1"/>
      <c r="D1" s="28"/>
      <c r="E1" s="38"/>
    </row>
    <row r="3" spans="1:8" ht="12" customHeight="1" x14ac:dyDescent="0.35">
      <c r="A3" s="31"/>
      <c r="B3" s="32"/>
      <c r="C3" s="33"/>
      <c r="D3" s="34"/>
      <c r="E3" s="31"/>
    </row>
    <row r="4" spans="1:8" ht="12" customHeight="1" x14ac:dyDescent="0.35">
      <c r="A4" s="13" t="s">
        <v>77</v>
      </c>
      <c r="B4" s="14" t="s">
        <v>13</v>
      </c>
      <c r="C4" s="5"/>
      <c r="D4" s="16"/>
      <c r="E4" s="13" t="s">
        <v>35</v>
      </c>
    </row>
    <row r="5" spans="1:8" ht="12" customHeight="1" x14ac:dyDescent="0.35">
      <c r="A5" s="35"/>
      <c r="B5" s="18"/>
      <c r="C5" s="19"/>
      <c r="D5" s="20"/>
      <c r="E5" s="35"/>
    </row>
    <row r="6" spans="1:8" ht="12" customHeight="1" x14ac:dyDescent="0.35">
      <c r="A6" s="63" t="s">
        <v>78</v>
      </c>
      <c r="B6" s="84" t="s">
        <v>19</v>
      </c>
      <c r="C6" s="65"/>
      <c r="D6" s="66"/>
      <c r="E6" s="85">
        <f>'GENERAL REQUIREMENTS'!H46</f>
        <v>220000</v>
      </c>
    </row>
    <row r="7" spans="1:8" ht="12" customHeight="1" x14ac:dyDescent="0.35">
      <c r="A7" s="45"/>
      <c r="B7" s="11"/>
      <c r="C7" s="28"/>
      <c r="D7" s="68"/>
      <c r="E7" s="86"/>
    </row>
    <row r="8" spans="1:8" ht="12" customHeight="1" x14ac:dyDescent="0.35">
      <c r="A8" s="63" t="s">
        <v>79</v>
      </c>
      <c r="B8" s="27" t="s">
        <v>80</v>
      </c>
      <c r="C8" s="28"/>
      <c r="D8" s="68"/>
      <c r="E8" s="85">
        <f>'IBR SECTION'!H31</f>
        <v>0</v>
      </c>
    </row>
    <row r="9" spans="1:8" ht="12" customHeight="1" x14ac:dyDescent="0.35">
      <c r="A9" s="45"/>
      <c r="B9" s="27"/>
      <c r="C9" s="28"/>
      <c r="D9" s="68"/>
      <c r="E9" s="86"/>
    </row>
    <row r="10" spans="1:8" ht="12" customHeight="1" x14ac:dyDescent="0.35">
      <c r="A10" s="63" t="s">
        <v>81</v>
      </c>
      <c r="B10" s="27" t="s">
        <v>82</v>
      </c>
      <c r="C10" s="28"/>
      <c r="D10" s="68"/>
      <c r="E10" s="85">
        <f>'CLIP-LOCK SECTION'!H51</f>
        <v>0</v>
      </c>
    </row>
    <row r="11" spans="1:8" ht="12" customHeight="1" x14ac:dyDescent="0.35">
      <c r="A11" s="36"/>
      <c r="B11" s="17"/>
      <c r="C11" s="9"/>
      <c r="D11" s="87"/>
      <c r="E11" s="88"/>
    </row>
    <row r="12" spans="1:8" ht="33.65" customHeight="1" x14ac:dyDescent="0.35">
      <c r="A12" s="161" t="s">
        <v>83</v>
      </c>
      <c r="B12" s="162"/>
      <c r="C12" s="162"/>
      <c r="D12" s="163"/>
      <c r="E12" s="44">
        <f>SUM(E6:E11)</f>
        <v>220000</v>
      </c>
    </row>
    <row r="13" spans="1:8" ht="33.65" customHeight="1" x14ac:dyDescent="0.35">
      <c r="A13" s="164" t="s">
        <v>84</v>
      </c>
      <c r="B13" s="162"/>
      <c r="C13" s="162"/>
      <c r="D13" s="163"/>
      <c r="E13" s="43">
        <f>E12*0.15</f>
        <v>33000</v>
      </c>
    </row>
    <row r="14" spans="1:8" ht="12" customHeight="1" x14ac:dyDescent="0.35">
      <c r="A14" s="152" t="s">
        <v>35</v>
      </c>
      <c r="B14" s="153"/>
      <c r="C14" s="153"/>
      <c r="D14" s="154"/>
      <c r="E14" s="42">
        <f>SUM(E12:E13)</f>
        <v>253000</v>
      </c>
      <c r="H14" s="41"/>
    </row>
    <row r="15" spans="1:8" ht="12" customHeight="1" x14ac:dyDescent="0.35">
      <c r="A15" s="155"/>
      <c r="B15" s="156"/>
      <c r="C15" s="156"/>
      <c r="D15" s="157"/>
      <c r="E15" s="43"/>
    </row>
    <row r="16" spans="1:8" ht="12" customHeight="1" x14ac:dyDescent="0.35">
      <c r="A16" s="158"/>
      <c r="B16" s="159"/>
      <c r="C16" s="159"/>
      <c r="D16" s="160"/>
      <c r="E16" s="88"/>
    </row>
  </sheetData>
  <mergeCells count="3">
    <mergeCell ref="A14:D16"/>
    <mergeCell ref="A12:D12"/>
    <mergeCell ref="A13:D13"/>
  </mergeCells>
  <phoneticPr fontId="0" type="noConversion"/>
  <hyperlinks>
    <hyperlink ref="A13" r:id="rId1" xr:uid="{00000000-0004-0000-0300-000000000000}"/>
  </hyperlinks>
  <printOptions horizontalCentered="1" verticalCentered="1"/>
  <pageMargins left="0.78740157480314965" right="0.19685039370078741" top="0.59055118110236227" bottom="0.78740157480314965" header="0.59055118110236227" footer="0.78740157480314965"/>
  <pageSetup paperSize="9" scale="84" orientation="portrait" r:id="rId2"/>
  <headerFooter alignWithMargins="0">
    <oddHeader>&amp;C&amp;"Calibri"&amp;10&amp;K000000Confidential&amp;1#_x000D_&amp;"Calibri"&amp;11&amp;K000000Page &amp;P</oddHeader>
    <oddFooter>&amp;R&amp;1#&amp;"Calibri"&amp;10&amp;K000000Confidential</oddFooter>
  </headerFooter>
  <rowBreaks count="1" manualBreakCount="1">
    <brk id="6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GENERAL REQUIREMENTS</vt:lpstr>
      <vt:lpstr>IBR SECTION</vt:lpstr>
      <vt:lpstr>CLIP-LOCK SECTION</vt:lpstr>
      <vt:lpstr>SUMMARY SCHEDULE</vt:lpstr>
      <vt:lpstr>'SUMMARY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Siyabonga Mbewana</dc:creator>
  <cp:keywords/>
  <dc:description/>
  <cp:lastModifiedBy>Masana Sithole</cp:lastModifiedBy>
  <cp:revision/>
  <dcterms:created xsi:type="dcterms:W3CDTF">1997-05-19T06:31:34Z</dcterms:created>
  <dcterms:modified xsi:type="dcterms:W3CDTF">2025-11-17T07:30:35Z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2023-04-24T10:37:03Z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77dccc1f-54ce-460d-9cd1-d30b98ea955e</vt:lpwstr>
  </property>
  <property fmtid="{D5CDD505-2E9C-101B-9397-08002B2CF9AE}" pid="8" name="MSIP_Label_a11864d1-c16a-45ad-949f-bdea3b8c9e66_ContentBits">
    <vt:lpwstr>3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