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28"/>
  <workbookPr codeName="ThisWorkbook" hidePivotFieldList="1" defaultThemeVersion="124226"/>
  <mc:AlternateContent xmlns:mc="http://schemas.openxmlformats.org/markup-compatibility/2006">
    <mc:Choice Requires="x15">
      <x15ac:absPath xmlns:x15ac="http://schemas.microsoft.com/office/spreadsheetml/2010/11/ac" url="C:\Users\GumedeK\Desktop\2024_1\ET Contract Requests\ET Facilities Maintenance\cental maintenance\"/>
    </mc:Choice>
  </mc:AlternateContent>
  <xr:revisionPtr revIDLastSave="0" documentId="8_{AEE5DC85-3129-4410-A557-B94BE4101F8E}" xr6:coauthVersionLast="47" xr6:coauthVersionMax="47" xr10:uidLastSave="{00000000-0000-0000-0000-000000000000}"/>
  <bookViews>
    <workbookView xWindow="-110" yWindow="-110" windowWidth="19420" windowHeight="10300" tabRatio="873" xr2:uid="{00000000-000D-0000-FFFF-FFFF00000000}"/>
  </bookViews>
  <sheets>
    <sheet name="Read Me" sheetId="26" r:id="rId1"/>
    <sheet name="Tender Cover Sheet" sheetId="16" r:id="rId2"/>
    <sheet name="5.1.0 Preamble" sheetId="35" r:id="rId3"/>
    <sheet name="5.1.1 Price Table 1" sheetId="60" r:id="rId4"/>
    <sheet name="5.1.2 Summary" sheetId="62" r:id="rId5"/>
    <sheet name="5.1.4 PS5" sheetId="55" state="hidden" r:id="rId6"/>
  </sheets>
  <definedNames>
    <definedName name="a">#REF!</definedName>
    <definedName name="Area_Print">#REF!</definedName>
    <definedName name="b">#REF!</definedName>
    <definedName name="copy">#REF!</definedName>
    <definedName name="d">#REF!</definedName>
    <definedName name="Data">#REF!</definedName>
    <definedName name="Data_Daywork">#REF!</definedName>
    <definedName name="Data_Opt_Bill5">#REF!</definedName>
    <definedName name="e">#REF!</definedName>
    <definedName name="_xlnm.Print_Area" localSheetId="4">'5.1.2 Summary'!$A$1:$F$17</definedName>
    <definedName name="Sort_Data">#REF!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29" i="60" l="1"/>
  <c r="H29" i="60"/>
  <c r="I19" i="60"/>
  <c r="H25" i="60"/>
  <c r="H23" i="60"/>
  <c r="H21" i="60"/>
  <c r="H19" i="60"/>
  <c r="B10" i="62"/>
  <c r="F21" i="60"/>
  <c r="F25" i="60"/>
  <c r="F23" i="60"/>
  <c r="I23" i="60" l="1"/>
  <c r="J23" i="60" s="1"/>
  <c r="I25" i="60"/>
  <c r="J25" i="60" s="1"/>
  <c r="I21" i="60"/>
  <c r="J21" i="60" s="1"/>
  <c r="B3" i="60"/>
  <c r="F19" i="60"/>
  <c r="F26" i="60" l="1"/>
  <c r="C10" i="62"/>
  <c r="H26" i="60" l="1"/>
  <c r="C12" i="62"/>
  <c r="C13" i="62" s="1"/>
  <c r="C14" i="62" s="1"/>
  <c r="I26" i="60" l="1"/>
  <c r="I29" i="60" s="1"/>
  <c r="J19" i="60"/>
  <c r="J26" i="60" l="1"/>
  <c r="J29" i="60" s="1"/>
  <c r="C1" i="26"/>
  <c r="B4" i="60"/>
  <c r="C3" i="35"/>
  <c r="C3" i="26"/>
  <c r="C4" i="35"/>
  <c r="C18" i="16"/>
  <c r="C4" i="55" s="1"/>
  <c r="K50" i="55"/>
  <c r="N47" i="55"/>
  <c r="O47" i="55"/>
  <c r="P47" i="55"/>
  <c r="Q47" i="55"/>
  <c r="R47" i="55"/>
  <c r="K47" i="55"/>
  <c r="L47" i="55"/>
  <c r="L44" i="55"/>
  <c r="M44" i="55"/>
  <c r="N44" i="55"/>
  <c r="O44" i="55"/>
  <c r="P44" i="55"/>
  <c r="Q44" i="55"/>
  <c r="R44" i="55"/>
  <c r="K44" i="55"/>
  <c r="K39" i="55"/>
  <c r="L39" i="55"/>
  <c r="K36" i="55"/>
  <c r="L36" i="55"/>
  <c r="K30" i="55"/>
  <c r="L30" i="55"/>
  <c r="K27" i="55"/>
  <c r="L21" i="55"/>
  <c r="M21" i="55"/>
  <c r="N21" i="55"/>
  <c r="O21" i="55"/>
  <c r="P21" i="55"/>
  <c r="Q21" i="55"/>
  <c r="R21" i="55"/>
  <c r="K21" i="55"/>
  <c r="L27" i="55"/>
  <c r="L65" i="55"/>
  <c r="M65" i="55"/>
  <c r="N65" i="55"/>
  <c r="O65" i="55"/>
  <c r="P65" i="55"/>
  <c r="Q65" i="55"/>
  <c r="R65" i="55"/>
  <c r="K65" i="55"/>
  <c r="N72" i="55"/>
  <c r="O72" i="55"/>
  <c r="P72" i="55"/>
  <c r="Q72" i="55"/>
  <c r="R72" i="55"/>
  <c r="K72" i="55"/>
  <c r="L72" i="55"/>
  <c r="M72" i="55"/>
  <c r="N79" i="55"/>
  <c r="O79" i="55"/>
  <c r="P79" i="55"/>
  <c r="Q79" i="55"/>
  <c r="R79" i="55"/>
  <c r="K79" i="55"/>
  <c r="L79" i="55"/>
  <c r="M79" i="55"/>
  <c r="R12" i="55"/>
  <c r="Q12" i="55"/>
  <c r="P12" i="55"/>
  <c r="O12" i="55"/>
  <c r="N12" i="55"/>
  <c r="M12" i="55"/>
  <c r="L12" i="55"/>
  <c r="K12" i="55"/>
  <c r="K40" i="55"/>
  <c r="K31" i="55"/>
  <c r="L31" i="55"/>
  <c r="R39" i="55"/>
  <c r="Q39" i="55"/>
  <c r="R36" i="55"/>
  <c r="R40" i="55" s="1"/>
  <c r="Q36" i="55"/>
  <c r="Q40" i="55" s="1"/>
  <c r="R30" i="55"/>
  <c r="Q30" i="55"/>
  <c r="R27" i="55"/>
  <c r="R31" i="55" s="1"/>
  <c r="R48" i="55" s="1"/>
  <c r="R50" i="55" s="1"/>
  <c r="Q27" i="55"/>
  <c r="Q31" i="55" s="1"/>
  <c r="C3" i="55"/>
  <c r="M47" i="55"/>
  <c r="M39" i="55"/>
  <c r="N39" i="55"/>
  <c r="O39" i="55"/>
  <c r="P39" i="55"/>
  <c r="M36" i="55"/>
  <c r="M40" i="55" s="1"/>
  <c r="N36" i="55"/>
  <c r="O36" i="55"/>
  <c r="O40" i="55" s="1"/>
  <c r="P36" i="55"/>
  <c r="M30" i="55"/>
  <c r="N30" i="55"/>
  <c r="O30" i="55"/>
  <c r="P30" i="55"/>
  <c r="M27" i="55"/>
  <c r="M31" i="55" s="1"/>
  <c r="M48" i="55" s="1"/>
  <c r="M50" i="55" s="1"/>
  <c r="N27" i="55"/>
  <c r="O27" i="55"/>
  <c r="O31" i="55" s="1"/>
  <c r="P27" i="55"/>
  <c r="R80" i="55"/>
  <c r="P80" i="55"/>
  <c r="P40" i="55"/>
  <c r="N40" i="55"/>
  <c r="C1" i="55"/>
  <c r="C2" i="55"/>
  <c r="Q80" i="55" l="1"/>
  <c r="K80" i="55"/>
  <c r="O80" i="55"/>
  <c r="P31" i="55"/>
  <c r="P48" i="55" s="1"/>
  <c r="P50" i="55" s="1"/>
  <c r="L40" i="55"/>
  <c r="Q48" i="55"/>
  <c r="Q50" i="55" s="1"/>
  <c r="L48" i="55"/>
  <c r="L50" i="55" s="1"/>
  <c r="N80" i="55"/>
  <c r="C20" i="16"/>
  <c r="O48" i="55"/>
  <c r="O50" i="55" s="1"/>
  <c r="M80" i="55"/>
  <c r="N31" i="55"/>
  <c r="N48" i="55" s="1"/>
  <c r="N50" i="55" s="1"/>
  <c r="L80" i="55"/>
  <c r="C28" i="16" l="1"/>
</calcChain>
</file>

<file path=xl/sharedStrings.xml><?xml version="1.0" encoding="utf-8"?>
<sst xmlns="http://schemas.openxmlformats.org/spreadsheetml/2006/main" count="261" uniqueCount="179">
  <si>
    <t>PRICING INFORMATION</t>
  </si>
  <si>
    <t>(excluding VAT)</t>
  </si>
  <si>
    <t>RAND VALUE IN WORDS</t>
  </si>
  <si>
    <t>DATE :</t>
  </si>
  <si>
    <t>SIGNATURE :</t>
  </si>
  <si>
    <t xml:space="preserve"> </t>
  </si>
  <si>
    <t>[Price in Words]</t>
  </si>
  <si>
    <t xml:space="preserve">TENDERER’S NAME:  </t>
  </si>
  <si>
    <t>READ ME</t>
  </si>
  <si>
    <t>Enquiry No.</t>
  </si>
  <si>
    <t>Package Name:</t>
  </si>
  <si>
    <t>Tenderer's Name:</t>
  </si>
  <si>
    <t>ENQUIRY No.</t>
  </si>
  <si>
    <t>NAME OF PACKAGE:</t>
  </si>
  <si>
    <t>Read Me</t>
  </si>
  <si>
    <t>Category of Offer:</t>
  </si>
  <si>
    <t>Conventions used in this workbook</t>
  </si>
  <si>
    <t>This workbook contains the following sheets:</t>
  </si>
  <si>
    <t>The following conventions have been used in this workbook to facilitate its accurate use:</t>
  </si>
  <si>
    <t>FULL NAMES OF SIGNATORY:</t>
  </si>
  <si>
    <t>DESIGNATION OF SIGNATORY:</t>
  </si>
  <si>
    <t>This sheet provides general guidelines for this section.</t>
  </si>
  <si>
    <t>Tender Cover Sheet</t>
  </si>
  <si>
    <t>NOTES:</t>
  </si>
  <si>
    <t>No.</t>
  </si>
  <si>
    <t>Only Light Green highlighted cells are to be inputted by the Tenderer.</t>
  </si>
  <si>
    <t>The total of the prices must include for all direct and indirect costs, overheads, profit on costs, risks, liabilities, obligations, etc. relative to the contract.</t>
  </si>
  <si>
    <t xml:space="preserve">If the Supplier has decided not to identify a particular item in the price schedule at the time of tender the cost to the Supplier of doing the work is assumed to be included in, or spread across, the other Prices and rates in the price schedule in order to fulfil the obligation to Provide the Goods and Services for the tendered total of the Prices.  </t>
  </si>
  <si>
    <t xml:space="preserve"> *Eskom may effect this insurance which includes war</t>
  </si>
  <si>
    <t xml:space="preserve">   risk insurance</t>
  </si>
  <si>
    <t>**Please specify</t>
  </si>
  <si>
    <t>SUPPLIED FROM OUTSIDE R.S.A.:</t>
  </si>
  <si>
    <t>(In ZAR)</t>
  </si>
  <si>
    <t>1: F.O.B. PRICE</t>
  </si>
  <si>
    <t>2: COST OF SEA  FREIGHT</t>
  </si>
  <si>
    <t>3: COST OF AIR  FREIGHT</t>
  </si>
  <si>
    <t>4: COST OF MARINE INSURANCES *</t>
  </si>
  <si>
    <t>5: TOTAL PRICE DELIVERED PORT R.S.A. ...</t>
  </si>
  <si>
    <t>(1+2+3+4)</t>
  </si>
  <si>
    <t>6: WHARFAGE</t>
  </si>
  <si>
    <t>7: LANDING CHARGES</t>
  </si>
  <si>
    <t>8: CUSTOMS DUTIES</t>
  </si>
  <si>
    <t>9: IMPORT SURCHARGE</t>
  </si>
  <si>
    <t>10: OTHER**</t>
  </si>
  <si>
    <t>11: COST OF IMPORTATION ...</t>
  </si>
  <si>
    <t>(6+7+8+9+10)</t>
  </si>
  <si>
    <t>12: COST OF RAIL TRANSPORT IN R.S.A.</t>
  </si>
  <si>
    <t>13: COST OF ROAD TRANSPORT IN R.S.A.</t>
  </si>
  <si>
    <t>14: TOTAL COST OF TRANSPORT S.A. PORT TO WORK/SITE ...</t>
  </si>
  <si>
    <t>(12+13)</t>
  </si>
  <si>
    <t>15: TOTAL PRICE (F.O.B.) DELIVERED TO WORKS/SITE...</t>
  </si>
  <si>
    <t>(5+11+14)</t>
  </si>
  <si>
    <t>SUPPLIED FROM INSIDE R.S.A.</t>
  </si>
  <si>
    <t>16: F.O.R. PRICE-GOODS MANUFACTURED INSIDE R.S.A.</t>
  </si>
  <si>
    <t>17: F.O.R. PRICE-GOODS SUPPLIED FROM IMPORTED ITEMS</t>
  </si>
  <si>
    <t>18: TOTAL F.O.R. PRICE ...</t>
  </si>
  <si>
    <t>(16+17)</t>
  </si>
  <si>
    <t>19: COST OF RAIL TRANSPORT</t>
  </si>
  <si>
    <t>20: COST OF ROAD TRANSPORT</t>
  </si>
  <si>
    <t xml:space="preserve">21: COST OF TRANSPORT WORKS TO SITE ...          </t>
  </si>
  <si>
    <t>(19+20)</t>
  </si>
  <si>
    <t xml:space="preserve">22: PRICE (F.O.R.) DELIVERED TO SITE ...          </t>
  </si>
  <si>
    <t>(18+21)</t>
  </si>
  <si>
    <t xml:space="preserve"> SITE WORK (ERECTION / INSTALLATION INCL. COMMISSIONING) </t>
  </si>
  <si>
    <t>23: LOCAL LABOUR</t>
  </si>
  <si>
    <t>24: EXPATRIATE  LABOUR</t>
  </si>
  <si>
    <t xml:space="preserve">25: TOTAL PRICE FOR SITE WORK ...          </t>
  </si>
  <si>
    <t>(23+24)</t>
  </si>
  <si>
    <t>26: OVERSEAS ENGINEERING SERVICES</t>
  </si>
  <si>
    <t>27: LOCAL ENGINEERING SERVICES</t>
  </si>
  <si>
    <t>28: TOTAL PRICE FOR ENGINEERING SERVICES...</t>
  </si>
  <si>
    <t>(26+27)</t>
  </si>
  <si>
    <t>(15+22+25+28)</t>
  </si>
  <si>
    <t>PRICE DELIVERED TO PORT R.S.A. (LINE 5)</t>
  </si>
  <si>
    <t>(In Foreign Currency)</t>
  </si>
  <si>
    <t>(FOB)</t>
  </si>
  <si>
    <t>(FREIGHT)</t>
  </si>
  <si>
    <t>(INSURANCE)</t>
  </si>
  <si>
    <t>PRICE EXPATRIATE LABOUR (LINE 25)</t>
  </si>
  <si>
    <t>PRICE OVERSEAS ENGINEERING SERVICES (LINE 27)</t>
  </si>
  <si>
    <t>SIGNATURE...................................................................</t>
  </si>
  <si>
    <t>CAPACITY........................................................................</t>
  </si>
  <si>
    <t>29: TOTAL PRICE DELIVERED TO SITE (EXCL VAT)</t>
  </si>
  <si>
    <t>30. VAT</t>
  </si>
  <si>
    <t>32: CURRENCY A   1 ZAR=............</t>
  </si>
  <si>
    <t>33: CURRENCY B   1 ZAR=............</t>
  </si>
  <si>
    <t>34: CURRENCY C   1 ZAR=............</t>
  </si>
  <si>
    <t>35: CURRENCY D   1 ZAR=............</t>
  </si>
  <si>
    <t>36: CURRENCY E   1 ZAR=............</t>
  </si>
  <si>
    <t xml:space="preserve">37: TOTAL F.O.B. PRICE </t>
  </si>
  <si>
    <t>38: CURRENCY A   1 ZAR=............</t>
  </si>
  <si>
    <t>39: CURRENCY B   1 ZAR=............</t>
  </si>
  <si>
    <t>40: CURRENCY C   1 ZAR=............</t>
  </si>
  <si>
    <t>41: CURRENCY D   1 ZAR=............</t>
  </si>
  <si>
    <t>42: CURRENCY E   1 ZAR=.............</t>
  </si>
  <si>
    <t xml:space="preserve">43.TOTAL PRICE EXPATRIATE LABOUR </t>
  </si>
  <si>
    <t>44: CURRENCY A   1 ZAR=............</t>
  </si>
  <si>
    <t>45: CURRENCY B   1 ZAR=............</t>
  </si>
  <si>
    <t>46: CURRENCY C   1 ZAR=............</t>
  </si>
  <si>
    <t>47: CURRENCY D   1 ZAR=............</t>
  </si>
  <si>
    <t>48: CURRENCY E   1 ZAR=.............</t>
  </si>
  <si>
    <t xml:space="preserve">49: TOTAL PRICE OVERSEAS ENGINEERING SERVICES (LINE 26) </t>
  </si>
  <si>
    <t>50: FOREIGN CONTENT OF TOTAL PRICE</t>
  </si>
  <si>
    <t>5.1.0 Preamble</t>
  </si>
  <si>
    <t>(including VAT)</t>
  </si>
  <si>
    <t xml:space="preserve">5.1.0 PREAMBLE TO PRICE SCHEDULE </t>
  </si>
  <si>
    <t>The Prices are the amounts stated in the price column of the Price Schedule.  Where an estimated quantity is stated for an item in the Price Schedule, the Price is calculated by multiplying the estimated quantity by the rate.</t>
  </si>
  <si>
    <t>The Tenderer must allow for all necessary costs to complete the pricing shedule as required in terms of the specifications, technical scope and conditions of contract whether expressly stated or not in the Price Schedules. The Tenderer must provide any breakdown of prices as may be required for specific items not detailed in the Price Schedule prior to or after contract award.</t>
  </si>
  <si>
    <t>The Prices quoted by the supplier should be exclusive and inclusive of VAT.</t>
  </si>
  <si>
    <t>NOTE:  ALL CALCULATIONS ARE THE RESPONSIBILITY OF THE TENDERER, AND MUST BE CHECKED THOROUGHLY.  ANY DISCREPANCY FOUND IN THE CALCULATIONS IN THIS WORKBOOK MUST BE BROUGHT TO THE ATTENTION OF ESKOM, THROUGH THE DESIGNATED BUYER!</t>
  </si>
  <si>
    <t>ZAR</t>
  </si>
  <si>
    <t xml:space="preserve">5.1.4. PS 5 </t>
  </si>
  <si>
    <t>31: TOTAL  PRICE DELIVERED TO SITE (INCLD) VAT</t>
  </si>
  <si>
    <t xml:space="preserve">                </t>
  </si>
  <si>
    <t>(5=32+33+34+35+36)</t>
  </si>
  <si>
    <t>(24=38+39+40+41+42)</t>
  </si>
  <si>
    <t>(26=44+45+46+47+48)</t>
  </si>
  <si>
    <t>(37+43+49)</t>
  </si>
  <si>
    <t>The exchange rates inputted below must be the same as per Worksheet 5.1.6   Exchange Rates.</t>
  </si>
  <si>
    <t>(29+30)</t>
  </si>
  <si>
    <t>Must agree with Price (Including VAT) on Tender Cover Page</t>
  </si>
  <si>
    <t>TENDERED PRICE:  IN ZAR</t>
  </si>
  <si>
    <t>There will be no inputting in Grey highlighted cells.</t>
  </si>
  <si>
    <t xml:space="preserve"> Please note, that the Tenderer is to input the VAT amount as no formulae has been provided for the VAT portion.</t>
  </si>
  <si>
    <t>Description</t>
  </si>
  <si>
    <t>DISTRIBUTION CLASS SURGE ARRESTERS FOR 11KV SYSTEMS (INLAND)</t>
  </si>
  <si>
    <t>DISTRIBUTION CLASS SURGE ARRESTERS FOR 11KV SYSTEMS (COASTAL)</t>
  </si>
  <si>
    <t>DISTRIBUTION CLASS SURGE ARRESTERS FOR 22KV SYSTEMS (INLAND)</t>
  </si>
  <si>
    <t>DISTRIBUTION CLASS SURGE ARRESTERS FOR 22KV SYSTEMS (COASTAL)</t>
  </si>
  <si>
    <t>DISTRIBUTION CLASS SURGE ARRESTERS FOR 33KV SYSTEMS (COASTAL)</t>
  </si>
  <si>
    <t>DISTRIBUTION CLASS SURGE ARRESTERS FOR 19KV SWER SYSTEMS (INLAND)</t>
  </si>
  <si>
    <t>DISTRIBUTION CLASS SURGE ARRESTERS FOR 19KV SWER SYSTEMS (COASTAL)</t>
  </si>
  <si>
    <t>5.1.1. Pricing</t>
  </si>
  <si>
    <t>5.1.1 Pricing</t>
  </si>
  <si>
    <t>Category of Offer ( Main Offer Only):</t>
  </si>
  <si>
    <t>Main Offer Only</t>
  </si>
  <si>
    <t>CATEGORY OF OFFER (MAIN OFFER ONLY):</t>
  </si>
  <si>
    <t>Only The Main Offer shall be accepted. No alternative offers are accepted. There must be a separate Excel and PDF file for the main offer.</t>
  </si>
  <si>
    <r>
      <t xml:space="preserve">CPA Formulae Codes Column I 5.1.1 Pricing is to be populated by the tenderer by selecting the respective drop down codes CPA formula as </t>
    </r>
    <r>
      <rPr>
        <sz val="12"/>
        <rFont val="Arial"/>
        <family val="2"/>
      </rPr>
      <t xml:space="preserve"> developed by Tenderer in </t>
    </r>
    <r>
      <rPr>
        <b/>
        <sz val="12"/>
        <rFont val="Arial"/>
        <family val="2"/>
      </rPr>
      <t>5.1.2 CPA formulae worksheet   (e.g. Formula A - J )</t>
    </r>
    <r>
      <rPr>
        <sz val="12"/>
        <rFont val="Arial"/>
        <family val="2"/>
      </rPr>
      <t xml:space="preserve"> then  the tenderer must populate their respective CPA formula in  5.1.2 CPA Formulae Worksheet. Codes and descriptions must be selected by the tenderer and inserted into each row of activity. </t>
    </r>
  </si>
  <si>
    <t>Read these notes BEFORE you commence input  to this workbook. Changes may not be made to this workbook. No columns may be removed, edited, added or changed on this workbook.</t>
  </si>
  <si>
    <t>Estimated Quantities</t>
  </si>
  <si>
    <t>Total Tendered Value (ZAR)</t>
  </si>
  <si>
    <t>Tendered Rates (ZAR)</t>
  </si>
  <si>
    <t>Tendered Price Excld. Vat (ZAR)</t>
  </si>
  <si>
    <t xml:space="preserve">Vat </t>
  </si>
  <si>
    <t>Tendered Price Including Vat (ZAR)</t>
  </si>
  <si>
    <t>Total Tendered Value</t>
  </si>
  <si>
    <t>Manual input required</t>
  </si>
  <si>
    <t>Section Description</t>
  </si>
  <si>
    <t>TOTAL PRICE EXCLUDING VAT</t>
  </si>
  <si>
    <t>SOUTH AFRICAN VAT - ON IMPORTED GOODS</t>
  </si>
  <si>
    <t>TOTAL PRICES INCLUDING VAT</t>
  </si>
  <si>
    <t>Line No.</t>
  </si>
  <si>
    <t xml:space="preserve">Total Tendered Value </t>
  </si>
  <si>
    <t>Must agree with Price (Excl. VAT) on Tender Cover Page</t>
  </si>
  <si>
    <t>Must agree with Price (Incl. VAT) on Tender Cover Page</t>
  </si>
  <si>
    <t>Activity description</t>
  </si>
  <si>
    <r>
      <rPr>
        <b/>
        <u/>
        <sz val="12"/>
        <rFont val="Arial"/>
        <family val="2"/>
      </rPr>
      <t xml:space="preserve">NB - Column F &amp; Column N in 5.1.1 Pricing is a </t>
    </r>
    <r>
      <rPr>
        <b/>
        <sz val="12"/>
        <rFont val="Arial"/>
        <family val="2"/>
      </rPr>
      <t xml:space="preserve"> drop down cell for tenderer to select the Currency and CPA formula chosen that they would have populated in 5.1.2 CPA Formulae and 5.1.4 Exchange Rates. It is the </t>
    </r>
    <r>
      <rPr>
        <b/>
        <u/>
        <sz val="14"/>
        <rFont val="Arial"/>
        <family val="2"/>
      </rPr>
      <t>Tenderer'</t>
    </r>
    <r>
      <rPr>
        <b/>
        <sz val="12"/>
        <rFont val="Arial"/>
        <family val="2"/>
      </rPr>
      <t>s responsibility to ensure that Column H correctly reflects the intention of the Tenderer.</t>
    </r>
  </si>
  <si>
    <t xml:space="preserve">5.1.3 Summary </t>
  </si>
  <si>
    <t>Currency Code (See Sheet 5.1.4 Rate of Exchange)</t>
  </si>
  <si>
    <t>Unit of measure</t>
  </si>
  <si>
    <t>Table No.</t>
  </si>
  <si>
    <t>TOTAL</t>
  </si>
  <si>
    <t>Table 1</t>
  </si>
  <si>
    <t xml:space="preserve">EA </t>
  </si>
  <si>
    <t>This sheet provides an overview to the Tenderer of the content and role of the sheets making up the Price Schedule.  It will not form part of the tender or contract.This contract is an "as and when" required contract. The units herein are estimates only and are non-committal.</t>
  </si>
  <si>
    <t>TESTER:RADIO TEST SET;220 V;50 HZ;100% (Material No: 0719057)</t>
  </si>
  <si>
    <r>
      <t xml:space="preserve">Northern Cape -PR </t>
    </r>
    <r>
      <rPr>
        <b/>
        <sz val="10"/>
        <color rgb="FF000000"/>
        <rFont val="Arial"/>
        <family val="2"/>
      </rPr>
      <t>1075212479</t>
    </r>
  </si>
  <si>
    <t>Test Equipment sets:</t>
  </si>
  <si>
    <r>
      <t xml:space="preserve">North West - </t>
    </r>
    <r>
      <rPr>
        <b/>
        <sz val="10"/>
        <color rgb="FF000000"/>
        <rFont val="Arial"/>
        <family val="2"/>
      </rPr>
      <t>1075367418</t>
    </r>
  </si>
  <si>
    <t>TESTER:RADIO TEST SET;220 V;50 HZ;100 ( Material No: 0719057)</t>
  </si>
  <si>
    <r>
      <t xml:space="preserve">Free State - </t>
    </r>
    <r>
      <rPr>
        <b/>
        <sz val="10"/>
        <color rgb="FF000000"/>
        <rFont val="Arial"/>
        <family val="2"/>
      </rPr>
      <t>1075367418</t>
    </r>
  </si>
  <si>
    <r>
      <t xml:space="preserve">Northern Cape - </t>
    </r>
    <r>
      <rPr>
        <b/>
        <sz val="10"/>
        <color rgb="FF000000"/>
        <rFont val="Arial"/>
        <family val="2"/>
      </rPr>
      <t>1075597107</t>
    </r>
  </si>
  <si>
    <t>The Price Schedule provides the basis of valuation and information for general contract progress monitoring. This contract is an "as and when" required contract.The units herein are estimates only and are non-committal.  No alternative offers are accepted.</t>
  </si>
  <si>
    <t xml:space="preserve">All worksheets in this Pricing Schedule are to be submitted. Tenderers are not allowed to ommit a worksheet. </t>
  </si>
  <si>
    <r>
      <t xml:space="preserve">This is the main data entry sheet for the Tenderer to complete. The </t>
    </r>
    <r>
      <rPr>
        <i/>
        <sz val="14"/>
        <rFont val="Arial"/>
        <family val="2"/>
      </rPr>
      <t>Tenderer</t>
    </r>
    <r>
      <rPr>
        <sz val="12"/>
        <rFont val="Arial"/>
        <family val="2"/>
      </rPr>
      <t xml:space="preserve"> takes responsibility for ensuring correct inputs. Tenderers are to populate their pricing information as stipulated in the pricing schedule. The pricing schedule may not be changed or altered. Tenderer(s) to populate all required information on the Tender cover sheet and also populate  as stipulated in  (5.1.1 Pricing ). </t>
    </r>
  </si>
  <si>
    <r>
      <t xml:space="preserve">This is the main data entry sheet for the Tenderer to complete. The </t>
    </r>
    <r>
      <rPr>
        <i/>
        <sz val="14"/>
        <rFont val="Arial"/>
        <family val="2"/>
      </rPr>
      <t>Tenderer</t>
    </r>
    <r>
      <rPr>
        <sz val="12"/>
        <rFont val="Arial"/>
        <family val="2"/>
      </rPr>
      <t xml:space="preserve"> takes responsibility for ensuring correct inputs. Tenderers are to populate their pricing information as stipulated in the pricing schedule. The pricing schedule may not be changed or altered. Tenderer(s) to populate all required information on the Tender cover sheet as stipulated in  (5.1.1 Pricing ). </t>
    </r>
  </si>
  <si>
    <t>This is the cover sheet for Worksheets 5.1.0 to 5.1.4 and provides the total tendered price which is mandatory be completed.  It is also the source of the package name, tenderer name etc. for the other worksheets.  It will  form part of the tender or contract. Worksheets Tender Cover Sheet, 5.1.1 Pricing and 5.1.2 Summary are compulsory tender returnables as they are loaded onto the Eskom Tender Bulletin and they may not be changed or altered.</t>
  </si>
  <si>
    <t xml:space="preserve">Main offer is = The pricing schedule may not be changed or altered. Tenderer(s) to populate all required information on the Tender cover sheet and also populate as stipulated in (5.1.1 Pricing, 5.1.2 Summary (VATPortion).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</si>
</sst>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5">
    <numFmt numFmtId="164" formatCode="_ &quot;R&quot;\ * #,##0.00_ ;_ &quot;R&quot;\ * \-#,##0.00_ ;_ &quot;R&quot;\ * &quot;-&quot;??_ ;_ @_ "/>
    <numFmt numFmtId="165" formatCode="_ * #,##0.00_ ;_ * \-#,##0.00_ ;_ * &quot;-&quot;??_ ;_ @_ "/>
    <numFmt numFmtId="166" formatCode="_(* #,##0.00_);_(* \(#,##0.00\);_(* &quot;-&quot;??_);_(@_)"/>
    <numFmt numFmtId="167" formatCode="&quot;R&quot;\ #,##0.000000"/>
    <numFmt numFmtId="168" formatCode="###\ ###\ ##0\ \ &quot;RAND&quot;;\-###\ ###\ ##0\ &quot;RAND&quot;"/>
    <numFmt numFmtId="169" formatCode="_(* #,##0.0000_);_(* \(#,##0.0000\);_(* &quot;-&quot;??_);_(@_)"/>
    <numFmt numFmtId="170" formatCode="0.000_)"/>
    <numFmt numFmtId="171" formatCode="_(&quot;$&quot;* #,##0.00_);_(&quot;$&quot;* \(#,##0.00\);_(&quot;$&quot;* &quot;-&quot;??_);_(@_)"/>
    <numFmt numFmtId="172" formatCode="[$R-436]\ #,##0.00"/>
    <numFmt numFmtId="173" formatCode="_ &quot;R&quot;* #,##0.00_ ;_ &quot;R&quot;* \-#,##0.00_ ;_ &quot;R&quot;* &quot;-&quot;??_ ;_ @_ "/>
    <numFmt numFmtId="174" formatCode="_ * #,##0.00_)_£_ ;_ * \(#,##0.00\)_£_ ;_ * &quot;-&quot;??_)_£_ ;_ @_ "/>
    <numFmt numFmtId="175" formatCode="#,##0.0_);\(#,##0.0\)"/>
    <numFmt numFmtId="176" formatCode="0.00_)"/>
    <numFmt numFmtId="177" formatCode="&quot;See Note &quot;\ #"/>
    <numFmt numFmtId="178" formatCode="\$\ #,##0"/>
  </numFmts>
  <fonts count="85" x14ac:knownFonts="1">
    <font>
      <sz val="10"/>
      <name val="Arial"/>
    </font>
    <font>
      <sz val="11"/>
      <color indexed="8"/>
      <name val="Calibri"/>
      <family val="2"/>
    </font>
    <font>
      <sz val="10"/>
      <name val="Arial"/>
      <family val="2"/>
    </font>
    <font>
      <sz val="8"/>
      <name val="Arial"/>
      <family val="2"/>
    </font>
    <font>
      <sz val="9"/>
      <name val="Arial"/>
      <family val="2"/>
    </font>
    <font>
      <sz val="10"/>
      <name val="Arial"/>
      <family val="2"/>
    </font>
    <font>
      <b/>
      <sz val="10"/>
      <name val="Arial"/>
      <family val="2"/>
    </font>
    <font>
      <b/>
      <sz val="11"/>
      <name val="Arial"/>
      <family val="2"/>
    </font>
    <font>
      <sz val="12"/>
      <name val="Times New Roman"/>
      <family val="1"/>
    </font>
    <font>
      <b/>
      <sz val="14"/>
      <name val="Arial"/>
      <family val="2"/>
    </font>
    <font>
      <sz val="11"/>
      <name val="Arial"/>
      <family val="2"/>
    </font>
    <font>
      <b/>
      <sz val="12"/>
      <name val="Arial"/>
      <family val="2"/>
    </font>
    <font>
      <sz val="12"/>
      <name val="Arial"/>
      <family val="2"/>
    </font>
    <font>
      <sz val="26"/>
      <name val="Arial"/>
      <family val="2"/>
    </font>
    <font>
      <b/>
      <sz val="20"/>
      <name val="Arial"/>
      <family val="2"/>
    </font>
    <font>
      <b/>
      <u/>
      <sz val="16"/>
      <name val="Arial"/>
      <family val="2"/>
    </font>
    <font>
      <sz val="10"/>
      <color indexed="10"/>
      <name val="Arial"/>
      <family val="2"/>
    </font>
    <font>
      <b/>
      <sz val="10"/>
      <color indexed="10"/>
      <name val="Arial"/>
      <family val="2"/>
    </font>
    <font>
      <b/>
      <sz val="10"/>
      <color indexed="17"/>
      <name val="Arial"/>
      <family val="2"/>
    </font>
    <font>
      <sz val="10"/>
      <color indexed="17"/>
      <name val="Arial"/>
      <family val="2"/>
    </font>
    <font>
      <sz val="12"/>
      <color indexed="10"/>
      <name val="Arial"/>
      <family val="2"/>
    </font>
    <font>
      <sz val="12"/>
      <color indexed="17"/>
      <name val="Arial"/>
      <family val="2"/>
    </font>
    <font>
      <sz val="12"/>
      <color indexed="12"/>
      <name val="Arial"/>
      <family val="2"/>
    </font>
    <font>
      <b/>
      <sz val="14"/>
      <color indexed="10"/>
      <name val="Arial"/>
      <family val="2"/>
    </font>
    <font>
      <b/>
      <u/>
      <sz val="14"/>
      <color indexed="10"/>
      <name val="Arial"/>
      <family val="2"/>
    </font>
    <font>
      <b/>
      <u/>
      <sz val="10"/>
      <name val="Times New Roman"/>
      <family val="1"/>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56"/>
      <name val="Cambria"/>
      <family val="2"/>
    </font>
    <font>
      <b/>
      <sz val="11"/>
      <color indexed="8"/>
      <name val="Calibri"/>
      <family val="2"/>
    </font>
    <font>
      <sz val="11"/>
      <color indexed="10"/>
      <name val="Calibri"/>
      <family val="2"/>
    </font>
    <font>
      <b/>
      <sz val="16"/>
      <name val="Arial"/>
      <family val="2"/>
    </font>
    <font>
      <i/>
      <sz val="14"/>
      <name val="Arial"/>
      <family val="2"/>
    </font>
    <font>
      <b/>
      <sz val="10"/>
      <name val="Arial"/>
      <family val="2"/>
    </font>
    <font>
      <sz val="10"/>
      <name val="MS Sans Serif"/>
      <family val="2"/>
    </font>
    <font>
      <sz val="9"/>
      <name val="MS Sans Serif"/>
      <family val="2"/>
    </font>
    <font>
      <b/>
      <u/>
      <sz val="10"/>
      <name val="Arial"/>
      <family val="2"/>
    </font>
    <font>
      <sz val="14"/>
      <name val="Arial"/>
      <family val="2"/>
    </font>
    <font>
      <sz val="10"/>
      <color indexed="8"/>
      <name val="Arial"/>
      <family val="2"/>
    </font>
    <font>
      <sz val="10"/>
      <name val="Times New Roman"/>
      <family val="1"/>
    </font>
    <font>
      <b/>
      <sz val="10"/>
      <name val="Times New Roman"/>
      <family val="1"/>
    </font>
    <font>
      <b/>
      <sz val="8"/>
      <name val="Times New Roman"/>
      <family val="1"/>
    </font>
    <font>
      <sz val="8"/>
      <name val="Times New Roman"/>
      <family val="1"/>
    </font>
    <font>
      <sz val="11"/>
      <name val="Tms Rmn"/>
    </font>
    <font>
      <sz val="18"/>
      <name val="Arial"/>
      <family val="2"/>
    </font>
    <font>
      <i/>
      <sz val="12"/>
      <name val="Arial"/>
      <family val="2"/>
    </font>
    <font>
      <b/>
      <sz val="18"/>
      <name val="Arial"/>
      <family val="2"/>
    </font>
    <font>
      <sz val="12"/>
      <name val="Helv"/>
    </font>
    <font>
      <b/>
      <i/>
      <sz val="16"/>
      <name val="Helv"/>
    </font>
    <font>
      <sz val="8"/>
      <color indexed="10"/>
      <name val="Arial Narrow"/>
      <family val="2"/>
    </font>
    <font>
      <sz val="9.75"/>
      <name val="Arial"/>
      <family val="2"/>
    </font>
    <font>
      <b/>
      <sz val="9.75"/>
      <name val="Arial"/>
      <family val="2"/>
    </font>
    <font>
      <sz val="8"/>
      <name val="Helv"/>
    </font>
    <font>
      <i/>
      <sz val="10"/>
      <name val="Times New Roman"/>
      <family val="1"/>
    </font>
    <font>
      <u/>
      <sz val="10"/>
      <name val="Arial"/>
      <family val="2"/>
    </font>
    <font>
      <sz val="16"/>
      <name val="Arial"/>
      <family val="2"/>
    </font>
    <font>
      <b/>
      <u/>
      <sz val="14"/>
      <color indexed="10"/>
      <name val="Arial"/>
      <family val="2"/>
    </font>
    <font>
      <sz val="10"/>
      <color indexed="10"/>
      <name val="Arial"/>
      <family val="2"/>
    </font>
    <font>
      <b/>
      <sz val="10"/>
      <color indexed="10"/>
      <name val="Arial"/>
      <family val="2"/>
    </font>
    <font>
      <b/>
      <sz val="14"/>
      <color indexed="8"/>
      <name val="Arial"/>
      <family val="2"/>
    </font>
    <font>
      <b/>
      <u/>
      <sz val="12"/>
      <name val="Arial"/>
      <family val="2"/>
    </font>
    <font>
      <b/>
      <u/>
      <sz val="14"/>
      <name val="Arial"/>
      <family val="2"/>
    </font>
    <font>
      <u/>
      <sz val="9"/>
      <color theme="10"/>
      <name val="Arial"/>
      <family val="2"/>
    </font>
    <font>
      <sz val="11"/>
      <color theme="1"/>
      <name val="Calibri"/>
      <family val="2"/>
      <scheme val="minor"/>
    </font>
    <font>
      <sz val="11"/>
      <color theme="1"/>
      <name val="Arial"/>
      <family val="2"/>
    </font>
    <font>
      <b/>
      <sz val="16"/>
      <color indexed="10"/>
      <name val="Arial"/>
      <family val="2"/>
    </font>
    <font>
      <sz val="16"/>
      <color indexed="10"/>
      <name val="Arial"/>
      <family val="2"/>
    </font>
    <font>
      <sz val="10"/>
      <color theme="1"/>
      <name val="Arial"/>
      <family val="2"/>
    </font>
    <font>
      <b/>
      <sz val="10"/>
      <color indexed="9"/>
      <name val="Arial"/>
      <family val="2"/>
    </font>
    <font>
      <b/>
      <sz val="10"/>
      <color rgb="FFFF0000"/>
      <name val="Arial"/>
      <family val="2"/>
    </font>
    <font>
      <sz val="10"/>
      <color rgb="FFFF0000"/>
      <name val="Arial"/>
      <family val="2"/>
    </font>
    <font>
      <b/>
      <sz val="10"/>
      <color theme="1"/>
      <name val="Arial"/>
      <family val="2"/>
    </font>
    <font>
      <b/>
      <sz val="10"/>
      <color rgb="FF000000"/>
      <name val="Arial"/>
      <family val="2"/>
    </font>
  </fonts>
  <fills count="36">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9"/>
        <bgColor indexed="9"/>
      </patternFill>
    </fill>
    <fill>
      <patternFill patternType="solid">
        <fgColor indexed="15"/>
      </patternFill>
    </fill>
    <fill>
      <patternFill patternType="solid">
        <fgColor indexed="43"/>
      </patternFill>
    </fill>
    <fill>
      <patternFill patternType="solid">
        <fgColor indexed="26"/>
      </patternFill>
    </fill>
    <fill>
      <patternFill patternType="solid">
        <fgColor indexed="42"/>
        <bgColor indexed="64"/>
      </patternFill>
    </fill>
    <fill>
      <patternFill patternType="solid">
        <fgColor indexed="55"/>
        <bgColor indexed="64"/>
      </patternFill>
    </fill>
    <fill>
      <patternFill patternType="solid">
        <fgColor indexed="50"/>
        <bgColor indexed="64"/>
      </patternFill>
    </fill>
    <fill>
      <patternFill patternType="solid">
        <fgColor indexed="22"/>
        <bgColor indexed="64"/>
      </patternFill>
    </fill>
    <fill>
      <patternFill patternType="solid">
        <fgColor indexed="9"/>
        <bgColor indexed="64"/>
      </patternFill>
    </fill>
    <fill>
      <patternFill patternType="solid">
        <fgColor indexed="51"/>
        <bgColor indexed="64"/>
      </patternFill>
    </fill>
    <fill>
      <patternFill patternType="solid">
        <fgColor indexed="56"/>
        <bgColor indexed="64"/>
      </patternFill>
    </fill>
    <fill>
      <patternFill patternType="solid">
        <fgColor theme="0" tint="-0.14999847407452621"/>
        <bgColor indexed="64"/>
      </patternFill>
    </fill>
    <fill>
      <patternFill patternType="solid">
        <fgColor rgb="FFFFFF00"/>
        <bgColor indexed="64"/>
      </patternFill>
    </fill>
    <fill>
      <patternFill patternType="solid">
        <fgColor theme="0" tint="-0.34998626667073579"/>
        <bgColor indexed="64"/>
      </patternFill>
    </fill>
  </fills>
  <borders count="52">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style="medium">
        <color indexed="64"/>
      </top>
      <bottom style="medium">
        <color indexed="64"/>
      </bottom>
      <diagonal/>
    </border>
    <border>
      <left/>
      <right/>
      <top style="thin">
        <color indexed="64"/>
      </top>
      <bottom style="thin">
        <color indexed="64"/>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bottom style="double">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bottom style="thin">
        <color indexed="64"/>
      </bottom>
      <diagonal/>
    </border>
    <border>
      <left/>
      <right style="medium">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style="medium">
        <color indexed="64"/>
      </left>
      <right style="medium">
        <color indexed="64"/>
      </right>
      <top style="medium">
        <color indexed="64"/>
      </top>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diagonal/>
    </border>
    <border>
      <left style="thin">
        <color indexed="64"/>
      </left>
      <right style="medium">
        <color indexed="64"/>
      </right>
      <top style="thin">
        <color indexed="64"/>
      </top>
      <bottom/>
      <diagonal/>
    </border>
    <border>
      <left/>
      <right style="medium">
        <color indexed="64"/>
      </right>
      <top/>
      <bottom style="thin">
        <color indexed="64"/>
      </bottom>
      <diagonal/>
    </border>
    <border>
      <left style="thin">
        <color indexed="64"/>
      </left>
      <right style="medium">
        <color indexed="64"/>
      </right>
      <top/>
      <bottom style="thin">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medium">
        <color indexed="64"/>
      </top>
      <bottom style="thin">
        <color indexed="64"/>
      </bottom>
      <diagonal/>
    </border>
    <border>
      <left style="medium">
        <color indexed="64"/>
      </left>
      <right style="medium">
        <color indexed="64"/>
      </right>
      <top style="dashed">
        <color indexed="64"/>
      </top>
      <bottom/>
      <diagonal/>
    </border>
    <border>
      <left style="medium">
        <color indexed="64"/>
      </left>
      <right/>
      <top/>
      <bottom style="thin">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dashed">
        <color indexed="64"/>
      </bottom>
      <diagonal/>
    </border>
    <border>
      <left style="thin">
        <color indexed="64"/>
      </left>
      <right style="thin">
        <color indexed="64"/>
      </right>
      <top style="dashed">
        <color indexed="64"/>
      </top>
      <bottom/>
      <diagonal/>
    </border>
    <border>
      <left style="thin">
        <color indexed="64"/>
      </left>
      <right style="thin">
        <color indexed="64"/>
      </right>
      <top/>
      <bottom/>
      <diagonal/>
    </border>
  </borders>
  <cellStyleXfs count="307">
    <xf numFmtId="0" fontId="0" fillId="0" borderId="0"/>
    <xf numFmtId="0" fontId="2" fillId="0" borderId="0"/>
    <xf numFmtId="0" fontId="12" fillId="0" borderId="0"/>
    <xf numFmtId="0" fontId="50" fillId="0" borderId="0">
      <alignment vertical="top"/>
    </xf>
    <xf numFmtId="0" fontId="51" fillId="0" borderId="0">
      <alignment horizontal="left" vertical="top" wrapText="1"/>
    </xf>
    <xf numFmtId="0" fontId="8" fillId="0" borderId="0"/>
    <xf numFmtId="0" fontId="52" fillId="0" borderId="0">
      <alignment horizontal="left" vertical="top" wrapText="1"/>
    </xf>
    <xf numFmtId="0" fontId="50" fillId="0" borderId="0">
      <alignment vertical="top"/>
    </xf>
    <xf numFmtId="0" fontId="50" fillId="0" borderId="0">
      <alignment vertical="top"/>
    </xf>
    <xf numFmtId="0" fontId="53" fillId="0" borderId="0">
      <alignment horizontal="left" vertical="top" wrapText="1"/>
    </xf>
    <xf numFmtId="0" fontId="26" fillId="2" borderId="0" applyNumberFormat="0" applyBorder="0" applyAlignment="0" applyProtection="0"/>
    <xf numFmtId="0" fontId="26" fillId="2" borderId="0" applyNumberFormat="0" applyBorder="0" applyAlignment="0" applyProtection="0"/>
    <xf numFmtId="0" fontId="1" fillId="2" borderId="0" applyNumberFormat="0" applyBorder="0" applyAlignment="0" applyProtection="0"/>
    <xf numFmtId="0" fontId="1" fillId="2" borderId="0" applyNumberFormat="0" applyBorder="0" applyAlignment="0" applyProtection="0"/>
    <xf numFmtId="0" fontId="26" fillId="3" borderId="0" applyNumberFormat="0" applyBorder="0" applyAlignment="0" applyProtection="0"/>
    <xf numFmtId="0" fontId="26"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26" fillId="4" borderId="0" applyNumberFormat="0" applyBorder="0" applyAlignment="0" applyProtection="0"/>
    <xf numFmtId="0" fontId="26"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26" fillId="5" borderId="0" applyNumberFormat="0" applyBorder="0" applyAlignment="0" applyProtection="0"/>
    <xf numFmtId="0" fontId="26"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26" fillId="6" borderId="0" applyNumberFormat="0" applyBorder="0" applyAlignment="0" applyProtection="0"/>
    <xf numFmtId="0" fontId="26"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26" fillId="7" borderId="0" applyNumberFormat="0" applyBorder="0" applyAlignment="0" applyProtection="0"/>
    <xf numFmtId="0" fontId="26"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26" fillId="8" borderId="0" applyNumberFormat="0" applyBorder="0" applyAlignment="0" applyProtection="0"/>
    <xf numFmtId="0" fontId="26"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26" fillId="9" borderId="0" applyNumberFormat="0" applyBorder="0" applyAlignment="0" applyProtection="0"/>
    <xf numFmtId="0" fontId="26"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26" fillId="10" borderId="0" applyNumberFormat="0" applyBorder="0" applyAlignment="0" applyProtection="0"/>
    <xf numFmtId="0" fontId="26"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26" fillId="5" borderId="0" applyNumberFormat="0" applyBorder="0" applyAlignment="0" applyProtection="0"/>
    <xf numFmtId="0" fontId="26"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26" fillId="8" borderId="0" applyNumberFormat="0" applyBorder="0" applyAlignment="0" applyProtection="0"/>
    <xf numFmtId="0" fontId="26"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26" fillId="11" borderId="0" applyNumberFormat="0" applyBorder="0" applyAlignment="0" applyProtection="0"/>
    <xf numFmtId="0" fontId="26"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27" fillId="12" borderId="0" applyNumberFormat="0" applyBorder="0" applyAlignment="0" applyProtection="0"/>
    <xf numFmtId="0" fontId="27" fillId="12" borderId="0" applyNumberFormat="0" applyBorder="0" applyAlignment="0" applyProtection="0"/>
    <xf numFmtId="0" fontId="27" fillId="9" borderId="0" applyNumberFormat="0" applyBorder="0" applyAlignment="0" applyProtection="0"/>
    <xf numFmtId="0" fontId="27" fillId="9" borderId="0" applyNumberFormat="0" applyBorder="0" applyAlignment="0" applyProtection="0"/>
    <xf numFmtId="0" fontId="27" fillId="10" borderId="0" applyNumberFormat="0" applyBorder="0" applyAlignment="0" applyProtection="0"/>
    <xf numFmtId="0" fontId="27" fillId="10" borderId="0" applyNumberFormat="0" applyBorder="0" applyAlignment="0" applyProtection="0"/>
    <xf numFmtId="0" fontId="27" fillId="13" borderId="0" applyNumberFormat="0" applyBorder="0" applyAlignment="0" applyProtection="0"/>
    <xf numFmtId="0" fontId="27" fillId="13" borderId="0" applyNumberFormat="0" applyBorder="0" applyAlignment="0" applyProtection="0"/>
    <xf numFmtId="0" fontId="27" fillId="14" borderId="0" applyNumberFormat="0" applyBorder="0" applyAlignment="0" applyProtection="0"/>
    <xf numFmtId="0" fontId="27" fillId="14" borderId="0" applyNumberFormat="0" applyBorder="0" applyAlignment="0" applyProtection="0"/>
    <xf numFmtId="0" fontId="27" fillId="15" borderId="0" applyNumberFormat="0" applyBorder="0" applyAlignment="0" applyProtection="0"/>
    <xf numFmtId="0" fontId="27" fillId="15"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8" borderId="0" applyNumberFormat="0" applyBorder="0" applyAlignment="0" applyProtection="0"/>
    <xf numFmtId="0" fontId="27" fillId="18" borderId="0" applyNumberFormat="0" applyBorder="0" applyAlignment="0" applyProtection="0"/>
    <xf numFmtId="0" fontId="27" fillId="13" borderId="0" applyNumberFormat="0" applyBorder="0" applyAlignment="0" applyProtection="0"/>
    <xf numFmtId="0" fontId="27" fillId="13" borderId="0" applyNumberFormat="0" applyBorder="0" applyAlignment="0" applyProtection="0"/>
    <xf numFmtId="0" fontId="27" fillId="14" borderId="0" applyNumberFormat="0" applyBorder="0" applyAlignment="0" applyProtection="0"/>
    <xf numFmtId="0" fontId="27" fillId="14" borderId="0" applyNumberFormat="0" applyBorder="0" applyAlignment="0" applyProtection="0"/>
    <xf numFmtId="0" fontId="27" fillId="19" borderId="0" applyNumberFormat="0" applyBorder="0" applyAlignment="0" applyProtection="0"/>
    <xf numFmtId="0" fontId="27" fillId="19" borderId="0" applyNumberFormat="0" applyBorder="0" applyAlignment="0" applyProtection="0"/>
    <xf numFmtId="0" fontId="54" fillId="0" borderId="0">
      <alignment horizontal="center" wrapText="1"/>
      <protection locked="0"/>
    </xf>
    <xf numFmtId="0" fontId="28" fillId="3" borderId="0" applyNumberFormat="0" applyBorder="0" applyAlignment="0" applyProtection="0"/>
    <xf numFmtId="0" fontId="28" fillId="3" borderId="0" applyNumberFormat="0" applyBorder="0" applyAlignment="0" applyProtection="0"/>
    <xf numFmtId="0" fontId="29" fillId="20" borderId="1" applyNumberFormat="0" applyAlignment="0" applyProtection="0"/>
    <xf numFmtId="0" fontId="29" fillId="20" borderId="1" applyNumberFormat="0" applyAlignment="0" applyProtection="0"/>
    <xf numFmtId="0" fontId="29" fillId="20" borderId="1" applyNumberFormat="0" applyAlignment="0" applyProtection="0"/>
    <xf numFmtId="0" fontId="29" fillId="20" borderId="1" applyNumberFormat="0" applyAlignment="0" applyProtection="0"/>
    <xf numFmtId="0" fontId="30" fillId="21" borderId="2" applyNumberFormat="0" applyAlignment="0" applyProtection="0"/>
    <xf numFmtId="0" fontId="30" fillId="21" borderId="2" applyNumberFormat="0" applyAlignment="0" applyProtection="0"/>
    <xf numFmtId="166" fontId="2" fillId="0" borderId="0" applyFont="0" applyFill="0" applyBorder="0" applyAlignment="0" applyProtection="0"/>
    <xf numFmtId="170" fontId="55" fillId="0" borderId="0"/>
    <xf numFmtId="170" fontId="55" fillId="0" borderId="0"/>
    <xf numFmtId="170" fontId="55" fillId="0" borderId="0"/>
    <xf numFmtId="170" fontId="55" fillId="0" borderId="0"/>
    <xf numFmtId="170" fontId="55" fillId="0" borderId="0"/>
    <xf numFmtId="170" fontId="55" fillId="0" borderId="0"/>
    <xf numFmtId="170" fontId="55" fillId="0" borderId="0"/>
    <xf numFmtId="170" fontId="55" fillId="0" borderId="0"/>
    <xf numFmtId="165" fontId="2" fillId="0" borderId="0" applyFont="0" applyFill="0" applyBorder="0" applyAlignment="0" applyProtection="0"/>
    <xf numFmtId="166" fontId="2" fillId="0" borderId="0" applyFont="0" applyFill="0" applyBorder="0" applyAlignment="0" applyProtection="0"/>
    <xf numFmtId="166" fontId="2" fillId="0" borderId="0" applyFont="0" applyFill="0" applyBorder="0" applyAlignment="0" applyProtection="0"/>
    <xf numFmtId="166" fontId="2" fillId="0" borderId="0" applyFont="0" applyFill="0" applyBorder="0" applyAlignment="0" applyProtection="0"/>
    <xf numFmtId="166" fontId="2" fillId="0" borderId="0" applyFont="0" applyFill="0" applyBorder="0" applyAlignment="0" applyProtection="0"/>
    <xf numFmtId="166" fontId="2" fillId="0" borderId="0" applyFont="0" applyFill="0" applyBorder="0" applyAlignment="0" applyProtection="0"/>
    <xf numFmtId="166" fontId="2" fillId="0" borderId="0" applyFont="0" applyFill="0" applyBorder="0" applyAlignment="0" applyProtection="0"/>
    <xf numFmtId="166" fontId="2" fillId="0" borderId="0" applyFont="0" applyFill="0" applyBorder="0" applyAlignment="0" applyProtection="0"/>
    <xf numFmtId="3" fontId="2" fillId="0" borderId="0" applyFont="0" applyFill="0" applyBorder="0" applyAlignment="0" applyProtection="0"/>
    <xf numFmtId="171" fontId="2" fillId="0" borderId="0" applyFont="0" applyFill="0" applyBorder="0" applyAlignment="0" applyProtection="0"/>
    <xf numFmtId="171" fontId="2" fillId="0" borderId="0" applyFont="0" applyFill="0" applyBorder="0" applyAlignment="0" applyProtection="0"/>
    <xf numFmtId="171" fontId="2" fillId="0" borderId="0" applyFont="0" applyFill="0" applyBorder="0" applyAlignment="0" applyProtection="0"/>
    <xf numFmtId="172" fontId="12" fillId="22" borderId="0" applyFont="0" applyFill="0" applyBorder="0" applyAlignment="0" applyProtection="0"/>
    <xf numFmtId="173" fontId="2" fillId="0" borderId="0" applyFont="0" applyFill="0" applyBorder="0" applyAlignment="0" applyProtection="0"/>
    <xf numFmtId="173" fontId="2" fillId="0" borderId="0" applyFont="0" applyFill="0" applyBorder="0" applyAlignment="0" applyProtection="0"/>
    <xf numFmtId="164" fontId="26" fillId="0" borderId="0" applyFont="0" applyFill="0" applyBorder="0" applyAlignment="0" applyProtection="0"/>
    <xf numFmtId="164" fontId="1" fillId="0" borderId="0" applyFont="0" applyFill="0" applyBorder="0" applyAlignment="0" applyProtection="0"/>
    <xf numFmtId="174" fontId="2" fillId="0" borderId="0" applyFont="0" applyFill="0" applyBorder="0" applyAlignment="0" applyProtection="0"/>
    <xf numFmtId="0" fontId="12" fillId="22" borderId="0" applyFont="0" applyFill="0" applyBorder="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56" fillId="22" borderId="0" applyFont="0" applyFill="0" applyBorder="0" applyAlignment="0" applyProtection="0"/>
    <xf numFmtId="0" fontId="3" fillId="22" borderId="0" applyFont="0" applyFill="0" applyBorder="0" applyAlignment="0" applyProtection="0"/>
    <xf numFmtId="0" fontId="57" fillId="22" borderId="0" applyFont="0" applyFill="0" applyBorder="0" applyAlignment="0" applyProtection="0"/>
    <xf numFmtId="0" fontId="12" fillId="22" borderId="0" applyFont="0" applyFill="0" applyBorder="0" applyAlignment="0" applyProtection="0"/>
    <xf numFmtId="0" fontId="56" fillId="22" borderId="0" applyFont="0" applyFill="0" applyBorder="0" applyAlignment="0" applyProtection="0"/>
    <xf numFmtId="0" fontId="3" fillId="22" borderId="0" applyFont="0" applyFill="0" applyBorder="0" applyAlignment="0" applyProtection="0"/>
    <xf numFmtId="0" fontId="57" fillId="22" borderId="0" applyFont="0" applyFill="0" applyBorder="0" applyAlignment="0" applyProtection="0"/>
    <xf numFmtId="2" fontId="12" fillId="22" borderId="0" applyFont="0" applyFill="0" applyBorder="0" applyAlignment="0" applyProtection="0"/>
    <xf numFmtId="0" fontId="53" fillId="0" borderId="0"/>
    <xf numFmtId="0" fontId="32" fillId="4" borderId="0" applyNumberFormat="0" applyBorder="0" applyAlignment="0" applyProtection="0"/>
    <xf numFmtId="0" fontId="32" fillId="4" borderId="0" applyNumberFormat="0" applyBorder="0" applyAlignment="0" applyProtection="0"/>
    <xf numFmtId="0" fontId="11" fillId="0" borderId="3" applyNumberFormat="0" applyAlignment="0" applyProtection="0">
      <alignment horizontal="left" vertical="center"/>
    </xf>
    <xf numFmtId="0" fontId="11" fillId="0" borderId="4">
      <alignment horizontal="left" vertical="center"/>
    </xf>
    <xf numFmtId="0" fontId="11" fillId="0" borderId="4">
      <alignment horizontal="left" vertical="center"/>
    </xf>
    <xf numFmtId="0" fontId="33" fillId="0" borderId="5" applyNumberFormat="0" applyFill="0" applyAlignment="0" applyProtection="0"/>
    <xf numFmtId="0" fontId="33" fillId="0" borderId="5" applyNumberFormat="0" applyFill="0" applyAlignment="0" applyProtection="0"/>
    <xf numFmtId="0" fontId="34" fillId="0" borderId="6" applyNumberFormat="0" applyFill="0" applyAlignment="0" applyProtection="0"/>
    <xf numFmtId="0" fontId="34" fillId="0" borderId="6" applyNumberFormat="0" applyFill="0" applyAlignment="0" applyProtection="0"/>
    <xf numFmtId="0" fontId="35" fillId="0" borderId="7" applyNumberFormat="0" applyFill="0" applyAlignment="0" applyProtection="0"/>
    <xf numFmtId="0" fontId="35" fillId="0" borderId="7" applyNumberFormat="0" applyFill="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58" fillId="22" borderId="0" applyFont="0" applyFill="0" applyBorder="0" applyAlignment="0" applyProtection="0"/>
    <xf numFmtId="0" fontId="11" fillId="22" borderId="0" applyFont="0" applyFill="0" applyBorder="0" applyAlignment="0" applyProtection="0"/>
    <xf numFmtId="2" fontId="62" fillId="1" borderId="8">
      <alignment horizontal="left"/>
      <protection locked="0"/>
    </xf>
    <xf numFmtId="2" fontId="62" fillId="1" borderId="8">
      <alignment horizontal="left"/>
      <protection locked="0"/>
    </xf>
    <xf numFmtId="0" fontId="12" fillId="0" borderId="0"/>
    <xf numFmtId="2" fontId="63" fillId="0" borderId="9">
      <alignment horizontal="center" vertical="center"/>
    </xf>
    <xf numFmtId="2" fontId="63" fillId="0" borderId="9">
      <alignment horizontal="center" vertical="center"/>
    </xf>
    <xf numFmtId="0" fontId="74" fillId="0" borderId="0" applyNumberFormat="0" applyFill="0" applyBorder="0" applyAlignment="0" applyProtection="0">
      <alignment vertical="top"/>
      <protection locked="0"/>
    </xf>
    <xf numFmtId="0" fontId="36" fillId="7" borderId="1" applyNumberFormat="0" applyAlignment="0" applyProtection="0"/>
    <xf numFmtId="0" fontId="36" fillId="7" borderId="1" applyNumberFormat="0" applyAlignment="0" applyProtection="0"/>
    <xf numFmtId="0" fontId="36" fillId="7" borderId="1" applyNumberFormat="0" applyAlignment="0" applyProtection="0"/>
    <xf numFmtId="0" fontId="36" fillId="7" borderId="1" applyNumberFormat="0" applyAlignment="0" applyProtection="0"/>
    <xf numFmtId="175" fontId="59" fillId="23" borderId="0"/>
    <xf numFmtId="0" fontId="37" fillId="0" borderId="10" applyNumberFormat="0" applyFill="0" applyAlignment="0" applyProtection="0"/>
    <xf numFmtId="0" fontId="37" fillId="0" borderId="10" applyNumberFormat="0" applyFill="0" applyAlignment="0" applyProtection="0"/>
    <xf numFmtId="0" fontId="38" fillId="24" borderId="0" applyNumberFormat="0" applyBorder="0" applyAlignment="0" applyProtection="0"/>
    <xf numFmtId="0" fontId="38" fillId="24" borderId="0" applyNumberFormat="0" applyBorder="0" applyAlignment="0" applyProtection="0"/>
    <xf numFmtId="176" fontId="60" fillId="0" borderId="0"/>
    <xf numFmtId="0" fontId="75" fillId="0" borderId="0"/>
    <xf numFmtId="0" fontId="75" fillId="0" borderId="0"/>
    <xf numFmtId="0" fontId="75" fillId="0" borderId="0"/>
    <xf numFmtId="0" fontId="75" fillId="0" borderId="0"/>
    <xf numFmtId="0" fontId="75" fillId="0" borderId="0"/>
    <xf numFmtId="0" fontId="75" fillId="0" borderId="0"/>
    <xf numFmtId="0" fontId="76" fillId="0" borderId="0"/>
    <xf numFmtId="0" fontId="2" fillId="0" borderId="0"/>
    <xf numFmtId="0" fontId="76" fillId="0" borderId="0"/>
    <xf numFmtId="0" fontId="76" fillId="0" borderId="0"/>
    <xf numFmtId="0" fontId="76" fillId="0" borderId="0"/>
    <xf numFmtId="0" fontId="76" fillId="0" borderId="0"/>
    <xf numFmtId="0" fontId="76" fillId="0" borderId="0"/>
    <xf numFmtId="0" fontId="76" fillId="0" borderId="0"/>
    <xf numFmtId="0" fontId="5" fillId="0" borderId="0"/>
    <xf numFmtId="0" fontId="2" fillId="0" borderId="0"/>
    <xf numFmtId="0" fontId="2" fillId="0" borderId="0"/>
    <xf numFmtId="0" fontId="2"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5" fillId="0" borderId="0"/>
    <xf numFmtId="0" fontId="75" fillId="0" borderId="0"/>
    <xf numFmtId="0" fontId="75" fillId="0" borderId="0"/>
    <xf numFmtId="0" fontId="75" fillId="0" borderId="0"/>
    <xf numFmtId="0" fontId="2"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2" fillId="0" borderId="0"/>
    <xf numFmtId="0" fontId="75" fillId="0" borderId="0"/>
    <xf numFmtId="0" fontId="75"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5" fillId="0" borderId="0"/>
    <xf numFmtId="0" fontId="75" fillId="0" borderId="0"/>
    <xf numFmtId="0" fontId="75" fillId="0" borderId="0"/>
    <xf numFmtId="0" fontId="75" fillId="0" borderId="0"/>
    <xf numFmtId="0" fontId="76" fillId="0" borderId="0"/>
    <xf numFmtId="0" fontId="76" fillId="0" borderId="0"/>
    <xf numFmtId="0" fontId="76" fillId="0" borderId="0"/>
    <xf numFmtId="0" fontId="76" fillId="0" borderId="0"/>
    <xf numFmtId="0" fontId="2" fillId="0" borderId="0"/>
    <xf numFmtId="0" fontId="2" fillId="0" borderId="0"/>
    <xf numFmtId="0" fontId="2" fillId="0" borderId="0"/>
    <xf numFmtId="0" fontId="2" fillId="0" borderId="0"/>
    <xf numFmtId="0" fontId="2" fillId="0" borderId="0"/>
    <xf numFmtId="0" fontId="2" fillId="0" borderId="0"/>
    <xf numFmtId="0" fontId="75" fillId="0" borderId="0"/>
    <xf numFmtId="0" fontId="2" fillId="0" borderId="0"/>
    <xf numFmtId="0" fontId="75" fillId="0" borderId="0"/>
    <xf numFmtId="0" fontId="75" fillId="0" borderId="0"/>
    <xf numFmtId="0" fontId="75" fillId="0" borderId="0"/>
    <xf numFmtId="0" fontId="75" fillId="0" borderId="0"/>
    <xf numFmtId="0" fontId="75"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75" fillId="0" borderId="0"/>
    <xf numFmtId="0" fontId="75" fillId="0" borderId="0"/>
    <xf numFmtId="0" fontId="75" fillId="0" borderId="0"/>
    <xf numFmtId="0" fontId="75"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75" fillId="0" borderId="0"/>
    <xf numFmtId="0" fontId="75" fillId="0" borderId="0"/>
    <xf numFmtId="0" fontId="75" fillId="0" borderId="0"/>
    <xf numFmtId="0" fontId="75" fillId="0" borderId="0"/>
    <xf numFmtId="0" fontId="2" fillId="0" borderId="0"/>
    <xf numFmtId="0" fontId="2" fillId="0" borderId="0"/>
    <xf numFmtId="0" fontId="2" fillId="0" borderId="0"/>
    <xf numFmtId="0" fontId="2" fillId="0" borderId="0"/>
    <xf numFmtId="0" fontId="75" fillId="0" borderId="0"/>
    <xf numFmtId="0" fontId="75" fillId="0" borderId="0"/>
    <xf numFmtId="0" fontId="75" fillId="0" borderId="0"/>
    <xf numFmtId="0" fontId="75" fillId="0" borderId="0"/>
    <xf numFmtId="0" fontId="5" fillId="25" borderId="11" applyNumberFormat="0" applyFont="0" applyAlignment="0" applyProtection="0"/>
    <xf numFmtId="0" fontId="26" fillId="25" borderId="11" applyNumberFormat="0" applyFont="0" applyAlignment="0" applyProtection="0"/>
    <xf numFmtId="0" fontId="26" fillId="25" borderId="11" applyNumberFormat="0" applyFont="0" applyAlignment="0" applyProtection="0"/>
    <xf numFmtId="0" fontId="1" fillId="25" borderId="11" applyNumberFormat="0" applyFont="0" applyAlignment="0" applyProtection="0"/>
    <xf numFmtId="0" fontId="1" fillId="25" borderId="11" applyNumberFormat="0" applyFont="0" applyAlignment="0" applyProtection="0"/>
    <xf numFmtId="0" fontId="2" fillId="25" borderId="11" applyNumberFormat="0" applyFont="0" applyAlignment="0" applyProtection="0"/>
    <xf numFmtId="0" fontId="25" fillId="0" borderId="0"/>
    <xf numFmtId="177" fontId="64" fillId="0" borderId="0">
      <alignment horizontal="left"/>
    </xf>
    <xf numFmtId="3" fontId="65" fillId="0" borderId="0">
      <alignment vertical="top"/>
    </xf>
    <xf numFmtId="0" fontId="39" fillId="20" borderId="12" applyNumberFormat="0" applyAlignment="0" applyProtection="0"/>
    <xf numFmtId="0" fontId="39" fillId="20" borderId="12" applyNumberFormat="0" applyAlignment="0" applyProtection="0"/>
    <xf numFmtId="0" fontId="39" fillId="20" borderId="12" applyNumberFormat="0" applyAlignment="0" applyProtection="0"/>
    <xf numFmtId="0" fontId="39" fillId="20" borderId="12" applyNumberFormat="0" applyAlignment="0" applyProtection="0"/>
    <xf numFmtId="14" fontId="54" fillId="0" borderId="0">
      <alignment horizontal="center" wrapText="1"/>
      <protection locked="0"/>
    </xf>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178" fontId="54" fillId="0" borderId="0"/>
    <xf numFmtId="3" fontId="46" fillId="1" borderId="8" applyFill="0" applyBorder="0" applyAlignment="0" applyProtection="0"/>
    <xf numFmtId="3" fontId="46" fillId="1" borderId="8" applyFill="0" applyBorder="0" applyAlignment="0" applyProtection="0"/>
    <xf numFmtId="4" fontId="2" fillId="0" borderId="0"/>
    <xf numFmtId="0" fontId="8" fillId="0" borderId="0"/>
    <xf numFmtId="0" fontId="40" fillId="0" borderId="0" applyNumberFormat="0" applyFill="0" applyBorder="0" applyAlignment="0" applyProtection="0"/>
    <xf numFmtId="0" fontId="40" fillId="0" borderId="0" applyNumberFormat="0" applyFill="0" applyBorder="0" applyAlignment="0" applyProtection="0"/>
    <xf numFmtId="0" fontId="41" fillId="0" borderId="13" applyNumberFormat="0" applyFill="0" applyAlignment="0" applyProtection="0"/>
    <xf numFmtId="0" fontId="41" fillId="0" borderId="13" applyNumberFormat="0" applyFill="0" applyAlignment="0" applyProtection="0"/>
    <xf numFmtId="0" fontId="41" fillId="0" borderId="13" applyNumberFormat="0" applyFill="0" applyAlignment="0" applyProtection="0"/>
    <xf numFmtId="0" fontId="41" fillId="0" borderId="13" applyNumberFormat="0" applyFill="0" applyAlignment="0" applyProtection="0"/>
    <xf numFmtId="0" fontId="12" fillId="0" borderId="0"/>
    <xf numFmtId="177" fontId="64" fillId="0" borderId="0">
      <alignment horizontal="left"/>
    </xf>
    <xf numFmtId="0" fontId="61" fillId="0" borderId="0">
      <alignment vertical="top"/>
    </xf>
    <xf numFmtId="0" fontId="52" fillId="0" borderId="14"/>
    <xf numFmtId="0" fontId="42" fillId="0" borderId="0" applyNumberFormat="0" applyFill="0" applyBorder="0" applyAlignment="0" applyProtection="0"/>
    <xf numFmtId="0" fontId="42" fillId="0" borderId="0" applyNumberFormat="0" applyFill="0" applyBorder="0" applyAlignment="0" applyProtection="0"/>
  </cellStyleXfs>
  <cellXfs count="364">
    <xf numFmtId="0" fontId="0" fillId="0" borderId="0" xfId="0"/>
    <xf numFmtId="0" fontId="0" fillId="0" borderId="0" xfId="0" applyAlignment="1">
      <alignment vertical="center"/>
    </xf>
    <xf numFmtId="0" fontId="0" fillId="0" borderId="0" xfId="0" applyAlignment="1">
      <alignment horizontal="left" vertical="center"/>
    </xf>
    <xf numFmtId="0" fontId="11" fillId="0" borderId="0" xfId="0" applyFont="1" applyAlignment="1">
      <alignment vertical="center"/>
    </xf>
    <xf numFmtId="0" fontId="2" fillId="0" borderId="0" xfId="0" applyFont="1" applyAlignment="1">
      <alignment vertical="center"/>
    </xf>
    <xf numFmtId="0" fontId="16" fillId="0" borderId="0" xfId="0" applyFont="1" applyAlignment="1">
      <alignment vertical="center"/>
    </xf>
    <xf numFmtId="0" fontId="12" fillId="0" borderId="0" xfId="0" applyFont="1" applyAlignment="1">
      <alignment vertical="center"/>
    </xf>
    <xf numFmtId="0" fontId="20" fillId="0" borderId="0" xfId="0" applyFont="1" applyAlignment="1">
      <alignment vertical="center"/>
    </xf>
    <xf numFmtId="10" fontId="12" fillId="0" borderId="0" xfId="0" applyNumberFormat="1" applyFont="1" applyAlignment="1">
      <alignment vertical="center"/>
    </xf>
    <xf numFmtId="0" fontId="21" fillId="0" borderId="0" xfId="0" applyFont="1" applyAlignment="1">
      <alignment vertical="center"/>
    </xf>
    <xf numFmtId="167" fontId="21" fillId="0" borderId="0" xfId="0" applyNumberFormat="1" applyFont="1" applyAlignment="1">
      <alignment vertical="center" wrapText="1"/>
    </xf>
    <xf numFmtId="169" fontId="21" fillId="0" borderId="0" xfId="91" applyNumberFormat="1" applyFont="1" applyFill="1" applyBorder="1" applyAlignment="1">
      <alignment vertical="center"/>
    </xf>
    <xf numFmtId="0" fontId="19" fillId="0" borderId="0" xfId="0" applyFont="1" applyAlignment="1">
      <alignment vertical="center"/>
    </xf>
    <xf numFmtId="0" fontId="0" fillId="0" borderId="17" xfId="0" applyBorder="1" applyAlignment="1">
      <alignment vertical="center"/>
    </xf>
    <xf numFmtId="0" fontId="0" fillId="0" borderId="18" xfId="0" applyBorder="1" applyAlignment="1">
      <alignment vertical="center"/>
    </xf>
    <xf numFmtId="0" fontId="0" fillId="0" borderId="19" xfId="0" applyBorder="1" applyAlignment="1">
      <alignment vertical="center"/>
    </xf>
    <xf numFmtId="0" fontId="0" fillId="0" borderId="20" xfId="0" applyBorder="1" applyAlignment="1">
      <alignment vertical="center"/>
    </xf>
    <xf numFmtId="0" fontId="0" fillId="0" borderId="21" xfId="0" applyBorder="1" applyAlignment="1">
      <alignment vertical="center"/>
    </xf>
    <xf numFmtId="0" fontId="5" fillId="0" borderId="0" xfId="0" applyFont="1" applyAlignment="1">
      <alignment horizontal="center" vertical="center"/>
    </xf>
    <xf numFmtId="0" fontId="13" fillId="0" borderId="0" xfId="0" applyFont="1" applyAlignment="1">
      <alignment horizontal="centerContinuous" vertical="center"/>
    </xf>
    <xf numFmtId="0" fontId="14" fillId="0" borderId="0" xfId="0" applyFont="1" applyAlignment="1">
      <alignment horizontal="centerContinuous" vertical="center"/>
    </xf>
    <xf numFmtId="0" fontId="15" fillId="0" borderId="0" xfId="0" applyFont="1" applyAlignment="1">
      <alignment horizontal="centerContinuous" vertical="center"/>
    </xf>
    <xf numFmtId="0" fontId="9" fillId="0" borderId="0" xfId="0" applyFont="1" applyAlignment="1">
      <alignment vertical="center"/>
    </xf>
    <xf numFmtId="0" fontId="9" fillId="0" borderId="0" xfId="0" applyFont="1" applyAlignment="1">
      <alignment horizontal="center" vertical="center"/>
    </xf>
    <xf numFmtId="0" fontId="9" fillId="0" borderId="0" xfId="0" applyFont="1" applyAlignment="1">
      <alignment horizontal="left" vertical="center"/>
    </xf>
    <xf numFmtId="0" fontId="0" fillId="0" borderId="22" xfId="0" applyBorder="1" applyAlignment="1">
      <alignment vertical="center"/>
    </xf>
    <xf numFmtId="0" fontId="0" fillId="0" borderId="23" xfId="0" applyBorder="1" applyAlignment="1">
      <alignment vertical="center"/>
    </xf>
    <xf numFmtId="0" fontId="0" fillId="0" borderId="24" xfId="0" applyBorder="1" applyAlignment="1">
      <alignment vertical="center"/>
    </xf>
    <xf numFmtId="0" fontId="22" fillId="0" borderId="0" xfId="0" applyFont="1" applyAlignment="1">
      <alignment vertical="center"/>
    </xf>
    <xf numFmtId="10" fontId="22" fillId="0" borderId="0" xfId="0" applyNumberFormat="1" applyFont="1" applyAlignment="1">
      <alignment vertical="center"/>
    </xf>
    <xf numFmtId="0" fontId="22" fillId="0" borderId="0" xfId="0" applyFont="1" applyAlignment="1">
      <alignment horizontal="center" vertical="center"/>
    </xf>
    <xf numFmtId="39" fontId="20" fillId="0" borderId="0" xfId="0" applyNumberFormat="1" applyFont="1" applyAlignment="1">
      <alignment vertical="center"/>
    </xf>
    <xf numFmtId="0" fontId="11" fillId="0" borderId="0" xfId="0" applyFont="1" applyAlignment="1">
      <alignment horizontal="left" vertical="center"/>
    </xf>
    <xf numFmtId="0" fontId="17" fillId="0" borderId="0" xfId="0" applyFont="1" applyAlignment="1">
      <alignment horizontal="center" vertical="center" wrapText="1"/>
    </xf>
    <xf numFmtId="14" fontId="23" fillId="26" borderId="0" xfId="0" applyNumberFormat="1" applyFont="1" applyFill="1" applyAlignment="1">
      <alignment horizontal="left" vertical="center"/>
    </xf>
    <xf numFmtId="0" fontId="23" fillId="0" borderId="0" xfId="0" applyFont="1" applyAlignment="1">
      <alignment horizontal="left" vertical="center"/>
    </xf>
    <xf numFmtId="0" fontId="23" fillId="0" borderId="23" xfId="0" applyFont="1" applyBorder="1" applyAlignment="1">
      <alignment horizontal="left" vertical="center"/>
    </xf>
    <xf numFmtId="0" fontId="9" fillId="0" borderId="0" xfId="0" applyFont="1" applyAlignment="1">
      <alignment horizontal="left" vertical="center" wrapText="1"/>
    </xf>
    <xf numFmtId="0" fontId="11" fillId="0" borderId="0" xfId="0" applyFont="1" applyAlignment="1">
      <alignment vertical="top"/>
    </xf>
    <xf numFmtId="0" fontId="6" fillId="0" borderId="0" xfId="0" applyFont="1" applyAlignment="1">
      <alignment vertical="center"/>
    </xf>
    <xf numFmtId="0" fontId="17" fillId="0" borderId="0" xfId="0" applyFont="1" applyAlignment="1">
      <alignment horizontal="justify" vertical="center"/>
    </xf>
    <xf numFmtId="0" fontId="2" fillId="0" borderId="0" xfId="0" applyFont="1" applyAlignment="1">
      <alignment horizontal="center" vertical="center"/>
    </xf>
    <xf numFmtId="0" fontId="19" fillId="0" borderId="0" xfId="0" applyFont="1" applyAlignment="1">
      <alignment horizontal="center" vertical="center"/>
    </xf>
    <xf numFmtId="0" fontId="6" fillId="0" borderId="0" xfId="0" applyFont="1" applyAlignment="1">
      <alignment horizontal="center" vertical="center"/>
    </xf>
    <xf numFmtId="0" fontId="12" fillId="0" borderId="0" xfId="0" applyFont="1" applyAlignment="1">
      <alignment horizontal="center" vertical="center"/>
    </xf>
    <xf numFmtId="0" fontId="21" fillId="0" borderId="0" xfId="0" applyFont="1" applyAlignment="1">
      <alignment horizontal="center" vertical="center"/>
    </xf>
    <xf numFmtId="0" fontId="12" fillId="0" borderId="0" xfId="0" applyFont="1" applyAlignment="1">
      <alignment vertical="top"/>
    </xf>
    <xf numFmtId="0" fontId="11" fillId="0" borderId="0" xfId="0" applyFont="1" applyAlignment="1">
      <alignment horizontal="left" vertical="top"/>
    </xf>
    <xf numFmtId="0" fontId="9" fillId="0" borderId="0" xfId="0" applyFont="1" applyAlignment="1">
      <alignment vertical="top"/>
    </xf>
    <xf numFmtId="0" fontId="0" fillId="0" borderId="0" xfId="0" applyAlignment="1">
      <alignment vertical="top"/>
    </xf>
    <xf numFmtId="0" fontId="0" fillId="0" borderId="0" xfId="0" applyAlignment="1">
      <alignment vertical="top" wrapText="1" shrinkToFit="1"/>
    </xf>
    <xf numFmtId="0" fontId="0" fillId="0" borderId="0" xfId="0" applyAlignment="1">
      <alignment horizontal="left" vertical="top"/>
    </xf>
    <xf numFmtId="0" fontId="0" fillId="0" borderId="0" xfId="0" applyAlignment="1">
      <alignment horizontal="center" vertical="top" wrapText="1"/>
    </xf>
    <xf numFmtId="0" fontId="12" fillId="0" borderId="0" xfId="0" applyFont="1" applyAlignment="1">
      <alignment horizontal="center" vertical="top" wrapText="1"/>
    </xf>
    <xf numFmtId="0" fontId="12" fillId="0" borderId="0" xfId="0" applyFont="1" applyAlignment="1">
      <alignment horizontal="left" vertical="top"/>
    </xf>
    <xf numFmtId="0" fontId="12" fillId="0" borderId="0" xfId="0" applyFont="1" applyAlignment="1">
      <alignment vertical="top" wrapText="1" shrinkToFit="1"/>
    </xf>
    <xf numFmtId="0" fontId="5" fillId="0" borderId="0" xfId="0" applyFont="1" applyAlignment="1">
      <alignment horizontal="left" vertical="top"/>
    </xf>
    <xf numFmtId="0" fontId="11" fillId="0" borderId="0" xfId="0" applyFont="1" applyAlignment="1">
      <alignment horizontal="center" vertical="top"/>
    </xf>
    <xf numFmtId="0" fontId="7" fillId="0" borderId="0" xfId="0" applyFont="1" applyAlignment="1">
      <alignment horizontal="left" vertical="center"/>
    </xf>
    <xf numFmtId="0" fontId="11" fillId="0" borderId="0" xfId="0" applyFont="1" applyAlignment="1">
      <alignment horizontal="justify" vertical="top"/>
    </xf>
    <xf numFmtId="0" fontId="11" fillId="28" borderId="0" xfId="0" applyFont="1" applyFill="1" applyAlignment="1">
      <alignment horizontal="left" vertical="center"/>
    </xf>
    <xf numFmtId="0" fontId="23" fillId="26" borderId="0" xfId="0" applyFont="1" applyFill="1" applyAlignment="1">
      <alignment vertical="center"/>
    </xf>
    <xf numFmtId="0" fontId="23" fillId="0" borderId="0" xfId="0" applyFont="1" applyAlignment="1">
      <alignment vertical="center"/>
    </xf>
    <xf numFmtId="168" fontId="24" fillId="26" borderId="0" xfId="0" applyNumberFormat="1" applyFont="1" applyFill="1" applyAlignment="1">
      <alignment horizontal="left" vertical="center"/>
    </xf>
    <xf numFmtId="0" fontId="15" fillId="0" borderId="0" xfId="0" applyFont="1" applyAlignment="1">
      <alignment vertical="center"/>
    </xf>
    <xf numFmtId="0" fontId="0" fillId="0" borderId="0" xfId="0" quotePrefix="1" applyAlignment="1">
      <alignment horizontal="left"/>
    </xf>
    <xf numFmtId="0" fontId="0" fillId="0" borderId="20" xfId="0" applyBorder="1"/>
    <xf numFmtId="0" fontId="0" fillId="0" borderId="0" xfId="0" applyProtection="1">
      <protection locked="0"/>
    </xf>
    <xf numFmtId="0" fontId="0" fillId="0" borderId="3" xfId="0" applyBorder="1"/>
    <xf numFmtId="0" fontId="0" fillId="0" borderId="22" xfId="0" applyBorder="1"/>
    <xf numFmtId="0" fontId="0" fillId="0" borderId="0" xfId="0" applyAlignment="1">
      <alignment horizontal="left"/>
    </xf>
    <xf numFmtId="0" fontId="2" fillId="0" borderId="0" xfId="0" quotePrefix="1" applyFont="1" applyAlignment="1">
      <alignment horizontal="left"/>
    </xf>
    <xf numFmtId="0" fontId="2" fillId="0" borderId="27" xfId="0" quotePrefix="1" applyFont="1" applyBorder="1" applyAlignment="1">
      <alignment horizontal="left"/>
    </xf>
    <xf numFmtId="0" fontId="6" fillId="0" borderId="0" xfId="0" applyFont="1" applyAlignment="1">
      <alignment horizontal="left" vertical="center"/>
    </xf>
    <xf numFmtId="0" fontId="0" fillId="0" borderId="29" xfId="0" applyBorder="1" applyAlignment="1">
      <alignment horizontal="center"/>
    </xf>
    <xf numFmtId="0" fontId="6" fillId="0" borderId="0" xfId="0" applyFont="1" applyAlignment="1">
      <alignment vertical="top"/>
    </xf>
    <xf numFmtId="0" fontId="0" fillId="27" borderId="0" xfId="0" applyFill="1"/>
    <xf numFmtId="0" fontId="0" fillId="0" borderId="30" xfId="0" applyBorder="1" applyAlignment="1">
      <alignment horizontal="center"/>
    </xf>
    <xf numFmtId="0" fontId="0" fillId="0" borderId="31" xfId="0" applyBorder="1" applyAlignment="1">
      <alignment horizontal="center"/>
    </xf>
    <xf numFmtId="0" fontId="0" fillId="0" borderId="32" xfId="0" applyBorder="1" applyAlignment="1">
      <alignment horizontal="center"/>
    </xf>
    <xf numFmtId="0" fontId="0" fillId="0" borderId="33" xfId="0" applyBorder="1"/>
    <xf numFmtId="0" fontId="0" fillId="0" borderId="20" xfId="0" applyBorder="1" applyProtection="1">
      <protection locked="0"/>
    </xf>
    <xf numFmtId="0" fontId="46" fillId="27" borderId="17" xfId="0" applyFont="1" applyFill="1" applyBorder="1"/>
    <xf numFmtId="0" fontId="47" fillId="27" borderId="17" xfId="0" quotePrefix="1" applyFont="1" applyFill="1" applyBorder="1" applyAlignment="1">
      <alignment horizontal="left"/>
    </xf>
    <xf numFmtId="0" fontId="47" fillId="27" borderId="18" xfId="0" applyFont="1" applyFill="1" applyBorder="1"/>
    <xf numFmtId="0" fontId="47" fillId="27" borderId="17" xfId="0" applyFont="1" applyFill="1" applyBorder="1"/>
    <xf numFmtId="0" fontId="46" fillId="27" borderId="0" xfId="0" applyFont="1" applyFill="1"/>
    <xf numFmtId="0" fontId="0" fillId="27" borderId="0" xfId="0" quotePrefix="1" applyFill="1" applyAlignment="1">
      <alignment horizontal="left"/>
    </xf>
    <xf numFmtId="0" fontId="0" fillId="27" borderId="20" xfId="0" applyFill="1" applyBorder="1"/>
    <xf numFmtId="0" fontId="46" fillId="27" borderId="23" xfId="0" applyFont="1" applyFill="1" applyBorder="1"/>
    <xf numFmtId="0" fontId="0" fillId="27" borderId="23" xfId="0" applyFill="1" applyBorder="1"/>
    <xf numFmtId="0" fontId="0" fillId="27" borderId="22" xfId="0" applyFill="1" applyBorder="1"/>
    <xf numFmtId="0" fontId="0" fillId="0" borderId="34" xfId="0" applyBorder="1" applyAlignment="1">
      <alignment horizontal="center"/>
    </xf>
    <xf numFmtId="0" fontId="2" fillId="0" borderId="30" xfId="0" applyFont="1" applyBorder="1" applyAlignment="1">
      <alignment horizontal="center"/>
    </xf>
    <xf numFmtId="0" fontId="0" fillId="0" borderId="35" xfId="0" applyBorder="1" applyAlignment="1">
      <alignment horizontal="center"/>
    </xf>
    <xf numFmtId="0" fontId="2" fillId="0" borderId="0" xfId="0" quotePrefix="1" applyFont="1" applyAlignment="1" applyProtection="1">
      <alignment horizontal="left"/>
      <protection locked="0"/>
    </xf>
    <xf numFmtId="0" fontId="2" fillId="0" borderId="0" xfId="0" applyFont="1" applyProtection="1">
      <protection locked="0"/>
    </xf>
    <xf numFmtId="0" fontId="0" fillId="0" borderId="0" xfId="0" applyAlignment="1">
      <alignment horizontal="center"/>
    </xf>
    <xf numFmtId="0" fontId="0" fillId="29" borderId="32" xfId="0" applyFill="1" applyBorder="1" applyAlignment="1">
      <alignment horizontal="center"/>
    </xf>
    <xf numFmtId="0" fontId="0" fillId="29" borderId="3" xfId="0" applyFill="1" applyBorder="1"/>
    <xf numFmtId="0" fontId="0" fillId="29" borderId="33" xfId="0" applyFill="1" applyBorder="1"/>
    <xf numFmtId="0" fontId="0" fillId="29" borderId="34" xfId="0" applyFill="1" applyBorder="1" applyAlignment="1">
      <alignment horizontal="center"/>
    </xf>
    <xf numFmtId="0" fontId="0" fillId="29" borderId="23" xfId="0" applyFill="1" applyBorder="1"/>
    <xf numFmtId="0" fontId="0" fillId="29" borderId="22" xfId="0" applyFill="1" applyBorder="1"/>
    <xf numFmtId="0" fontId="0" fillId="29" borderId="3" xfId="0" quotePrefix="1" applyFill="1" applyBorder="1" applyAlignment="1">
      <alignment horizontal="left"/>
    </xf>
    <xf numFmtId="0" fontId="0" fillId="29" borderId="23" xfId="0" quotePrefix="1" applyFill="1" applyBorder="1" applyAlignment="1">
      <alignment horizontal="left"/>
    </xf>
    <xf numFmtId="0" fontId="2" fillId="29" borderId="23" xfId="0" quotePrefix="1" applyFont="1" applyFill="1" applyBorder="1" applyAlignment="1">
      <alignment horizontal="left"/>
    </xf>
    <xf numFmtId="0" fontId="2" fillId="29" borderId="3" xfId="0" quotePrefix="1" applyFont="1" applyFill="1" applyBorder="1" applyAlignment="1">
      <alignment horizontal="left"/>
    </xf>
    <xf numFmtId="0" fontId="0" fillId="27" borderId="30" xfId="0" applyFill="1" applyBorder="1" applyAlignment="1">
      <alignment horizontal="center"/>
    </xf>
    <xf numFmtId="0" fontId="2" fillId="27" borderId="29" xfId="0" applyFont="1" applyFill="1" applyBorder="1" applyAlignment="1">
      <alignment horizontal="center"/>
    </xf>
    <xf numFmtId="0" fontId="6" fillId="27" borderId="0" xfId="0" applyFont="1" applyFill="1"/>
    <xf numFmtId="0" fontId="0" fillId="27" borderId="18" xfId="0" applyFill="1" applyBorder="1"/>
    <xf numFmtId="0" fontId="46" fillId="27" borderId="0" xfId="0" applyFont="1" applyFill="1" applyAlignment="1">
      <alignment vertical="top"/>
    </xf>
    <xf numFmtId="0" fontId="48" fillId="0" borderId="0" xfId="0" applyFont="1"/>
    <xf numFmtId="0" fontId="0" fillId="27" borderId="22" xfId="0" applyFill="1" applyBorder="1" applyAlignment="1">
      <alignment horizontal="center"/>
    </xf>
    <xf numFmtId="0" fontId="45" fillId="27" borderId="0" xfId="0" applyFont="1" applyFill="1"/>
    <xf numFmtId="0" fontId="0" fillId="27" borderId="20" xfId="0" applyFill="1" applyBorder="1" applyProtection="1">
      <protection locked="0"/>
    </xf>
    <xf numFmtId="0" fontId="0" fillId="29" borderId="4" xfId="0" applyFill="1" applyBorder="1"/>
    <xf numFmtId="0" fontId="6" fillId="29" borderId="4" xfId="0" applyFont="1" applyFill="1" applyBorder="1" applyAlignment="1">
      <alignment horizontal="left"/>
    </xf>
    <xf numFmtId="0" fontId="0" fillId="27" borderId="18" xfId="0" applyFill="1" applyBorder="1" applyAlignment="1">
      <alignment horizontal="center"/>
    </xf>
    <xf numFmtId="0" fontId="0" fillId="27" borderId="20" xfId="0" applyFill="1" applyBorder="1" applyAlignment="1">
      <alignment horizontal="center"/>
    </xf>
    <xf numFmtId="0" fontId="6" fillId="29" borderId="3" xfId="0" quotePrefix="1" applyFont="1" applyFill="1" applyBorder="1" applyAlignment="1">
      <alignment horizontal="left"/>
    </xf>
    <xf numFmtId="0" fontId="2" fillId="29" borderId="3" xfId="0" applyFont="1" applyFill="1" applyBorder="1" applyAlignment="1">
      <alignment horizontal="left"/>
    </xf>
    <xf numFmtId="0" fontId="4" fillId="29" borderId="18" xfId="0" quotePrefix="1" applyFont="1" applyFill="1" applyBorder="1" applyAlignment="1">
      <alignment horizontal="left"/>
    </xf>
    <xf numFmtId="0" fontId="0" fillId="29" borderId="17" xfId="0" quotePrefix="1" applyFill="1" applyBorder="1" applyAlignment="1">
      <alignment horizontal="left"/>
    </xf>
    <xf numFmtId="0" fontId="0" fillId="29" borderId="36" xfId="0" applyFill="1" applyBorder="1" applyAlignment="1">
      <alignment horizontal="center"/>
    </xf>
    <xf numFmtId="0" fontId="6" fillId="29" borderId="17" xfId="0" quotePrefix="1" applyFont="1" applyFill="1" applyBorder="1" applyAlignment="1">
      <alignment horizontal="left"/>
    </xf>
    <xf numFmtId="0" fontId="0" fillId="29" borderId="17" xfId="0" applyFill="1" applyBorder="1"/>
    <xf numFmtId="0" fontId="45" fillId="27" borderId="0" xfId="0" applyFont="1" applyFill="1" applyAlignment="1">
      <alignment horizontal="left"/>
    </xf>
    <xf numFmtId="0" fontId="45" fillId="27" borderId="0" xfId="0" quotePrefix="1" applyFont="1" applyFill="1" applyAlignment="1">
      <alignment horizontal="left"/>
    </xf>
    <xf numFmtId="165" fontId="12" fillId="0" borderId="0" xfId="0" applyNumberFormat="1" applyFont="1" applyAlignment="1">
      <alignment vertical="center"/>
    </xf>
    <xf numFmtId="165" fontId="2" fillId="0" borderId="0" xfId="177" applyNumberFormat="1" applyAlignment="1">
      <alignment horizontal="center" vertical="center"/>
    </xf>
    <xf numFmtId="165" fontId="4" fillId="0" borderId="0" xfId="177" applyNumberFormat="1" applyFont="1" applyAlignment="1">
      <alignment vertical="center"/>
    </xf>
    <xf numFmtId="165" fontId="3" fillId="0" borderId="0" xfId="177" applyNumberFormat="1" applyFont="1" applyAlignment="1">
      <alignment vertical="center"/>
    </xf>
    <xf numFmtId="165" fontId="2" fillId="0" borderId="0" xfId="0" applyNumberFormat="1" applyFont="1" applyAlignment="1">
      <alignment vertical="center"/>
    </xf>
    <xf numFmtId="165" fontId="0" fillId="27" borderId="26" xfId="0" applyNumberFormat="1" applyFill="1" applyBorder="1"/>
    <xf numFmtId="165" fontId="0" fillId="27" borderId="26" xfId="0" applyNumberFormat="1" applyFill="1" applyBorder="1" applyProtection="1">
      <protection locked="0"/>
    </xf>
    <xf numFmtId="165" fontId="0" fillId="26" borderId="26" xfId="0" applyNumberFormat="1" applyFill="1" applyBorder="1" applyProtection="1">
      <protection locked="0"/>
    </xf>
    <xf numFmtId="165" fontId="0" fillId="26" borderId="37" xfId="0" applyNumberFormat="1" applyFill="1" applyBorder="1" applyProtection="1">
      <protection locked="0"/>
    </xf>
    <xf numFmtId="165" fontId="0" fillId="26" borderId="26" xfId="0" applyNumberFormat="1" applyFill="1" applyBorder="1"/>
    <xf numFmtId="165" fontId="0" fillId="26" borderId="37" xfId="0" applyNumberFormat="1" applyFill="1" applyBorder="1"/>
    <xf numFmtId="165" fontId="0" fillId="26" borderId="38" xfId="0" applyNumberFormat="1" applyFill="1" applyBorder="1" applyProtection="1">
      <protection locked="0"/>
    </xf>
    <xf numFmtId="165" fontId="0" fillId="26" borderId="39" xfId="0" applyNumberFormat="1" applyFill="1" applyBorder="1" applyProtection="1">
      <protection locked="0"/>
    </xf>
    <xf numFmtId="165" fontId="0" fillId="26" borderId="38" xfId="0" applyNumberFormat="1" applyFill="1" applyBorder="1"/>
    <xf numFmtId="165" fontId="0" fillId="28" borderId="32" xfId="0" applyNumberFormat="1" applyFill="1" applyBorder="1" applyProtection="1">
      <protection locked="0"/>
    </xf>
    <xf numFmtId="165" fontId="0" fillId="26" borderId="40" xfId="0" applyNumberFormat="1" applyFill="1" applyBorder="1" applyProtection="1">
      <protection locked="0"/>
    </xf>
    <xf numFmtId="165" fontId="0" fillId="26" borderId="40" xfId="0" applyNumberFormat="1" applyFill="1" applyBorder="1"/>
    <xf numFmtId="165" fontId="0" fillId="28" borderId="32" xfId="0" applyNumberFormat="1" applyFill="1" applyBorder="1"/>
    <xf numFmtId="165" fontId="0" fillId="26" borderId="39" xfId="0" applyNumberFormat="1" applyFill="1" applyBorder="1"/>
    <xf numFmtId="165" fontId="0" fillId="28" borderId="34" xfId="0" applyNumberFormat="1" applyFill="1" applyBorder="1" applyProtection="1">
      <protection locked="0"/>
    </xf>
    <xf numFmtId="165" fontId="0" fillId="27" borderId="40" xfId="0" applyNumberFormat="1" applyFill="1" applyBorder="1" applyProtection="1">
      <protection locked="0"/>
    </xf>
    <xf numFmtId="165" fontId="0" fillId="27" borderId="41" xfId="0" applyNumberFormat="1" applyFill="1" applyBorder="1" applyProtection="1">
      <protection locked="0"/>
    </xf>
    <xf numFmtId="165" fontId="0" fillId="27" borderId="40" xfId="0" applyNumberFormat="1" applyFill="1" applyBorder="1"/>
    <xf numFmtId="165" fontId="0" fillId="28" borderId="34" xfId="0" applyNumberFormat="1" applyFill="1" applyBorder="1"/>
    <xf numFmtId="165" fontId="0" fillId="26" borderId="21" xfId="0" applyNumberFormat="1" applyFill="1" applyBorder="1"/>
    <xf numFmtId="165" fontId="0" fillId="28" borderId="42" xfId="0" applyNumberFormat="1" applyFill="1" applyBorder="1"/>
    <xf numFmtId="165" fontId="0" fillId="0" borderId="0" xfId="0" applyNumberFormat="1"/>
    <xf numFmtId="165" fontId="0" fillId="27" borderId="41" xfId="0" applyNumberFormat="1" applyFill="1" applyBorder="1"/>
    <xf numFmtId="165" fontId="0" fillId="28" borderId="36" xfId="0" applyNumberFormat="1" applyFill="1" applyBorder="1"/>
    <xf numFmtId="1" fontId="10" fillId="0" borderId="0" xfId="0" applyNumberFormat="1" applyFont="1" applyAlignment="1">
      <alignment horizontal="left" vertical="center"/>
    </xf>
    <xf numFmtId="1" fontId="9" fillId="0" borderId="0" xfId="0" applyNumberFormat="1" applyFont="1" applyAlignment="1">
      <alignment horizontal="left" vertical="center"/>
    </xf>
    <xf numFmtId="1" fontId="9" fillId="0" borderId="0" xfId="0" applyNumberFormat="1" applyFont="1" applyAlignment="1">
      <alignment horizontal="left" vertical="top"/>
    </xf>
    <xf numFmtId="0" fontId="0" fillId="27" borderId="36" xfId="0" applyFill="1" applyBorder="1" applyAlignment="1">
      <alignment horizontal="left"/>
    </xf>
    <xf numFmtId="0" fontId="0" fillId="27" borderId="35" xfId="0" applyFill="1" applyBorder="1" applyAlignment="1">
      <alignment horizontal="left"/>
    </xf>
    <xf numFmtId="0" fontId="0" fillId="27" borderId="34" xfId="0" applyFill="1" applyBorder="1" applyAlignment="1">
      <alignment horizontal="left"/>
    </xf>
    <xf numFmtId="0" fontId="0" fillId="27" borderId="30" xfId="0" applyFill="1" applyBorder="1" applyAlignment="1">
      <alignment horizontal="left"/>
    </xf>
    <xf numFmtId="0" fontId="0" fillId="27" borderId="35" xfId="0" applyFill="1" applyBorder="1"/>
    <xf numFmtId="0" fontId="0" fillId="27" borderId="34" xfId="0" applyFill="1" applyBorder="1"/>
    <xf numFmtId="165" fontId="0" fillId="27" borderId="0" xfId="0" applyNumberFormat="1" applyFill="1" applyProtection="1">
      <protection locked="0"/>
    </xf>
    <xf numFmtId="165" fontId="0" fillId="27" borderId="23" xfId="0" applyNumberFormat="1" applyFill="1" applyBorder="1" applyProtection="1">
      <protection locked="0"/>
    </xf>
    <xf numFmtId="0" fontId="69" fillId="0" borderId="0" xfId="0" applyFont="1"/>
    <xf numFmtId="0" fontId="9" fillId="0" borderId="0" xfId="0" applyFont="1" applyAlignment="1">
      <alignment vertical="center" wrapText="1"/>
    </xf>
    <xf numFmtId="14" fontId="23" fillId="0" borderId="0" xfId="0" applyNumberFormat="1" applyFont="1" applyAlignment="1">
      <alignment horizontal="left" vertical="center"/>
    </xf>
    <xf numFmtId="165" fontId="0" fillId="27" borderId="34" xfId="0" applyNumberFormat="1" applyFill="1" applyBorder="1" applyProtection="1">
      <protection locked="0"/>
    </xf>
    <xf numFmtId="0" fontId="7" fillId="27" borderId="0" xfId="0" applyFont="1" applyFill="1"/>
    <xf numFmtId="0" fontId="10" fillId="27" borderId="0" xfId="0" applyFont="1" applyFill="1"/>
    <xf numFmtId="0" fontId="6" fillId="27" borderId="19" xfId="0" applyFont="1" applyFill="1" applyBorder="1"/>
    <xf numFmtId="0" fontId="0" fillId="27" borderId="24" xfId="0" applyFill="1" applyBorder="1"/>
    <xf numFmtId="0" fontId="0" fillId="27" borderId="21" xfId="0" applyFill="1" applyBorder="1"/>
    <xf numFmtId="0" fontId="6" fillId="27" borderId="18" xfId="0" applyFont="1" applyFill="1" applyBorder="1"/>
    <xf numFmtId="0" fontId="0" fillId="0" borderId="21" xfId="0" applyBorder="1"/>
    <xf numFmtId="0" fontId="0" fillId="29" borderId="42" xfId="0" applyFill="1" applyBorder="1"/>
    <xf numFmtId="0" fontId="0" fillId="29" borderId="24" xfId="0" applyFill="1" applyBorder="1"/>
    <xf numFmtId="0" fontId="0" fillId="27" borderId="19" xfId="0" applyFill="1" applyBorder="1"/>
    <xf numFmtId="0" fontId="0" fillId="0" borderId="24" xfId="0" applyBorder="1"/>
    <xf numFmtId="0" fontId="6" fillId="0" borderId="0" xfId="0" applyFont="1" applyAlignment="1">
      <alignment horizontal="center" vertical="center" wrapText="1"/>
    </xf>
    <xf numFmtId="165" fontId="0" fillId="27" borderId="35" xfId="0" applyNumberFormat="1" applyFill="1" applyBorder="1"/>
    <xf numFmtId="165" fontId="0" fillId="27" borderId="34" xfId="0" applyNumberFormat="1" applyFill="1" applyBorder="1"/>
    <xf numFmtId="165" fontId="0" fillId="27" borderId="35" xfId="0" applyNumberFormat="1" applyFill="1" applyBorder="1" applyProtection="1">
      <protection locked="0"/>
    </xf>
    <xf numFmtId="0" fontId="12" fillId="0" borderId="0" xfId="0" quotePrefix="1" applyFont="1" applyAlignment="1">
      <alignment vertical="top" wrapText="1" shrinkToFit="1"/>
    </xf>
    <xf numFmtId="0" fontId="19" fillId="0" borderId="0" xfId="0" applyFont="1" applyAlignment="1">
      <alignment horizontal="left" vertical="center"/>
    </xf>
    <xf numFmtId="165" fontId="0" fillId="27" borderId="29" xfId="0" applyNumberFormat="1" applyFill="1" applyBorder="1" applyProtection="1">
      <protection locked="0"/>
    </xf>
    <xf numFmtId="165" fontId="0" fillId="27" borderId="29" xfId="0" applyNumberFormat="1" applyFill="1" applyBorder="1"/>
    <xf numFmtId="165" fontId="0" fillId="27" borderId="30" xfId="0" applyNumberFormat="1" applyFill="1" applyBorder="1" applyProtection="1">
      <protection locked="0"/>
    </xf>
    <xf numFmtId="165" fontId="0" fillId="27" borderId="30" xfId="0" applyNumberFormat="1" applyFill="1" applyBorder="1"/>
    <xf numFmtId="1" fontId="10" fillId="0" borderId="0" xfId="0" applyNumberFormat="1" applyFont="1" applyAlignment="1">
      <alignment horizontal="center" vertical="center" wrapText="1"/>
    </xf>
    <xf numFmtId="0" fontId="6" fillId="27" borderId="18" xfId="0" applyFont="1" applyFill="1" applyBorder="1" applyAlignment="1">
      <alignment horizontal="center" vertical="center" wrapText="1"/>
    </xf>
    <xf numFmtId="0" fontId="6" fillId="27" borderId="17" xfId="0" applyFont="1" applyFill="1" applyBorder="1" applyAlignment="1">
      <alignment horizontal="center" vertical="center" wrapText="1"/>
    </xf>
    <xf numFmtId="0" fontId="47" fillId="27" borderId="35" xfId="0" applyFont="1" applyFill="1" applyBorder="1"/>
    <xf numFmtId="0" fontId="6" fillId="0" borderId="0" xfId="0" applyFont="1" applyAlignment="1">
      <alignment horizontal="center" vertical="top"/>
    </xf>
    <xf numFmtId="0" fontId="18" fillId="0" borderId="0" xfId="0" applyFont="1" applyAlignment="1">
      <alignment vertical="top"/>
    </xf>
    <xf numFmtId="0" fontId="18" fillId="0" borderId="0" xfId="0" applyFont="1" applyAlignment="1">
      <alignment horizontal="center" vertical="top"/>
    </xf>
    <xf numFmtId="0" fontId="17" fillId="0" borderId="0" xfId="0" applyFont="1" applyAlignment="1">
      <alignment vertical="top"/>
    </xf>
    <xf numFmtId="0" fontId="7" fillId="27" borderId="34" xfId="0" applyFont="1" applyFill="1" applyBorder="1" applyAlignment="1">
      <alignment horizontal="center" vertical="center" wrapText="1"/>
    </xf>
    <xf numFmtId="0" fontId="7" fillId="27" borderId="24" xfId="0" applyFont="1" applyFill="1" applyBorder="1" applyAlignment="1">
      <alignment horizontal="center" vertical="center" wrapText="1"/>
    </xf>
    <xf numFmtId="0" fontId="6" fillId="27" borderId="42" xfId="0" applyFont="1" applyFill="1" applyBorder="1" applyAlignment="1">
      <alignment horizontal="center" vertical="center"/>
    </xf>
    <xf numFmtId="0" fontId="7" fillId="27" borderId="32" xfId="0" applyFont="1" applyFill="1" applyBorder="1" applyAlignment="1">
      <alignment horizontal="center" vertical="center"/>
    </xf>
    <xf numFmtId="1" fontId="12" fillId="0" borderId="9" xfId="0" applyNumberFormat="1" applyFont="1" applyBorder="1" applyAlignment="1">
      <alignment horizontal="left" vertical="center"/>
    </xf>
    <xf numFmtId="0" fontId="66" fillId="0" borderId="0" xfId="0" applyFont="1" applyAlignment="1">
      <alignment horizontal="left"/>
    </xf>
    <xf numFmtId="0" fontId="66" fillId="0" borderId="0" xfId="0" applyFont="1"/>
    <xf numFmtId="165" fontId="0" fillId="27" borderId="43" xfId="0" applyNumberFormat="1" applyFill="1" applyBorder="1" applyProtection="1">
      <protection locked="0"/>
    </xf>
    <xf numFmtId="165" fontId="0" fillId="26" borderId="29" xfId="0" applyNumberFormat="1" applyFill="1" applyBorder="1" applyProtection="1">
      <protection locked="0"/>
    </xf>
    <xf numFmtId="165" fontId="0" fillId="26" borderId="29" xfId="0" applyNumberFormat="1" applyFill="1" applyBorder="1"/>
    <xf numFmtId="165" fontId="0" fillId="26" borderId="31" xfId="0" applyNumberFormat="1" applyFill="1" applyBorder="1" applyProtection="1">
      <protection locked="0"/>
    </xf>
    <xf numFmtId="0" fontId="49" fillId="0" borderId="0" xfId="0" applyFont="1" applyAlignment="1">
      <alignment vertical="center"/>
    </xf>
    <xf numFmtId="1" fontId="10" fillId="0" borderId="0" xfId="0" applyNumberFormat="1" applyFont="1" applyAlignment="1">
      <alignment horizontal="center" vertical="center"/>
    </xf>
    <xf numFmtId="1" fontId="7" fillId="0" borderId="0" xfId="0" applyNumberFormat="1" applyFont="1" applyAlignment="1">
      <alignment horizontal="center" vertical="center" wrapText="1"/>
    </xf>
    <xf numFmtId="0" fontId="2" fillId="0" borderId="0" xfId="0" applyFont="1" applyAlignment="1">
      <alignment horizontal="center" vertical="center" wrapText="1"/>
    </xf>
    <xf numFmtId="0" fontId="12" fillId="26" borderId="8" xfId="0" applyFont="1" applyFill="1" applyBorder="1" applyAlignment="1">
      <alignment vertical="top"/>
    </xf>
    <xf numFmtId="0" fontId="12" fillId="27" borderId="8" xfId="0" applyFont="1" applyFill="1" applyBorder="1" applyAlignment="1">
      <alignment vertical="top"/>
    </xf>
    <xf numFmtId="0" fontId="12" fillId="0" borderId="0" xfId="0" applyFont="1" applyAlignment="1">
      <alignment horizontal="left" vertical="top" wrapText="1"/>
    </xf>
    <xf numFmtId="0" fontId="11" fillId="0" borderId="9" xfId="0" applyFont="1" applyBorder="1" applyAlignment="1">
      <alignment horizontal="center" vertical="top"/>
    </xf>
    <xf numFmtId="0" fontId="11" fillId="29" borderId="9" xfId="0" applyFont="1" applyFill="1" applyBorder="1" applyAlignment="1">
      <alignment horizontal="center" vertical="top"/>
    </xf>
    <xf numFmtId="0" fontId="11" fillId="29" borderId="9" xfId="0" applyFont="1" applyFill="1" applyBorder="1" applyAlignment="1">
      <alignment horizontal="left" vertical="top"/>
    </xf>
    <xf numFmtId="0" fontId="11" fillId="0" borderId="9" xfId="0" applyFont="1" applyBorder="1" applyAlignment="1">
      <alignment vertical="center"/>
    </xf>
    <xf numFmtId="0" fontId="12" fillId="0" borderId="9" xfId="0" applyFont="1" applyBorder="1" applyAlignment="1">
      <alignment horizontal="left" vertical="top"/>
    </xf>
    <xf numFmtId="0" fontId="12" fillId="0" borderId="0" xfId="177" applyFont="1"/>
    <xf numFmtId="0" fontId="67" fillId="0" borderId="0" xfId="177" applyFont="1"/>
    <xf numFmtId="0" fontId="12" fillId="0" borderId="0" xfId="0" applyFont="1" applyAlignment="1">
      <alignment horizontal="left" vertical="center" wrapText="1"/>
    </xf>
    <xf numFmtId="0" fontId="2" fillId="0" borderId="0" xfId="237" applyAlignment="1">
      <alignment vertical="center"/>
    </xf>
    <xf numFmtId="0" fontId="11" fillId="0" borderId="0" xfId="237" applyFont="1" applyAlignment="1">
      <alignment vertical="center"/>
    </xf>
    <xf numFmtId="0" fontId="12" fillId="0" borderId="0" xfId="237" applyFont="1" applyAlignment="1">
      <alignment vertical="center"/>
    </xf>
    <xf numFmtId="0" fontId="20" fillId="0" borderId="0" xfId="237" applyFont="1" applyAlignment="1">
      <alignment vertical="center"/>
    </xf>
    <xf numFmtId="10" fontId="12" fillId="0" borderId="0" xfId="237" applyNumberFormat="1" applyFont="1" applyAlignment="1">
      <alignment vertical="center"/>
    </xf>
    <xf numFmtId="0" fontId="21" fillId="0" borderId="0" xfId="237" applyFont="1" applyAlignment="1">
      <alignment vertical="center"/>
    </xf>
    <xf numFmtId="167" fontId="21" fillId="0" borderId="0" xfId="237" applyNumberFormat="1" applyFont="1" applyAlignment="1">
      <alignment vertical="center" wrapText="1"/>
    </xf>
    <xf numFmtId="0" fontId="22" fillId="0" borderId="0" xfId="237" applyFont="1" applyAlignment="1">
      <alignment vertical="center"/>
    </xf>
    <xf numFmtId="10" fontId="22" fillId="0" borderId="0" xfId="237" applyNumberFormat="1" applyFont="1" applyAlignment="1">
      <alignment vertical="center"/>
    </xf>
    <xf numFmtId="0" fontId="22" fillId="0" borderId="0" xfId="237" applyFont="1" applyAlignment="1">
      <alignment horizontal="center" vertical="center"/>
    </xf>
    <xf numFmtId="39" fontId="20" fillId="0" borderId="0" xfId="237" applyNumberFormat="1" applyFont="1" applyAlignment="1">
      <alignment vertical="center"/>
    </xf>
    <xf numFmtId="0" fontId="12" fillId="0" borderId="0" xfId="237" applyFont="1" applyAlignment="1">
      <alignment horizontal="left" vertical="top"/>
    </xf>
    <xf numFmtId="0" fontId="2" fillId="0" borderId="0" xfId="177"/>
    <xf numFmtId="165" fontId="12" fillId="0" borderId="0" xfId="237" applyNumberFormat="1" applyFont="1" applyAlignment="1">
      <alignment vertical="center"/>
    </xf>
    <xf numFmtId="0" fontId="49" fillId="0" borderId="0" xfId="176" applyFont="1" applyAlignment="1">
      <alignment vertical="center"/>
    </xf>
    <xf numFmtId="0" fontId="9" fillId="30" borderId="0" xfId="176" applyFont="1" applyFill="1" applyAlignment="1">
      <alignment vertical="center"/>
    </xf>
    <xf numFmtId="0" fontId="9" fillId="0" borderId="0" xfId="176" applyFont="1" applyAlignment="1">
      <alignment vertical="center"/>
    </xf>
    <xf numFmtId="165" fontId="11" fillId="0" borderId="0" xfId="237" applyNumberFormat="1" applyFont="1" applyAlignment="1">
      <alignment vertical="center"/>
    </xf>
    <xf numFmtId="165" fontId="12" fillId="0" borderId="0" xfId="177" applyNumberFormat="1" applyFont="1"/>
    <xf numFmtId="165" fontId="2" fillId="0" borderId="0" xfId="177" applyNumberFormat="1"/>
    <xf numFmtId="0" fontId="11" fillId="0" borderId="0" xfId="0" applyFont="1" applyAlignment="1">
      <alignment horizontal="left" vertical="center" wrapText="1"/>
    </xf>
    <xf numFmtId="0" fontId="70" fillId="31" borderId="0" xfId="0" applyFont="1" applyFill="1" applyAlignment="1">
      <alignment horizontal="left" vertical="center" wrapText="1"/>
    </xf>
    <xf numFmtId="3" fontId="9" fillId="0" borderId="46" xfId="0" applyNumberFormat="1" applyFont="1" applyBorder="1" applyAlignment="1">
      <alignment horizontal="center" vertical="center"/>
    </xf>
    <xf numFmtId="0" fontId="49" fillId="33" borderId="29" xfId="0" applyFont="1" applyFill="1" applyBorder="1" applyAlignment="1">
      <alignment horizontal="center" vertical="center"/>
    </xf>
    <xf numFmtId="1" fontId="49" fillId="0" borderId="32" xfId="0" applyNumberFormat="1" applyFont="1" applyBorder="1" applyAlignment="1">
      <alignment horizontal="center" vertical="center"/>
    </xf>
    <xf numFmtId="0" fontId="12" fillId="0" borderId="32" xfId="0" applyFont="1" applyBorder="1" applyAlignment="1">
      <alignment vertical="top"/>
    </xf>
    <xf numFmtId="0" fontId="11" fillId="0" borderId="8" xfId="0" applyFont="1" applyBorder="1" applyAlignment="1">
      <alignment horizontal="left" vertical="center"/>
    </xf>
    <xf numFmtId="0" fontId="11" fillId="0" borderId="9" xfId="0" applyFont="1" applyBorder="1" applyAlignment="1">
      <alignment horizontal="left" vertical="center"/>
    </xf>
    <xf numFmtId="0" fontId="11" fillId="0" borderId="9" xfId="0" applyFont="1" applyBorder="1" applyAlignment="1">
      <alignment horizontal="left" vertical="center" wrapText="1"/>
    </xf>
    <xf numFmtId="0" fontId="11" fillId="0" borderId="25" xfId="0" applyFont="1" applyBorder="1" applyAlignment="1">
      <alignment vertical="top"/>
    </xf>
    <xf numFmtId="0" fontId="12" fillId="0" borderId="25" xfId="0" applyFont="1" applyBorder="1" applyAlignment="1">
      <alignment vertical="top" wrapText="1" shrinkToFit="1"/>
    </xf>
    <xf numFmtId="0" fontId="11" fillId="0" borderId="9" xfId="0" applyFont="1" applyBorder="1" applyAlignment="1">
      <alignment vertical="top"/>
    </xf>
    <xf numFmtId="0" fontId="12" fillId="0" borderId="9" xfId="0" applyFont="1" applyBorder="1" applyAlignment="1">
      <alignment vertical="top" wrapText="1" shrinkToFit="1"/>
    </xf>
    <xf numFmtId="168" fontId="68" fillId="0" borderId="0" xfId="0" applyNumberFormat="1" applyFont="1" applyAlignment="1">
      <alignment horizontal="right" vertical="center"/>
    </xf>
    <xf numFmtId="15" fontId="2" fillId="0" borderId="0" xfId="0" applyNumberFormat="1" applyFont="1" applyAlignment="1">
      <alignment vertical="center"/>
    </xf>
    <xf numFmtId="0" fontId="12" fillId="26" borderId="9" xfId="0" applyFont="1" applyFill="1" applyBorder="1" applyAlignment="1">
      <alignment vertical="top" wrapText="1"/>
    </xf>
    <xf numFmtId="0" fontId="12" fillId="27" borderId="9" xfId="0" applyFont="1" applyFill="1" applyBorder="1" applyAlignment="1">
      <alignment horizontal="left" vertical="top"/>
    </xf>
    <xf numFmtId="3" fontId="9" fillId="0" borderId="32" xfId="0" applyNumberFormat="1" applyFont="1" applyBorder="1" applyAlignment="1">
      <alignment horizontal="center" vertical="center"/>
    </xf>
    <xf numFmtId="0" fontId="43" fillId="0" borderId="0" xfId="237" applyFont="1" applyAlignment="1">
      <alignment horizontal="left" vertical="center"/>
    </xf>
    <xf numFmtId="0" fontId="67" fillId="0" borderId="0" xfId="237" applyFont="1" applyAlignment="1">
      <alignment horizontal="left" vertical="top"/>
    </xf>
    <xf numFmtId="165" fontId="67" fillId="0" borderId="0" xfId="237" applyNumberFormat="1" applyFont="1" applyAlignment="1">
      <alignment vertical="center"/>
    </xf>
    <xf numFmtId="165" fontId="67" fillId="0" borderId="0" xfId="177" applyNumberFormat="1" applyFont="1"/>
    <xf numFmtId="0" fontId="43" fillId="30" borderId="0" xfId="176" applyFont="1" applyFill="1" applyAlignment="1">
      <alignment vertical="center"/>
    </xf>
    <xf numFmtId="0" fontId="43" fillId="0" borderId="0" xfId="176" applyFont="1" applyAlignment="1">
      <alignment vertical="center"/>
    </xf>
    <xf numFmtId="0" fontId="67" fillId="0" borderId="0" xfId="0" applyFont="1"/>
    <xf numFmtId="165" fontId="43" fillId="27" borderId="32" xfId="176" applyNumberFormat="1" applyFont="1" applyFill="1" applyBorder="1" applyAlignment="1">
      <alignment horizontal="center" vertical="center" wrapText="1"/>
    </xf>
    <xf numFmtId="165" fontId="43" fillId="27" borderId="32" xfId="176" quotePrefix="1" applyNumberFormat="1" applyFont="1" applyFill="1" applyBorder="1" applyAlignment="1">
      <alignment horizontal="center" vertical="center" wrapText="1"/>
    </xf>
    <xf numFmtId="1" fontId="67" fillId="0" borderId="29" xfId="237" applyNumberFormat="1" applyFont="1" applyBorder="1" applyAlignment="1">
      <alignment horizontal="center" vertical="center" wrapText="1"/>
    </xf>
    <xf numFmtId="0" fontId="43" fillId="27" borderId="45" xfId="176" applyFont="1" applyFill="1" applyBorder="1" applyAlignment="1">
      <alignment vertical="center" wrapText="1"/>
    </xf>
    <xf numFmtId="165" fontId="67" fillId="0" borderId="45" xfId="176" applyNumberFormat="1" applyFont="1" applyBorder="1" applyAlignment="1">
      <alignment vertical="center"/>
    </xf>
    <xf numFmtId="165" fontId="67" fillId="26" borderId="44" xfId="176" applyNumberFormat="1" applyFont="1" applyFill="1" applyBorder="1" applyAlignment="1">
      <alignment vertical="center"/>
    </xf>
    <xf numFmtId="165" fontId="67" fillId="0" borderId="48" xfId="176" applyNumberFormat="1" applyFont="1" applyBorder="1" applyAlignment="1">
      <alignment vertical="center"/>
    </xf>
    <xf numFmtId="165" fontId="67" fillId="26" borderId="0" xfId="237" applyNumberFormat="1" applyFont="1" applyFill="1" applyAlignment="1">
      <alignment vertical="center"/>
    </xf>
    <xf numFmtId="0" fontId="67" fillId="0" borderId="0" xfId="237" applyFont="1" applyAlignment="1">
      <alignment vertical="center"/>
    </xf>
    <xf numFmtId="0" fontId="67" fillId="0" borderId="0" xfId="176" applyFont="1" applyAlignment="1">
      <alignment vertical="center"/>
    </xf>
    <xf numFmtId="0" fontId="67" fillId="0" borderId="0" xfId="176" applyFont="1" applyAlignment="1">
      <alignment horizontal="center" vertical="center"/>
    </xf>
    <xf numFmtId="0" fontId="78" fillId="0" borderId="0" xfId="237" applyFont="1" applyAlignment="1">
      <alignment horizontal="left" vertical="center"/>
    </xf>
    <xf numFmtId="0" fontId="67" fillId="0" borderId="0" xfId="176" applyFont="1" applyAlignment="1">
      <alignment vertical="center" wrapText="1"/>
    </xf>
    <xf numFmtId="0" fontId="9" fillId="0" borderId="9" xfId="0" applyFont="1" applyBorder="1" applyAlignment="1">
      <alignment horizontal="left" vertical="center" wrapText="1"/>
    </xf>
    <xf numFmtId="1" fontId="2" fillId="0" borderId="23" xfId="0" applyNumberFormat="1" applyFont="1" applyBorder="1" applyAlignment="1">
      <alignment horizontal="center" vertical="center"/>
    </xf>
    <xf numFmtId="0" fontId="2" fillId="0" borderId="23" xfId="0" applyFont="1" applyBorder="1" applyAlignment="1">
      <alignment horizontal="center" vertical="center" wrapText="1"/>
    </xf>
    <xf numFmtId="0" fontId="80" fillId="33" borderId="8" xfId="169" applyFont="1" applyFill="1" applyBorder="1" applyAlignment="1">
      <alignment horizontal="center" vertical="center" wrapText="1"/>
    </xf>
    <xf numFmtId="0" fontId="6" fillId="33" borderId="4" xfId="169" applyFont="1" applyFill="1" applyBorder="1" applyAlignment="1">
      <alignment horizontal="left" vertical="center" wrapText="1"/>
    </xf>
    <xf numFmtId="0" fontId="80" fillId="33" borderId="4" xfId="169" applyFont="1" applyFill="1" applyBorder="1" applyAlignment="1">
      <alignment horizontal="center" vertical="center" wrapText="1"/>
    </xf>
    <xf numFmtId="0" fontId="2" fillId="33" borderId="30" xfId="0" applyFont="1" applyFill="1" applyBorder="1" applyAlignment="1">
      <alignment horizontal="center" vertical="center"/>
    </xf>
    <xf numFmtId="3" fontId="6" fillId="0" borderId="49" xfId="0" applyNumberFormat="1" applyFont="1" applyBorder="1" applyAlignment="1">
      <alignment horizontal="center" vertical="center"/>
    </xf>
    <xf numFmtId="3" fontId="2" fillId="26" borderId="49" xfId="236" applyNumberFormat="1" applyFill="1" applyBorder="1" applyAlignment="1">
      <alignment horizontal="center"/>
    </xf>
    <xf numFmtId="0" fontId="2" fillId="33" borderId="29" xfId="0" applyFont="1" applyFill="1" applyBorder="1" applyAlignment="1">
      <alignment horizontal="center" vertical="center"/>
    </xf>
    <xf numFmtId="3" fontId="79" fillId="0" borderId="28" xfId="0" applyNumberFormat="1" applyFont="1" applyBorder="1" applyAlignment="1">
      <alignment horizontal="left" vertical="center" wrapText="1"/>
    </xf>
    <xf numFmtId="3" fontId="79" fillId="33" borderId="16" xfId="0" applyNumberFormat="1" applyFont="1" applyFill="1" applyBorder="1" applyAlignment="1">
      <alignment horizontal="center" vertical="center" wrapText="1"/>
    </xf>
    <xf numFmtId="3" fontId="6" fillId="0" borderId="50" xfId="0" applyNumberFormat="1" applyFont="1" applyBorder="1" applyAlignment="1">
      <alignment horizontal="center" vertical="center"/>
    </xf>
    <xf numFmtId="3" fontId="6" fillId="26" borderId="49" xfId="236" applyNumberFormat="1" applyFont="1" applyFill="1" applyBorder="1" applyAlignment="1">
      <alignment horizontal="center"/>
    </xf>
    <xf numFmtId="1" fontId="12" fillId="0" borderId="29" xfId="237" applyNumberFormat="1" applyFont="1" applyBorder="1" applyAlignment="1">
      <alignment horizontal="center" vertical="center" wrapText="1"/>
    </xf>
    <xf numFmtId="3" fontId="12" fillId="0" borderId="47" xfId="238" applyNumberFormat="1" applyFont="1" applyBorder="1" applyAlignment="1">
      <alignment vertical="center" wrapText="1"/>
    </xf>
    <xf numFmtId="165" fontId="43" fillId="0" borderId="0" xfId="176" applyNumberFormat="1" applyFont="1" applyAlignment="1">
      <alignment vertical="center"/>
    </xf>
    <xf numFmtId="165" fontId="67" fillId="0" borderId="22" xfId="176" applyNumberFormat="1" applyFont="1" applyBorder="1" applyAlignment="1">
      <alignment vertical="center"/>
    </xf>
    <xf numFmtId="3" fontId="50" fillId="0" borderId="28" xfId="0" applyNumberFormat="1" applyFont="1" applyBorder="1" applyAlignment="1">
      <alignment horizontal="left" vertical="center"/>
    </xf>
    <xf numFmtId="3" fontId="71" fillId="29" borderId="33" xfId="0" applyNumberFormat="1" applyFont="1" applyFill="1" applyBorder="1" applyAlignment="1">
      <alignment vertical="center"/>
    </xf>
    <xf numFmtId="3" fontId="71" fillId="29" borderId="42" xfId="0" applyNumberFormat="1" applyFont="1" applyFill="1" applyBorder="1" applyAlignment="1">
      <alignment vertical="center"/>
    </xf>
    <xf numFmtId="3" fontId="12" fillId="0" borderId="44" xfId="238" applyNumberFormat="1" applyFont="1" applyBorder="1" applyAlignment="1">
      <alignment vertical="center" wrapText="1"/>
    </xf>
    <xf numFmtId="165" fontId="67" fillId="0" borderId="43" xfId="176" applyNumberFormat="1" applyFont="1" applyBorder="1" applyAlignment="1">
      <alignment vertical="center"/>
    </xf>
    <xf numFmtId="165" fontId="81" fillId="34" borderId="0" xfId="177" applyNumberFormat="1" applyFont="1" applyFill="1"/>
    <xf numFmtId="0" fontId="71" fillId="0" borderId="0" xfId="0" applyFont="1" applyAlignment="1">
      <alignment horizontal="left" vertical="center"/>
    </xf>
    <xf numFmtId="3" fontId="82" fillId="0" borderId="28" xfId="0" applyNumberFormat="1" applyFont="1" applyBorder="1" applyAlignment="1">
      <alignment horizontal="left" vertical="center"/>
    </xf>
    <xf numFmtId="3" fontId="83" fillId="35" borderId="28" xfId="0" applyNumberFormat="1" applyFont="1" applyFill="1" applyBorder="1" applyAlignment="1">
      <alignment horizontal="left" vertical="center"/>
    </xf>
    <xf numFmtId="3" fontId="79" fillId="35" borderId="16" xfId="0" applyNumberFormat="1" applyFont="1" applyFill="1" applyBorder="1" applyAlignment="1">
      <alignment horizontal="center" vertical="center" wrapText="1"/>
    </xf>
    <xf numFmtId="3" fontId="2" fillId="35" borderId="49" xfId="236" applyNumberFormat="1" applyFill="1" applyBorder="1" applyAlignment="1">
      <alignment horizontal="center"/>
    </xf>
    <xf numFmtId="3" fontId="6" fillId="35" borderId="50" xfId="0" applyNumberFormat="1" applyFont="1" applyFill="1" applyBorder="1" applyAlignment="1">
      <alignment horizontal="center" vertical="center"/>
    </xf>
    <xf numFmtId="3" fontId="6" fillId="35" borderId="49" xfId="236" applyNumberFormat="1" applyFont="1" applyFill="1" applyBorder="1" applyAlignment="1">
      <alignment horizontal="center"/>
    </xf>
    <xf numFmtId="3" fontId="6" fillId="0" borderId="28" xfId="0" applyNumberFormat="1" applyFont="1" applyBorder="1" applyAlignment="1">
      <alignment horizontal="left" vertical="center"/>
    </xf>
    <xf numFmtId="3" fontId="6" fillId="0" borderId="51" xfId="0" applyNumberFormat="1" applyFont="1" applyBorder="1" applyAlignment="1">
      <alignment horizontal="center" vertical="center"/>
    </xf>
    <xf numFmtId="0" fontId="2" fillId="0" borderId="32" xfId="0" applyFont="1" applyBorder="1" applyAlignment="1">
      <alignment vertical="center" wrapText="1"/>
    </xf>
    <xf numFmtId="0" fontId="6" fillId="0" borderId="32" xfId="0" applyFont="1" applyBorder="1" applyAlignment="1">
      <alignment vertical="center" wrapText="1"/>
    </xf>
    <xf numFmtId="0" fontId="80" fillId="32" borderId="33" xfId="0" applyFont="1" applyFill="1" applyBorder="1" applyAlignment="1">
      <alignment horizontal="center" vertical="center" wrapText="1"/>
    </xf>
    <xf numFmtId="3" fontId="9" fillId="0" borderId="20" xfId="0" applyNumberFormat="1" applyFont="1" applyBorder="1" applyAlignment="1">
      <alignment horizontal="center" vertical="center"/>
    </xf>
    <xf numFmtId="165" fontId="43" fillId="0" borderId="3" xfId="176" applyNumberFormat="1" applyFont="1" applyBorder="1" applyAlignment="1">
      <alignment horizontal="center" vertical="center"/>
    </xf>
    <xf numFmtId="0" fontId="11" fillId="29" borderId="8" xfId="0" applyFont="1" applyFill="1" applyBorder="1" applyAlignment="1">
      <alignment horizontal="left" vertical="top"/>
    </xf>
    <xf numFmtId="0" fontId="11" fillId="29" borderId="15" xfId="0" applyFont="1" applyFill="1" applyBorder="1" applyAlignment="1">
      <alignment horizontal="left" vertical="top"/>
    </xf>
    <xf numFmtId="1" fontId="12" fillId="0" borderId="0" xfId="0" applyNumberFormat="1" applyFont="1" applyAlignment="1">
      <alignment horizontal="left" vertical="center"/>
    </xf>
    <xf numFmtId="0" fontId="11" fillId="0" borderId="9" xfId="0" applyFont="1" applyBorder="1" applyAlignment="1">
      <alignment vertical="top" wrapText="1"/>
    </xf>
    <xf numFmtId="0" fontId="6" fillId="0" borderId="9" xfId="0" applyFont="1" applyBorder="1" applyAlignment="1">
      <alignment vertical="top" wrapText="1"/>
    </xf>
    <xf numFmtId="0" fontId="17" fillId="0" borderId="9" xfId="0" applyFont="1" applyBorder="1" applyAlignment="1">
      <alignment horizontal="left" vertical="top" wrapText="1"/>
    </xf>
    <xf numFmtId="0" fontId="12" fillId="27" borderId="32" xfId="0" applyFont="1" applyFill="1" applyBorder="1" applyAlignment="1">
      <alignment horizontal="left" vertical="top"/>
    </xf>
    <xf numFmtId="0" fontId="12" fillId="26" borderId="32" xfId="0" applyFont="1" applyFill="1" applyBorder="1" applyAlignment="1">
      <alignment horizontal="left" vertical="top"/>
    </xf>
    <xf numFmtId="0" fontId="12" fillId="0" borderId="32" xfId="0" applyFont="1" applyBorder="1" applyAlignment="1">
      <alignment horizontal="left" vertical="top" wrapText="1"/>
    </xf>
    <xf numFmtId="0" fontId="11" fillId="0" borderId="8" xfId="0" applyFont="1" applyBorder="1" applyAlignment="1">
      <alignment horizontal="left" vertical="center"/>
    </xf>
    <xf numFmtId="0" fontId="11" fillId="0" borderId="15" xfId="0" applyFont="1" applyBorder="1" applyAlignment="1">
      <alignment horizontal="left" vertical="center"/>
    </xf>
    <xf numFmtId="0" fontId="80" fillId="32" borderId="36" xfId="169" applyFont="1" applyFill="1" applyBorder="1" applyAlignment="1">
      <alignment horizontal="center" vertical="center" wrapText="1"/>
    </xf>
    <xf numFmtId="0" fontId="80" fillId="32" borderId="35" xfId="169" applyFont="1" applyFill="1" applyBorder="1" applyAlignment="1">
      <alignment horizontal="center" vertical="center" wrapText="1"/>
    </xf>
    <xf numFmtId="0" fontId="80" fillId="32" borderId="33" xfId="0" applyFont="1" applyFill="1" applyBorder="1" applyAlignment="1">
      <alignment horizontal="center" vertical="center" wrapText="1"/>
    </xf>
    <xf numFmtId="0" fontId="80" fillId="32" borderId="42" xfId="0" applyFont="1" applyFill="1" applyBorder="1" applyAlignment="1">
      <alignment horizontal="center" vertical="center" wrapText="1"/>
    </xf>
    <xf numFmtId="0" fontId="80" fillId="32" borderId="3" xfId="0" applyFont="1" applyFill="1" applyBorder="1" applyAlignment="1">
      <alignment horizontal="center" vertical="center" wrapText="1"/>
    </xf>
    <xf numFmtId="0" fontId="80" fillId="32" borderId="19" xfId="169" applyFont="1" applyFill="1" applyBorder="1" applyAlignment="1">
      <alignment horizontal="center" vertical="center" wrapText="1"/>
    </xf>
    <xf numFmtId="0" fontId="80" fillId="32" borderId="40" xfId="169" applyFont="1" applyFill="1" applyBorder="1" applyAlignment="1">
      <alignment horizontal="center" vertical="center" wrapText="1"/>
    </xf>
    <xf numFmtId="0" fontId="80" fillId="32" borderId="30" xfId="169" applyFont="1" applyFill="1" applyBorder="1" applyAlignment="1">
      <alignment horizontal="center" vertical="center" wrapText="1"/>
    </xf>
    <xf numFmtId="0" fontId="11" fillId="0" borderId="33" xfId="0" applyFont="1" applyBorder="1" applyAlignment="1">
      <alignment horizontal="center" vertical="top" wrapText="1"/>
    </xf>
    <xf numFmtId="0" fontId="11" fillId="0" borderId="42" xfId="0" applyFont="1" applyBorder="1" applyAlignment="1">
      <alignment horizontal="center" vertical="top" wrapText="1"/>
    </xf>
    <xf numFmtId="0" fontId="12" fillId="0" borderId="33" xfId="0" applyFont="1" applyBorder="1" applyAlignment="1">
      <alignment horizontal="center" vertical="top" wrapText="1"/>
    </xf>
    <xf numFmtId="0" fontId="12" fillId="0" borderId="42" xfId="0" applyFont="1" applyBorder="1" applyAlignment="1">
      <alignment horizontal="center" vertical="top" wrapText="1"/>
    </xf>
    <xf numFmtId="0" fontId="80" fillId="32" borderId="18" xfId="169" applyFont="1" applyFill="1" applyBorder="1" applyAlignment="1">
      <alignment horizontal="center" vertical="center" wrapText="1"/>
    </xf>
    <xf numFmtId="0" fontId="80" fillId="32" borderId="20" xfId="169" applyFont="1" applyFill="1" applyBorder="1" applyAlignment="1">
      <alignment horizontal="center" vertical="center" wrapText="1"/>
    </xf>
    <xf numFmtId="0" fontId="77" fillId="31" borderId="20" xfId="0" applyFont="1" applyFill="1" applyBorder="1" applyAlignment="1">
      <alignment horizontal="left" vertical="center" wrapText="1"/>
    </xf>
    <xf numFmtId="0" fontId="77" fillId="31" borderId="0" xfId="0" applyFont="1" applyFill="1" applyAlignment="1">
      <alignment horizontal="left" vertical="center" wrapText="1"/>
    </xf>
    <xf numFmtId="0" fontId="77" fillId="31" borderId="20" xfId="0" applyFont="1" applyFill="1" applyBorder="1" applyAlignment="1">
      <alignment horizontal="left" vertical="center"/>
    </xf>
    <xf numFmtId="0" fontId="77" fillId="31" borderId="0" xfId="0" applyFont="1" applyFill="1" applyAlignment="1">
      <alignment horizontal="left" vertical="center"/>
    </xf>
    <xf numFmtId="0" fontId="43" fillId="0" borderId="8" xfId="0" applyFont="1" applyBorder="1" applyAlignment="1">
      <alignment horizontal="left" vertical="center"/>
    </xf>
    <xf numFmtId="0" fontId="43" fillId="0" borderId="15" xfId="0" applyFont="1" applyBorder="1" applyAlignment="1">
      <alignment horizontal="left" vertical="center"/>
    </xf>
    <xf numFmtId="0" fontId="6" fillId="27" borderId="33" xfId="0" applyFont="1" applyFill="1" applyBorder="1" applyAlignment="1">
      <alignment horizontal="center" vertical="center" wrapText="1"/>
    </xf>
    <xf numFmtId="0" fontId="6" fillId="27" borderId="3" xfId="0" applyFont="1" applyFill="1" applyBorder="1" applyAlignment="1">
      <alignment horizontal="center" vertical="center" wrapText="1"/>
    </xf>
    <xf numFmtId="0" fontId="6" fillId="27" borderId="42" xfId="0" applyFont="1" applyFill="1" applyBorder="1" applyAlignment="1">
      <alignment horizontal="center" vertical="center" wrapText="1"/>
    </xf>
    <xf numFmtId="0" fontId="6" fillId="0" borderId="0" xfId="0" quotePrefix="1" applyFont="1" applyAlignment="1">
      <alignment horizontal="center" vertical="center" wrapText="1"/>
    </xf>
    <xf numFmtId="0" fontId="12" fillId="0" borderId="9" xfId="0" applyFont="1" applyBorder="1" applyAlignment="1">
      <alignment horizontal="left" vertical="center" wrapText="1"/>
    </xf>
    <xf numFmtId="0" fontId="46" fillId="27" borderId="18" xfId="0" applyFont="1" applyFill="1" applyBorder="1" applyAlignment="1">
      <alignment horizontal="left"/>
    </xf>
    <xf numFmtId="0" fontId="46" fillId="27" borderId="17" xfId="0" applyFont="1" applyFill="1" applyBorder="1" applyAlignment="1">
      <alignment horizontal="left"/>
    </xf>
    <xf numFmtId="0" fontId="46" fillId="27" borderId="19" xfId="0" applyFont="1" applyFill="1" applyBorder="1" applyAlignment="1">
      <alignment horizontal="left"/>
    </xf>
  </cellXfs>
  <cellStyles count="307">
    <cellStyle name="_x000d__x000a_JournalTemplate=C:\COMFO\CTALK\JOURSTD.TPL_x000d__x000a_LbStateAddress=3 3 0 251 1 89 2 311_x000d__x000a_LbStateJou" xfId="1" xr:uid="{00000000-0005-0000-0000-000000000000}"/>
    <cellStyle name="_x000d__x000a_JournalTemplate=C:\COMFO\CTALK\JOURSTD.TPL_x000d__x000a_LbStateAddress=3 3 0 251 1 89 2 311_x000d__x000a_LbStateJou 2" xfId="2" xr:uid="{00000000-0005-0000-0000-000001000000}"/>
    <cellStyle name="_Comp_Event_Log" xfId="3" xr:uid="{00000000-0005-0000-0000-000002000000}"/>
    <cellStyle name="_Criteria" xfId="4" xr:uid="{00000000-0005-0000-0000-000003000000}"/>
    <cellStyle name="_ETC_Summary_220509" xfId="5" xr:uid="{00000000-0005-0000-0000-000004000000}"/>
    <cellStyle name="_Heading" xfId="6" xr:uid="{00000000-0005-0000-0000-000005000000}"/>
    <cellStyle name="_HWL BRUSSELS AND HWL SOUTH AFRICA INVOICE DETAILS" xfId="7" xr:uid="{00000000-0005-0000-0000-000006000000}"/>
    <cellStyle name="_Invoice_Log_Org" xfId="8" xr:uid="{00000000-0005-0000-0000-000007000000}"/>
    <cellStyle name="_Sub-Heading" xfId="9" xr:uid="{00000000-0005-0000-0000-000008000000}"/>
    <cellStyle name="20% - Accent1" xfId="10" builtinId="30" customBuiltin="1"/>
    <cellStyle name="20% - Accent1 2" xfId="11" xr:uid="{00000000-0005-0000-0000-00000A000000}"/>
    <cellStyle name="20% - Accent1 2 2" xfId="12" xr:uid="{00000000-0005-0000-0000-00000B000000}"/>
    <cellStyle name="20% - Accent1 3" xfId="13" xr:uid="{00000000-0005-0000-0000-00000C000000}"/>
    <cellStyle name="20% - Accent2" xfId="14" builtinId="34" customBuiltin="1"/>
    <cellStyle name="20% - Accent2 2" xfId="15" xr:uid="{00000000-0005-0000-0000-00000E000000}"/>
    <cellStyle name="20% - Accent2 2 2" xfId="16" xr:uid="{00000000-0005-0000-0000-00000F000000}"/>
    <cellStyle name="20% - Accent2 3" xfId="17" xr:uid="{00000000-0005-0000-0000-000010000000}"/>
    <cellStyle name="20% - Accent3" xfId="18" builtinId="38" customBuiltin="1"/>
    <cellStyle name="20% - Accent3 2" xfId="19" xr:uid="{00000000-0005-0000-0000-000012000000}"/>
    <cellStyle name="20% - Accent3 2 2" xfId="20" xr:uid="{00000000-0005-0000-0000-000013000000}"/>
    <cellStyle name="20% - Accent3 3" xfId="21" xr:uid="{00000000-0005-0000-0000-000014000000}"/>
    <cellStyle name="20% - Accent4" xfId="22" builtinId="42" customBuiltin="1"/>
    <cellStyle name="20% - Accent4 2" xfId="23" xr:uid="{00000000-0005-0000-0000-000016000000}"/>
    <cellStyle name="20% - Accent4 2 2" xfId="24" xr:uid="{00000000-0005-0000-0000-000017000000}"/>
    <cellStyle name="20% - Accent4 3" xfId="25" xr:uid="{00000000-0005-0000-0000-000018000000}"/>
    <cellStyle name="20% - Accent5" xfId="26" builtinId="46" customBuiltin="1"/>
    <cellStyle name="20% - Accent5 2" xfId="27" xr:uid="{00000000-0005-0000-0000-00001A000000}"/>
    <cellStyle name="20% - Accent5 2 2" xfId="28" xr:uid="{00000000-0005-0000-0000-00001B000000}"/>
    <cellStyle name="20% - Accent5 3" xfId="29" xr:uid="{00000000-0005-0000-0000-00001C000000}"/>
    <cellStyle name="20% - Accent6" xfId="30" builtinId="50" customBuiltin="1"/>
    <cellStyle name="20% - Accent6 2" xfId="31" xr:uid="{00000000-0005-0000-0000-00001E000000}"/>
    <cellStyle name="20% - Accent6 2 2" xfId="32" xr:uid="{00000000-0005-0000-0000-00001F000000}"/>
    <cellStyle name="20% - Accent6 3" xfId="33" xr:uid="{00000000-0005-0000-0000-000020000000}"/>
    <cellStyle name="40% - Accent1" xfId="34" builtinId="31" customBuiltin="1"/>
    <cellStyle name="40% - Accent1 2" xfId="35" xr:uid="{00000000-0005-0000-0000-000022000000}"/>
    <cellStyle name="40% - Accent1 2 2" xfId="36" xr:uid="{00000000-0005-0000-0000-000023000000}"/>
    <cellStyle name="40% - Accent1 3" xfId="37" xr:uid="{00000000-0005-0000-0000-000024000000}"/>
    <cellStyle name="40% - Accent2" xfId="38" builtinId="35" customBuiltin="1"/>
    <cellStyle name="40% - Accent2 2" xfId="39" xr:uid="{00000000-0005-0000-0000-000026000000}"/>
    <cellStyle name="40% - Accent2 2 2" xfId="40" xr:uid="{00000000-0005-0000-0000-000027000000}"/>
    <cellStyle name="40% - Accent2 3" xfId="41" xr:uid="{00000000-0005-0000-0000-000028000000}"/>
    <cellStyle name="40% - Accent3" xfId="42" builtinId="39" customBuiltin="1"/>
    <cellStyle name="40% - Accent3 2" xfId="43" xr:uid="{00000000-0005-0000-0000-00002A000000}"/>
    <cellStyle name="40% - Accent3 2 2" xfId="44" xr:uid="{00000000-0005-0000-0000-00002B000000}"/>
    <cellStyle name="40% - Accent3 3" xfId="45" xr:uid="{00000000-0005-0000-0000-00002C000000}"/>
    <cellStyle name="40% - Accent4" xfId="46" builtinId="43" customBuiltin="1"/>
    <cellStyle name="40% - Accent4 2" xfId="47" xr:uid="{00000000-0005-0000-0000-00002E000000}"/>
    <cellStyle name="40% - Accent4 2 2" xfId="48" xr:uid="{00000000-0005-0000-0000-00002F000000}"/>
    <cellStyle name="40% - Accent4 3" xfId="49" xr:uid="{00000000-0005-0000-0000-000030000000}"/>
    <cellStyle name="40% - Accent5" xfId="50" builtinId="47" customBuiltin="1"/>
    <cellStyle name="40% - Accent5 2" xfId="51" xr:uid="{00000000-0005-0000-0000-000032000000}"/>
    <cellStyle name="40% - Accent5 2 2" xfId="52" xr:uid="{00000000-0005-0000-0000-000033000000}"/>
    <cellStyle name="40% - Accent5 3" xfId="53" xr:uid="{00000000-0005-0000-0000-000034000000}"/>
    <cellStyle name="40% - Accent6" xfId="54" builtinId="51" customBuiltin="1"/>
    <cellStyle name="40% - Accent6 2" xfId="55" xr:uid="{00000000-0005-0000-0000-000036000000}"/>
    <cellStyle name="40% - Accent6 2 2" xfId="56" xr:uid="{00000000-0005-0000-0000-000037000000}"/>
    <cellStyle name="40% - Accent6 3" xfId="57" xr:uid="{00000000-0005-0000-0000-000038000000}"/>
    <cellStyle name="60% - Accent1" xfId="58" builtinId="32" customBuiltin="1"/>
    <cellStyle name="60% - Accent1 2" xfId="59" xr:uid="{00000000-0005-0000-0000-00003A000000}"/>
    <cellStyle name="60% - Accent2" xfId="60" builtinId="36" customBuiltin="1"/>
    <cellStyle name="60% - Accent2 2" xfId="61" xr:uid="{00000000-0005-0000-0000-00003C000000}"/>
    <cellStyle name="60% - Accent3" xfId="62" builtinId="40" customBuiltin="1"/>
    <cellStyle name="60% - Accent3 2" xfId="63" xr:uid="{00000000-0005-0000-0000-00003E000000}"/>
    <cellStyle name="60% - Accent4" xfId="64" builtinId="44" customBuiltin="1"/>
    <cellStyle name="60% - Accent4 2" xfId="65" xr:uid="{00000000-0005-0000-0000-000040000000}"/>
    <cellStyle name="60% - Accent5" xfId="66" builtinId="48" customBuiltin="1"/>
    <cellStyle name="60% - Accent5 2" xfId="67" xr:uid="{00000000-0005-0000-0000-000042000000}"/>
    <cellStyle name="60% - Accent6" xfId="68" builtinId="52" customBuiltin="1"/>
    <cellStyle name="60% - Accent6 2" xfId="69" xr:uid="{00000000-0005-0000-0000-000044000000}"/>
    <cellStyle name="Accent1" xfId="70" builtinId="29" customBuiltin="1"/>
    <cellStyle name="Accent1 2" xfId="71" xr:uid="{00000000-0005-0000-0000-000046000000}"/>
    <cellStyle name="Accent2" xfId="72" builtinId="33" customBuiltin="1"/>
    <cellStyle name="Accent2 2" xfId="73" xr:uid="{00000000-0005-0000-0000-000048000000}"/>
    <cellStyle name="Accent3" xfId="74" builtinId="37" customBuiltin="1"/>
    <cellStyle name="Accent3 2" xfId="75" xr:uid="{00000000-0005-0000-0000-00004A000000}"/>
    <cellStyle name="Accent4" xfId="76" builtinId="41" customBuiltin="1"/>
    <cellStyle name="Accent4 2" xfId="77" xr:uid="{00000000-0005-0000-0000-00004C000000}"/>
    <cellStyle name="Accent5" xfId="78" builtinId="45" customBuiltin="1"/>
    <cellStyle name="Accent5 2" xfId="79" xr:uid="{00000000-0005-0000-0000-00004E000000}"/>
    <cellStyle name="Accent6" xfId="80" builtinId="49" customBuiltin="1"/>
    <cellStyle name="Accent6 2" xfId="81" xr:uid="{00000000-0005-0000-0000-000050000000}"/>
    <cellStyle name="args.style" xfId="82" xr:uid="{00000000-0005-0000-0000-000051000000}"/>
    <cellStyle name="Bad" xfId="83" builtinId="27" customBuiltin="1"/>
    <cellStyle name="Bad 2" xfId="84" xr:uid="{00000000-0005-0000-0000-000053000000}"/>
    <cellStyle name="Calculation" xfId="85" builtinId="22" customBuiltin="1"/>
    <cellStyle name="Calculation 2" xfId="86" xr:uid="{00000000-0005-0000-0000-000055000000}"/>
    <cellStyle name="Calculation 2 2" xfId="87" xr:uid="{00000000-0005-0000-0000-000056000000}"/>
    <cellStyle name="Calculation 3" xfId="88" xr:uid="{00000000-0005-0000-0000-000057000000}"/>
    <cellStyle name="Check Cell" xfId="89" builtinId="23" customBuiltin="1"/>
    <cellStyle name="Check Cell 2" xfId="90" xr:uid="{00000000-0005-0000-0000-000059000000}"/>
    <cellStyle name="Comma" xfId="91" builtinId="3"/>
    <cellStyle name="Comma  - Style1" xfId="92" xr:uid="{00000000-0005-0000-0000-00005B000000}"/>
    <cellStyle name="Comma  - Style2" xfId="93" xr:uid="{00000000-0005-0000-0000-00005C000000}"/>
    <cellStyle name="Comma  - Style3" xfId="94" xr:uid="{00000000-0005-0000-0000-00005D000000}"/>
    <cellStyle name="Comma  - Style4" xfId="95" xr:uid="{00000000-0005-0000-0000-00005E000000}"/>
    <cellStyle name="Comma  - Style5" xfId="96" xr:uid="{00000000-0005-0000-0000-00005F000000}"/>
    <cellStyle name="Comma  - Style6" xfId="97" xr:uid="{00000000-0005-0000-0000-000060000000}"/>
    <cellStyle name="Comma  - Style7" xfId="98" xr:uid="{00000000-0005-0000-0000-000061000000}"/>
    <cellStyle name="Comma  - Style8" xfId="99" xr:uid="{00000000-0005-0000-0000-000062000000}"/>
    <cellStyle name="Comma 2" xfId="100" xr:uid="{00000000-0005-0000-0000-000063000000}"/>
    <cellStyle name="Comma 2 2" xfId="101" xr:uid="{00000000-0005-0000-0000-000064000000}"/>
    <cellStyle name="Comma 3" xfId="102" xr:uid="{00000000-0005-0000-0000-000065000000}"/>
    <cellStyle name="Comma 4" xfId="103" xr:uid="{00000000-0005-0000-0000-000066000000}"/>
    <cellStyle name="Comma 5" xfId="104" xr:uid="{00000000-0005-0000-0000-000067000000}"/>
    <cellStyle name="Comma 6" xfId="105" xr:uid="{00000000-0005-0000-0000-000068000000}"/>
    <cellStyle name="Comma 7" xfId="106" xr:uid="{00000000-0005-0000-0000-000069000000}"/>
    <cellStyle name="Comma 8" xfId="107" xr:uid="{00000000-0005-0000-0000-00006A000000}"/>
    <cellStyle name="Comma0" xfId="108" xr:uid="{00000000-0005-0000-0000-00006B000000}"/>
    <cellStyle name="Currency 2" xfId="109" xr:uid="{00000000-0005-0000-0000-00006C000000}"/>
    <cellStyle name="Currency 2 2" xfId="110" xr:uid="{00000000-0005-0000-0000-00006D000000}"/>
    <cellStyle name="Currency 2 2 2" xfId="111" xr:uid="{00000000-0005-0000-0000-00006E000000}"/>
    <cellStyle name="Currency 3" xfId="112" xr:uid="{00000000-0005-0000-0000-00006F000000}"/>
    <cellStyle name="Currency 4" xfId="113" xr:uid="{00000000-0005-0000-0000-000070000000}"/>
    <cellStyle name="Currency 5" xfId="114" xr:uid="{00000000-0005-0000-0000-000071000000}"/>
    <cellStyle name="Currency 6" xfId="115" xr:uid="{00000000-0005-0000-0000-000072000000}"/>
    <cellStyle name="Currency 6 2" xfId="116" xr:uid="{00000000-0005-0000-0000-000073000000}"/>
    <cellStyle name="Currency0" xfId="117" xr:uid="{00000000-0005-0000-0000-000074000000}"/>
    <cellStyle name="Date" xfId="118" xr:uid="{00000000-0005-0000-0000-000075000000}"/>
    <cellStyle name="Explanatory Text" xfId="119" builtinId="53" customBuiltin="1"/>
    <cellStyle name="Explanatory Text 2" xfId="120" xr:uid="{00000000-0005-0000-0000-000077000000}"/>
    <cellStyle name="F2" xfId="121" xr:uid="{00000000-0005-0000-0000-000078000000}"/>
    <cellStyle name="F3" xfId="122" xr:uid="{00000000-0005-0000-0000-000079000000}"/>
    <cellStyle name="F4" xfId="123" xr:uid="{00000000-0005-0000-0000-00007A000000}"/>
    <cellStyle name="F5" xfId="124" xr:uid="{00000000-0005-0000-0000-00007B000000}"/>
    <cellStyle name="F6" xfId="125" xr:uid="{00000000-0005-0000-0000-00007C000000}"/>
    <cellStyle name="F7" xfId="126" xr:uid="{00000000-0005-0000-0000-00007D000000}"/>
    <cellStyle name="F8" xfId="127" xr:uid="{00000000-0005-0000-0000-00007E000000}"/>
    <cellStyle name="Fixed" xfId="128" xr:uid="{00000000-0005-0000-0000-00007F000000}"/>
    <cellStyle name="Flag" xfId="129" xr:uid="{00000000-0005-0000-0000-000080000000}"/>
    <cellStyle name="Good" xfId="130" builtinId="26" customBuiltin="1"/>
    <cellStyle name="Good 2" xfId="131" xr:uid="{00000000-0005-0000-0000-000082000000}"/>
    <cellStyle name="Header1" xfId="132" xr:uid="{00000000-0005-0000-0000-000083000000}"/>
    <cellStyle name="Header2" xfId="133" xr:uid="{00000000-0005-0000-0000-000084000000}"/>
    <cellStyle name="Header2 2" xfId="134" xr:uid="{00000000-0005-0000-0000-000085000000}"/>
    <cellStyle name="Heading 1" xfId="135" builtinId="16" customBuiltin="1"/>
    <cellStyle name="Heading 1 2" xfId="136" xr:uid="{00000000-0005-0000-0000-000087000000}"/>
    <cellStyle name="Heading 2" xfId="137" builtinId="17" customBuiltin="1"/>
    <cellStyle name="Heading 2 2" xfId="138" xr:uid="{00000000-0005-0000-0000-000089000000}"/>
    <cellStyle name="Heading 3" xfId="139" builtinId="18" customBuiltin="1"/>
    <cellStyle name="Heading 3 2" xfId="140" xr:uid="{00000000-0005-0000-0000-00008B000000}"/>
    <cellStyle name="Heading 4" xfId="141" builtinId="19" customBuiltin="1"/>
    <cellStyle name="Heading 4 2" xfId="142" xr:uid="{00000000-0005-0000-0000-00008D000000}"/>
    <cellStyle name="HEADING1" xfId="143" xr:uid="{00000000-0005-0000-0000-00008E000000}"/>
    <cellStyle name="HEADING2" xfId="144" xr:uid="{00000000-0005-0000-0000-00008F000000}"/>
    <cellStyle name="Heading3" xfId="145" xr:uid="{00000000-0005-0000-0000-000090000000}"/>
    <cellStyle name="Heading3 2" xfId="146" xr:uid="{00000000-0005-0000-0000-000091000000}"/>
    <cellStyle name="Heading4" xfId="147" xr:uid="{00000000-0005-0000-0000-000092000000}"/>
    <cellStyle name="Horizontal" xfId="148" xr:uid="{00000000-0005-0000-0000-000093000000}"/>
    <cellStyle name="Horizontal 2" xfId="149" xr:uid="{00000000-0005-0000-0000-000094000000}"/>
    <cellStyle name="Hyperlink 2" xfId="150" xr:uid="{00000000-0005-0000-0000-000096000000}"/>
    <cellStyle name="Input" xfId="151" builtinId="20" customBuiltin="1"/>
    <cellStyle name="Input 2" xfId="152" xr:uid="{00000000-0005-0000-0000-000098000000}"/>
    <cellStyle name="Input 2 2" xfId="153" xr:uid="{00000000-0005-0000-0000-000099000000}"/>
    <cellStyle name="Input 3" xfId="154" xr:uid="{00000000-0005-0000-0000-00009A000000}"/>
    <cellStyle name="Input Cells" xfId="155" xr:uid="{00000000-0005-0000-0000-00009B000000}"/>
    <cellStyle name="Linked Cell" xfId="156" builtinId="24" customBuiltin="1"/>
    <cellStyle name="Linked Cell 2" xfId="157" xr:uid="{00000000-0005-0000-0000-00009D000000}"/>
    <cellStyle name="Neutral" xfId="158" builtinId="28" customBuiltin="1"/>
    <cellStyle name="Neutral 2" xfId="159" xr:uid="{00000000-0005-0000-0000-00009F000000}"/>
    <cellStyle name="Normal" xfId="0" builtinId="0"/>
    <cellStyle name="Normal - Style1" xfId="160" xr:uid="{00000000-0005-0000-0000-0000A1000000}"/>
    <cellStyle name="Normal 10" xfId="161" xr:uid="{00000000-0005-0000-0000-0000A2000000}"/>
    <cellStyle name="Normal 10 2" xfId="162" xr:uid="{00000000-0005-0000-0000-0000A3000000}"/>
    <cellStyle name="Normal 11" xfId="163" xr:uid="{00000000-0005-0000-0000-0000A4000000}"/>
    <cellStyle name="Normal 11 2" xfId="164" xr:uid="{00000000-0005-0000-0000-0000A5000000}"/>
    <cellStyle name="Normal 12" xfId="165" xr:uid="{00000000-0005-0000-0000-0000A6000000}"/>
    <cellStyle name="Normal 12 2" xfId="166" xr:uid="{00000000-0005-0000-0000-0000A7000000}"/>
    <cellStyle name="Normal 13" xfId="167" xr:uid="{00000000-0005-0000-0000-0000A8000000}"/>
    <cellStyle name="Normal 13 2" xfId="168" xr:uid="{00000000-0005-0000-0000-0000A9000000}"/>
    <cellStyle name="Normal 14" xfId="169" xr:uid="{00000000-0005-0000-0000-0000AA000000}"/>
    <cellStyle name="Normal 15" xfId="170" xr:uid="{00000000-0005-0000-0000-0000AB000000}"/>
    <cellStyle name="Normal 16" xfId="171" xr:uid="{00000000-0005-0000-0000-0000AC000000}"/>
    <cellStyle name="Normal 17" xfId="172" xr:uid="{00000000-0005-0000-0000-0000AD000000}"/>
    <cellStyle name="Normal 18" xfId="173" xr:uid="{00000000-0005-0000-0000-0000AE000000}"/>
    <cellStyle name="Normal 19" xfId="174" xr:uid="{00000000-0005-0000-0000-0000AF000000}"/>
    <cellStyle name="Normal 2" xfId="175" xr:uid="{00000000-0005-0000-0000-0000B0000000}"/>
    <cellStyle name="Normal 2 2" xfId="176" xr:uid="{00000000-0005-0000-0000-0000B1000000}"/>
    <cellStyle name="Normal 2 2 2" xfId="177" xr:uid="{00000000-0005-0000-0000-0000B2000000}"/>
    <cellStyle name="Normal 2 3" xfId="178" xr:uid="{00000000-0005-0000-0000-0000B3000000}"/>
    <cellStyle name="Normal 20" xfId="179" xr:uid="{00000000-0005-0000-0000-0000B4000000}"/>
    <cellStyle name="Normal 21" xfId="180" xr:uid="{00000000-0005-0000-0000-0000B5000000}"/>
    <cellStyle name="Normal 22" xfId="181" xr:uid="{00000000-0005-0000-0000-0000B6000000}"/>
    <cellStyle name="Normal 23" xfId="182" xr:uid="{00000000-0005-0000-0000-0000B7000000}"/>
    <cellStyle name="Normal 24" xfId="183" xr:uid="{00000000-0005-0000-0000-0000B8000000}"/>
    <cellStyle name="Normal 25" xfId="184" xr:uid="{00000000-0005-0000-0000-0000B9000000}"/>
    <cellStyle name="Normal 26" xfId="185" xr:uid="{00000000-0005-0000-0000-0000BA000000}"/>
    <cellStyle name="Normal 27" xfId="186" xr:uid="{00000000-0005-0000-0000-0000BB000000}"/>
    <cellStyle name="Normal 28" xfId="187" xr:uid="{00000000-0005-0000-0000-0000BC000000}"/>
    <cellStyle name="Normal 29" xfId="188" xr:uid="{00000000-0005-0000-0000-0000BD000000}"/>
    <cellStyle name="Normal 3" xfId="189" xr:uid="{00000000-0005-0000-0000-0000BE000000}"/>
    <cellStyle name="Normal 3 2" xfId="190" xr:uid="{00000000-0005-0000-0000-0000BF000000}"/>
    <cellStyle name="Normal 3 2 2" xfId="191" xr:uid="{00000000-0005-0000-0000-0000C0000000}"/>
    <cellStyle name="Normal 3 2 2 2" xfId="192" xr:uid="{00000000-0005-0000-0000-0000C1000000}"/>
    <cellStyle name="Normal 3 2 3" xfId="193" xr:uid="{00000000-0005-0000-0000-0000C2000000}"/>
    <cellStyle name="Normal 3 2 3 2" xfId="194" xr:uid="{00000000-0005-0000-0000-0000C3000000}"/>
    <cellStyle name="Normal 3 2 4" xfId="195" xr:uid="{00000000-0005-0000-0000-0000C4000000}"/>
    <cellStyle name="Normal 3 3" xfId="196" xr:uid="{00000000-0005-0000-0000-0000C5000000}"/>
    <cellStyle name="Normal 3 3 2" xfId="197" xr:uid="{00000000-0005-0000-0000-0000C6000000}"/>
    <cellStyle name="Normal 3 3 2 2" xfId="198" xr:uid="{00000000-0005-0000-0000-0000C7000000}"/>
    <cellStyle name="Normal 3 3 3" xfId="199" xr:uid="{00000000-0005-0000-0000-0000C8000000}"/>
    <cellStyle name="Normal 3 4" xfId="200" xr:uid="{00000000-0005-0000-0000-0000C9000000}"/>
    <cellStyle name="Normal 3 4 2" xfId="201" xr:uid="{00000000-0005-0000-0000-0000CA000000}"/>
    <cellStyle name="Normal 3 5" xfId="202" xr:uid="{00000000-0005-0000-0000-0000CB000000}"/>
    <cellStyle name="Normal 3 5 2" xfId="203" xr:uid="{00000000-0005-0000-0000-0000CC000000}"/>
    <cellStyle name="Normal 3 6" xfId="204" xr:uid="{00000000-0005-0000-0000-0000CD000000}"/>
    <cellStyle name="Normal 30" xfId="205" xr:uid="{00000000-0005-0000-0000-0000CE000000}"/>
    <cellStyle name="Normal 31" xfId="206" xr:uid="{00000000-0005-0000-0000-0000CF000000}"/>
    <cellStyle name="Normal 32" xfId="207" xr:uid="{00000000-0005-0000-0000-0000D0000000}"/>
    <cellStyle name="Normal 33" xfId="208" xr:uid="{00000000-0005-0000-0000-0000D1000000}"/>
    <cellStyle name="Normal 34" xfId="209" xr:uid="{00000000-0005-0000-0000-0000D2000000}"/>
    <cellStyle name="Normal 35" xfId="210" xr:uid="{00000000-0005-0000-0000-0000D3000000}"/>
    <cellStyle name="Normal 36" xfId="211" xr:uid="{00000000-0005-0000-0000-0000D4000000}"/>
    <cellStyle name="Normal 37" xfId="212" xr:uid="{00000000-0005-0000-0000-0000D5000000}"/>
    <cellStyle name="Normal 38" xfId="213" xr:uid="{00000000-0005-0000-0000-0000D6000000}"/>
    <cellStyle name="Normal 39" xfId="214" xr:uid="{00000000-0005-0000-0000-0000D7000000}"/>
    <cellStyle name="Normal 4" xfId="215" xr:uid="{00000000-0005-0000-0000-0000D8000000}"/>
    <cellStyle name="Normal 4 2" xfId="216" xr:uid="{00000000-0005-0000-0000-0000D9000000}"/>
    <cellStyle name="Normal 4 2 2" xfId="217" xr:uid="{00000000-0005-0000-0000-0000DA000000}"/>
    <cellStyle name="Normal 4 3" xfId="218" xr:uid="{00000000-0005-0000-0000-0000DB000000}"/>
    <cellStyle name="Normal 40" xfId="219" xr:uid="{00000000-0005-0000-0000-0000DC000000}"/>
    <cellStyle name="Normal 41" xfId="220" xr:uid="{00000000-0005-0000-0000-0000DD000000}"/>
    <cellStyle name="Normal 42" xfId="221" xr:uid="{00000000-0005-0000-0000-0000DE000000}"/>
    <cellStyle name="Normal 43" xfId="222" xr:uid="{00000000-0005-0000-0000-0000DF000000}"/>
    <cellStyle name="Normal 44" xfId="223" xr:uid="{00000000-0005-0000-0000-0000E0000000}"/>
    <cellStyle name="Normal 45" xfId="224" xr:uid="{00000000-0005-0000-0000-0000E1000000}"/>
    <cellStyle name="Normal 46" xfId="225" xr:uid="{00000000-0005-0000-0000-0000E2000000}"/>
    <cellStyle name="Normal 47" xfId="226" xr:uid="{00000000-0005-0000-0000-0000E3000000}"/>
    <cellStyle name="Normal 48" xfId="227" xr:uid="{00000000-0005-0000-0000-0000E4000000}"/>
    <cellStyle name="Normal 49" xfId="228" xr:uid="{00000000-0005-0000-0000-0000E5000000}"/>
    <cellStyle name="Normal 5" xfId="229" xr:uid="{00000000-0005-0000-0000-0000E6000000}"/>
    <cellStyle name="Normal 5 2" xfId="230" xr:uid="{00000000-0005-0000-0000-0000E7000000}"/>
    <cellStyle name="Normal 5 2 2" xfId="231" xr:uid="{00000000-0005-0000-0000-0000E8000000}"/>
    <cellStyle name="Normal 5 3" xfId="232" xr:uid="{00000000-0005-0000-0000-0000E9000000}"/>
    <cellStyle name="Normal 5 3 2" xfId="233" xr:uid="{00000000-0005-0000-0000-0000EA000000}"/>
    <cellStyle name="Normal 5 4" xfId="234" xr:uid="{00000000-0005-0000-0000-0000EB000000}"/>
    <cellStyle name="Normal 5 5" xfId="235" xr:uid="{00000000-0005-0000-0000-0000EC000000}"/>
    <cellStyle name="Normal 50" xfId="236" xr:uid="{00000000-0005-0000-0000-0000ED000000}"/>
    <cellStyle name="Normal 51" xfId="237" xr:uid="{00000000-0005-0000-0000-0000EE000000}"/>
    <cellStyle name="Normal 52" xfId="238" xr:uid="{00000000-0005-0000-0000-0000EF000000}"/>
    <cellStyle name="Normal 53" xfId="239" xr:uid="{00000000-0005-0000-0000-0000F0000000}"/>
    <cellStyle name="Normal 54" xfId="240" xr:uid="{00000000-0005-0000-0000-0000F1000000}"/>
    <cellStyle name="Normal 55" xfId="241" xr:uid="{00000000-0005-0000-0000-0000F2000000}"/>
    <cellStyle name="Normal 56" xfId="242" xr:uid="{00000000-0005-0000-0000-0000F3000000}"/>
    <cellStyle name="Normal 57" xfId="243" xr:uid="{00000000-0005-0000-0000-0000F4000000}"/>
    <cellStyle name="Normal 58" xfId="244" xr:uid="{00000000-0005-0000-0000-0000F5000000}"/>
    <cellStyle name="Normal 59" xfId="245" xr:uid="{00000000-0005-0000-0000-0000F6000000}"/>
    <cellStyle name="Normal 6" xfId="246" xr:uid="{00000000-0005-0000-0000-0000F7000000}"/>
    <cellStyle name="Normal 6 2" xfId="247" xr:uid="{00000000-0005-0000-0000-0000F8000000}"/>
    <cellStyle name="Normal 6 2 2" xfId="248" xr:uid="{00000000-0005-0000-0000-0000F9000000}"/>
    <cellStyle name="Normal 6 3" xfId="249" xr:uid="{00000000-0005-0000-0000-0000FA000000}"/>
    <cellStyle name="Normal 60" xfId="250" xr:uid="{00000000-0005-0000-0000-0000FB000000}"/>
    <cellStyle name="Normal 61" xfId="251" xr:uid="{00000000-0005-0000-0000-0000FC000000}"/>
    <cellStyle name="Normal 62" xfId="252" xr:uid="{00000000-0005-0000-0000-0000FD000000}"/>
    <cellStyle name="Normal 63" xfId="253" xr:uid="{00000000-0005-0000-0000-0000FE000000}"/>
    <cellStyle name="Normal 64" xfId="254" xr:uid="{00000000-0005-0000-0000-0000FF000000}"/>
    <cellStyle name="Normal 65" xfId="255" xr:uid="{00000000-0005-0000-0000-000000010000}"/>
    <cellStyle name="Normal 66" xfId="256" xr:uid="{00000000-0005-0000-0000-000001010000}"/>
    <cellStyle name="Normal 67" xfId="257" xr:uid="{00000000-0005-0000-0000-000002010000}"/>
    <cellStyle name="Normal 68" xfId="258" xr:uid="{00000000-0005-0000-0000-000003010000}"/>
    <cellStyle name="Normal 69" xfId="259" xr:uid="{00000000-0005-0000-0000-000004010000}"/>
    <cellStyle name="Normal 7" xfId="260" xr:uid="{00000000-0005-0000-0000-000005010000}"/>
    <cellStyle name="Normal 7 2" xfId="261" xr:uid="{00000000-0005-0000-0000-000006010000}"/>
    <cellStyle name="Normal 7 2 2" xfId="262" xr:uid="{00000000-0005-0000-0000-000007010000}"/>
    <cellStyle name="Normal 7 3" xfId="263" xr:uid="{00000000-0005-0000-0000-000008010000}"/>
    <cellStyle name="Normal 70" xfId="264" xr:uid="{00000000-0005-0000-0000-000009010000}"/>
    <cellStyle name="Normal 71" xfId="265" xr:uid="{00000000-0005-0000-0000-00000A010000}"/>
    <cellStyle name="Normal 72" xfId="266" xr:uid="{00000000-0005-0000-0000-00000B010000}"/>
    <cellStyle name="Normal 8" xfId="267" xr:uid="{00000000-0005-0000-0000-00000C010000}"/>
    <cellStyle name="Normal 9" xfId="268" xr:uid="{00000000-0005-0000-0000-00000D010000}"/>
    <cellStyle name="Normal 9 2" xfId="269" xr:uid="{00000000-0005-0000-0000-00000E010000}"/>
    <cellStyle name="Normal 9 2 2" xfId="270" xr:uid="{00000000-0005-0000-0000-00000F010000}"/>
    <cellStyle name="Normal 9 3" xfId="271" xr:uid="{00000000-0005-0000-0000-000010010000}"/>
    <cellStyle name="Note" xfId="272" builtinId="10" customBuiltin="1"/>
    <cellStyle name="Note 2" xfId="273" xr:uid="{00000000-0005-0000-0000-000012010000}"/>
    <cellStyle name="Note 2 2" xfId="274" xr:uid="{00000000-0005-0000-0000-000013010000}"/>
    <cellStyle name="Note 2 2 2" xfId="275" xr:uid="{00000000-0005-0000-0000-000014010000}"/>
    <cellStyle name="Note 2 3" xfId="276" xr:uid="{00000000-0005-0000-0000-000015010000}"/>
    <cellStyle name="Note 3" xfId="277" xr:uid="{00000000-0005-0000-0000-000016010000}"/>
    <cellStyle name="OPSKRIF" xfId="278" xr:uid="{00000000-0005-0000-0000-000017010000}"/>
    <cellStyle name="Option" xfId="279" xr:uid="{00000000-0005-0000-0000-000018010000}"/>
    <cellStyle name="OptionHeading" xfId="280" xr:uid="{00000000-0005-0000-0000-000019010000}"/>
    <cellStyle name="Output" xfId="281" builtinId="21" customBuiltin="1"/>
    <cellStyle name="Output 2" xfId="282" xr:uid="{00000000-0005-0000-0000-00001B010000}"/>
    <cellStyle name="Output 2 2" xfId="283" xr:uid="{00000000-0005-0000-0000-00001C010000}"/>
    <cellStyle name="Output 3" xfId="284" xr:uid="{00000000-0005-0000-0000-00001D010000}"/>
    <cellStyle name="per.style" xfId="285" xr:uid="{00000000-0005-0000-0000-00001E010000}"/>
    <cellStyle name="Percent 2" xfId="286" xr:uid="{00000000-0005-0000-0000-000020010000}"/>
    <cellStyle name="Percent 2 2" xfId="287" xr:uid="{00000000-0005-0000-0000-000021010000}"/>
    <cellStyle name="Percent 3" xfId="288" xr:uid="{00000000-0005-0000-0000-000022010000}"/>
    <cellStyle name="Percent 3 2" xfId="289" xr:uid="{00000000-0005-0000-0000-000023010000}"/>
    <cellStyle name="Price" xfId="290" xr:uid="{00000000-0005-0000-0000-000024010000}"/>
    <cellStyle name="RevRep" xfId="291" xr:uid="{00000000-0005-0000-0000-000025010000}"/>
    <cellStyle name="RevRep 2" xfId="292" xr:uid="{00000000-0005-0000-0000-000026010000}"/>
    <cellStyle name="Standard_21186 AVF 05.01.04" xfId="293" xr:uid="{00000000-0005-0000-0000-000027010000}"/>
    <cellStyle name="Style 1" xfId="294" xr:uid="{00000000-0005-0000-0000-000028010000}"/>
    <cellStyle name="Title" xfId="295" builtinId="15" customBuiltin="1"/>
    <cellStyle name="Title 2" xfId="296" xr:uid="{00000000-0005-0000-0000-00002A010000}"/>
    <cellStyle name="Total" xfId="297" builtinId="25" customBuiltin="1"/>
    <cellStyle name="Total 2" xfId="298" xr:uid="{00000000-0005-0000-0000-00002C010000}"/>
    <cellStyle name="Total 2 2" xfId="299" xr:uid="{00000000-0005-0000-0000-00002D010000}"/>
    <cellStyle name="Total 3" xfId="300" xr:uid="{00000000-0005-0000-0000-00002E010000}"/>
    <cellStyle name="Undefiniert" xfId="301" xr:uid="{00000000-0005-0000-0000-00002F010000}"/>
    <cellStyle name="Unit" xfId="302" xr:uid="{00000000-0005-0000-0000-000030010000}"/>
    <cellStyle name="Update" xfId="303" xr:uid="{00000000-0005-0000-0000-000031010000}"/>
    <cellStyle name="Vertical" xfId="304" xr:uid="{00000000-0005-0000-0000-000032010000}"/>
    <cellStyle name="Warning Text" xfId="305" builtinId="11" customBuiltin="1"/>
    <cellStyle name="Warning Text 2" xfId="306" xr:uid="{00000000-0005-0000-0000-00003401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2305050</xdr:colOff>
      <xdr:row>2</xdr:row>
      <xdr:rowOff>76200</xdr:rowOff>
    </xdr:from>
    <xdr:to>
      <xdr:col>2</xdr:col>
      <xdr:colOff>1638300</xdr:colOff>
      <xdr:row>9</xdr:row>
      <xdr:rowOff>47625</xdr:rowOff>
    </xdr:to>
    <xdr:pic>
      <xdr:nvPicPr>
        <xdr:cNvPr id="1350" name="Picture 5" descr="Black on White[2]a">
          <a:extLst>
            <a:ext uri="{FF2B5EF4-FFF2-40B4-BE49-F238E27FC236}">
              <a16:creationId xmlns:a16="http://schemas.microsoft.com/office/drawing/2014/main" id="{00000000-0008-0000-0100-00004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90800" y="400050"/>
          <a:ext cx="2981325" cy="1104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S42"/>
  <sheetViews>
    <sheetView tabSelected="1" topLeftCell="A17" zoomScale="80" zoomScaleNormal="80" workbookViewId="0">
      <selection activeCell="B10" sqref="B10:C10"/>
    </sheetView>
  </sheetViews>
  <sheetFormatPr defaultColWidth="9.1796875" defaultRowHeight="12.5" x14ac:dyDescent="0.25"/>
  <cols>
    <col min="1" max="1" width="7.1796875" style="49" customWidth="1"/>
    <col min="2" max="2" width="34.81640625" style="49" customWidth="1"/>
    <col min="3" max="3" width="94.81640625" style="49" customWidth="1"/>
    <col min="4" max="4" width="9.1796875" style="50"/>
    <col min="5" max="16384" width="9.1796875" style="49"/>
  </cols>
  <sheetData>
    <row r="1" spans="1:19" s="6" customFormat="1" ht="15.5" x14ac:dyDescent="0.25">
      <c r="A1" s="224" t="s">
        <v>9</v>
      </c>
      <c r="B1" s="225"/>
      <c r="C1" s="256">
        <f>'Tender Cover Sheet'!C12</f>
        <v>0</v>
      </c>
      <c r="D1" s="3"/>
      <c r="G1" s="28"/>
      <c r="L1" s="28"/>
      <c r="M1" s="10"/>
      <c r="N1" s="30"/>
      <c r="O1" s="7"/>
      <c r="Q1" s="31"/>
      <c r="R1" s="7"/>
      <c r="S1" s="9"/>
    </row>
    <row r="2" spans="1:19" s="6" customFormat="1" ht="30.65" customHeight="1" x14ac:dyDescent="0.25">
      <c r="A2" s="224" t="s">
        <v>10</v>
      </c>
      <c r="B2" s="225"/>
      <c r="C2" s="257"/>
      <c r="G2" s="28"/>
      <c r="K2" s="8"/>
      <c r="L2" s="29"/>
      <c r="M2" s="11"/>
      <c r="N2" s="30"/>
      <c r="O2" s="7"/>
      <c r="Q2" s="31"/>
      <c r="R2" s="7"/>
      <c r="S2" s="9"/>
    </row>
    <row r="3" spans="1:19" s="6" customFormat="1" ht="15.5" x14ac:dyDescent="0.25">
      <c r="A3" s="224" t="s">
        <v>11</v>
      </c>
      <c r="B3" s="225"/>
      <c r="C3" s="257">
        <f>'Tender Cover Sheet'!C16</f>
        <v>0</v>
      </c>
      <c r="G3" s="28"/>
      <c r="K3" s="8"/>
      <c r="L3" s="29"/>
      <c r="M3" s="11"/>
      <c r="N3" s="30"/>
      <c r="O3" s="7"/>
      <c r="Q3" s="31"/>
      <c r="R3" s="7"/>
      <c r="S3" s="9"/>
    </row>
    <row r="4" spans="1:19" s="6" customFormat="1" ht="15.5" x14ac:dyDescent="0.25">
      <c r="A4" s="224" t="s">
        <v>134</v>
      </c>
      <c r="B4" s="225"/>
      <c r="C4" s="256" t="s">
        <v>135</v>
      </c>
      <c r="G4" s="28"/>
      <c r="K4" s="8"/>
      <c r="L4" s="29"/>
      <c r="M4" s="11"/>
      <c r="N4" s="30"/>
      <c r="O4" s="7"/>
      <c r="Q4" s="31"/>
      <c r="R4" s="7"/>
      <c r="S4" s="9"/>
    </row>
    <row r="5" spans="1:19" s="6" customFormat="1" ht="15.5" x14ac:dyDescent="0.25">
      <c r="A5" s="3"/>
      <c r="B5" s="54"/>
      <c r="C5" s="32"/>
      <c r="G5" s="28"/>
      <c r="K5" s="8"/>
      <c r="L5" s="29"/>
      <c r="M5" s="11"/>
      <c r="N5" s="30"/>
      <c r="O5" s="7"/>
      <c r="Q5" s="31"/>
      <c r="R5" s="7"/>
      <c r="S5" s="9"/>
    </row>
    <row r="6" spans="1:19" ht="18" x14ac:dyDescent="0.25">
      <c r="A6" s="48" t="s">
        <v>8</v>
      </c>
      <c r="D6" s="49"/>
    </row>
    <row r="7" spans="1:19" x14ac:dyDescent="0.25">
      <c r="C7" s="50"/>
      <c r="D7" s="49"/>
      <c r="E7" s="51"/>
    </row>
    <row r="8" spans="1:19" ht="38.25" customHeight="1" x14ac:dyDescent="0.25">
      <c r="A8" s="221">
        <v>1</v>
      </c>
      <c r="B8" s="328" t="s">
        <v>139</v>
      </c>
      <c r="C8" s="329"/>
      <c r="D8" s="49"/>
      <c r="E8" s="51"/>
    </row>
    <row r="9" spans="1:19" ht="35" customHeight="1" x14ac:dyDescent="0.25">
      <c r="A9" s="221">
        <v>2</v>
      </c>
      <c r="B9" s="328" t="s">
        <v>137</v>
      </c>
      <c r="C9" s="329"/>
      <c r="D9" s="49"/>
      <c r="E9" s="51"/>
    </row>
    <row r="10" spans="1:19" ht="53.5" customHeight="1" x14ac:dyDescent="0.25">
      <c r="A10" s="221">
        <v>3</v>
      </c>
      <c r="B10" s="328" t="s">
        <v>178</v>
      </c>
      <c r="C10" s="329"/>
      <c r="D10" s="49"/>
      <c r="E10" s="51"/>
    </row>
    <row r="11" spans="1:19" ht="33" customHeight="1" x14ac:dyDescent="0.25">
      <c r="A11" s="221">
        <v>4</v>
      </c>
      <c r="B11" s="330" t="s">
        <v>109</v>
      </c>
      <c r="C11" s="330"/>
      <c r="D11" s="49"/>
      <c r="E11" s="51"/>
    </row>
    <row r="12" spans="1:19" s="52" customFormat="1" ht="15.5" x14ac:dyDescent="0.25">
      <c r="A12" s="57"/>
      <c r="B12" s="49"/>
      <c r="C12" s="50"/>
      <c r="D12" s="49"/>
      <c r="E12" s="51"/>
    </row>
    <row r="13" spans="1:19" ht="15.5" x14ac:dyDescent="0.25">
      <c r="A13" s="57"/>
      <c r="C13" s="50"/>
      <c r="D13" s="49"/>
      <c r="E13" s="51"/>
    </row>
    <row r="14" spans="1:19" ht="38.25" customHeight="1" x14ac:dyDescent="0.25">
      <c r="A14" s="222">
        <v>5</v>
      </c>
      <c r="B14" s="223" t="s">
        <v>17</v>
      </c>
      <c r="C14" s="222"/>
      <c r="D14" s="53"/>
      <c r="E14" s="47"/>
      <c r="F14" s="46"/>
    </row>
    <row r="15" spans="1:19" ht="79.5" customHeight="1" x14ac:dyDescent="0.25">
      <c r="A15" s="57"/>
      <c r="B15" s="258" t="s">
        <v>14</v>
      </c>
      <c r="C15" s="259" t="s">
        <v>165</v>
      </c>
      <c r="D15" s="46"/>
      <c r="E15" s="54"/>
      <c r="F15" s="46"/>
    </row>
    <row r="16" spans="1:19" ht="93.75" customHeight="1" x14ac:dyDescent="0.25">
      <c r="A16" s="57"/>
      <c r="B16" s="260" t="s">
        <v>22</v>
      </c>
      <c r="C16" s="261" t="s">
        <v>177</v>
      </c>
      <c r="D16" s="46"/>
      <c r="E16" s="54"/>
      <c r="F16" s="46"/>
      <c r="I16" s="327"/>
      <c r="J16" s="327"/>
      <c r="K16" s="327"/>
      <c r="L16" s="327"/>
      <c r="M16" s="327"/>
      <c r="N16" s="327"/>
      <c r="O16" s="327"/>
      <c r="P16" s="327"/>
    </row>
    <row r="17" spans="1:16" ht="24" customHeight="1" x14ac:dyDescent="0.25">
      <c r="A17" s="57"/>
      <c r="B17" s="260" t="s">
        <v>103</v>
      </c>
      <c r="C17" s="261" t="s">
        <v>21</v>
      </c>
      <c r="D17" s="46"/>
      <c r="E17" s="54"/>
      <c r="F17" s="46"/>
      <c r="I17" s="327"/>
      <c r="J17" s="327"/>
      <c r="K17" s="327"/>
      <c r="L17" s="327"/>
      <c r="M17" s="327"/>
      <c r="N17" s="327"/>
      <c r="O17" s="327"/>
      <c r="P17" s="327"/>
    </row>
    <row r="18" spans="1:16" ht="86" customHeight="1" x14ac:dyDescent="0.25">
      <c r="A18" s="57"/>
      <c r="B18" s="260" t="s">
        <v>133</v>
      </c>
      <c r="C18" s="261" t="s">
        <v>176</v>
      </c>
      <c r="D18" s="46"/>
      <c r="E18" s="54"/>
      <c r="F18" s="46"/>
    </row>
    <row r="19" spans="1:16" ht="15.5" x14ac:dyDescent="0.25">
      <c r="A19" s="57"/>
      <c r="B19" s="38"/>
      <c r="C19" s="189"/>
      <c r="D19" s="46"/>
      <c r="E19" s="54"/>
      <c r="F19" s="46"/>
    </row>
    <row r="20" spans="1:16" ht="15.5" x14ac:dyDescent="0.25">
      <c r="A20" s="57"/>
      <c r="B20" s="46"/>
      <c r="C20" s="55"/>
      <c r="D20" s="46"/>
      <c r="E20" s="54"/>
      <c r="F20" s="46"/>
    </row>
    <row r="21" spans="1:16" ht="15.5" x14ac:dyDescent="0.25">
      <c r="A21" s="222">
        <v>6</v>
      </c>
      <c r="B21" s="325" t="s">
        <v>16</v>
      </c>
      <c r="C21" s="326"/>
      <c r="D21" s="46"/>
      <c r="E21" s="54"/>
      <c r="F21" s="46"/>
    </row>
    <row r="22" spans="1:16" ht="15.5" x14ac:dyDescent="0.25">
      <c r="A22" s="57"/>
      <c r="B22" s="325" t="s">
        <v>18</v>
      </c>
      <c r="C22" s="326"/>
      <c r="D22" s="46"/>
      <c r="E22" s="54"/>
      <c r="F22" s="46"/>
    </row>
    <row r="23" spans="1:16" ht="15.5" x14ac:dyDescent="0.25">
      <c r="A23" s="57"/>
      <c r="B23" s="218"/>
      <c r="C23" s="264" t="s">
        <v>25</v>
      </c>
      <c r="D23" s="46"/>
      <c r="E23" s="46"/>
      <c r="F23" s="46"/>
    </row>
    <row r="24" spans="1:16" ht="15.5" x14ac:dyDescent="0.25">
      <c r="B24" s="219"/>
      <c r="C24" s="265" t="s">
        <v>122</v>
      </c>
      <c r="D24" s="54"/>
      <c r="E24" s="54"/>
    </row>
    <row r="25" spans="1:16" x14ac:dyDescent="0.25">
      <c r="C25" s="50"/>
      <c r="D25" s="49"/>
      <c r="E25" s="51"/>
    </row>
    <row r="34" spans="3:5" x14ac:dyDescent="0.25">
      <c r="E34" s="51"/>
    </row>
    <row r="35" spans="3:5" x14ac:dyDescent="0.25">
      <c r="E35" s="51"/>
    </row>
    <row r="36" spans="3:5" x14ac:dyDescent="0.25">
      <c r="E36" s="51"/>
    </row>
    <row r="37" spans="3:5" x14ac:dyDescent="0.25">
      <c r="E37" s="51"/>
    </row>
    <row r="38" spans="3:5" x14ac:dyDescent="0.25">
      <c r="C38" s="50"/>
      <c r="D38" s="49"/>
      <c r="E38" s="51"/>
    </row>
    <row r="39" spans="3:5" x14ac:dyDescent="0.25">
      <c r="D39" s="49"/>
      <c r="E39" s="51"/>
    </row>
    <row r="40" spans="3:5" x14ac:dyDescent="0.25">
      <c r="D40" s="49"/>
      <c r="E40" s="56"/>
    </row>
    <row r="41" spans="3:5" x14ac:dyDescent="0.25">
      <c r="D41" s="49"/>
      <c r="E41" s="51"/>
    </row>
    <row r="42" spans="3:5" x14ac:dyDescent="0.25">
      <c r="D42" s="49"/>
      <c r="E42" s="51"/>
    </row>
  </sheetData>
  <mergeCells count="8">
    <mergeCell ref="B22:C22"/>
    <mergeCell ref="I16:P16"/>
    <mergeCell ref="I17:P17"/>
    <mergeCell ref="B8:C8"/>
    <mergeCell ref="B21:C21"/>
    <mergeCell ref="B11:C11"/>
    <mergeCell ref="B9:C9"/>
    <mergeCell ref="B10:C10"/>
  </mergeCells>
  <phoneticPr fontId="3" type="noConversion"/>
  <pageMargins left="0.74803149606299213" right="0.74803149606299213" top="0.98425196850393704" bottom="0.98425196850393704" header="0.51181102362204722" footer="0.51181102362204722"/>
  <pageSetup paperSize="9" scale="35" orientation="portrait" r:id="rId1"/>
  <headerFooter alignWithMargins="0">
    <oddHeader>&amp;REskom Holdings Limited
&amp;A</oddHeader>
    <oddFooter>&amp;CPage &amp;P of &amp;N&amp;R&amp;D&amp;L&amp;8&amp;F
&amp;A</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A1:J45"/>
  <sheetViews>
    <sheetView showGridLines="0" topLeftCell="A22" zoomScale="75" zoomScaleNormal="75" zoomScaleSheetLayoutView="100" workbookViewId="0">
      <selection activeCell="C14" sqref="C14"/>
    </sheetView>
  </sheetViews>
  <sheetFormatPr defaultColWidth="9.1796875" defaultRowHeight="12.5" x14ac:dyDescent="0.25"/>
  <cols>
    <col min="1" max="1" width="4.1796875" style="1" customWidth="1"/>
    <col min="2" max="2" width="54.81640625" style="1" customWidth="1"/>
    <col min="3" max="3" width="59" style="1" customWidth="1"/>
    <col min="4" max="4" width="4.1796875" style="1" customWidth="1"/>
    <col min="5" max="16384" width="9.1796875" style="1"/>
  </cols>
  <sheetData>
    <row r="1" spans="1:10" x14ac:dyDescent="0.25">
      <c r="A1" s="14"/>
      <c r="B1" s="13"/>
      <c r="C1" s="13"/>
      <c r="D1" s="15"/>
    </row>
    <row r="2" spans="1:10" x14ac:dyDescent="0.25">
      <c r="A2" s="16"/>
      <c r="D2" s="17"/>
    </row>
    <row r="3" spans="1:10" x14ac:dyDescent="0.25">
      <c r="A3" s="16"/>
      <c r="D3" s="17"/>
    </row>
    <row r="4" spans="1:10" x14ac:dyDescent="0.25">
      <c r="A4" s="16"/>
      <c r="D4" s="17"/>
    </row>
    <row r="5" spans="1:10" x14ac:dyDescent="0.25">
      <c r="A5" s="16"/>
      <c r="D5" s="17"/>
    </row>
    <row r="6" spans="1:10" x14ac:dyDescent="0.25">
      <c r="A6" s="16"/>
      <c r="D6" s="17"/>
    </row>
    <row r="7" spans="1:10" x14ac:dyDescent="0.25">
      <c r="A7" s="16"/>
      <c r="D7" s="17"/>
    </row>
    <row r="8" spans="1:10" x14ac:dyDescent="0.25">
      <c r="A8" s="16"/>
      <c r="D8" s="17"/>
    </row>
    <row r="9" spans="1:10" x14ac:dyDescent="0.25">
      <c r="A9" s="16"/>
      <c r="B9" s="18"/>
      <c r="D9" s="17"/>
    </row>
    <row r="10" spans="1:10" ht="32.5" x14ac:dyDescent="0.25">
      <c r="A10" s="16"/>
      <c r="B10" s="19" t="s">
        <v>0</v>
      </c>
      <c r="C10" s="19"/>
      <c r="D10" s="17"/>
    </row>
    <row r="11" spans="1:10" ht="25" x14ac:dyDescent="0.25">
      <c r="A11" s="16"/>
      <c r="B11" s="20"/>
      <c r="C11" s="20"/>
      <c r="D11" s="17"/>
    </row>
    <row r="12" spans="1:10" ht="18" x14ac:dyDescent="0.25">
      <c r="A12" s="16"/>
      <c r="B12" s="24" t="s">
        <v>12</v>
      </c>
      <c r="C12" s="311"/>
      <c r="D12" s="17"/>
    </row>
    <row r="13" spans="1:10" ht="18" x14ac:dyDescent="0.25">
      <c r="A13" s="16"/>
      <c r="B13" s="24"/>
      <c r="C13" s="39"/>
      <c r="D13" s="17"/>
    </row>
    <row r="14" spans="1:10" ht="53.15" customHeight="1" x14ac:dyDescent="0.25">
      <c r="A14" s="16"/>
      <c r="B14" s="24" t="s">
        <v>13</v>
      </c>
      <c r="C14" s="287"/>
      <c r="D14" s="17"/>
    </row>
    <row r="15" spans="1:10" ht="30" customHeight="1" x14ac:dyDescent="0.25">
      <c r="A15" s="16"/>
      <c r="B15" s="24"/>
      <c r="C15" s="21"/>
      <c r="D15" s="17"/>
    </row>
    <row r="16" spans="1:10" ht="30" customHeight="1" x14ac:dyDescent="0.25">
      <c r="A16" s="16"/>
      <c r="B16" s="24" t="s">
        <v>7</v>
      </c>
      <c r="C16" s="61"/>
      <c r="D16" s="17"/>
      <c r="J16" s="214"/>
    </row>
    <row r="17" spans="1:10" ht="30" customHeight="1" x14ac:dyDescent="0.25">
      <c r="A17" s="16"/>
      <c r="B17" s="24"/>
      <c r="C17" s="64"/>
      <c r="D17" s="17"/>
      <c r="J17" s="214"/>
    </row>
    <row r="18" spans="1:10" ht="59.25" customHeight="1" x14ac:dyDescent="0.25">
      <c r="A18" s="16"/>
      <c r="B18" s="37" t="s">
        <v>136</v>
      </c>
      <c r="C18" s="61" t="str">
        <f>'Read Me'!C4</f>
        <v>Main Offer Only</v>
      </c>
      <c r="D18" s="17"/>
    </row>
    <row r="19" spans="1:10" ht="18" x14ac:dyDescent="0.25">
      <c r="A19" s="16"/>
      <c r="B19" s="23"/>
      <c r="C19" s="39"/>
      <c r="D19" s="17"/>
    </row>
    <row r="20" spans="1:10" ht="30" customHeight="1" x14ac:dyDescent="0.25">
      <c r="A20" s="16"/>
      <c r="B20" s="24" t="s">
        <v>121</v>
      </c>
      <c r="C20" s="262" t="e">
        <f>'5.1.2 Summary'!#REF!</f>
        <v>#REF!</v>
      </c>
      <c r="D20" s="17"/>
    </row>
    <row r="21" spans="1:10" ht="30" customHeight="1" x14ac:dyDescent="0.25">
      <c r="A21" s="16"/>
      <c r="B21" s="38" t="s">
        <v>1</v>
      </c>
      <c r="C21" s="40"/>
      <c r="D21" s="17"/>
    </row>
    <row r="22" spans="1:10" ht="30" customHeight="1" x14ac:dyDescent="0.25">
      <c r="A22" s="16"/>
      <c r="B22" s="38"/>
      <c r="C22" s="40"/>
      <c r="D22" s="17"/>
    </row>
    <row r="23" spans="1:10" ht="18" x14ac:dyDescent="0.25">
      <c r="A23" s="16"/>
      <c r="B23" s="24" t="s">
        <v>2</v>
      </c>
      <c r="C23" s="63" t="s">
        <v>6</v>
      </c>
      <c r="D23" s="17"/>
    </row>
    <row r="24" spans="1:10" ht="18" x14ac:dyDescent="0.25">
      <c r="A24" s="16"/>
      <c r="B24" s="24"/>
      <c r="C24" s="63"/>
      <c r="D24" s="17"/>
    </row>
    <row r="25" spans="1:10" ht="18" x14ac:dyDescent="0.25">
      <c r="A25" s="16"/>
      <c r="B25" s="24"/>
      <c r="C25" s="63"/>
      <c r="D25" s="17"/>
    </row>
    <row r="26" spans="1:10" ht="12.75" customHeight="1" x14ac:dyDescent="0.25">
      <c r="A26" s="16"/>
      <c r="B26" s="73"/>
      <c r="C26" s="40"/>
      <c r="D26" s="17"/>
    </row>
    <row r="27" spans="1:10" ht="12.75" customHeight="1" x14ac:dyDescent="0.25">
      <c r="A27" s="16"/>
      <c r="B27" s="73"/>
      <c r="C27" s="40"/>
      <c r="D27" s="17"/>
    </row>
    <row r="28" spans="1:10" ht="30" customHeight="1" x14ac:dyDescent="0.25">
      <c r="A28" s="16"/>
      <c r="B28" s="24" t="s">
        <v>121</v>
      </c>
      <c r="C28" s="262" t="e">
        <f>'5.1.2 Summary'!#REF!</f>
        <v>#REF!</v>
      </c>
      <c r="D28" s="17"/>
    </row>
    <row r="29" spans="1:10" ht="30" customHeight="1" x14ac:dyDescent="0.25">
      <c r="A29" s="16"/>
      <c r="B29" s="38" t="s">
        <v>104</v>
      </c>
      <c r="C29" s="40"/>
      <c r="D29" s="17"/>
    </row>
    <row r="30" spans="1:10" ht="12.75" customHeight="1" x14ac:dyDescent="0.25">
      <c r="A30" s="16"/>
      <c r="C30" s="3"/>
      <c r="D30" s="17"/>
    </row>
    <row r="31" spans="1:10" ht="30" customHeight="1" x14ac:dyDescent="0.25">
      <c r="A31" s="16"/>
      <c r="B31" s="22" t="s">
        <v>3</v>
      </c>
      <c r="C31" s="34"/>
      <c r="D31" s="17"/>
    </row>
    <row r="32" spans="1:10" ht="30" customHeight="1" x14ac:dyDescent="0.25">
      <c r="A32" s="16"/>
      <c r="B32" s="22"/>
      <c r="C32" s="172"/>
      <c r="D32" s="17"/>
    </row>
    <row r="33" spans="1:4" ht="24" customHeight="1" x14ac:dyDescent="0.25">
      <c r="A33" s="16"/>
      <c r="B33" s="171"/>
      <c r="C33" s="172"/>
      <c r="D33" s="17"/>
    </row>
    <row r="34" spans="1:4" ht="12.75" customHeight="1" x14ac:dyDescent="0.25">
      <c r="A34" s="16"/>
      <c r="B34" s="3"/>
      <c r="C34" s="3"/>
      <c r="D34" s="17"/>
    </row>
    <row r="35" spans="1:4" ht="37.5" customHeight="1" x14ac:dyDescent="0.25">
      <c r="A35" s="16"/>
      <c r="B35" s="22" t="s">
        <v>19</v>
      </c>
      <c r="C35" s="61"/>
      <c r="D35" s="17"/>
    </row>
    <row r="36" spans="1:4" ht="12.75" customHeight="1" x14ac:dyDescent="0.25">
      <c r="A36" s="16"/>
      <c r="B36" s="3"/>
      <c r="C36" s="3"/>
      <c r="D36" s="17"/>
    </row>
    <row r="37" spans="1:4" ht="12.75" customHeight="1" x14ac:dyDescent="0.25">
      <c r="A37" s="16"/>
      <c r="C37" s="39"/>
      <c r="D37" s="17"/>
    </row>
    <row r="38" spans="1:4" ht="12.75" customHeight="1" x14ac:dyDescent="0.25">
      <c r="A38" s="16"/>
      <c r="B38" s="3"/>
      <c r="C38" s="3"/>
      <c r="D38" s="17"/>
    </row>
    <row r="39" spans="1:4" ht="30" customHeight="1" x14ac:dyDescent="0.25">
      <c r="A39" s="16"/>
      <c r="B39" s="22" t="s">
        <v>20</v>
      </c>
      <c r="C39" s="61"/>
      <c r="D39" s="17"/>
    </row>
    <row r="40" spans="1:4" ht="14.25" customHeight="1" x14ac:dyDescent="0.25">
      <c r="A40" s="16"/>
      <c r="C40" s="62"/>
      <c r="D40" s="17"/>
    </row>
    <row r="41" spans="1:4" ht="14.25" customHeight="1" x14ac:dyDescent="0.25">
      <c r="A41" s="16"/>
      <c r="C41" s="62"/>
      <c r="D41" s="17"/>
    </row>
    <row r="42" spans="1:4" ht="14.25" customHeight="1" x14ac:dyDescent="0.25">
      <c r="A42" s="16"/>
      <c r="D42" s="17"/>
    </row>
    <row r="43" spans="1:4" ht="35.25" customHeight="1" x14ac:dyDescent="0.25">
      <c r="A43" s="16"/>
      <c r="B43" s="22" t="s">
        <v>4</v>
      </c>
      <c r="C43" s="61"/>
      <c r="D43" s="17"/>
    </row>
    <row r="44" spans="1:4" ht="18.5" thickBot="1" x14ac:dyDescent="0.3">
      <c r="A44" s="25"/>
      <c r="B44" s="26"/>
      <c r="C44" s="36"/>
      <c r="D44" s="27" t="s">
        <v>5</v>
      </c>
    </row>
    <row r="45" spans="1:4" ht="18" x14ac:dyDescent="0.25">
      <c r="C45" s="35"/>
    </row>
  </sheetData>
  <phoneticPr fontId="3" type="noConversion"/>
  <pageMargins left="0.74803149606299213" right="0.74803149606299213" top="0.98425196850393704" bottom="0.98425196850393704" header="0.51181102362204722" footer="0.51181102362204722"/>
  <pageSetup paperSize="9" scale="72" orientation="portrait" r:id="rId1"/>
  <headerFooter alignWithMargins="0">
    <oddHeader>&amp;REskom Holdings SOC Limited
&amp;A</oddHeader>
    <oddFooter>&amp;CPage &amp;P of &amp;N&amp;R&amp;D&amp;L&amp;8&amp;F
&amp;A</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A1:R34"/>
  <sheetViews>
    <sheetView topLeftCell="A13" zoomScale="80" zoomScaleNormal="80" workbookViewId="0">
      <selection activeCell="B9" sqref="B9:C9"/>
    </sheetView>
  </sheetViews>
  <sheetFormatPr defaultColWidth="9.1796875" defaultRowHeight="12.5" x14ac:dyDescent="0.25"/>
  <cols>
    <col min="1" max="1" width="4.81640625" style="1" customWidth="1"/>
    <col min="2" max="2" width="30.453125" style="51" customWidth="1"/>
    <col min="3" max="3" width="69" style="1" customWidth="1"/>
    <col min="4" max="16384" width="9.1796875" style="1"/>
  </cols>
  <sheetData>
    <row r="1" spans="1:18" s="6" customFormat="1" ht="15.5" x14ac:dyDescent="0.25">
      <c r="A1" s="334" t="s">
        <v>9</v>
      </c>
      <c r="B1" s="335"/>
      <c r="C1" s="256"/>
      <c r="F1" s="28"/>
      <c r="K1" s="28"/>
      <c r="L1" s="10"/>
      <c r="M1" s="30"/>
      <c r="N1" s="7"/>
      <c r="P1" s="31"/>
      <c r="Q1" s="7"/>
      <c r="R1" s="9"/>
    </row>
    <row r="2" spans="1:18" s="6" customFormat="1" ht="43.5" customHeight="1" x14ac:dyDescent="0.25">
      <c r="A2" s="334" t="s">
        <v>10</v>
      </c>
      <c r="B2" s="335"/>
      <c r="C2" s="257"/>
      <c r="F2" s="28"/>
      <c r="J2" s="8"/>
      <c r="K2" s="29"/>
      <c r="L2" s="11"/>
      <c r="M2" s="30"/>
      <c r="N2" s="7"/>
      <c r="P2" s="31"/>
      <c r="Q2" s="7"/>
      <c r="R2" s="9"/>
    </row>
    <row r="3" spans="1:18" s="6" customFormat="1" ht="15.5" x14ac:dyDescent="0.25">
      <c r="A3" s="334" t="s">
        <v>11</v>
      </c>
      <c r="B3" s="335"/>
      <c r="C3" s="256">
        <f>'Tender Cover Sheet'!C16</f>
        <v>0</v>
      </c>
      <c r="F3" s="28"/>
      <c r="J3" s="8"/>
      <c r="K3" s="29"/>
      <c r="L3" s="11"/>
      <c r="M3" s="30"/>
      <c r="N3" s="7"/>
      <c r="P3" s="31"/>
      <c r="Q3" s="7"/>
      <c r="R3" s="9"/>
    </row>
    <row r="4" spans="1:18" s="6" customFormat="1" ht="15.5" x14ac:dyDescent="0.25">
      <c r="A4" s="334" t="s">
        <v>15</v>
      </c>
      <c r="B4" s="335"/>
      <c r="C4" s="256" t="str">
        <f>'Read Me'!C4</f>
        <v>Main Offer Only</v>
      </c>
      <c r="F4" s="28"/>
      <c r="J4" s="8"/>
      <c r="K4" s="29"/>
      <c r="L4" s="11"/>
      <c r="M4" s="30"/>
      <c r="N4" s="7"/>
      <c r="P4" s="31"/>
      <c r="Q4" s="7"/>
      <c r="R4" s="9"/>
    </row>
    <row r="5" spans="1:18" s="6" customFormat="1" ht="15.5" x14ac:dyDescent="0.25">
      <c r="A5" s="3"/>
      <c r="B5" s="54"/>
      <c r="C5" s="32"/>
      <c r="F5" s="28"/>
      <c r="J5" s="8"/>
      <c r="K5" s="29"/>
      <c r="L5" s="11"/>
      <c r="M5" s="30"/>
      <c r="N5" s="7"/>
      <c r="P5" s="31"/>
      <c r="Q5" s="7"/>
      <c r="R5" s="9"/>
    </row>
    <row r="6" spans="1:18" ht="18" x14ac:dyDescent="0.25">
      <c r="A6" s="24" t="s">
        <v>105</v>
      </c>
      <c r="C6" s="2"/>
    </row>
    <row r="7" spans="1:18" ht="14.5" thickBot="1" x14ac:dyDescent="0.3">
      <c r="A7" s="58"/>
      <c r="C7" s="58"/>
    </row>
    <row r="8" spans="1:18" s="49" customFormat="1" ht="81.650000000000006" customHeight="1" thickBot="1" x14ac:dyDescent="0.3">
      <c r="A8" s="254">
        <v>1</v>
      </c>
      <c r="B8" s="333" t="s">
        <v>173</v>
      </c>
      <c r="C8" s="333"/>
    </row>
    <row r="9" spans="1:18" s="49" customFormat="1" ht="99" customHeight="1" thickBot="1" x14ac:dyDescent="0.3">
      <c r="A9" s="254">
        <v>2</v>
      </c>
      <c r="B9" s="333" t="s">
        <v>175</v>
      </c>
      <c r="C9" s="333"/>
    </row>
    <row r="10" spans="1:18" s="49" customFormat="1" ht="54.75" customHeight="1" thickBot="1" x14ac:dyDescent="0.3">
      <c r="A10" s="254">
        <v>3</v>
      </c>
      <c r="B10" s="333" t="s">
        <v>106</v>
      </c>
      <c r="C10" s="333"/>
    </row>
    <row r="11" spans="1:18" s="49" customFormat="1" ht="70.5" customHeight="1" thickBot="1" x14ac:dyDescent="0.3">
      <c r="A11" s="254">
        <v>4</v>
      </c>
      <c r="B11" s="333" t="s">
        <v>27</v>
      </c>
      <c r="C11" s="333"/>
    </row>
    <row r="12" spans="1:18" s="49" customFormat="1" ht="39.75" customHeight="1" thickBot="1" x14ac:dyDescent="0.3">
      <c r="A12" s="254">
        <v>5</v>
      </c>
      <c r="B12" s="333" t="s">
        <v>26</v>
      </c>
      <c r="C12" s="333"/>
    </row>
    <row r="13" spans="1:18" s="49" customFormat="1" ht="81" customHeight="1" thickBot="1" x14ac:dyDescent="0.3">
      <c r="A13" s="254">
        <v>6</v>
      </c>
      <c r="B13" s="333" t="s">
        <v>107</v>
      </c>
      <c r="C13" s="333"/>
      <c r="F13" s="51"/>
    </row>
    <row r="14" spans="1:18" s="49" customFormat="1" ht="24.65" customHeight="1" thickBot="1" x14ac:dyDescent="0.3">
      <c r="A14" s="254">
        <v>7</v>
      </c>
      <c r="B14" s="333" t="s">
        <v>108</v>
      </c>
      <c r="C14" s="333"/>
    </row>
    <row r="15" spans="1:18" s="49" customFormat="1" ht="31.5" customHeight="1" thickBot="1" x14ac:dyDescent="0.3">
      <c r="A15" s="254">
        <v>8</v>
      </c>
      <c r="B15" s="333" t="s">
        <v>123</v>
      </c>
      <c r="C15" s="333"/>
    </row>
    <row r="16" spans="1:18" s="49" customFormat="1" ht="74.150000000000006" customHeight="1" thickBot="1" x14ac:dyDescent="0.3">
      <c r="A16" s="254">
        <v>9</v>
      </c>
      <c r="B16" s="333" t="s">
        <v>174</v>
      </c>
      <c r="C16" s="333"/>
    </row>
    <row r="17" spans="1:3" s="49" customFormat="1" ht="23.25" customHeight="1" thickBot="1" x14ac:dyDescent="0.3">
      <c r="A17" s="254">
        <v>10</v>
      </c>
      <c r="B17" s="332" t="s">
        <v>25</v>
      </c>
      <c r="C17" s="332"/>
    </row>
    <row r="18" spans="1:3" s="49" customFormat="1" ht="22.5" customHeight="1" thickBot="1" x14ac:dyDescent="0.3">
      <c r="A18" s="254">
        <v>11</v>
      </c>
      <c r="B18" s="331" t="s">
        <v>122</v>
      </c>
      <c r="C18" s="331"/>
    </row>
    <row r="19" spans="1:3" s="49" customFormat="1" x14ac:dyDescent="0.25">
      <c r="B19" s="51"/>
    </row>
    <row r="20" spans="1:3" s="49" customFormat="1" x14ac:dyDescent="0.25">
      <c r="B20" s="51"/>
    </row>
    <row r="21" spans="1:3" s="49" customFormat="1" x14ac:dyDescent="0.25">
      <c r="B21" s="51"/>
    </row>
    <row r="22" spans="1:3" s="49" customFormat="1" ht="15.5" x14ac:dyDescent="0.25">
      <c r="A22" s="59"/>
      <c r="B22" s="51"/>
    </row>
    <row r="23" spans="1:3" s="49" customFormat="1" x14ac:dyDescent="0.25">
      <c r="B23" s="51"/>
    </row>
    <row r="24" spans="1:3" s="49" customFormat="1" x14ac:dyDescent="0.25">
      <c r="B24" s="51"/>
    </row>
    <row r="25" spans="1:3" s="49" customFormat="1" x14ac:dyDescent="0.25">
      <c r="B25" s="51"/>
    </row>
    <row r="26" spans="1:3" s="49" customFormat="1" x14ac:dyDescent="0.25">
      <c r="B26" s="51"/>
    </row>
    <row r="27" spans="1:3" s="49" customFormat="1" x14ac:dyDescent="0.25">
      <c r="B27" s="51"/>
    </row>
    <row r="28" spans="1:3" s="49" customFormat="1" x14ac:dyDescent="0.25">
      <c r="B28" s="51"/>
    </row>
    <row r="29" spans="1:3" s="49" customFormat="1" x14ac:dyDescent="0.25">
      <c r="B29" s="51"/>
    </row>
    <row r="30" spans="1:3" s="49" customFormat="1" x14ac:dyDescent="0.25">
      <c r="B30" s="51"/>
    </row>
    <row r="31" spans="1:3" s="49" customFormat="1" x14ac:dyDescent="0.25">
      <c r="B31" s="51"/>
    </row>
    <row r="32" spans="1:3" s="49" customFormat="1" x14ac:dyDescent="0.25">
      <c r="B32" s="51"/>
    </row>
    <row r="33" spans="1:2" s="49" customFormat="1" x14ac:dyDescent="0.25">
      <c r="A33" s="56"/>
      <c r="B33" s="51"/>
    </row>
    <row r="34" spans="1:2" s="49" customFormat="1" ht="15.5" x14ac:dyDescent="0.25">
      <c r="A34" s="59"/>
      <c r="B34" s="51"/>
    </row>
  </sheetData>
  <mergeCells count="15">
    <mergeCell ref="A1:B1"/>
    <mergeCell ref="A2:B2"/>
    <mergeCell ref="A3:B3"/>
    <mergeCell ref="A4:B4"/>
    <mergeCell ref="B15:C15"/>
    <mergeCell ref="B9:C9"/>
    <mergeCell ref="B8:C8"/>
    <mergeCell ref="B10:C10"/>
    <mergeCell ref="B11:C11"/>
    <mergeCell ref="B12:C12"/>
    <mergeCell ref="B18:C18"/>
    <mergeCell ref="B17:C17"/>
    <mergeCell ref="B13:C13"/>
    <mergeCell ref="B14:C14"/>
    <mergeCell ref="B16:C16"/>
  </mergeCells>
  <phoneticPr fontId="3" type="noConversion"/>
  <pageMargins left="0.74803149606299213" right="0.74803149606299213" top="0.98425196850393704" bottom="0.98425196850393704" header="0.51181102362204722" footer="0.51181102362204722"/>
  <pageSetup paperSize="9" scale="84" orientation="portrait" r:id="rId1"/>
  <headerFooter alignWithMargins="0">
    <oddHeader>&amp;REskom Holdings SOC Limited
&amp;A</oddHeader>
    <oddFooter>&amp;CPage &amp;P of &amp;N&amp;R&amp;D&amp;L&amp;8&amp;F
&amp;A</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J30"/>
  <sheetViews>
    <sheetView topLeftCell="A16" zoomScale="60" zoomScaleNormal="60" workbookViewId="0">
      <pane xSplit="4" topLeftCell="E1" activePane="topRight" state="frozen"/>
      <selection activeCell="A10" sqref="A10"/>
      <selection pane="topRight" activeCell="F30" sqref="F30"/>
    </sheetView>
  </sheetViews>
  <sheetFormatPr defaultColWidth="9.81640625" defaultRowHeight="14" x14ac:dyDescent="0.25"/>
  <cols>
    <col min="1" max="1" width="20.453125" style="4" customWidth="1"/>
    <col min="2" max="2" width="62" style="215" customWidth="1"/>
    <col min="3" max="4" width="16.453125" style="217" customWidth="1"/>
    <col min="5" max="5" width="14.453125" style="217" customWidth="1"/>
    <col min="6" max="6" width="16.1796875" style="217" customWidth="1"/>
    <col min="7" max="7" width="15.453125" style="190" customWidth="1"/>
    <col min="8" max="8" width="16.54296875" style="4" customWidth="1"/>
    <col min="9" max="9" width="14.81640625" style="4" customWidth="1"/>
    <col min="10" max="10" width="18" style="4" customWidth="1"/>
    <col min="11" max="128" width="9.1796875" style="4" customWidth="1"/>
    <col min="129" max="129" width="6" style="4" customWidth="1"/>
    <col min="130" max="130" width="11.1796875" style="4" customWidth="1"/>
    <col min="131" max="131" width="37.1796875" style="4" customWidth="1"/>
    <col min="132" max="132" width="14.1796875" style="4" customWidth="1"/>
    <col min="133" max="134" width="12" style="4" customWidth="1"/>
    <col min="135" max="135" width="17.81640625" style="4" customWidth="1"/>
    <col min="136" max="136" width="15.81640625" style="4" customWidth="1"/>
    <col min="137" max="142" width="0" style="4" hidden="1" customWidth="1"/>
    <col min="143" max="143" width="11.81640625" style="4" customWidth="1"/>
    <col min="144" max="144" width="31.81640625" style="4" customWidth="1"/>
    <col min="145" max="145" width="12.1796875" style="4" customWidth="1"/>
    <col min="146" max="146" width="12" style="4" customWidth="1"/>
    <col min="147" max="147" width="12.54296875" style="4" customWidth="1"/>
    <col min="148" max="148" width="12" style="4" customWidth="1"/>
    <col min="149" max="149" width="11.1796875" style="4" customWidth="1"/>
    <col min="150" max="151" width="11.81640625" style="4" customWidth="1"/>
    <col min="152" max="152" width="12.54296875" style="4" customWidth="1"/>
    <col min="153" max="153" width="9.81640625" style="4" customWidth="1"/>
    <col min="154" max="154" width="12" style="4" customWidth="1"/>
    <col min="155" max="16384" width="9.81640625" style="4"/>
  </cols>
  <sheetData>
    <row r="1" spans="1:10" s="6" customFormat="1" ht="17.5" customHeight="1" x14ac:dyDescent="0.25">
      <c r="A1" s="255" t="s">
        <v>9</v>
      </c>
      <c r="B1" s="256"/>
      <c r="C1" s="249"/>
      <c r="D1" s="249"/>
      <c r="E1" s="249"/>
      <c r="F1" s="249"/>
    </row>
    <row r="2" spans="1:10" s="6" customFormat="1" ht="41.5" customHeight="1" x14ac:dyDescent="0.25">
      <c r="A2" s="255" t="s">
        <v>10</v>
      </c>
      <c r="B2" s="257"/>
      <c r="C2" s="249"/>
      <c r="D2" s="249"/>
      <c r="E2" s="249"/>
      <c r="F2" s="249"/>
    </row>
    <row r="3" spans="1:10" s="6" customFormat="1" ht="15.5" x14ac:dyDescent="0.25">
      <c r="A3" s="255" t="s">
        <v>11</v>
      </c>
      <c r="B3" s="256">
        <f>'Tender Cover Sheet'!C16</f>
        <v>0</v>
      </c>
      <c r="C3" s="228"/>
      <c r="D3" s="228"/>
      <c r="E3" s="228"/>
      <c r="F3" s="228"/>
    </row>
    <row r="4" spans="1:10" s="6" customFormat="1" ht="17.5" customHeight="1" x14ac:dyDescent="0.25">
      <c r="A4" s="255" t="s">
        <v>15</v>
      </c>
      <c r="B4" s="256" t="str">
        <f>'Read Me'!C4</f>
        <v>Main Offer Only</v>
      </c>
      <c r="C4" s="249"/>
      <c r="D4" s="249"/>
      <c r="E4" s="249"/>
      <c r="F4" s="249"/>
    </row>
    <row r="5" spans="1:10" s="6" customFormat="1" ht="15.5" x14ac:dyDescent="0.25">
      <c r="B5" s="215"/>
      <c r="C5" s="220"/>
      <c r="D5" s="220"/>
      <c r="E5" s="220"/>
      <c r="F5" s="220"/>
      <c r="G5" s="9"/>
    </row>
    <row r="6" spans="1:10" ht="18" x14ac:dyDescent="0.25">
      <c r="A6" s="160" t="s">
        <v>132</v>
      </c>
      <c r="B6" s="4"/>
      <c r="G6" s="12"/>
    </row>
    <row r="7" spans="1:10" ht="15.5" x14ac:dyDescent="0.25">
      <c r="A7" s="159"/>
      <c r="B7" s="4"/>
      <c r="C7" s="220"/>
      <c r="D7" s="220"/>
      <c r="E7" s="220"/>
      <c r="F7" s="220"/>
      <c r="G7" s="12"/>
    </row>
    <row r="8" spans="1:10" ht="18.5" thickBot="1" x14ac:dyDescent="0.3">
      <c r="A8" s="160" t="s">
        <v>23</v>
      </c>
      <c r="B8" s="4"/>
      <c r="G8" s="12"/>
    </row>
    <row r="9" spans="1:10" ht="97.5" customHeight="1" thickBot="1" x14ac:dyDescent="0.3">
      <c r="A9" s="253">
        <v>1</v>
      </c>
      <c r="B9" s="344" t="s">
        <v>157</v>
      </c>
      <c r="C9" s="345"/>
      <c r="G9" s="4"/>
    </row>
    <row r="10" spans="1:10" ht="111.75" customHeight="1" thickBot="1" x14ac:dyDescent="0.3">
      <c r="A10" s="253">
        <v>2</v>
      </c>
      <c r="B10" s="346" t="s">
        <v>138</v>
      </c>
      <c r="C10" s="347"/>
      <c r="G10" s="4"/>
    </row>
    <row r="11" spans="1:10" s="43" customFormat="1" ht="35.5" customHeight="1" thickBot="1" x14ac:dyDescent="0.3">
      <c r="B11" s="216"/>
      <c r="C11" s="33"/>
      <c r="D11" s="33"/>
      <c r="E11" s="33"/>
      <c r="F11" s="33"/>
      <c r="G11" s="263"/>
    </row>
    <row r="12" spans="1:10" ht="20.5" customHeight="1" thickBot="1" x14ac:dyDescent="0.3">
      <c r="B12" s="288"/>
      <c r="C12" s="289"/>
      <c r="D12" s="289"/>
      <c r="E12" s="338"/>
      <c r="F12" s="339"/>
      <c r="G12" s="322"/>
      <c r="H12" s="338"/>
      <c r="I12" s="340"/>
      <c r="J12" s="340"/>
    </row>
    <row r="13" spans="1:10" s="43" customFormat="1" ht="80.25" customHeight="1" x14ac:dyDescent="0.25">
      <c r="A13" s="348" t="s">
        <v>152</v>
      </c>
      <c r="B13" s="341" t="s">
        <v>156</v>
      </c>
      <c r="C13" s="336" t="s">
        <v>160</v>
      </c>
      <c r="D13" s="336" t="s">
        <v>140</v>
      </c>
      <c r="E13" s="336" t="s">
        <v>142</v>
      </c>
      <c r="F13" s="336" t="s">
        <v>141</v>
      </c>
      <c r="G13" s="336" t="s">
        <v>159</v>
      </c>
      <c r="H13" s="336" t="s">
        <v>143</v>
      </c>
      <c r="I13" s="336" t="s">
        <v>144</v>
      </c>
      <c r="J13" s="336" t="s">
        <v>145</v>
      </c>
    </row>
    <row r="14" spans="1:10" s="43" customFormat="1" ht="25.25" customHeight="1" x14ac:dyDescent="0.25">
      <c r="A14" s="349"/>
      <c r="B14" s="342"/>
      <c r="C14" s="343"/>
      <c r="D14" s="343"/>
      <c r="E14" s="337"/>
      <c r="F14" s="337"/>
      <c r="G14" s="337"/>
      <c r="H14" s="337"/>
      <c r="I14" s="337"/>
      <c r="J14" s="337"/>
    </row>
    <row r="15" spans="1:10" s="43" customFormat="1" ht="25.25" customHeight="1" x14ac:dyDescent="0.25">
      <c r="A15" s="290"/>
      <c r="B15" s="291"/>
      <c r="C15" s="292"/>
      <c r="D15" s="292"/>
      <c r="E15" s="292"/>
      <c r="F15" s="292"/>
      <c r="G15" s="292"/>
      <c r="H15" s="292"/>
      <c r="I15" s="292"/>
      <c r="J15" s="292"/>
    </row>
    <row r="16" spans="1:10" s="23" customFormat="1" ht="25" customHeight="1" x14ac:dyDescent="0.3">
      <c r="A16" s="296"/>
      <c r="B16" s="297"/>
      <c r="C16" s="298"/>
      <c r="D16" s="298"/>
      <c r="E16" s="295"/>
      <c r="F16" s="299"/>
      <c r="G16" s="300"/>
      <c r="H16" s="294"/>
      <c r="I16" s="295"/>
      <c r="J16" s="299"/>
    </row>
    <row r="17" spans="1:10" s="23" customFormat="1" ht="25" customHeight="1" thickBot="1" x14ac:dyDescent="0.35">
      <c r="A17" s="293" t="s">
        <v>163</v>
      </c>
      <c r="B17" s="318" t="s">
        <v>168</v>
      </c>
      <c r="C17" s="298"/>
      <c r="D17" s="298"/>
      <c r="E17" s="295"/>
      <c r="F17" s="299"/>
      <c r="G17" s="300"/>
      <c r="H17" s="294"/>
      <c r="I17" s="295"/>
      <c r="J17" s="299"/>
    </row>
    <row r="18" spans="1:10" s="23" customFormat="1" ht="25" customHeight="1" thickBot="1" x14ac:dyDescent="0.35">
      <c r="A18" s="293">
        <v>1</v>
      </c>
      <c r="B18" s="321" t="s">
        <v>167</v>
      </c>
      <c r="C18" s="298"/>
      <c r="D18" s="298"/>
      <c r="E18" s="295"/>
      <c r="F18" s="299"/>
      <c r="G18" s="300"/>
      <c r="H18" s="294"/>
      <c r="I18" s="295"/>
      <c r="J18" s="299"/>
    </row>
    <row r="19" spans="1:10" s="23" customFormat="1" ht="25" customHeight="1" thickBot="1" x14ac:dyDescent="0.35">
      <c r="A19" s="293"/>
      <c r="B19" s="320" t="s">
        <v>166</v>
      </c>
      <c r="C19" s="298" t="s">
        <v>164</v>
      </c>
      <c r="D19" s="298">
        <v>1</v>
      </c>
      <c r="E19" s="295"/>
      <c r="F19" s="299">
        <f t="shared" ref="F19:F25" si="0">E19*D19</f>
        <v>0</v>
      </c>
      <c r="G19" s="300" t="s">
        <v>110</v>
      </c>
      <c r="H19" s="294">
        <f>F19</f>
        <v>0</v>
      </c>
      <c r="I19" s="295">
        <f>H19*15%</f>
        <v>0</v>
      </c>
      <c r="J19" s="299">
        <f t="shared" ref="J19" si="1">H19+I19</f>
        <v>0</v>
      </c>
    </row>
    <row r="20" spans="1:10" s="23" customFormat="1" ht="25" customHeight="1" thickBot="1" x14ac:dyDescent="0.35">
      <c r="A20" s="293">
        <v>2</v>
      </c>
      <c r="B20" s="321" t="s">
        <v>169</v>
      </c>
      <c r="C20" s="298"/>
      <c r="D20" s="298"/>
      <c r="E20" s="295"/>
      <c r="F20" s="299"/>
      <c r="G20" s="300"/>
      <c r="H20" s="294"/>
      <c r="I20" s="295"/>
      <c r="J20" s="299"/>
    </row>
    <row r="21" spans="1:10" s="23" customFormat="1" ht="25" customHeight="1" thickBot="1" x14ac:dyDescent="0.35">
      <c r="A21" s="293"/>
      <c r="B21" s="320" t="s">
        <v>170</v>
      </c>
      <c r="C21" s="298" t="s">
        <v>164</v>
      </c>
      <c r="D21" s="298">
        <v>1</v>
      </c>
      <c r="E21" s="295"/>
      <c r="F21" s="299">
        <f t="shared" si="0"/>
        <v>0</v>
      </c>
      <c r="G21" s="300" t="s">
        <v>110</v>
      </c>
      <c r="H21" s="294">
        <f>F21</f>
        <v>0</v>
      </c>
      <c r="I21" s="295">
        <f t="shared" ref="I21" si="2">H21*15%</f>
        <v>0</v>
      </c>
      <c r="J21" s="319">
        <f t="shared" ref="J21" si="3">H21+I21</f>
        <v>0</v>
      </c>
    </row>
    <row r="22" spans="1:10" s="23" customFormat="1" ht="25" customHeight="1" thickBot="1" x14ac:dyDescent="0.35">
      <c r="A22" s="293">
        <v>3</v>
      </c>
      <c r="B22" s="321" t="s">
        <v>171</v>
      </c>
      <c r="C22" s="298"/>
      <c r="D22" s="298"/>
      <c r="E22" s="295"/>
      <c r="F22" s="299"/>
      <c r="G22" s="300"/>
      <c r="H22" s="294"/>
      <c r="I22" s="295"/>
      <c r="J22" s="299"/>
    </row>
    <row r="23" spans="1:10" s="23" customFormat="1" ht="25" customHeight="1" thickBot="1" x14ac:dyDescent="0.35">
      <c r="A23" s="293"/>
      <c r="B23" s="320" t="s">
        <v>170</v>
      </c>
      <c r="C23" s="298" t="s">
        <v>164</v>
      </c>
      <c r="D23" s="298">
        <v>1</v>
      </c>
      <c r="E23" s="295"/>
      <c r="F23" s="299">
        <f t="shared" ref="F23" si="4">E23*D23</f>
        <v>0</v>
      </c>
      <c r="G23" s="300" t="s">
        <v>110</v>
      </c>
      <c r="H23" s="294">
        <f>F23</f>
        <v>0</v>
      </c>
      <c r="I23" s="295">
        <f t="shared" ref="I23" si="5">H23*15%</f>
        <v>0</v>
      </c>
      <c r="J23" s="299">
        <f t="shared" ref="J23" si="6">H23+I23</f>
        <v>0</v>
      </c>
    </row>
    <row r="24" spans="1:10" s="23" customFormat="1" ht="25" customHeight="1" thickBot="1" x14ac:dyDescent="0.35">
      <c r="A24" s="293">
        <v>4</v>
      </c>
      <c r="B24" s="321" t="s">
        <v>172</v>
      </c>
      <c r="C24" s="298"/>
      <c r="D24" s="298"/>
      <c r="E24" s="295"/>
      <c r="F24" s="299"/>
      <c r="G24" s="300"/>
      <c r="H24" s="294"/>
      <c r="I24" s="295"/>
      <c r="J24" s="299"/>
    </row>
    <row r="25" spans="1:10" s="23" customFormat="1" ht="25" customHeight="1" thickBot="1" x14ac:dyDescent="0.35">
      <c r="A25" s="293"/>
      <c r="B25" s="320" t="s">
        <v>170</v>
      </c>
      <c r="C25" s="298" t="s">
        <v>164</v>
      </c>
      <c r="D25" s="298">
        <v>4</v>
      </c>
      <c r="E25" s="295"/>
      <c r="F25" s="299">
        <f t="shared" si="0"/>
        <v>0</v>
      </c>
      <c r="G25" s="300" t="s">
        <v>110</v>
      </c>
      <c r="H25" s="294">
        <f>F25</f>
        <v>0</v>
      </c>
      <c r="I25" s="295">
        <f t="shared" ref="I25" si="7">H25*15%</f>
        <v>0</v>
      </c>
      <c r="J25" s="319">
        <f t="shared" ref="J25" si="8">H25+I25</f>
        <v>0</v>
      </c>
    </row>
    <row r="26" spans="1:10" s="23" customFormat="1" ht="25" customHeight="1" x14ac:dyDescent="0.3">
      <c r="A26" s="293"/>
      <c r="B26" s="313" t="s">
        <v>162</v>
      </c>
      <c r="C26" s="314"/>
      <c r="D26" s="314"/>
      <c r="E26" s="315"/>
      <c r="F26" s="316">
        <f>SUM(F18:F25)</f>
        <v>0</v>
      </c>
      <c r="G26" s="317"/>
      <c r="H26" s="316">
        <f>SUM(H19:H25)</f>
        <v>0</v>
      </c>
      <c r="I26" s="316">
        <f>SUM(I19:I25)</f>
        <v>0</v>
      </c>
      <c r="J26" s="316">
        <f>SUM(J19:J25)</f>
        <v>0</v>
      </c>
    </row>
    <row r="27" spans="1:10" s="23" customFormat="1" ht="25" customHeight="1" x14ac:dyDescent="0.3">
      <c r="A27" s="293"/>
      <c r="B27" s="312"/>
      <c r="C27" s="298"/>
      <c r="D27" s="298"/>
      <c r="E27" s="295"/>
      <c r="F27" s="299"/>
      <c r="G27" s="300"/>
      <c r="H27" s="294"/>
      <c r="I27" s="295"/>
      <c r="J27" s="299"/>
    </row>
    <row r="28" spans="1:10" s="23" customFormat="1" ht="25" customHeight="1" thickBot="1" x14ac:dyDescent="0.35">
      <c r="A28" s="296"/>
      <c r="B28" s="305"/>
      <c r="C28" s="298"/>
      <c r="D28" s="298"/>
      <c r="E28" s="295"/>
      <c r="F28" s="299"/>
      <c r="G28" s="300"/>
      <c r="H28" s="294"/>
      <c r="I28" s="295"/>
      <c r="J28" s="299"/>
    </row>
    <row r="29" spans="1:10" s="23" customFormat="1" ht="31.25" customHeight="1" thickBot="1" x14ac:dyDescent="0.3">
      <c r="A29" s="252"/>
      <c r="B29" s="306" t="s">
        <v>146</v>
      </c>
      <c r="C29" s="307"/>
      <c r="D29" s="307"/>
      <c r="E29" s="251"/>
      <c r="F29" s="266">
        <f>F26</f>
        <v>0</v>
      </c>
      <c r="G29" s="323"/>
      <c r="H29" s="266">
        <f>H26</f>
        <v>0</v>
      </c>
      <c r="I29" s="266">
        <f t="shared" ref="H29:J29" si="9">I26</f>
        <v>0</v>
      </c>
      <c r="J29" s="266">
        <f t="shared" si="9"/>
        <v>0</v>
      </c>
    </row>
    <row r="30" spans="1:10" ht="52" x14ac:dyDescent="0.25">
      <c r="H30" s="250" t="s">
        <v>154</v>
      </c>
      <c r="J30" s="250" t="s">
        <v>155</v>
      </c>
    </row>
  </sheetData>
  <dataConsolidate/>
  <mergeCells count="14">
    <mergeCell ref="B9:C9"/>
    <mergeCell ref="B10:C10"/>
    <mergeCell ref="D13:D14"/>
    <mergeCell ref="A13:A14"/>
    <mergeCell ref="I13:I14"/>
    <mergeCell ref="H12:J12"/>
    <mergeCell ref="J13:J14"/>
    <mergeCell ref="B13:B14"/>
    <mergeCell ref="G13:G14"/>
    <mergeCell ref="H13:H14"/>
    <mergeCell ref="C13:C14"/>
    <mergeCell ref="E12:F12"/>
    <mergeCell ref="F13:F14"/>
    <mergeCell ref="E13:E14"/>
  </mergeCells>
  <pageMargins left="0.7" right="0.7" top="0.75" bottom="0.75" header="0.3" footer="0.3"/>
  <pageSetup orientation="portrait" r:id="rId1"/>
  <legacy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300-000000000000}">
          <x14:formula1>
            <xm:f>#REF!</xm:f>
          </x14:formula1>
          <xm:sqref>G16:G28</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C00000"/>
  </sheetPr>
  <dimension ref="A1:CT114"/>
  <sheetViews>
    <sheetView view="pageBreakPreview" topLeftCell="A4" zoomScale="60" zoomScaleNormal="55" workbookViewId="0">
      <selection activeCell="D4" sqref="D1:D1048576"/>
    </sheetView>
  </sheetViews>
  <sheetFormatPr defaultRowHeight="12.5" x14ac:dyDescent="0.25"/>
  <cols>
    <col min="1" max="1" width="10.81640625" customWidth="1"/>
    <col min="2" max="2" width="34.81640625" customWidth="1"/>
    <col min="3" max="3" width="27.81640625" customWidth="1"/>
    <col min="4" max="4" width="40" customWidth="1"/>
    <col min="5" max="5" width="18.81640625" bestFit="1" customWidth="1"/>
  </cols>
  <sheetData>
    <row r="1" spans="1:98" ht="20" x14ac:dyDescent="0.25">
      <c r="A1" s="354" t="s">
        <v>9</v>
      </c>
      <c r="B1" s="355"/>
      <c r="C1" s="246"/>
      <c r="D1" s="242"/>
      <c r="E1" s="231"/>
      <c r="F1" s="231"/>
      <c r="G1" s="236"/>
      <c r="H1" s="235"/>
      <c r="I1" s="238"/>
      <c r="J1" s="232"/>
      <c r="K1" s="231"/>
      <c r="L1" s="239"/>
      <c r="M1" s="232"/>
      <c r="N1" s="234"/>
      <c r="O1" s="231"/>
      <c r="P1" s="231"/>
      <c r="Q1" s="231"/>
      <c r="R1" s="231"/>
      <c r="S1" s="231"/>
      <c r="T1" s="231"/>
      <c r="U1" s="231"/>
      <c r="V1" s="231"/>
      <c r="W1" s="231"/>
      <c r="X1" s="231"/>
      <c r="Y1" s="231"/>
      <c r="Z1" s="231"/>
      <c r="AA1" s="231"/>
      <c r="AB1" s="231"/>
      <c r="AC1" s="231"/>
      <c r="AD1" s="231"/>
      <c r="AE1" s="231"/>
      <c r="AF1" s="231"/>
      <c r="AG1" s="231"/>
      <c r="AH1" s="231"/>
      <c r="AI1" s="231"/>
      <c r="AJ1" s="231"/>
      <c r="AK1" s="231"/>
      <c r="AL1" s="231"/>
      <c r="AM1" s="231"/>
      <c r="AN1" s="231"/>
      <c r="AO1" s="231"/>
      <c r="AP1" s="231"/>
      <c r="AQ1" s="231"/>
      <c r="AR1" s="231"/>
      <c r="AS1" s="231"/>
      <c r="AT1" s="231"/>
      <c r="AU1" s="231"/>
      <c r="AV1" s="231"/>
      <c r="AW1" s="231"/>
      <c r="AX1" s="231"/>
      <c r="AY1" s="231"/>
      <c r="AZ1" s="231"/>
      <c r="BA1" s="231"/>
      <c r="BB1" s="231"/>
      <c r="BC1" s="231"/>
      <c r="BD1" s="231"/>
      <c r="BE1" s="231"/>
      <c r="BF1" s="231"/>
      <c r="BG1" s="231"/>
      <c r="BH1" s="231"/>
      <c r="BI1" s="231"/>
      <c r="BJ1" s="231"/>
      <c r="BK1" s="231"/>
      <c r="BL1" s="231"/>
      <c r="BM1" s="231"/>
      <c r="BN1" s="231"/>
      <c r="BO1" s="231"/>
      <c r="BP1" s="231"/>
      <c r="BQ1" s="231"/>
      <c r="BR1" s="231"/>
      <c r="BS1" s="231"/>
      <c r="BT1" s="231"/>
      <c r="BU1" s="231"/>
      <c r="BV1" s="231"/>
      <c r="BW1" s="231"/>
      <c r="BX1" s="231"/>
      <c r="BY1" s="231"/>
      <c r="BZ1" s="231"/>
      <c r="CA1" s="231"/>
      <c r="CB1" s="231"/>
      <c r="CC1" s="231"/>
      <c r="CD1" s="231"/>
      <c r="CE1" s="231"/>
      <c r="CF1" s="231"/>
      <c r="CG1" s="231"/>
      <c r="CH1" s="231"/>
      <c r="CI1" s="231"/>
      <c r="CJ1" s="231"/>
      <c r="CK1" s="231"/>
      <c r="CL1" s="231"/>
      <c r="CM1" s="231"/>
      <c r="CN1" s="231"/>
      <c r="CO1" s="231"/>
      <c r="CP1" s="231"/>
      <c r="CQ1" s="231"/>
      <c r="CR1" s="231"/>
      <c r="CS1" s="231"/>
      <c r="CT1" s="231"/>
    </row>
    <row r="2" spans="1:98" ht="84" customHeight="1" x14ac:dyDescent="0.25">
      <c r="A2" s="354" t="s">
        <v>10</v>
      </c>
      <c r="B2" s="355"/>
      <c r="C2" s="242"/>
      <c r="D2" s="242"/>
      <c r="E2" s="231"/>
      <c r="F2" s="233"/>
      <c r="G2" s="237"/>
      <c r="H2" s="11"/>
      <c r="I2" s="238"/>
      <c r="J2" s="232"/>
      <c r="K2" s="231"/>
      <c r="L2" s="239"/>
      <c r="M2" s="232"/>
      <c r="N2" s="234"/>
      <c r="O2" s="231"/>
      <c r="P2" s="231"/>
      <c r="Q2" s="231"/>
      <c r="R2" s="231"/>
      <c r="S2" s="231"/>
      <c r="T2" s="231"/>
      <c r="U2" s="231"/>
      <c r="V2" s="231"/>
      <c r="W2" s="231"/>
      <c r="X2" s="231"/>
      <c r="Y2" s="231"/>
      <c r="Z2" s="231"/>
      <c r="AA2" s="231"/>
      <c r="AB2" s="231"/>
      <c r="AC2" s="231"/>
      <c r="AD2" s="231"/>
      <c r="AE2" s="231"/>
      <c r="AF2" s="231"/>
      <c r="AG2" s="231"/>
      <c r="AH2" s="231"/>
      <c r="AI2" s="231"/>
      <c r="AJ2" s="231"/>
      <c r="AK2" s="231"/>
      <c r="AL2" s="231"/>
      <c r="AM2" s="231"/>
      <c r="AN2" s="231"/>
      <c r="AO2" s="231"/>
      <c r="AP2" s="231"/>
      <c r="AQ2" s="231"/>
      <c r="AR2" s="231"/>
      <c r="AS2" s="231"/>
      <c r="AT2" s="231"/>
      <c r="AU2" s="231"/>
      <c r="AV2" s="231"/>
      <c r="AW2" s="231"/>
      <c r="AX2" s="231"/>
      <c r="AY2" s="231"/>
      <c r="AZ2" s="231"/>
      <c r="BA2" s="231"/>
      <c r="BB2" s="231"/>
      <c r="BC2" s="231"/>
      <c r="BD2" s="231"/>
      <c r="BE2" s="231"/>
      <c r="BF2" s="231"/>
      <c r="BG2" s="231"/>
      <c r="BH2" s="231"/>
      <c r="BI2" s="231"/>
      <c r="BJ2" s="231"/>
      <c r="BK2" s="231"/>
      <c r="BL2" s="231"/>
      <c r="BM2" s="231"/>
      <c r="BN2" s="231"/>
      <c r="BO2" s="231"/>
      <c r="BP2" s="231"/>
      <c r="BQ2" s="231"/>
      <c r="BR2" s="231"/>
      <c r="BS2" s="231"/>
      <c r="BT2" s="231"/>
      <c r="BU2" s="231"/>
      <c r="BV2" s="231"/>
      <c r="BW2" s="231"/>
      <c r="BX2" s="231"/>
      <c r="BY2" s="231"/>
      <c r="BZ2" s="231"/>
      <c r="CA2" s="231"/>
      <c r="CB2" s="231"/>
      <c r="CC2" s="231"/>
      <c r="CD2" s="231"/>
      <c r="CE2" s="231"/>
      <c r="CF2" s="231"/>
      <c r="CG2" s="231"/>
      <c r="CH2" s="231"/>
      <c r="CI2" s="231"/>
      <c r="CJ2" s="231"/>
      <c r="CK2" s="231"/>
      <c r="CL2" s="231"/>
      <c r="CM2" s="231"/>
      <c r="CN2" s="231"/>
      <c r="CO2" s="231"/>
      <c r="CP2" s="231"/>
      <c r="CQ2" s="231"/>
      <c r="CR2" s="231"/>
      <c r="CS2" s="231"/>
      <c r="CT2" s="231"/>
    </row>
    <row r="3" spans="1:98" ht="20" x14ac:dyDescent="0.25">
      <c r="A3" s="354" t="s">
        <v>11</v>
      </c>
      <c r="B3" s="355"/>
      <c r="C3" s="242"/>
      <c r="D3" s="242"/>
      <c r="E3" s="231"/>
      <c r="F3" s="233"/>
      <c r="G3" s="237"/>
      <c r="H3" s="11"/>
      <c r="I3" s="238"/>
      <c r="J3" s="232"/>
      <c r="K3" s="231"/>
      <c r="L3" s="239"/>
      <c r="M3" s="232"/>
      <c r="N3" s="234"/>
      <c r="O3" s="231"/>
      <c r="P3" s="231"/>
      <c r="Q3" s="231"/>
      <c r="R3" s="231"/>
      <c r="S3" s="231"/>
      <c r="T3" s="231"/>
      <c r="U3" s="231"/>
      <c r="V3" s="231"/>
      <c r="W3" s="231"/>
      <c r="X3" s="231"/>
      <c r="Y3" s="231"/>
      <c r="Z3" s="231"/>
      <c r="AA3" s="231"/>
      <c r="AB3" s="231"/>
      <c r="AC3" s="231"/>
      <c r="AD3" s="231"/>
      <c r="AE3" s="231"/>
      <c r="AF3" s="231"/>
      <c r="AG3" s="231"/>
      <c r="AH3" s="231"/>
      <c r="AI3" s="231"/>
      <c r="AJ3" s="231"/>
      <c r="AK3" s="231"/>
      <c r="AL3" s="231"/>
      <c r="AM3" s="231"/>
      <c r="AN3" s="231"/>
      <c r="AO3" s="231"/>
      <c r="AP3" s="231"/>
      <c r="AQ3" s="231"/>
      <c r="AR3" s="231"/>
      <c r="AS3" s="231"/>
      <c r="AT3" s="231"/>
      <c r="AU3" s="231"/>
      <c r="AV3" s="231"/>
      <c r="AW3" s="231"/>
      <c r="AX3" s="231"/>
      <c r="AY3" s="231"/>
      <c r="AZ3" s="231"/>
      <c r="BA3" s="231"/>
      <c r="BB3" s="231"/>
      <c r="BC3" s="231"/>
      <c r="BD3" s="231"/>
      <c r="BE3" s="231"/>
      <c r="BF3" s="231"/>
      <c r="BG3" s="231"/>
      <c r="BH3" s="231"/>
      <c r="BI3" s="231"/>
      <c r="BJ3" s="231"/>
      <c r="BK3" s="231"/>
      <c r="BL3" s="231"/>
      <c r="BM3" s="231"/>
      <c r="BN3" s="231"/>
      <c r="BO3" s="231"/>
      <c r="BP3" s="231"/>
      <c r="BQ3" s="231"/>
      <c r="BR3" s="231"/>
      <c r="BS3" s="231"/>
      <c r="BT3" s="231"/>
      <c r="BU3" s="231"/>
      <c r="BV3" s="231"/>
      <c r="BW3" s="231"/>
      <c r="BX3" s="231"/>
      <c r="BY3" s="231"/>
      <c r="BZ3" s="231"/>
      <c r="CA3" s="231"/>
      <c r="CB3" s="231"/>
      <c r="CC3" s="231"/>
      <c r="CD3" s="231"/>
      <c r="CE3" s="231"/>
      <c r="CF3" s="231"/>
      <c r="CG3" s="231"/>
      <c r="CH3" s="231"/>
      <c r="CI3" s="231"/>
      <c r="CJ3" s="231"/>
      <c r="CK3" s="231"/>
      <c r="CL3" s="231"/>
      <c r="CM3" s="231"/>
      <c r="CN3" s="231"/>
      <c r="CO3" s="231"/>
      <c r="CP3" s="231"/>
      <c r="CQ3" s="231"/>
      <c r="CR3" s="231"/>
      <c r="CS3" s="231"/>
      <c r="CT3" s="231"/>
    </row>
    <row r="4" spans="1:98" ht="20" x14ac:dyDescent="0.25">
      <c r="A4" s="354" t="s">
        <v>15</v>
      </c>
      <c r="B4" s="355"/>
      <c r="C4" s="242"/>
      <c r="D4" s="242"/>
      <c r="E4" s="231"/>
      <c r="F4" s="233"/>
      <c r="G4" s="237"/>
      <c r="H4" s="11"/>
      <c r="I4" s="238"/>
      <c r="J4" s="232"/>
      <c r="K4" s="231"/>
      <c r="L4" s="239"/>
      <c r="M4" s="232"/>
      <c r="N4" s="234"/>
      <c r="O4" s="231"/>
      <c r="P4" s="231"/>
      <c r="Q4" s="231"/>
      <c r="R4" s="231"/>
      <c r="S4" s="231"/>
      <c r="T4" s="231"/>
      <c r="U4" s="231"/>
      <c r="V4" s="231"/>
      <c r="W4" s="231"/>
      <c r="X4" s="231"/>
      <c r="Y4" s="231"/>
      <c r="Z4" s="231"/>
      <c r="AA4" s="231"/>
      <c r="AB4" s="231"/>
      <c r="AC4" s="231"/>
      <c r="AD4" s="231"/>
      <c r="AE4" s="231"/>
      <c r="AF4" s="231"/>
      <c r="AG4" s="231"/>
      <c r="AH4" s="231"/>
      <c r="AI4" s="231"/>
      <c r="AJ4" s="231"/>
      <c r="AK4" s="231"/>
      <c r="AL4" s="231"/>
      <c r="AM4" s="231"/>
      <c r="AN4" s="231"/>
      <c r="AO4" s="231"/>
      <c r="AP4" s="231"/>
      <c r="AQ4" s="231"/>
      <c r="AR4" s="231"/>
      <c r="AS4" s="231"/>
      <c r="AT4" s="231"/>
      <c r="AU4" s="231"/>
      <c r="AV4" s="231"/>
      <c r="AW4" s="231"/>
      <c r="AX4" s="231"/>
      <c r="AY4" s="231"/>
      <c r="AZ4" s="231"/>
      <c r="BA4" s="231"/>
      <c r="BB4" s="231"/>
      <c r="BC4" s="231"/>
      <c r="BD4" s="231"/>
      <c r="BE4" s="231"/>
      <c r="BF4" s="231"/>
      <c r="BG4" s="231"/>
      <c r="BH4" s="231"/>
      <c r="BI4" s="231"/>
      <c r="BJ4" s="231"/>
      <c r="BK4" s="231"/>
      <c r="BL4" s="231"/>
      <c r="BM4" s="231"/>
      <c r="BN4" s="231"/>
      <c r="BO4" s="231"/>
      <c r="BP4" s="231"/>
      <c r="BQ4" s="231"/>
      <c r="BR4" s="231"/>
      <c r="BS4" s="231"/>
      <c r="BT4" s="231"/>
      <c r="BU4" s="231"/>
      <c r="BV4" s="231"/>
      <c r="BW4" s="231"/>
      <c r="BX4" s="231"/>
      <c r="BY4" s="231"/>
      <c r="BZ4" s="231"/>
      <c r="CA4" s="231"/>
      <c r="CB4" s="231"/>
      <c r="CC4" s="231"/>
      <c r="CD4" s="231"/>
      <c r="CE4" s="231"/>
      <c r="CF4" s="231"/>
      <c r="CG4" s="231"/>
      <c r="CH4" s="231"/>
      <c r="CI4" s="231"/>
      <c r="CJ4" s="231"/>
      <c r="CK4" s="231"/>
      <c r="CL4" s="231"/>
      <c r="CM4" s="231"/>
      <c r="CN4" s="231"/>
      <c r="CO4" s="231"/>
      <c r="CP4" s="231"/>
      <c r="CQ4" s="231"/>
      <c r="CR4" s="231"/>
      <c r="CS4" s="231"/>
      <c r="CT4" s="231"/>
    </row>
    <row r="5" spans="1:98" ht="15.5" x14ac:dyDescent="0.25">
      <c r="A5" s="230"/>
      <c r="B5" s="240"/>
      <c r="C5" s="242"/>
      <c r="D5" s="242"/>
      <c r="E5" s="231"/>
      <c r="F5" s="233"/>
      <c r="G5" s="237"/>
      <c r="H5" s="11"/>
      <c r="I5" s="238"/>
      <c r="J5" s="232"/>
      <c r="K5" s="231"/>
      <c r="L5" s="239"/>
      <c r="M5" s="232"/>
      <c r="N5" s="234"/>
      <c r="O5" s="231"/>
      <c r="P5" s="231"/>
      <c r="Q5" s="231"/>
      <c r="R5" s="231"/>
      <c r="S5" s="231"/>
      <c r="T5" s="231"/>
      <c r="U5" s="231"/>
      <c r="V5" s="231"/>
      <c r="W5" s="231"/>
      <c r="X5" s="231"/>
      <c r="Y5" s="231"/>
      <c r="Z5" s="231"/>
      <c r="AA5" s="231"/>
      <c r="AB5" s="231"/>
      <c r="AC5" s="231"/>
      <c r="AD5" s="231"/>
      <c r="AE5" s="231"/>
      <c r="AF5" s="231"/>
      <c r="AG5" s="231"/>
      <c r="AH5" s="231"/>
      <c r="AI5" s="231"/>
      <c r="AJ5" s="231"/>
      <c r="AK5" s="231"/>
      <c r="AL5" s="231"/>
      <c r="AM5" s="231"/>
      <c r="AN5" s="231"/>
      <c r="AO5" s="231"/>
      <c r="AP5" s="231"/>
      <c r="AQ5" s="231"/>
      <c r="AR5" s="231"/>
      <c r="AS5" s="231"/>
      <c r="AT5" s="231"/>
      <c r="AU5" s="231"/>
      <c r="AV5" s="231"/>
      <c r="AW5" s="231"/>
      <c r="AX5" s="231"/>
      <c r="AY5" s="231"/>
      <c r="AZ5" s="231"/>
      <c r="BA5" s="231"/>
      <c r="BB5" s="231"/>
      <c r="BC5" s="231"/>
      <c r="BD5" s="231"/>
      <c r="BE5" s="231"/>
      <c r="BF5" s="231"/>
      <c r="BG5" s="231"/>
      <c r="BH5" s="231"/>
      <c r="BI5" s="231"/>
      <c r="BJ5" s="231"/>
      <c r="BK5" s="231"/>
      <c r="BL5" s="231"/>
      <c r="BM5" s="231"/>
      <c r="BN5" s="231"/>
      <c r="BO5" s="231"/>
      <c r="BP5" s="231"/>
      <c r="BQ5" s="231"/>
      <c r="BR5" s="231"/>
      <c r="BS5" s="231"/>
      <c r="BT5" s="231"/>
      <c r="BU5" s="231"/>
      <c r="BV5" s="231"/>
      <c r="BW5" s="231"/>
      <c r="BX5" s="231"/>
      <c r="BY5" s="231"/>
      <c r="BZ5" s="231"/>
      <c r="CA5" s="231"/>
      <c r="CB5" s="231"/>
      <c r="CC5" s="231"/>
      <c r="CD5" s="231"/>
      <c r="CE5" s="231"/>
      <c r="CF5" s="231"/>
      <c r="CG5" s="231"/>
      <c r="CH5" s="231"/>
      <c r="CI5" s="231"/>
      <c r="CJ5" s="231"/>
      <c r="CK5" s="231"/>
      <c r="CL5" s="231"/>
      <c r="CM5" s="231"/>
      <c r="CN5" s="231"/>
      <c r="CO5" s="231"/>
      <c r="CP5" s="231"/>
      <c r="CQ5" s="231"/>
      <c r="CR5" s="231"/>
      <c r="CS5" s="231"/>
      <c r="CT5" s="231"/>
    </row>
    <row r="6" spans="1:98" ht="20" x14ac:dyDescent="0.25">
      <c r="A6" s="267" t="s">
        <v>158</v>
      </c>
      <c r="B6" s="268"/>
      <c r="C6" s="269"/>
      <c r="D6" s="281"/>
      <c r="E6" s="282" t="s">
        <v>147</v>
      </c>
      <c r="F6" s="282"/>
      <c r="G6" s="229"/>
      <c r="H6" s="229"/>
      <c r="I6" s="229"/>
      <c r="J6" s="229"/>
      <c r="K6" s="229"/>
      <c r="L6" s="229"/>
      <c r="M6" s="229"/>
      <c r="N6" s="229"/>
      <c r="O6" s="229"/>
      <c r="P6" s="229"/>
      <c r="Q6" s="229"/>
      <c r="R6" s="229"/>
      <c r="S6" s="229"/>
      <c r="T6" s="229"/>
      <c r="U6" s="229"/>
      <c r="V6" s="229"/>
      <c r="W6" s="229"/>
      <c r="X6" s="229"/>
      <c r="Y6" s="229"/>
      <c r="Z6" s="229"/>
      <c r="AA6" s="229"/>
      <c r="AB6" s="229"/>
      <c r="AC6" s="229"/>
      <c r="AD6" s="229"/>
      <c r="AE6" s="229"/>
      <c r="AF6" s="229"/>
      <c r="AG6" s="229"/>
      <c r="AH6" s="229"/>
      <c r="AI6" s="229"/>
      <c r="AJ6" s="229"/>
      <c r="AK6" s="229"/>
      <c r="AL6" s="229"/>
      <c r="AM6" s="229"/>
      <c r="AN6" s="229"/>
      <c r="AO6" s="229"/>
      <c r="AP6" s="229"/>
      <c r="AQ6" s="229"/>
      <c r="AR6" s="229"/>
      <c r="AS6" s="229"/>
      <c r="AT6" s="229"/>
      <c r="AU6" s="229"/>
      <c r="AV6" s="229"/>
      <c r="AW6" s="229"/>
      <c r="AX6" s="229"/>
      <c r="AY6" s="229"/>
      <c r="AZ6" s="229"/>
      <c r="BA6" s="229"/>
      <c r="BB6" s="229"/>
      <c r="BC6" s="229"/>
      <c r="BD6" s="229"/>
      <c r="BE6" s="229"/>
      <c r="BF6" s="229"/>
      <c r="BG6" s="229"/>
      <c r="BH6" s="229"/>
      <c r="BI6" s="229"/>
      <c r="BJ6" s="229"/>
      <c r="BK6" s="229"/>
      <c r="BL6" s="229"/>
      <c r="BM6" s="229"/>
      <c r="BN6" s="229"/>
      <c r="BO6" s="229"/>
      <c r="BP6" s="229"/>
      <c r="BQ6" s="229"/>
      <c r="BR6" s="229"/>
      <c r="BS6" s="229"/>
      <c r="BT6" s="229"/>
      <c r="BU6" s="229"/>
      <c r="BV6" s="229"/>
      <c r="BW6" s="229"/>
      <c r="BX6" s="229"/>
      <c r="BY6" s="229"/>
      <c r="BZ6" s="229"/>
      <c r="CA6" s="229"/>
      <c r="CB6" s="229"/>
      <c r="CC6" s="229"/>
      <c r="CD6" s="229"/>
      <c r="CE6" s="229"/>
      <c r="CF6" s="229"/>
      <c r="CG6" s="229"/>
      <c r="CH6" s="229"/>
      <c r="CI6" s="229"/>
      <c r="CJ6" s="229"/>
      <c r="CK6" s="229"/>
      <c r="CL6" s="229"/>
      <c r="CM6" s="229"/>
      <c r="CN6" s="229"/>
      <c r="CO6" s="229"/>
      <c r="CP6" s="229"/>
      <c r="CQ6" s="229"/>
      <c r="CR6" s="229"/>
      <c r="CS6" s="229"/>
      <c r="CT6" s="229"/>
    </row>
    <row r="7" spans="1:98" ht="20.5" thickBot="1" x14ac:dyDescent="0.45">
      <c r="A7" s="227"/>
      <c r="B7" s="227"/>
      <c r="C7" s="270"/>
      <c r="D7" s="270"/>
      <c r="E7" s="227"/>
      <c r="F7" s="227"/>
      <c r="G7" s="241"/>
      <c r="H7" s="241"/>
      <c r="I7" s="241"/>
      <c r="J7" s="241"/>
      <c r="K7" s="241"/>
      <c r="L7" s="241"/>
      <c r="M7" s="241"/>
      <c r="N7" s="241"/>
      <c r="O7" s="241"/>
      <c r="P7" s="241"/>
      <c r="Q7" s="241"/>
      <c r="R7" s="241"/>
      <c r="S7" s="241"/>
      <c r="T7" s="241"/>
      <c r="U7" s="241"/>
      <c r="V7" s="241"/>
      <c r="W7" s="241"/>
      <c r="X7" s="241"/>
      <c r="Y7" s="241"/>
      <c r="Z7" s="241"/>
      <c r="AA7" s="241"/>
      <c r="AB7" s="241"/>
      <c r="AC7" s="241"/>
      <c r="AD7" s="241"/>
      <c r="AE7" s="241"/>
      <c r="AF7" s="241"/>
      <c r="AG7" s="241"/>
      <c r="AH7" s="241"/>
      <c r="AI7" s="241"/>
      <c r="AJ7" s="241"/>
      <c r="AK7" s="241"/>
      <c r="AL7" s="241"/>
      <c r="AM7" s="241"/>
      <c r="AN7" s="241"/>
      <c r="AO7" s="241"/>
      <c r="AP7" s="241"/>
      <c r="AQ7" s="241"/>
      <c r="AR7" s="241"/>
      <c r="AS7" s="241"/>
      <c r="AT7" s="241"/>
      <c r="AU7" s="241"/>
      <c r="AV7" s="241"/>
      <c r="AW7" s="241"/>
      <c r="AX7" s="241"/>
      <c r="AY7" s="241"/>
      <c r="AZ7" s="241"/>
      <c r="BA7" s="241"/>
      <c r="BB7" s="241"/>
      <c r="BC7" s="241"/>
      <c r="BD7" s="241"/>
      <c r="BE7" s="241"/>
      <c r="BF7" s="241"/>
      <c r="BG7" s="241"/>
      <c r="BH7" s="241"/>
      <c r="BI7" s="241"/>
      <c r="BJ7" s="241"/>
      <c r="BK7" s="241"/>
      <c r="BL7" s="241"/>
      <c r="BM7" s="241"/>
      <c r="BN7" s="241"/>
      <c r="BO7" s="241"/>
      <c r="BP7" s="241"/>
      <c r="BQ7" s="241"/>
      <c r="BR7" s="241"/>
      <c r="BS7" s="241"/>
      <c r="BT7" s="241"/>
      <c r="BU7" s="241"/>
      <c r="BV7" s="241"/>
      <c r="BW7" s="241"/>
      <c r="BX7" s="241"/>
      <c r="BY7" s="241"/>
      <c r="BZ7" s="241"/>
      <c r="CA7" s="241"/>
      <c r="CB7" s="241"/>
      <c r="CC7" s="241"/>
      <c r="CD7" s="241"/>
      <c r="CE7" s="241"/>
      <c r="CF7" s="241"/>
      <c r="CG7" s="241"/>
      <c r="CH7" s="241"/>
      <c r="CI7" s="241"/>
      <c r="CJ7" s="241"/>
      <c r="CK7" s="241"/>
      <c r="CL7" s="241"/>
      <c r="CM7" s="241"/>
      <c r="CN7" s="241"/>
      <c r="CO7" s="241"/>
      <c r="CP7" s="241"/>
      <c r="CQ7" s="241"/>
      <c r="CR7" s="241"/>
      <c r="CS7" s="241"/>
      <c r="CT7" s="241"/>
    </row>
    <row r="8" spans="1:98" ht="20.5" thickBot="1" x14ac:dyDescent="0.3">
      <c r="A8" s="271"/>
      <c r="B8" s="272"/>
      <c r="C8" s="324"/>
      <c r="D8" s="303"/>
      <c r="E8" s="283"/>
      <c r="F8" s="283"/>
      <c r="G8" s="241"/>
      <c r="H8" s="241"/>
      <c r="I8" s="241"/>
      <c r="J8" s="241"/>
      <c r="K8" s="241"/>
      <c r="L8" s="241"/>
      <c r="M8" s="241"/>
      <c r="N8" s="241"/>
      <c r="O8" s="241"/>
      <c r="P8" s="241"/>
      <c r="Q8" s="241"/>
      <c r="R8" s="241"/>
      <c r="S8" s="241"/>
      <c r="T8" s="241"/>
      <c r="U8" s="241"/>
      <c r="V8" s="241"/>
      <c r="W8" s="241"/>
      <c r="X8" s="241"/>
      <c r="Y8" s="241"/>
      <c r="Z8" s="241"/>
      <c r="AA8" s="241"/>
      <c r="AB8" s="241"/>
      <c r="AC8" s="241"/>
      <c r="AD8" s="241"/>
      <c r="AE8" s="241"/>
      <c r="AF8" s="241"/>
      <c r="AG8" s="241"/>
      <c r="AH8" s="241"/>
      <c r="AI8" s="241"/>
      <c r="AJ8" s="241"/>
      <c r="AK8" s="241"/>
      <c r="AL8" s="241"/>
      <c r="AM8" s="241"/>
      <c r="AN8" s="241"/>
      <c r="AO8" s="241"/>
      <c r="AP8" s="241"/>
      <c r="AQ8" s="241"/>
      <c r="AR8" s="241"/>
      <c r="AS8" s="241"/>
      <c r="AT8" s="241"/>
      <c r="AU8" s="241"/>
      <c r="AV8" s="241"/>
      <c r="AW8" s="241"/>
      <c r="AX8" s="241"/>
      <c r="AY8" s="241"/>
      <c r="AZ8" s="241"/>
      <c r="BA8" s="241"/>
      <c r="BB8" s="241"/>
      <c r="BC8" s="241"/>
      <c r="BD8" s="241"/>
      <c r="BE8" s="241"/>
      <c r="BF8" s="241"/>
      <c r="BG8" s="241"/>
      <c r="BH8" s="241"/>
      <c r="BI8" s="241"/>
      <c r="BJ8" s="241"/>
      <c r="BK8" s="241"/>
      <c r="BL8" s="241"/>
      <c r="BM8" s="241"/>
      <c r="BN8" s="241"/>
      <c r="BO8" s="241"/>
      <c r="BP8" s="241"/>
      <c r="BQ8" s="241"/>
      <c r="BR8" s="241"/>
      <c r="BS8" s="241"/>
      <c r="BT8" s="241"/>
      <c r="BU8" s="241"/>
      <c r="BV8" s="241"/>
      <c r="BW8" s="241"/>
      <c r="BX8" s="241"/>
      <c r="BY8" s="241"/>
      <c r="BZ8" s="241"/>
      <c r="CA8" s="241"/>
      <c r="CB8" s="241"/>
      <c r="CC8" s="241"/>
      <c r="CD8" s="241"/>
      <c r="CE8" s="241"/>
      <c r="CF8" s="241"/>
      <c r="CG8" s="241"/>
      <c r="CH8" s="241"/>
      <c r="CI8" s="241"/>
      <c r="CJ8" s="241"/>
      <c r="CK8" s="241"/>
      <c r="CL8" s="241"/>
      <c r="CM8" s="241"/>
      <c r="CN8" s="241"/>
      <c r="CO8" s="241"/>
      <c r="CP8" s="241"/>
      <c r="CQ8" s="241"/>
      <c r="CR8" s="241"/>
      <c r="CS8" s="241"/>
      <c r="CT8" s="241"/>
    </row>
    <row r="9" spans="1:98" ht="40.5" customHeight="1" thickBot="1" x14ac:dyDescent="0.45">
      <c r="A9" s="274" t="s">
        <v>161</v>
      </c>
      <c r="B9" s="274" t="s">
        <v>148</v>
      </c>
      <c r="C9" s="275" t="s">
        <v>153</v>
      </c>
      <c r="D9" s="284"/>
      <c r="E9" s="284"/>
      <c r="F9" s="227"/>
      <c r="G9" s="241"/>
      <c r="H9" s="241"/>
      <c r="I9" s="241"/>
      <c r="J9" s="241"/>
      <c r="K9" s="241"/>
      <c r="L9" s="241"/>
      <c r="M9" s="241"/>
      <c r="N9" s="241"/>
      <c r="O9" s="241"/>
      <c r="P9" s="241"/>
      <c r="Q9" s="241"/>
      <c r="R9" s="241"/>
      <c r="S9" s="241"/>
      <c r="T9" s="241"/>
      <c r="U9" s="241"/>
      <c r="V9" s="241"/>
      <c r="W9" s="241"/>
      <c r="X9" s="241"/>
      <c r="Y9" s="241"/>
      <c r="Z9" s="241"/>
      <c r="AA9" s="241"/>
      <c r="AB9" s="241"/>
      <c r="AC9" s="241"/>
      <c r="AD9" s="241"/>
      <c r="AE9" s="241"/>
      <c r="AF9" s="241"/>
      <c r="AG9" s="241"/>
      <c r="AH9" s="241"/>
      <c r="AI9" s="241"/>
      <c r="AJ9" s="241"/>
      <c r="AK9" s="241"/>
      <c r="AL9" s="241"/>
      <c r="AM9" s="241"/>
      <c r="AN9" s="241"/>
      <c r="AO9" s="241"/>
      <c r="AP9" s="241"/>
      <c r="AQ9" s="241"/>
      <c r="AR9" s="241"/>
      <c r="AS9" s="241"/>
      <c r="AT9" s="241"/>
      <c r="AU9" s="241"/>
      <c r="AV9" s="241"/>
      <c r="AW9" s="241"/>
      <c r="AX9" s="241"/>
      <c r="AY9" s="241"/>
      <c r="AZ9" s="241"/>
      <c r="BA9" s="241"/>
      <c r="BB9" s="241"/>
      <c r="BC9" s="241"/>
      <c r="BD9" s="241"/>
      <c r="BE9" s="241"/>
      <c r="BF9" s="241"/>
      <c r="BG9" s="241"/>
      <c r="BH9" s="241"/>
      <c r="BI9" s="241"/>
      <c r="BJ9" s="241"/>
      <c r="BK9" s="241"/>
      <c r="BL9" s="241"/>
      <c r="BM9" s="241"/>
      <c r="BN9" s="241"/>
      <c r="BO9" s="241"/>
      <c r="BP9" s="241"/>
      <c r="BQ9" s="241"/>
      <c r="BR9" s="241"/>
      <c r="BS9" s="241"/>
      <c r="BT9" s="241"/>
      <c r="BU9" s="241"/>
      <c r="BV9" s="241"/>
      <c r="BW9" s="241"/>
      <c r="BX9" s="241"/>
      <c r="BY9" s="241"/>
      <c r="BZ9" s="241"/>
      <c r="CA9" s="241"/>
      <c r="CB9" s="241"/>
      <c r="CC9" s="241"/>
      <c r="CD9" s="241"/>
      <c r="CE9" s="241"/>
      <c r="CF9" s="241"/>
      <c r="CG9" s="241"/>
      <c r="CH9" s="241"/>
      <c r="CI9" s="241"/>
      <c r="CJ9" s="241"/>
      <c r="CK9" s="241"/>
      <c r="CL9" s="241"/>
      <c r="CM9" s="241"/>
      <c r="CN9" s="241"/>
      <c r="CO9" s="241"/>
      <c r="CP9" s="241"/>
      <c r="CQ9" s="241"/>
      <c r="CR9" s="241"/>
      <c r="CS9" s="241"/>
    </row>
    <row r="10" spans="1:98" ht="28" customHeight="1" x14ac:dyDescent="0.4">
      <c r="A10" s="301">
        <v>1</v>
      </c>
      <c r="B10" s="308" t="str">
        <f>'5.1.1 Price Table 1'!B17</f>
        <v>Test Equipment sets:</v>
      </c>
      <c r="C10" s="309">
        <f>'5.1.1 Price Table 1'!F26</f>
        <v>0</v>
      </c>
      <c r="D10" s="283"/>
      <c r="E10" s="283"/>
      <c r="F10" s="227"/>
      <c r="G10" s="241"/>
      <c r="H10" s="241"/>
      <c r="I10" s="241"/>
      <c r="J10" s="241"/>
      <c r="K10" s="241"/>
      <c r="L10" s="241"/>
      <c r="M10" s="241"/>
      <c r="N10" s="241"/>
      <c r="O10" s="241"/>
      <c r="P10" s="241"/>
      <c r="Q10" s="241"/>
      <c r="R10" s="241"/>
      <c r="S10" s="241"/>
      <c r="T10" s="241"/>
      <c r="U10" s="241"/>
      <c r="V10" s="241"/>
      <c r="W10" s="241"/>
      <c r="X10" s="241"/>
      <c r="Y10" s="241"/>
      <c r="Z10" s="241"/>
      <c r="AA10" s="241"/>
      <c r="AB10" s="241"/>
      <c r="AC10" s="241"/>
      <c r="AD10" s="241"/>
      <c r="AE10" s="241"/>
      <c r="AF10" s="241"/>
      <c r="AG10" s="241"/>
      <c r="AH10" s="241"/>
      <c r="AI10" s="241"/>
      <c r="AJ10" s="241"/>
      <c r="AK10" s="241"/>
      <c r="AL10" s="241"/>
      <c r="AM10" s="241"/>
      <c r="AN10" s="241"/>
      <c r="AO10" s="241"/>
      <c r="AP10" s="241"/>
      <c r="AQ10" s="241"/>
      <c r="AR10" s="241"/>
      <c r="AS10" s="241"/>
      <c r="AT10" s="241"/>
      <c r="AU10" s="241"/>
      <c r="AV10" s="241"/>
      <c r="AW10" s="241"/>
      <c r="AX10" s="241"/>
      <c r="AY10" s="241"/>
      <c r="AZ10" s="241"/>
      <c r="BA10" s="241"/>
      <c r="BB10" s="241"/>
      <c r="BC10" s="241"/>
      <c r="BD10" s="241"/>
      <c r="BE10" s="241"/>
      <c r="BF10" s="241"/>
      <c r="BG10" s="241"/>
      <c r="BH10" s="241"/>
      <c r="BI10" s="241"/>
      <c r="BJ10" s="241"/>
      <c r="BK10" s="241"/>
      <c r="BL10" s="241"/>
      <c r="BM10" s="241"/>
      <c r="BN10" s="241"/>
      <c r="BO10" s="241"/>
      <c r="BP10" s="241"/>
      <c r="BQ10" s="241"/>
      <c r="BR10" s="241"/>
      <c r="BS10" s="241"/>
      <c r="BT10" s="241"/>
      <c r="BU10" s="241"/>
      <c r="BV10" s="241"/>
      <c r="BW10" s="241"/>
      <c r="BX10" s="241"/>
      <c r="BY10" s="241"/>
      <c r="BZ10" s="241"/>
      <c r="CA10" s="241"/>
      <c r="CB10" s="241"/>
      <c r="CC10" s="241"/>
      <c r="CD10" s="241"/>
      <c r="CE10" s="241"/>
      <c r="CF10" s="241"/>
      <c r="CG10" s="241"/>
      <c r="CH10" s="241"/>
      <c r="CI10" s="241"/>
      <c r="CJ10" s="241"/>
      <c r="CK10" s="241"/>
      <c r="CL10" s="241"/>
      <c r="CM10" s="241"/>
      <c r="CN10" s="241"/>
      <c r="CO10" s="241"/>
      <c r="CP10" s="241"/>
      <c r="CQ10" s="241"/>
      <c r="CR10" s="241"/>
      <c r="CS10" s="241"/>
    </row>
    <row r="11" spans="1:98" ht="20" customHeight="1" thickBot="1" x14ac:dyDescent="0.45">
      <c r="A11" s="301"/>
      <c r="B11" s="302"/>
      <c r="C11" s="304"/>
      <c r="D11" s="283"/>
      <c r="E11" s="283"/>
      <c r="F11" s="227"/>
      <c r="G11" s="241"/>
      <c r="H11" s="241"/>
      <c r="I11" s="241"/>
      <c r="J11" s="241"/>
      <c r="K11" s="241"/>
      <c r="L11" s="241"/>
      <c r="M11" s="241"/>
      <c r="N11" s="241"/>
      <c r="O11" s="241"/>
      <c r="P11" s="241"/>
      <c r="Q11" s="241"/>
      <c r="R11" s="241"/>
      <c r="S11" s="241"/>
      <c r="T11" s="241"/>
      <c r="U11" s="241"/>
      <c r="V11" s="241"/>
      <c r="W11" s="241"/>
      <c r="X11" s="241"/>
      <c r="Y11" s="241"/>
      <c r="Z11" s="241"/>
      <c r="AA11" s="241"/>
      <c r="AB11" s="241"/>
      <c r="AC11" s="241"/>
      <c r="AD11" s="241"/>
      <c r="AE11" s="241"/>
      <c r="AF11" s="241"/>
      <c r="AG11" s="241"/>
      <c r="AH11" s="241"/>
      <c r="AI11" s="241"/>
      <c r="AJ11" s="241"/>
      <c r="AK11" s="241"/>
      <c r="AL11" s="241"/>
      <c r="AM11" s="241"/>
      <c r="AN11" s="241"/>
      <c r="AO11" s="241"/>
      <c r="AP11" s="241"/>
      <c r="AQ11" s="241"/>
      <c r="AR11" s="241"/>
      <c r="AS11" s="241"/>
      <c r="AT11" s="241"/>
      <c r="AU11" s="241"/>
      <c r="AV11" s="241"/>
      <c r="AW11" s="241"/>
      <c r="AX11" s="241"/>
      <c r="AY11" s="241"/>
      <c r="AZ11" s="241"/>
      <c r="BA11" s="241"/>
      <c r="BB11" s="241"/>
      <c r="BC11" s="241"/>
      <c r="BD11" s="241"/>
      <c r="BE11" s="241"/>
      <c r="BF11" s="241"/>
      <c r="BG11" s="241"/>
      <c r="BH11" s="241"/>
      <c r="BI11" s="241"/>
      <c r="BJ11" s="241"/>
      <c r="BK11" s="241"/>
      <c r="BL11" s="241"/>
      <c r="BM11" s="241"/>
      <c r="BN11" s="241"/>
      <c r="BO11" s="241"/>
      <c r="BP11" s="241"/>
      <c r="BQ11" s="241"/>
      <c r="BR11" s="241"/>
      <c r="BS11" s="241"/>
      <c r="BT11" s="241"/>
      <c r="BU11" s="241"/>
      <c r="BV11" s="241"/>
      <c r="BW11" s="241"/>
      <c r="BX11" s="241"/>
      <c r="BY11" s="241"/>
      <c r="BZ11" s="241"/>
      <c r="CA11" s="241"/>
      <c r="CB11" s="241"/>
      <c r="CC11" s="241"/>
      <c r="CD11" s="241"/>
      <c r="CE11" s="241"/>
      <c r="CF11" s="241"/>
      <c r="CG11" s="241"/>
      <c r="CH11" s="241"/>
      <c r="CI11" s="241"/>
      <c r="CJ11" s="241"/>
      <c r="CK11" s="241"/>
      <c r="CL11" s="241"/>
      <c r="CM11" s="241"/>
      <c r="CN11" s="241"/>
      <c r="CO11" s="241"/>
      <c r="CP11" s="241"/>
      <c r="CQ11" s="241"/>
      <c r="CR11" s="241"/>
      <c r="CS11" s="241"/>
    </row>
    <row r="12" spans="1:98" ht="41.15" customHeight="1" thickBot="1" x14ac:dyDescent="0.3">
      <c r="A12" s="276"/>
      <c r="B12" s="277" t="s">
        <v>149</v>
      </c>
      <c r="C12" s="278">
        <f>SUM(C10:C11)</f>
        <v>0</v>
      </c>
      <c r="D12" s="350" t="s">
        <v>154</v>
      </c>
      <c r="E12" s="351"/>
      <c r="F12" s="351"/>
    </row>
    <row r="13" spans="1:98" ht="42.65" customHeight="1" thickBot="1" x14ac:dyDescent="0.45">
      <c r="A13" s="276"/>
      <c r="B13" s="277" t="s">
        <v>150</v>
      </c>
      <c r="C13" s="279">
        <f>C12*15%</f>
        <v>0</v>
      </c>
      <c r="D13" s="285" t="s">
        <v>5</v>
      </c>
      <c r="E13" s="286"/>
      <c r="F13" s="273"/>
    </row>
    <row r="14" spans="1:98" ht="40" customHeight="1" thickBot="1" x14ac:dyDescent="0.3">
      <c r="A14" s="276"/>
      <c r="B14" s="277" t="s">
        <v>151</v>
      </c>
      <c r="C14" s="280">
        <f>C12+C13</f>
        <v>0</v>
      </c>
      <c r="D14" s="352" t="s">
        <v>155</v>
      </c>
      <c r="E14" s="353"/>
      <c r="F14" s="353"/>
    </row>
    <row r="15" spans="1:98" x14ac:dyDescent="0.25">
      <c r="A15" s="241"/>
      <c r="B15" s="241"/>
      <c r="C15" s="241"/>
      <c r="D15" s="248"/>
      <c r="E15" s="241"/>
      <c r="F15" s="241"/>
    </row>
    <row r="16" spans="1:98" ht="13" x14ac:dyDescent="0.3">
      <c r="A16" s="241"/>
      <c r="B16" s="241"/>
      <c r="C16" s="310"/>
      <c r="D16" s="248"/>
      <c r="E16" s="241"/>
      <c r="F16" s="241"/>
    </row>
    <row r="17" spans="1:6" ht="18" x14ac:dyDescent="0.25">
      <c r="A17" s="244"/>
      <c r="B17" s="245"/>
      <c r="C17" s="241"/>
      <c r="D17" s="241"/>
      <c r="E17" s="243"/>
      <c r="F17" s="243"/>
    </row>
    <row r="18" spans="1:6" x14ac:dyDescent="0.25">
      <c r="A18" s="241"/>
      <c r="B18" s="241"/>
      <c r="C18" s="248"/>
      <c r="D18" s="248"/>
    </row>
    <row r="19" spans="1:6" x14ac:dyDescent="0.25">
      <c r="A19" s="241"/>
      <c r="B19" s="241"/>
      <c r="C19" s="248"/>
      <c r="D19" s="248"/>
    </row>
    <row r="20" spans="1:6" x14ac:dyDescent="0.25">
      <c r="A20" s="241"/>
      <c r="B20" s="241"/>
      <c r="C20" s="248"/>
      <c r="D20" s="248"/>
    </row>
    <row r="21" spans="1:6" x14ac:dyDescent="0.25">
      <c r="A21" s="241"/>
      <c r="B21" s="241"/>
      <c r="C21" s="248"/>
      <c r="D21" s="248"/>
    </row>
    <row r="22" spans="1:6" x14ac:dyDescent="0.25">
      <c r="A22" s="241"/>
      <c r="B22" s="241"/>
      <c r="C22" s="248"/>
      <c r="D22" s="248"/>
    </row>
    <row r="23" spans="1:6" x14ac:dyDescent="0.25">
      <c r="A23" s="241"/>
      <c r="B23" s="241"/>
      <c r="C23" s="248"/>
      <c r="D23" s="248"/>
    </row>
    <row r="24" spans="1:6" x14ac:dyDescent="0.25">
      <c r="A24" s="241"/>
      <c r="B24" s="241"/>
      <c r="C24" s="248"/>
      <c r="D24" s="248"/>
    </row>
    <row r="25" spans="1:6" x14ac:dyDescent="0.25">
      <c r="A25" s="241"/>
      <c r="B25" s="241"/>
      <c r="C25" s="248"/>
      <c r="D25" s="248"/>
    </row>
    <row r="26" spans="1:6" x14ac:dyDescent="0.25">
      <c r="A26" s="241"/>
      <c r="B26" s="241"/>
      <c r="C26" s="248"/>
      <c r="D26" s="248"/>
    </row>
    <row r="27" spans="1:6" x14ac:dyDescent="0.25">
      <c r="A27" s="241"/>
      <c r="B27" s="241"/>
      <c r="C27" s="248"/>
      <c r="D27" s="248"/>
    </row>
    <row r="28" spans="1:6" x14ac:dyDescent="0.25">
      <c r="A28" s="241"/>
      <c r="B28" s="241"/>
      <c r="C28" s="248"/>
      <c r="D28" s="248"/>
    </row>
    <row r="29" spans="1:6" x14ac:dyDescent="0.25">
      <c r="A29" s="241"/>
      <c r="B29" s="241"/>
      <c r="C29" s="248"/>
      <c r="D29" s="248"/>
    </row>
    <row r="30" spans="1:6" x14ac:dyDescent="0.25">
      <c r="A30" s="241"/>
      <c r="B30" s="241"/>
      <c r="C30" s="248"/>
      <c r="D30" s="248"/>
    </row>
    <row r="31" spans="1:6" x14ac:dyDescent="0.25">
      <c r="C31" s="248"/>
      <c r="D31" s="248"/>
    </row>
    <row r="32" spans="1:6" x14ac:dyDescent="0.25">
      <c r="C32" s="248"/>
      <c r="D32" s="248"/>
    </row>
    <row r="33" spans="3:4" x14ac:dyDescent="0.25">
      <c r="C33" s="248"/>
      <c r="D33" s="248"/>
    </row>
    <row r="34" spans="3:4" x14ac:dyDescent="0.25">
      <c r="C34" s="248"/>
      <c r="D34" s="248"/>
    </row>
    <row r="35" spans="3:4" x14ac:dyDescent="0.25">
      <c r="C35" s="248"/>
      <c r="D35" s="248"/>
    </row>
    <row r="36" spans="3:4" x14ac:dyDescent="0.25">
      <c r="C36" s="248"/>
      <c r="D36" s="248"/>
    </row>
    <row r="37" spans="3:4" x14ac:dyDescent="0.25">
      <c r="C37" s="248"/>
      <c r="D37" s="248"/>
    </row>
    <row r="38" spans="3:4" x14ac:dyDescent="0.25">
      <c r="C38" s="248"/>
      <c r="D38" s="248"/>
    </row>
    <row r="39" spans="3:4" x14ac:dyDescent="0.25">
      <c r="C39" s="248"/>
      <c r="D39" s="248"/>
    </row>
    <row r="40" spans="3:4" x14ac:dyDescent="0.25">
      <c r="C40" s="248"/>
      <c r="D40" s="248"/>
    </row>
    <row r="41" spans="3:4" x14ac:dyDescent="0.25">
      <c r="C41" s="248"/>
      <c r="D41" s="248"/>
    </row>
    <row r="42" spans="3:4" x14ac:dyDescent="0.25">
      <c r="C42" s="248"/>
      <c r="D42" s="248"/>
    </row>
    <row r="43" spans="3:4" x14ac:dyDescent="0.25">
      <c r="C43" s="248"/>
      <c r="D43" s="248"/>
    </row>
    <row r="44" spans="3:4" x14ac:dyDescent="0.25">
      <c r="C44" s="248"/>
      <c r="D44" s="248"/>
    </row>
    <row r="45" spans="3:4" x14ac:dyDescent="0.25">
      <c r="C45" s="248"/>
      <c r="D45" s="248"/>
    </row>
    <row r="46" spans="3:4" x14ac:dyDescent="0.25">
      <c r="C46" s="248"/>
      <c r="D46" s="248"/>
    </row>
    <row r="47" spans="3:4" x14ac:dyDescent="0.25">
      <c r="C47" s="248"/>
      <c r="D47" s="248"/>
    </row>
    <row r="48" spans="3:4" x14ac:dyDescent="0.25">
      <c r="C48" s="248"/>
      <c r="D48" s="248"/>
    </row>
    <row r="49" spans="3:4" x14ac:dyDescent="0.25">
      <c r="C49" s="248"/>
      <c r="D49" s="248"/>
    </row>
    <row r="50" spans="3:4" x14ac:dyDescent="0.25">
      <c r="C50" s="248"/>
      <c r="D50" s="248"/>
    </row>
    <row r="51" spans="3:4" x14ac:dyDescent="0.25">
      <c r="C51" s="248"/>
      <c r="D51" s="248"/>
    </row>
    <row r="52" spans="3:4" x14ac:dyDescent="0.25">
      <c r="C52" s="248"/>
      <c r="D52" s="248"/>
    </row>
    <row r="53" spans="3:4" x14ac:dyDescent="0.25">
      <c r="C53" s="248"/>
      <c r="D53" s="248"/>
    </row>
    <row r="54" spans="3:4" x14ac:dyDescent="0.25">
      <c r="C54" s="248"/>
      <c r="D54" s="248"/>
    </row>
    <row r="55" spans="3:4" x14ac:dyDescent="0.25">
      <c r="C55" s="248"/>
      <c r="D55" s="248"/>
    </row>
    <row r="56" spans="3:4" x14ac:dyDescent="0.25">
      <c r="C56" s="248"/>
      <c r="D56" s="248"/>
    </row>
    <row r="57" spans="3:4" x14ac:dyDescent="0.25">
      <c r="C57" s="248"/>
      <c r="D57" s="248"/>
    </row>
    <row r="58" spans="3:4" x14ac:dyDescent="0.25">
      <c r="C58" s="248"/>
      <c r="D58" s="248"/>
    </row>
    <row r="59" spans="3:4" x14ac:dyDescent="0.25">
      <c r="C59" s="248"/>
      <c r="D59" s="248"/>
    </row>
    <row r="60" spans="3:4" x14ac:dyDescent="0.25">
      <c r="C60" s="248"/>
      <c r="D60" s="248"/>
    </row>
    <row r="61" spans="3:4" x14ac:dyDescent="0.25">
      <c r="C61" s="248"/>
      <c r="D61" s="248"/>
    </row>
    <row r="62" spans="3:4" x14ac:dyDescent="0.25">
      <c r="C62" s="248"/>
      <c r="D62" s="248"/>
    </row>
    <row r="63" spans="3:4" x14ac:dyDescent="0.25">
      <c r="C63" s="248"/>
      <c r="D63" s="248"/>
    </row>
    <row r="64" spans="3:4" x14ac:dyDescent="0.25">
      <c r="C64" s="248"/>
      <c r="D64" s="248"/>
    </row>
    <row r="65" spans="3:4" x14ac:dyDescent="0.25">
      <c r="C65" s="248"/>
      <c r="D65" s="248"/>
    </row>
    <row r="66" spans="3:4" x14ac:dyDescent="0.25">
      <c r="C66" s="248"/>
      <c r="D66" s="248"/>
    </row>
    <row r="67" spans="3:4" x14ac:dyDescent="0.25">
      <c r="C67" s="248"/>
      <c r="D67" s="248"/>
    </row>
    <row r="68" spans="3:4" x14ac:dyDescent="0.25">
      <c r="C68" s="248"/>
      <c r="D68" s="248"/>
    </row>
    <row r="69" spans="3:4" x14ac:dyDescent="0.25">
      <c r="C69" s="248"/>
      <c r="D69" s="248"/>
    </row>
    <row r="70" spans="3:4" x14ac:dyDescent="0.25">
      <c r="C70" s="248"/>
      <c r="D70" s="248"/>
    </row>
    <row r="71" spans="3:4" x14ac:dyDescent="0.25">
      <c r="C71" s="248"/>
      <c r="D71" s="248"/>
    </row>
    <row r="72" spans="3:4" x14ac:dyDescent="0.25">
      <c r="C72" s="248"/>
      <c r="D72" s="248"/>
    </row>
    <row r="73" spans="3:4" x14ac:dyDescent="0.25">
      <c r="C73" s="248"/>
      <c r="D73" s="248"/>
    </row>
    <row r="74" spans="3:4" x14ac:dyDescent="0.25">
      <c r="C74" s="248"/>
      <c r="D74" s="248"/>
    </row>
    <row r="75" spans="3:4" x14ac:dyDescent="0.25">
      <c r="C75" s="248"/>
      <c r="D75" s="248"/>
    </row>
    <row r="76" spans="3:4" x14ac:dyDescent="0.25">
      <c r="C76" s="248"/>
      <c r="D76" s="248"/>
    </row>
    <row r="77" spans="3:4" x14ac:dyDescent="0.25">
      <c r="C77" s="248"/>
      <c r="D77" s="248"/>
    </row>
    <row r="78" spans="3:4" x14ac:dyDescent="0.25">
      <c r="C78" s="248"/>
      <c r="D78" s="248"/>
    </row>
    <row r="79" spans="3:4" x14ac:dyDescent="0.25">
      <c r="C79" s="248"/>
      <c r="D79" s="248"/>
    </row>
    <row r="80" spans="3:4" x14ac:dyDescent="0.25">
      <c r="C80" s="248"/>
      <c r="D80" s="248"/>
    </row>
    <row r="81" spans="3:4" x14ac:dyDescent="0.25">
      <c r="C81" s="248"/>
      <c r="D81" s="248"/>
    </row>
    <row r="82" spans="3:4" x14ac:dyDescent="0.25">
      <c r="C82" s="248"/>
      <c r="D82" s="248"/>
    </row>
    <row r="83" spans="3:4" x14ac:dyDescent="0.25">
      <c r="C83" s="248"/>
      <c r="D83" s="248"/>
    </row>
    <row r="84" spans="3:4" x14ac:dyDescent="0.25">
      <c r="C84" s="248"/>
      <c r="D84" s="248"/>
    </row>
    <row r="85" spans="3:4" x14ac:dyDescent="0.25">
      <c r="C85" s="248"/>
      <c r="D85" s="248"/>
    </row>
    <row r="86" spans="3:4" x14ac:dyDescent="0.25">
      <c r="C86" s="248"/>
      <c r="D86" s="248"/>
    </row>
    <row r="87" spans="3:4" x14ac:dyDescent="0.25">
      <c r="C87" s="248"/>
      <c r="D87" s="248"/>
    </row>
    <row r="88" spans="3:4" x14ac:dyDescent="0.25">
      <c r="C88" s="248"/>
      <c r="D88" s="248"/>
    </row>
    <row r="89" spans="3:4" x14ac:dyDescent="0.25">
      <c r="C89" s="248"/>
      <c r="D89" s="248"/>
    </row>
    <row r="90" spans="3:4" x14ac:dyDescent="0.25">
      <c r="C90" s="248"/>
      <c r="D90" s="248"/>
    </row>
    <row r="91" spans="3:4" x14ac:dyDescent="0.25">
      <c r="C91" s="248"/>
      <c r="D91" s="248"/>
    </row>
    <row r="92" spans="3:4" x14ac:dyDescent="0.25">
      <c r="C92" s="248"/>
      <c r="D92" s="248"/>
    </row>
    <row r="93" spans="3:4" x14ac:dyDescent="0.25">
      <c r="C93" s="248"/>
      <c r="D93" s="248"/>
    </row>
    <row r="94" spans="3:4" x14ac:dyDescent="0.25">
      <c r="C94" s="248"/>
      <c r="D94" s="248"/>
    </row>
    <row r="95" spans="3:4" x14ac:dyDescent="0.25">
      <c r="C95" s="248"/>
      <c r="D95" s="248"/>
    </row>
    <row r="96" spans="3:4" x14ac:dyDescent="0.25">
      <c r="C96" s="248"/>
      <c r="D96" s="248"/>
    </row>
    <row r="97" spans="2:6" x14ac:dyDescent="0.25">
      <c r="C97" s="248"/>
      <c r="D97" s="248"/>
    </row>
    <row r="98" spans="2:6" x14ac:dyDescent="0.25">
      <c r="C98" s="248"/>
      <c r="D98" s="248"/>
    </row>
    <row r="99" spans="2:6" x14ac:dyDescent="0.25">
      <c r="C99" s="248"/>
      <c r="D99" s="248"/>
    </row>
    <row r="100" spans="2:6" x14ac:dyDescent="0.25">
      <c r="C100" s="248"/>
      <c r="D100" s="248"/>
    </row>
    <row r="101" spans="2:6" x14ac:dyDescent="0.25">
      <c r="C101" s="248"/>
      <c r="D101" s="248"/>
    </row>
    <row r="102" spans="2:6" x14ac:dyDescent="0.25">
      <c r="C102" s="248"/>
      <c r="D102" s="248"/>
    </row>
    <row r="103" spans="2:6" x14ac:dyDescent="0.25">
      <c r="C103" s="248"/>
      <c r="D103" s="248"/>
    </row>
    <row r="104" spans="2:6" x14ac:dyDescent="0.25">
      <c r="C104" s="248"/>
      <c r="D104" s="248"/>
    </row>
    <row r="105" spans="2:6" x14ac:dyDescent="0.25">
      <c r="C105" s="248"/>
      <c r="D105" s="248"/>
    </row>
    <row r="106" spans="2:6" x14ac:dyDescent="0.25">
      <c r="C106" s="248"/>
      <c r="D106" s="248"/>
    </row>
    <row r="107" spans="2:6" x14ac:dyDescent="0.25">
      <c r="C107" s="248"/>
      <c r="D107" s="248"/>
    </row>
    <row r="108" spans="2:6" x14ac:dyDescent="0.25">
      <c r="C108" s="248"/>
      <c r="D108" s="248"/>
    </row>
    <row r="109" spans="2:6" x14ac:dyDescent="0.25">
      <c r="C109" s="248"/>
      <c r="D109" s="248"/>
    </row>
    <row r="110" spans="2:6" x14ac:dyDescent="0.25">
      <c r="C110" s="248"/>
      <c r="D110" s="248"/>
    </row>
    <row r="111" spans="2:6" x14ac:dyDescent="0.25">
      <c r="B111" s="241"/>
      <c r="C111" s="248"/>
      <c r="D111" s="248"/>
      <c r="E111" s="241"/>
      <c r="F111" s="241"/>
    </row>
    <row r="112" spans="2:6" ht="15.5" x14ac:dyDescent="0.35">
      <c r="B112" s="226"/>
      <c r="C112" s="247"/>
      <c r="D112" s="247"/>
      <c r="E112" s="226"/>
      <c r="F112" s="226"/>
    </row>
    <row r="113" spans="2:6" ht="15.5" x14ac:dyDescent="0.35">
      <c r="B113" s="226"/>
      <c r="C113" s="247"/>
      <c r="D113" s="247"/>
      <c r="E113" s="226"/>
      <c r="F113" s="226"/>
    </row>
    <row r="114" spans="2:6" ht="15.5" x14ac:dyDescent="0.35">
      <c r="B114" s="226"/>
      <c r="C114" s="247"/>
      <c r="D114" s="247"/>
      <c r="E114" s="226"/>
      <c r="F114" s="226"/>
    </row>
  </sheetData>
  <mergeCells count="6">
    <mergeCell ref="D12:F12"/>
    <mergeCell ref="D14:F14"/>
    <mergeCell ref="A1:B1"/>
    <mergeCell ref="A2:B2"/>
    <mergeCell ref="A3:B3"/>
    <mergeCell ref="A4:B4"/>
  </mergeCells>
  <pageMargins left="0.7" right="0.7" top="0.75" bottom="0.75" header="0.3" footer="0.3"/>
  <pageSetup scale="34"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FF0066"/>
  </sheetPr>
  <dimension ref="A1:S83"/>
  <sheetViews>
    <sheetView topLeftCell="A18" zoomScaleNormal="100" workbookViewId="0">
      <selection activeCell="K75" sqref="K75"/>
    </sheetView>
  </sheetViews>
  <sheetFormatPr defaultRowHeight="12.5" x14ac:dyDescent="0.25"/>
  <cols>
    <col min="1" max="1" width="11.453125" style="70" customWidth="1"/>
    <col min="3" max="3" width="12.1796875" customWidth="1"/>
    <col min="4" max="4" width="11" customWidth="1"/>
    <col min="6" max="6" width="3.453125" customWidth="1"/>
    <col min="7" max="7" width="6" customWidth="1"/>
    <col min="8" max="8" width="12.54296875" customWidth="1"/>
    <col min="9" max="9" width="8.54296875" customWidth="1"/>
    <col min="10" max="10" width="10.81640625" customWidth="1"/>
    <col min="11" max="11" width="20.453125" customWidth="1"/>
    <col min="12" max="18" width="20.453125" style="156" customWidth="1"/>
    <col min="85" max="85" width="11" customWidth="1"/>
    <col min="88" max="88" width="10.1796875" customWidth="1"/>
    <col min="92" max="97" width="17.81640625" customWidth="1"/>
    <col min="98" max="98" width="19" customWidth="1"/>
    <col min="99" max="99" width="19.1796875" customWidth="1"/>
    <col min="100" max="100" width="18.81640625" customWidth="1"/>
    <col min="101" max="101" width="17.453125" customWidth="1"/>
    <col min="102" max="102" width="16.1796875" customWidth="1"/>
    <col min="103" max="107" width="5.81640625" customWidth="1"/>
    <col min="108" max="108" width="17.1796875" customWidth="1"/>
  </cols>
  <sheetData>
    <row r="1" spans="1:18" s="6" customFormat="1" ht="15.5" x14ac:dyDescent="0.25">
      <c r="A1" s="3" t="s">
        <v>9</v>
      </c>
      <c r="B1" s="54"/>
      <c r="C1" s="32">
        <f>'Tender Cover Sheet'!C12</f>
        <v>0</v>
      </c>
      <c r="D1" s="3"/>
      <c r="G1" s="28"/>
      <c r="L1" s="28"/>
      <c r="M1" s="10"/>
      <c r="N1" s="30"/>
      <c r="O1" s="7"/>
      <c r="Q1" s="31"/>
      <c r="R1" s="7"/>
    </row>
    <row r="2" spans="1:18" s="6" customFormat="1" ht="15.5" x14ac:dyDescent="0.25">
      <c r="A2" s="3" t="s">
        <v>10</v>
      </c>
      <c r="B2" s="54"/>
      <c r="C2" s="32">
        <f>'Tender Cover Sheet'!C14</f>
        <v>0</v>
      </c>
      <c r="G2" s="28"/>
      <c r="K2" s="8"/>
      <c r="L2" s="29"/>
      <c r="M2" s="11"/>
      <c r="N2" s="30"/>
      <c r="O2" s="7"/>
      <c r="Q2" s="31"/>
      <c r="R2" s="7"/>
    </row>
    <row r="3" spans="1:18" s="6" customFormat="1" ht="15.5" x14ac:dyDescent="0.25">
      <c r="A3" s="3" t="s">
        <v>11</v>
      </c>
      <c r="B3" s="54"/>
      <c r="C3" s="60">
        <f>'Tender Cover Sheet'!C16</f>
        <v>0</v>
      </c>
      <c r="G3" s="28"/>
      <c r="K3" s="8"/>
      <c r="L3" s="29"/>
      <c r="M3" s="11"/>
      <c r="N3" s="30"/>
      <c r="O3" s="7"/>
      <c r="Q3" s="31"/>
      <c r="R3" s="7"/>
    </row>
    <row r="4" spans="1:18" s="6" customFormat="1" ht="15.5" x14ac:dyDescent="0.25">
      <c r="A4" s="3" t="s">
        <v>15</v>
      </c>
      <c r="B4" s="54"/>
      <c r="C4" s="60" t="str">
        <f>'Tender Cover Sheet'!C18</f>
        <v>Main Offer Only</v>
      </c>
      <c r="G4" s="28"/>
      <c r="K4" s="8"/>
      <c r="L4" s="29"/>
      <c r="M4" s="11"/>
      <c r="N4" s="30"/>
      <c r="O4" s="7"/>
      <c r="Q4" s="31"/>
      <c r="R4" s="7"/>
    </row>
    <row r="5" spans="1:18" s="6" customFormat="1" ht="15.5" x14ac:dyDescent="0.25">
      <c r="A5" s="159"/>
      <c r="B5" s="44"/>
      <c r="C5" s="3"/>
      <c r="D5" s="3"/>
      <c r="E5" s="3"/>
      <c r="F5" s="9"/>
      <c r="G5" s="45"/>
      <c r="H5" s="9"/>
      <c r="I5" s="9"/>
      <c r="J5" s="7"/>
      <c r="K5" s="7"/>
      <c r="L5" s="130"/>
      <c r="M5" s="130"/>
      <c r="N5" s="130"/>
      <c r="O5" s="130"/>
      <c r="P5" s="131"/>
      <c r="Q5" s="132"/>
      <c r="R5" s="133"/>
    </row>
    <row r="6" spans="1:18" s="4" customFormat="1" ht="18" x14ac:dyDescent="0.25">
      <c r="A6" s="160" t="s">
        <v>111</v>
      </c>
      <c r="B6" s="41"/>
      <c r="C6" s="39"/>
      <c r="D6" s="39"/>
      <c r="E6" s="39"/>
      <c r="F6" s="12"/>
      <c r="G6" s="42"/>
      <c r="H6" s="12"/>
      <c r="I6" s="12"/>
      <c r="J6" s="5"/>
      <c r="K6" s="5"/>
      <c r="L6" s="134"/>
      <c r="M6" s="134"/>
      <c r="N6" s="134"/>
      <c r="O6" s="134"/>
      <c r="P6" s="131"/>
      <c r="Q6" s="132"/>
      <c r="R6" s="133"/>
    </row>
    <row r="7" spans="1:18" s="4" customFormat="1" ht="14" x14ac:dyDescent="0.25">
      <c r="A7" s="159"/>
      <c r="B7" s="41"/>
      <c r="C7" s="39"/>
      <c r="D7" s="39"/>
      <c r="E7" s="39"/>
      <c r="F7" s="12"/>
      <c r="G7" s="42"/>
      <c r="H7" s="12"/>
      <c r="I7" s="12"/>
      <c r="J7" s="5"/>
      <c r="K7" s="5"/>
      <c r="L7" s="134"/>
      <c r="M7" s="134"/>
      <c r="N7" s="134"/>
      <c r="O7" s="134"/>
      <c r="P7" s="131"/>
      <c r="Q7" s="132"/>
      <c r="R7" s="133"/>
    </row>
    <row r="8" spans="1:18" s="4" customFormat="1" ht="18" x14ac:dyDescent="0.25">
      <c r="A8" s="160" t="s">
        <v>23</v>
      </c>
      <c r="B8" s="41"/>
      <c r="C8" s="39"/>
      <c r="D8" s="39"/>
      <c r="E8" s="39"/>
      <c r="F8" s="12"/>
      <c r="G8" s="42"/>
      <c r="H8" s="12"/>
      <c r="I8" s="12"/>
      <c r="J8" s="5"/>
      <c r="K8" s="5"/>
      <c r="L8" s="134"/>
      <c r="M8" s="134"/>
      <c r="N8" s="134"/>
      <c r="O8" s="134"/>
      <c r="P8" s="131"/>
      <c r="Q8" s="132"/>
      <c r="R8" s="133"/>
    </row>
    <row r="9" spans="1:18" s="4" customFormat="1" ht="42" customHeight="1" x14ac:dyDescent="0.25">
      <c r="A9" s="207">
        <v>1</v>
      </c>
      <c r="B9" s="360" t="s">
        <v>118</v>
      </c>
      <c r="C9" s="360"/>
      <c r="D9" s="360"/>
      <c r="E9" s="360"/>
      <c r="F9" s="360"/>
      <c r="G9" s="360"/>
      <c r="H9" s="360"/>
      <c r="I9" s="12"/>
      <c r="J9" s="5"/>
      <c r="K9" s="5"/>
      <c r="L9" s="134"/>
      <c r="M9" s="134"/>
      <c r="N9" s="134"/>
      <c r="O9" s="134"/>
      <c r="P9" s="131"/>
      <c r="Q9" s="132"/>
      <c r="R9" s="133"/>
    </row>
    <row r="10" spans="1:18" s="4" customFormat="1" ht="18.5" thickBot="1" x14ac:dyDescent="0.3">
      <c r="A10" s="160"/>
      <c r="B10" s="41"/>
      <c r="C10" s="39"/>
      <c r="D10" s="39"/>
      <c r="E10" s="39"/>
      <c r="F10" s="12"/>
      <c r="G10" s="42"/>
      <c r="H10" s="12"/>
      <c r="I10" s="12"/>
      <c r="J10" s="5"/>
      <c r="K10" s="195"/>
      <c r="L10" s="195"/>
      <c r="M10" s="195"/>
      <c r="N10" s="195"/>
      <c r="O10" s="195"/>
      <c r="P10" s="195"/>
      <c r="Q10" s="195"/>
      <c r="R10" s="195"/>
    </row>
    <row r="11" spans="1:18" s="75" customFormat="1" ht="18.5" thickBot="1" x14ac:dyDescent="0.3">
      <c r="A11" s="161"/>
      <c r="B11" s="199"/>
      <c r="F11" s="200"/>
      <c r="G11" s="201"/>
      <c r="H11" s="200"/>
      <c r="I11" s="200"/>
      <c r="J11" s="202"/>
      <c r="K11" s="206">
        <v>1</v>
      </c>
      <c r="L11" s="206">
        <v>2</v>
      </c>
      <c r="M11" s="206">
        <v>3</v>
      </c>
      <c r="N11" s="205">
        <v>4</v>
      </c>
      <c r="O11" s="205">
        <v>5</v>
      </c>
      <c r="P11" s="205">
        <v>6</v>
      </c>
      <c r="Q11" s="205">
        <v>7</v>
      </c>
      <c r="R11" s="205">
        <v>8</v>
      </c>
    </row>
    <row r="12" spans="1:18" s="185" customFormat="1" ht="87" customHeight="1" thickBot="1" x14ac:dyDescent="0.3">
      <c r="A12" s="196" t="s">
        <v>24</v>
      </c>
      <c r="B12" s="356" t="s">
        <v>124</v>
      </c>
      <c r="C12" s="357"/>
      <c r="D12" s="357"/>
      <c r="E12" s="357"/>
      <c r="F12" s="357"/>
      <c r="G12" s="357"/>
      <c r="H12" s="358"/>
      <c r="I12" s="197" t="s">
        <v>5</v>
      </c>
      <c r="J12" s="197"/>
      <c r="K12" s="203" t="e">
        <f>#REF!</f>
        <v>#REF!</v>
      </c>
      <c r="L12" s="204" t="e">
        <f>#REF!</f>
        <v>#REF!</v>
      </c>
      <c r="M12" s="204" t="e">
        <f>#REF!</f>
        <v>#REF!</v>
      </c>
      <c r="N12" s="204" t="e">
        <f>#REF!</f>
        <v>#REF!</v>
      </c>
      <c r="O12" s="204" t="e">
        <f>#REF!</f>
        <v>#REF!</v>
      </c>
      <c r="P12" s="204" t="e">
        <f>#REF!</f>
        <v>#REF!</v>
      </c>
      <c r="Q12" s="204" t="e">
        <f>#REF!</f>
        <v>#REF!</v>
      </c>
      <c r="R12" s="204" t="e">
        <f>#REF!</f>
        <v>#REF!</v>
      </c>
    </row>
    <row r="13" spans="1:18" ht="18" customHeight="1" x14ac:dyDescent="0.35">
      <c r="A13" s="162"/>
      <c r="B13" s="361" t="s">
        <v>28</v>
      </c>
      <c r="C13" s="362"/>
      <c r="D13" s="362"/>
      <c r="E13" s="362"/>
      <c r="F13" s="362"/>
      <c r="G13" s="362"/>
      <c r="H13" s="363"/>
      <c r="I13" s="84" t="s">
        <v>5</v>
      </c>
      <c r="J13" s="85"/>
      <c r="K13" s="198"/>
      <c r="L13" s="198"/>
      <c r="M13" s="198"/>
      <c r="N13" s="198"/>
      <c r="O13" s="198"/>
      <c r="P13" s="198"/>
      <c r="Q13" s="198"/>
      <c r="R13" s="198"/>
    </row>
    <row r="14" spans="1:18" ht="18" customHeight="1" x14ac:dyDescent="0.3">
      <c r="A14" s="163"/>
      <c r="B14" s="112" t="s">
        <v>29</v>
      </c>
      <c r="C14" s="86"/>
      <c r="D14" s="86"/>
      <c r="E14" s="86"/>
      <c r="F14" s="86"/>
      <c r="G14" s="86"/>
      <c r="H14" s="87"/>
      <c r="I14" s="88"/>
      <c r="J14" s="76"/>
      <c r="K14" s="166"/>
      <c r="L14" s="166"/>
      <c r="M14" s="166"/>
      <c r="N14" s="166"/>
      <c r="O14" s="166"/>
      <c r="P14" s="166"/>
      <c r="Q14" s="166"/>
      <c r="R14" s="166"/>
    </row>
    <row r="15" spans="1:18" ht="22.5" customHeight="1" thickBot="1" x14ac:dyDescent="0.35">
      <c r="A15" s="164"/>
      <c r="B15" s="89" t="s">
        <v>30</v>
      </c>
      <c r="C15" s="89"/>
      <c r="D15" s="89"/>
      <c r="E15" s="89"/>
      <c r="F15" s="89"/>
      <c r="G15" s="89"/>
      <c r="H15" s="90"/>
      <c r="I15" s="91"/>
      <c r="J15" s="90"/>
      <c r="K15" s="167"/>
      <c r="L15" s="167"/>
      <c r="M15" s="167"/>
      <c r="N15" s="167"/>
      <c r="O15" s="167"/>
      <c r="P15" s="167"/>
      <c r="Q15" s="167"/>
      <c r="R15" s="167"/>
    </row>
    <row r="16" spans="1:18" ht="14" x14ac:dyDescent="0.3">
      <c r="A16" s="165"/>
      <c r="B16" s="174" t="s">
        <v>31</v>
      </c>
      <c r="C16" s="174"/>
      <c r="D16" s="174"/>
      <c r="E16" s="110"/>
      <c r="F16" s="110"/>
      <c r="G16" s="110"/>
      <c r="H16" s="110"/>
      <c r="I16" s="179"/>
      <c r="J16" s="176" t="s">
        <v>32</v>
      </c>
      <c r="K16" s="191"/>
      <c r="L16" s="191"/>
      <c r="M16" s="136"/>
      <c r="N16" s="136"/>
      <c r="O16" s="136"/>
      <c r="P16" s="136"/>
      <c r="Q16" s="136"/>
      <c r="R16" s="136"/>
    </row>
    <row r="17" spans="1:18" x14ac:dyDescent="0.25">
      <c r="A17" s="74">
        <v>1</v>
      </c>
      <c r="B17" t="s">
        <v>33</v>
      </c>
      <c r="I17" s="66"/>
      <c r="J17" s="180" t="s">
        <v>32</v>
      </c>
      <c r="K17" s="137">
        <v>1000</v>
      </c>
      <c r="L17" s="137"/>
      <c r="M17" s="137"/>
      <c r="N17" s="137"/>
      <c r="O17" s="137"/>
      <c r="P17" s="137"/>
      <c r="Q17" s="137"/>
      <c r="R17" s="137"/>
    </row>
    <row r="18" spans="1:18" x14ac:dyDescent="0.25">
      <c r="A18" s="74">
        <v>2</v>
      </c>
      <c r="B18" t="s">
        <v>34</v>
      </c>
      <c r="I18" s="66"/>
      <c r="J18" s="180" t="s">
        <v>32</v>
      </c>
      <c r="K18" s="139"/>
      <c r="L18" s="139"/>
      <c r="M18" s="139"/>
      <c r="N18" s="139"/>
      <c r="O18" s="139"/>
      <c r="P18" s="139"/>
      <c r="Q18" s="139"/>
      <c r="R18" s="139"/>
    </row>
    <row r="19" spans="1:18" x14ac:dyDescent="0.25">
      <c r="A19" s="74">
        <v>3</v>
      </c>
      <c r="B19" t="s">
        <v>35</v>
      </c>
      <c r="I19" s="66"/>
      <c r="J19" s="180" t="s">
        <v>32</v>
      </c>
      <c r="K19" s="137"/>
      <c r="L19" s="137"/>
      <c r="M19" s="137"/>
      <c r="N19" s="137"/>
      <c r="O19" s="137"/>
      <c r="P19" s="137"/>
      <c r="Q19" s="137"/>
      <c r="R19" s="137"/>
    </row>
    <row r="20" spans="1:18" ht="13" thickBot="1" x14ac:dyDescent="0.3">
      <c r="A20" s="78">
        <v>4</v>
      </c>
      <c r="B20" t="s">
        <v>36</v>
      </c>
      <c r="I20" s="66"/>
      <c r="J20" s="180" t="s">
        <v>32</v>
      </c>
      <c r="K20" s="141"/>
      <c r="L20" s="141"/>
      <c r="M20" s="141"/>
      <c r="N20" s="141"/>
      <c r="O20" s="141"/>
      <c r="P20" s="141"/>
      <c r="Q20" s="141"/>
      <c r="R20" s="141"/>
    </row>
    <row r="21" spans="1:18" ht="13" thickBot="1" x14ac:dyDescent="0.3">
      <c r="A21" s="98">
        <v>5</v>
      </c>
      <c r="B21" s="99" t="s">
        <v>37</v>
      </c>
      <c r="C21" s="99"/>
      <c r="D21" s="99"/>
      <c r="E21" s="99"/>
      <c r="F21" s="99"/>
      <c r="G21" s="99"/>
      <c r="H21" s="99" t="s">
        <v>38</v>
      </c>
      <c r="I21" s="100"/>
      <c r="J21" s="181" t="s">
        <v>32</v>
      </c>
      <c r="K21" s="144">
        <f>SUM(K17:K20)</f>
        <v>1000</v>
      </c>
      <c r="L21" s="144">
        <f t="shared" ref="L21:R21" si="0">SUM(L17:L20)</f>
        <v>0</v>
      </c>
      <c r="M21" s="144">
        <f t="shared" si="0"/>
        <v>0</v>
      </c>
      <c r="N21" s="144">
        <f t="shared" si="0"/>
        <v>0</v>
      </c>
      <c r="O21" s="144">
        <f t="shared" si="0"/>
        <v>0</v>
      </c>
      <c r="P21" s="144">
        <f t="shared" si="0"/>
        <v>0</v>
      </c>
      <c r="Q21" s="144">
        <f t="shared" si="0"/>
        <v>0</v>
      </c>
      <c r="R21" s="144">
        <f t="shared" si="0"/>
        <v>0</v>
      </c>
    </row>
    <row r="22" spans="1:18" x14ac:dyDescent="0.25">
      <c r="A22" s="77">
        <v>6</v>
      </c>
      <c r="B22" t="s">
        <v>39</v>
      </c>
      <c r="I22" s="66"/>
      <c r="J22" s="180" t="s">
        <v>32</v>
      </c>
      <c r="K22" s="137"/>
      <c r="L22" s="137"/>
      <c r="M22" s="145"/>
      <c r="N22" s="145"/>
      <c r="O22" s="145"/>
      <c r="P22" s="145"/>
      <c r="Q22" s="145"/>
      <c r="R22" s="145"/>
    </row>
    <row r="23" spans="1:18" x14ac:dyDescent="0.25">
      <c r="A23" s="74">
        <v>7</v>
      </c>
      <c r="B23" t="s">
        <v>40</v>
      </c>
      <c r="I23" s="66"/>
      <c r="J23" s="180" t="s">
        <v>32</v>
      </c>
      <c r="K23" s="139"/>
      <c r="L23" s="139"/>
      <c r="M23" s="137"/>
      <c r="N23" s="137"/>
      <c r="O23" s="137"/>
      <c r="P23" s="137"/>
      <c r="Q23" s="137"/>
      <c r="R23" s="137"/>
    </row>
    <row r="24" spans="1:18" x14ac:dyDescent="0.25">
      <c r="A24" s="74">
        <v>8</v>
      </c>
      <c r="B24" t="s">
        <v>41</v>
      </c>
      <c r="I24" s="66"/>
      <c r="J24" s="180" t="s">
        <v>32</v>
      </c>
      <c r="K24" s="137"/>
      <c r="L24" s="137"/>
      <c r="M24" s="139"/>
      <c r="N24" s="139"/>
      <c r="O24" s="139"/>
      <c r="P24" s="139"/>
      <c r="Q24" s="139"/>
      <c r="R24" s="139"/>
    </row>
    <row r="25" spans="1:18" x14ac:dyDescent="0.25">
      <c r="A25" s="74">
        <v>9</v>
      </c>
      <c r="B25" t="s">
        <v>42</v>
      </c>
      <c r="I25" s="66"/>
      <c r="J25" s="180" t="s">
        <v>32</v>
      </c>
      <c r="K25" s="141"/>
      <c r="L25" s="141"/>
      <c r="M25" s="137"/>
      <c r="N25" s="137"/>
      <c r="O25" s="137"/>
      <c r="P25" s="137"/>
      <c r="Q25" s="137"/>
      <c r="R25" s="137"/>
    </row>
    <row r="26" spans="1:18" ht="13" thickBot="1" x14ac:dyDescent="0.3">
      <c r="A26" s="78">
        <v>10</v>
      </c>
      <c r="B26" t="s">
        <v>43</v>
      </c>
      <c r="I26" s="66"/>
      <c r="J26" s="180" t="s">
        <v>32</v>
      </c>
      <c r="K26" s="137"/>
      <c r="L26" s="137"/>
      <c r="M26" s="141"/>
      <c r="N26" s="141"/>
      <c r="O26" s="141"/>
      <c r="P26" s="141"/>
      <c r="Q26" s="141"/>
      <c r="R26" s="141"/>
    </row>
    <row r="27" spans="1:18" ht="13" thickBot="1" x14ac:dyDescent="0.3">
      <c r="A27" s="98">
        <v>11</v>
      </c>
      <c r="B27" s="99" t="s">
        <v>44</v>
      </c>
      <c r="C27" s="99"/>
      <c r="D27" s="99"/>
      <c r="E27" s="99"/>
      <c r="F27" s="99"/>
      <c r="G27" s="99"/>
      <c r="H27" s="99" t="s">
        <v>45</v>
      </c>
      <c r="I27" s="100"/>
      <c r="J27" s="181" t="s">
        <v>32</v>
      </c>
      <c r="K27" s="147">
        <f t="shared" ref="K27:R27" si="1">SUM(K22:K26)</f>
        <v>0</v>
      </c>
      <c r="L27" s="147">
        <f t="shared" si="1"/>
        <v>0</v>
      </c>
      <c r="M27" s="147">
        <f t="shared" si="1"/>
        <v>0</v>
      </c>
      <c r="N27" s="147">
        <f t="shared" si="1"/>
        <v>0</v>
      </c>
      <c r="O27" s="147">
        <f t="shared" si="1"/>
        <v>0</v>
      </c>
      <c r="P27" s="147">
        <f t="shared" si="1"/>
        <v>0</v>
      </c>
      <c r="Q27" s="147">
        <f t="shared" si="1"/>
        <v>0</v>
      </c>
      <c r="R27" s="147">
        <f t="shared" si="1"/>
        <v>0</v>
      </c>
    </row>
    <row r="28" spans="1:18" x14ac:dyDescent="0.25">
      <c r="A28" s="77">
        <v>12</v>
      </c>
      <c r="B28" t="s">
        <v>46</v>
      </c>
      <c r="I28" s="66"/>
      <c r="J28" s="180" t="s">
        <v>32</v>
      </c>
      <c r="K28" s="137"/>
      <c r="L28" s="137"/>
      <c r="M28" s="146"/>
      <c r="N28" s="146"/>
      <c r="O28" s="146"/>
      <c r="P28" s="146"/>
      <c r="Q28" s="146"/>
      <c r="R28" s="146"/>
    </row>
    <row r="29" spans="1:18" ht="13" thickBot="1" x14ac:dyDescent="0.3">
      <c r="A29" s="78">
        <v>13</v>
      </c>
      <c r="B29" t="s">
        <v>47</v>
      </c>
      <c r="I29" s="66"/>
      <c r="J29" s="180" t="s">
        <v>32</v>
      </c>
      <c r="K29" s="139"/>
      <c r="L29" s="139"/>
      <c r="M29" s="143"/>
      <c r="N29" s="143"/>
      <c r="O29" s="143"/>
      <c r="P29" s="143"/>
      <c r="Q29" s="143"/>
      <c r="R29" s="143"/>
    </row>
    <row r="30" spans="1:18" ht="13" thickBot="1" x14ac:dyDescent="0.3">
      <c r="A30" s="98">
        <v>14</v>
      </c>
      <c r="B30" s="99" t="s">
        <v>48</v>
      </c>
      <c r="C30" s="99"/>
      <c r="D30" s="99"/>
      <c r="E30" s="99"/>
      <c r="F30" s="99"/>
      <c r="G30" s="99"/>
      <c r="H30" s="99" t="s">
        <v>49</v>
      </c>
      <c r="I30" s="100"/>
      <c r="J30" s="181" t="s">
        <v>32</v>
      </c>
      <c r="K30" s="144">
        <f t="shared" ref="K30:P30" si="2">SUM(K28:K29)</f>
        <v>0</v>
      </c>
      <c r="L30" s="144">
        <f t="shared" si="2"/>
        <v>0</v>
      </c>
      <c r="M30" s="144">
        <f t="shared" si="2"/>
        <v>0</v>
      </c>
      <c r="N30" s="144">
        <f t="shared" si="2"/>
        <v>0</v>
      </c>
      <c r="O30" s="144">
        <f t="shared" si="2"/>
        <v>0</v>
      </c>
      <c r="P30" s="144">
        <f t="shared" si="2"/>
        <v>0</v>
      </c>
      <c r="Q30" s="144">
        <f>SUM(Q28:Q29)</f>
        <v>0</v>
      </c>
      <c r="R30" s="144">
        <f>SUM(R28:R29)</f>
        <v>0</v>
      </c>
    </row>
    <row r="31" spans="1:18" ht="13" thickBot="1" x14ac:dyDescent="0.3">
      <c r="A31" s="101">
        <v>15</v>
      </c>
      <c r="B31" s="102" t="s">
        <v>50</v>
      </c>
      <c r="C31" s="102"/>
      <c r="D31" s="102"/>
      <c r="E31" s="102"/>
      <c r="F31" s="102"/>
      <c r="G31" s="102"/>
      <c r="H31" s="102" t="s">
        <v>51</v>
      </c>
      <c r="I31" s="103"/>
      <c r="J31" s="182" t="s">
        <v>32</v>
      </c>
      <c r="K31" s="149">
        <f t="shared" ref="K31:P31" si="3">K21+K27+K30</f>
        <v>1000</v>
      </c>
      <c r="L31" s="149">
        <f t="shared" si="3"/>
        <v>0</v>
      </c>
      <c r="M31" s="149">
        <f t="shared" si="3"/>
        <v>0</v>
      </c>
      <c r="N31" s="149">
        <f t="shared" si="3"/>
        <v>0</v>
      </c>
      <c r="O31" s="149">
        <f t="shared" si="3"/>
        <v>0</v>
      </c>
      <c r="P31" s="149">
        <f t="shared" si="3"/>
        <v>0</v>
      </c>
      <c r="Q31" s="149">
        <f>Q21+Q27+Q30</f>
        <v>0</v>
      </c>
      <c r="R31" s="149">
        <f>R21+R27+R30</f>
        <v>0</v>
      </c>
    </row>
    <row r="32" spans="1:18" ht="13" thickBot="1" x14ac:dyDescent="0.3">
      <c r="A32" s="108"/>
      <c r="B32" s="90"/>
      <c r="C32" s="90"/>
      <c r="D32" s="90"/>
      <c r="E32" s="90"/>
      <c r="F32" s="90"/>
      <c r="G32" s="90"/>
      <c r="H32" s="90"/>
      <c r="I32" s="88"/>
      <c r="J32" s="178"/>
      <c r="K32" s="177"/>
      <c r="L32" s="177"/>
      <c r="M32" s="177"/>
      <c r="N32" s="177"/>
      <c r="O32" s="177"/>
      <c r="P32" s="177"/>
      <c r="Q32" s="177"/>
      <c r="R32" s="177"/>
    </row>
    <row r="33" spans="1:18" ht="14" x14ac:dyDescent="0.3">
      <c r="A33" s="109" t="s">
        <v>5</v>
      </c>
      <c r="B33" s="174" t="s">
        <v>52</v>
      </c>
      <c r="C33" s="175"/>
      <c r="D33" s="175"/>
      <c r="E33" s="175"/>
      <c r="F33" s="76"/>
      <c r="G33" s="76"/>
      <c r="H33" s="76"/>
      <c r="I33" s="111"/>
      <c r="J33" s="183"/>
      <c r="K33" s="192"/>
      <c r="L33" s="192"/>
      <c r="M33" s="135"/>
      <c r="N33" s="135"/>
      <c r="O33" s="135"/>
      <c r="P33" s="135"/>
      <c r="Q33" s="135"/>
      <c r="R33" s="135"/>
    </row>
    <row r="34" spans="1:18" x14ac:dyDescent="0.25">
      <c r="A34" s="74">
        <v>16</v>
      </c>
      <c r="B34" t="s">
        <v>53</v>
      </c>
      <c r="I34" s="66"/>
      <c r="J34" s="180"/>
      <c r="K34" s="137"/>
      <c r="L34" s="137"/>
      <c r="M34" s="137"/>
      <c r="N34" s="137"/>
      <c r="O34" s="137"/>
      <c r="P34" s="137"/>
      <c r="Q34" s="137"/>
      <c r="R34" s="137"/>
    </row>
    <row r="35" spans="1:18" ht="13" thickBot="1" x14ac:dyDescent="0.3">
      <c r="A35" s="78">
        <v>17</v>
      </c>
      <c r="B35" s="65" t="s">
        <v>54</v>
      </c>
      <c r="I35" s="69"/>
      <c r="J35" s="184"/>
      <c r="K35" s="139"/>
      <c r="L35" s="139"/>
      <c r="M35" s="141"/>
      <c r="N35" s="141"/>
      <c r="O35" s="141"/>
      <c r="P35" s="141"/>
      <c r="Q35" s="141"/>
      <c r="R35" s="141"/>
    </row>
    <row r="36" spans="1:18" ht="13" thickBot="1" x14ac:dyDescent="0.3">
      <c r="A36" s="98">
        <v>18</v>
      </c>
      <c r="B36" s="104" t="s">
        <v>55</v>
      </c>
      <c r="C36" s="99"/>
      <c r="D36" s="99"/>
      <c r="E36" s="104"/>
      <c r="F36" s="99"/>
      <c r="G36" s="99"/>
      <c r="H36" s="104" t="s">
        <v>56</v>
      </c>
      <c r="I36" s="100"/>
      <c r="J36" s="181"/>
      <c r="K36" s="147">
        <f t="shared" ref="K36:P36" si="4">SUM(K34:K35)</f>
        <v>0</v>
      </c>
      <c r="L36" s="147">
        <f t="shared" si="4"/>
        <v>0</v>
      </c>
      <c r="M36" s="147">
        <f t="shared" si="4"/>
        <v>0</v>
      </c>
      <c r="N36" s="147">
        <f t="shared" si="4"/>
        <v>0</v>
      </c>
      <c r="O36" s="147">
        <f t="shared" si="4"/>
        <v>0</v>
      </c>
      <c r="P36" s="147">
        <f t="shared" si="4"/>
        <v>0</v>
      </c>
      <c r="Q36" s="147">
        <f>SUM(Q34:Q35)</f>
        <v>0</v>
      </c>
      <c r="R36" s="147">
        <f>SUM(R34:R35)</f>
        <v>0</v>
      </c>
    </row>
    <row r="37" spans="1:18" x14ac:dyDescent="0.25">
      <c r="A37" s="77">
        <v>19</v>
      </c>
      <c r="B37" s="65" t="s">
        <v>57</v>
      </c>
      <c r="I37" s="66"/>
      <c r="J37" s="180"/>
      <c r="K37" s="137"/>
      <c r="L37" s="137"/>
      <c r="M37" s="146"/>
      <c r="N37" s="146"/>
      <c r="O37" s="146"/>
      <c r="P37" s="146"/>
      <c r="Q37" s="146"/>
      <c r="R37" s="146"/>
    </row>
    <row r="38" spans="1:18" ht="13" thickBot="1" x14ac:dyDescent="0.3">
      <c r="A38" s="78">
        <v>20</v>
      </c>
      <c r="B38" s="65" t="s">
        <v>58</v>
      </c>
      <c r="I38" s="66"/>
      <c r="J38" s="180"/>
      <c r="K38" s="139"/>
      <c r="L38" s="139"/>
      <c r="M38" s="143"/>
      <c r="N38" s="143"/>
      <c r="O38" s="143"/>
      <c r="P38" s="143"/>
      <c r="Q38" s="143"/>
      <c r="R38" s="143"/>
    </row>
    <row r="39" spans="1:18" ht="13" thickBot="1" x14ac:dyDescent="0.3">
      <c r="A39" s="98">
        <v>21</v>
      </c>
      <c r="B39" s="104" t="s">
        <v>59</v>
      </c>
      <c r="C39" s="99"/>
      <c r="D39" s="99"/>
      <c r="E39" s="99"/>
      <c r="F39" s="99"/>
      <c r="G39" s="99"/>
      <c r="H39" s="99" t="s">
        <v>60</v>
      </c>
      <c r="I39" s="100"/>
      <c r="J39" s="181"/>
      <c r="K39" s="147">
        <f t="shared" ref="K39:P39" si="5">SUM(K37:K38)</f>
        <v>0</v>
      </c>
      <c r="L39" s="147">
        <f t="shared" si="5"/>
        <v>0</v>
      </c>
      <c r="M39" s="147">
        <f t="shared" si="5"/>
        <v>0</v>
      </c>
      <c r="N39" s="147">
        <f t="shared" si="5"/>
        <v>0</v>
      </c>
      <c r="O39" s="147">
        <f t="shared" si="5"/>
        <v>0</v>
      </c>
      <c r="P39" s="147">
        <f t="shared" si="5"/>
        <v>0</v>
      </c>
      <c r="Q39" s="147">
        <f>SUM(Q37:Q38)</f>
        <v>0</v>
      </c>
      <c r="R39" s="147">
        <f>SUM(R37:R38)</f>
        <v>0</v>
      </c>
    </row>
    <row r="40" spans="1:18" ht="13" thickBot="1" x14ac:dyDescent="0.3">
      <c r="A40" s="101">
        <v>22</v>
      </c>
      <c r="B40" s="105" t="s">
        <v>61</v>
      </c>
      <c r="C40" s="102"/>
      <c r="D40" s="102"/>
      <c r="E40" s="102"/>
      <c r="F40" s="102"/>
      <c r="G40" s="102"/>
      <c r="H40" s="102" t="s">
        <v>62</v>
      </c>
      <c r="I40" s="103"/>
      <c r="J40" s="182"/>
      <c r="K40" s="153">
        <f t="shared" ref="K40:P40" si="6">K36+K39</f>
        <v>0</v>
      </c>
      <c r="L40" s="153">
        <f t="shared" si="6"/>
        <v>0</v>
      </c>
      <c r="M40" s="153">
        <f t="shared" si="6"/>
        <v>0</v>
      </c>
      <c r="N40" s="153">
        <f t="shared" si="6"/>
        <v>0</v>
      </c>
      <c r="O40" s="153">
        <f t="shared" si="6"/>
        <v>0</v>
      </c>
      <c r="P40" s="153">
        <f t="shared" si="6"/>
        <v>0</v>
      </c>
      <c r="Q40" s="153">
        <f>Q36+Q39</f>
        <v>0</v>
      </c>
      <c r="R40" s="153">
        <f>R36+R39</f>
        <v>0</v>
      </c>
    </row>
    <row r="41" spans="1:18" x14ac:dyDescent="0.25">
      <c r="A41" s="93" t="s">
        <v>5</v>
      </c>
      <c r="B41" s="208" t="s">
        <v>63</v>
      </c>
      <c r="C41" s="209"/>
      <c r="D41" s="209"/>
      <c r="E41" s="209"/>
      <c r="F41" s="209"/>
      <c r="G41" s="209"/>
      <c r="H41" s="209"/>
      <c r="I41" s="66"/>
      <c r="J41" s="180"/>
      <c r="K41" s="194"/>
      <c r="L41" s="194"/>
      <c r="M41" s="146"/>
      <c r="N41" s="146"/>
      <c r="O41" s="146"/>
      <c r="P41" s="146"/>
      <c r="Q41" s="146"/>
      <c r="R41" s="146"/>
    </row>
    <row r="42" spans="1:18" x14ac:dyDescent="0.25">
      <c r="A42" s="74">
        <v>23</v>
      </c>
      <c r="B42" s="65" t="s">
        <v>64</v>
      </c>
      <c r="I42" s="66"/>
      <c r="J42" s="180"/>
      <c r="K42" s="137"/>
      <c r="L42" s="137"/>
      <c r="M42" s="137"/>
      <c r="N42" s="137"/>
      <c r="O42" s="137"/>
      <c r="P42" s="137"/>
      <c r="Q42" s="137"/>
      <c r="R42" s="137"/>
    </row>
    <row r="43" spans="1:18" ht="13" thickBot="1" x14ac:dyDescent="0.3">
      <c r="A43" s="78">
        <v>24</v>
      </c>
      <c r="B43" s="65" t="s">
        <v>65</v>
      </c>
      <c r="I43" s="66"/>
      <c r="J43" s="180"/>
      <c r="K43" s="139"/>
      <c r="L43" s="139"/>
      <c r="M43" s="141"/>
      <c r="N43" s="141"/>
      <c r="O43" s="141"/>
      <c r="P43" s="141"/>
      <c r="Q43" s="141"/>
      <c r="R43" s="141"/>
    </row>
    <row r="44" spans="1:18" ht="13" thickBot="1" x14ac:dyDescent="0.3">
      <c r="A44" s="98">
        <v>25</v>
      </c>
      <c r="B44" s="104" t="s">
        <v>66</v>
      </c>
      <c r="C44" s="99"/>
      <c r="D44" s="99"/>
      <c r="E44" s="99"/>
      <c r="F44" s="99"/>
      <c r="G44" s="99"/>
      <c r="H44" s="99" t="s">
        <v>67</v>
      </c>
      <c r="I44" s="100"/>
      <c r="J44" s="181"/>
      <c r="K44" s="147">
        <f>SUM(K42:K43)</f>
        <v>0</v>
      </c>
      <c r="L44" s="147">
        <f t="shared" ref="L44:R44" si="7">SUM(L42:L43)</f>
        <v>0</v>
      </c>
      <c r="M44" s="147">
        <f t="shared" si="7"/>
        <v>0</v>
      </c>
      <c r="N44" s="147">
        <f t="shared" si="7"/>
        <v>0</v>
      </c>
      <c r="O44" s="147">
        <f t="shared" si="7"/>
        <v>0</v>
      </c>
      <c r="P44" s="147">
        <f t="shared" si="7"/>
        <v>0</v>
      </c>
      <c r="Q44" s="147">
        <f t="shared" si="7"/>
        <v>0</v>
      </c>
      <c r="R44" s="147">
        <f t="shared" si="7"/>
        <v>0</v>
      </c>
    </row>
    <row r="45" spans="1:18" x14ac:dyDescent="0.25">
      <c r="A45" s="77">
        <v>26</v>
      </c>
      <c r="B45" s="65" t="s">
        <v>68</v>
      </c>
      <c r="I45" s="66"/>
      <c r="J45" s="180"/>
      <c r="K45" s="137"/>
      <c r="L45" s="137"/>
      <c r="M45" s="146"/>
      <c r="N45" s="146"/>
      <c r="O45" s="146"/>
      <c r="P45" s="146"/>
      <c r="Q45" s="146"/>
      <c r="R45" s="146"/>
    </row>
    <row r="46" spans="1:18" ht="13" thickBot="1" x14ac:dyDescent="0.3">
      <c r="A46" s="78">
        <v>27</v>
      </c>
      <c r="B46" s="65" t="s">
        <v>69</v>
      </c>
      <c r="I46" s="66"/>
      <c r="J46" s="180"/>
      <c r="K46" s="139"/>
      <c r="L46" s="139"/>
      <c r="M46" s="143"/>
      <c r="N46" s="143"/>
      <c r="O46" s="143"/>
      <c r="P46" s="143"/>
      <c r="Q46" s="143"/>
      <c r="R46" s="143"/>
    </row>
    <row r="47" spans="1:18" ht="13" thickBot="1" x14ac:dyDescent="0.3">
      <c r="A47" s="79">
        <v>28</v>
      </c>
      <c r="B47" s="104" t="s">
        <v>70</v>
      </c>
      <c r="C47" s="99"/>
      <c r="D47" s="99"/>
      <c r="E47" s="99"/>
      <c r="F47" s="99"/>
      <c r="G47" s="104"/>
      <c r="H47" s="104" t="s">
        <v>71</v>
      </c>
      <c r="I47" s="100"/>
      <c r="J47" s="181"/>
      <c r="K47" s="147">
        <f t="shared" ref="K47:R47" si="8">SUM(K45:K46)</f>
        <v>0</v>
      </c>
      <c r="L47" s="147">
        <f t="shared" si="8"/>
        <v>0</v>
      </c>
      <c r="M47" s="147">
        <f t="shared" si="8"/>
        <v>0</v>
      </c>
      <c r="N47" s="147">
        <f t="shared" si="8"/>
        <v>0</v>
      </c>
      <c r="O47" s="147">
        <f t="shared" si="8"/>
        <v>0</v>
      </c>
      <c r="P47" s="147">
        <f t="shared" si="8"/>
        <v>0</v>
      </c>
      <c r="Q47" s="147">
        <f t="shared" si="8"/>
        <v>0</v>
      </c>
      <c r="R47" s="147">
        <f t="shared" si="8"/>
        <v>0</v>
      </c>
    </row>
    <row r="48" spans="1:18" ht="13" thickBot="1" x14ac:dyDescent="0.3">
      <c r="A48" s="92">
        <v>29</v>
      </c>
      <c r="B48" s="106" t="s">
        <v>82</v>
      </c>
      <c r="C48" s="102"/>
      <c r="D48" s="102"/>
      <c r="E48" s="102"/>
      <c r="F48" s="102"/>
      <c r="G48" s="105"/>
      <c r="H48" s="105" t="s">
        <v>72</v>
      </c>
      <c r="I48" s="103"/>
      <c r="J48" s="182"/>
      <c r="K48" s="144" t="s">
        <v>5</v>
      </c>
      <c r="L48" s="153">
        <f t="shared" ref="L48:R48" si="9">L31+L40+L44+L47</f>
        <v>0</v>
      </c>
      <c r="M48" s="153">
        <f t="shared" si="9"/>
        <v>0</v>
      </c>
      <c r="N48" s="153">
        <f t="shared" si="9"/>
        <v>0</v>
      </c>
      <c r="O48" s="153">
        <f t="shared" si="9"/>
        <v>0</v>
      </c>
      <c r="P48" s="153">
        <f t="shared" si="9"/>
        <v>0</v>
      </c>
      <c r="Q48" s="153">
        <f t="shared" si="9"/>
        <v>0</v>
      </c>
      <c r="R48" s="153">
        <f t="shared" si="9"/>
        <v>0</v>
      </c>
    </row>
    <row r="49" spans="1:19" ht="13" thickBot="1" x14ac:dyDescent="0.3">
      <c r="A49" s="94">
        <v>30</v>
      </c>
      <c r="B49" s="71" t="s">
        <v>83</v>
      </c>
      <c r="G49" s="65"/>
      <c r="H49" s="65"/>
      <c r="I49" s="66"/>
      <c r="J49" s="180"/>
      <c r="K49" s="139" t="s">
        <v>5</v>
      </c>
      <c r="L49" s="139" t="s">
        <v>5</v>
      </c>
      <c r="M49" s="154"/>
      <c r="N49" s="154"/>
      <c r="O49" s="154"/>
      <c r="P49" s="154"/>
      <c r="Q49" s="154"/>
      <c r="R49" s="154"/>
    </row>
    <row r="50" spans="1:19" ht="13" thickBot="1" x14ac:dyDescent="0.3">
      <c r="A50" s="98">
        <v>31</v>
      </c>
      <c r="B50" s="107" t="s">
        <v>112</v>
      </c>
      <c r="C50" s="99"/>
      <c r="D50" s="99"/>
      <c r="E50" s="99"/>
      <c r="F50" s="99"/>
      <c r="G50" s="99"/>
      <c r="H50" s="107" t="s">
        <v>119</v>
      </c>
      <c r="I50" s="100"/>
      <c r="J50" s="181"/>
      <c r="K50" s="147">
        <f t="shared" ref="K50:R50" si="10">SUM(K48:K49)</f>
        <v>0</v>
      </c>
      <c r="L50" s="155">
        <f t="shared" si="10"/>
        <v>0</v>
      </c>
      <c r="M50" s="155">
        <f t="shared" si="10"/>
        <v>0</v>
      </c>
      <c r="N50" s="155">
        <f t="shared" si="10"/>
        <v>0</v>
      </c>
      <c r="O50" s="155">
        <f t="shared" si="10"/>
        <v>0</v>
      </c>
      <c r="P50" s="155">
        <f t="shared" si="10"/>
        <v>0</v>
      </c>
      <c r="Q50" s="155">
        <f t="shared" si="10"/>
        <v>0</v>
      </c>
      <c r="R50" s="155">
        <f t="shared" si="10"/>
        <v>0</v>
      </c>
      <c r="S50" s="170" t="s">
        <v>120</v>
      </c>
    </row>
    <row r="51" spans="1:19" x14ac:dyDescent="0.25">
      <c r="A51" s="97"/>
      <c r="B51" s="71" t="s">
        <v>5</v>
      </c>
      <c r="D51" s="95" t="s">
        <v>5</v>
      </c>
      <c r="E51" s="67"/>
      <c r="F51" s="96" t="s">
        <v>113</v>
      </c>
      <c r="K51" s="156"/>
    </row>
    <row r="52" spans="1:19" x14ac:dyDescent="0.25">
      <c r="A52" s="97"/>
      <c r="K52" s="156"/>
    </row>
    <row r="53" spans="1:19" x14ac:dyDescent="0.25">
      <c r="A53" s="97"/>
      <c r="B53" s="71" t="s">
        <v>5</v>
      </c>
      <c r="K53" s="156"/>
    </row>
    <row r="54" spans="1:19" ht="13" thickBot="1" x14ac:dyDescent="0.3">
      <c r="A54" s="97"/>
      <c r="K54" s="156"/>
    </row>
    <row r="55" spans="1:19" s="185" customFormat="1" ht="24.65" customHeight="1" thickBot="1" x14ac:dyDescent="0.3">
      <c r="A55" s="185" t="s">
        <v>5</v>
      </c>
      <c r="B55" s="359" t="s">
        <v>5</v>
      </c>
      <c r="C55" s="359"/>
      <c r="D55" s="359"/>
      <c r="E55" s="359"/>
      <c r="F55" s="359"/>
      <c r="G55" s="359"/>
      <c r="H55" s="359"/>
      <c r="K55" s="206">
        <v>1</v>
      </c>
      <c r="L55" s="206">
        <v>2</v>
      </c>
      <c r="M55" s="206">
        <v>3</v>
      </c>
      <c r="N55" s="205">
        <v>4</v>
      </c>
      <c r="O55" s="205">
        <v>5</v>
      </c>
      <c r="P55" s="205">
        <v>6</v>
      </c>
      <c r="Q55" s="205">
        <v>7</v>
      </c>
      <c r="R55" s="205">
        <v>8</v>
      </c>
    </row>
    <row r="56" spans="1:19" ht="78.75" customHeight="1" thickBot="1" x14ac:dyDescent="0.4">
      <c r="A56" s="119"/>
      <c r="B56" s="82" t="s">
        <v>28</v>
      </c>
      <c r="C56" s="82"/>
      <c r="D56" s="82"/>
      <c r="E56" s="82"/>
      <c r="F56" s="82"/>
      <c r="G56" s="82"/>
      <c r="H56" s="83" t="s">
        <v>5</v>
      </c>
      <c r="I56" s="85" t="s">
        <v>5</v>
      </c>
      <c r="J56" s="85"/>
      <c r="K56" s="203" t="s">
        <v>125</v>
      </c>
      <c r="L56" s="204" t="s">
        <v>126</v>
      </c>
      <c r="M56" s="204" t="s">
        <v>127</v>
      </c>
      <c r="N56" s="204" t="s">
        <v>128</v>
      </c>
      <c r="O56" s="204" t="s">
        <v>129</v>
      </c>
      <c r="P56" s="204" t="s">
        <v>129</v>
      </c>
      <c r="Q56" s="204" t="s">
        <v>130</v>
      </c>
      <c r="R56" s="204" t="s">
        <v>131</v>
      </c>
    </row>
    <row r="57" spans="1:19" ht="15.75" customHeight="1" x14ac:dyDescent="0.3">
      <c r="A57" s="120"/>
      <c r="B57" s="112" t="s">
        <v>29</v>
      </c>
      <c r="C57" s="86"/>
      <c r="D57" s="86"/>
      <c r="E57" s="86"/>
      <c r="F57" s="86"/>
      <c r="G57" s="86"/>
      <c r="H57" s="87"/>
      <c r="I57" s="76"/>
      <c r="J57" s="76"/>
      <c r="K57" s="188"/>
      <c r="L57" s="188"/>
      <c r="M57" s="188"/>
      <c r="N57" s="168"/>
      <c r="O57" s="188"/>
      <c r="P57" s="168"/>
      <c r="Q57" s="186"/>
      <c r="R57" s="168"/>
    </row>
    <row r="58" spans="1:19" ht="15" customHeight="1" thickBot="1" x14ac:dyDescent="0.35">
      <c r="A58" s="114"/>
      <c r="B58" s="89" t="s">
        <v>30</v>
      </c>
      <c r="C58" s="89"/>
      <c r="D58" s="89"/>
      <c r="E58" s="89"/>
      <c r="F58" s="89"/>
      <c r="G58" s="89"/>
      <c r="H58" s="90"/>
      <c r="I58" s="90"/>
      <c r="J58" s="90"/>
      <c r="K58" s="173"/>
      <c r="L58" s="173"/>
      <c r="M58" s="173"/>
      <c r="N58" s="169"/>
      <c r="O58" s="173"/>
      <c r="P58" s="169"/>
      <c r="Q58" s="187"/>
      <c r="R58" s="169"/>
    </row>
    <row r="59" spans="1:19" ht="13" x14ac:dyDescent="0.3">
      <c r="A59" s="108"/>
      <c r="B59" s="115" t="s">
        <v>73</v>
      </c>
      <c r="C59" s="76"/>
      <c r="D59" s="76"/>
      <c r="E59" s="76"/>
      <c r="F59" s="76"/>
      <c r="G59" s="76"/>
      <c r="H59" s="76"/>
      <c r="I59" s="116" t="s">
        <v>74</v>
      </c>
      <c r="J59" s="76"/>
      <c r="K59" s="210"/>
      <c r="L59" s="193"/>
      <c r="M59" s="150"/>
      <c r="N59" s="150"/>
      <c r="O59" s="150"/>
      <c r="P59" s="150"/>
      <c r="Q59" s="152"/>
      <c r="R59" s="151"/>
    </row>
    <row r="60" spans="1:19" x14ac:dyDescent="0.25">
      <c r="A60" s="74">
        <v>32</v>
      </c>
      <c r="B60" s="71" t="s">
        <v>84</v>
      </c>
      <c r="E60" s="67" t="s">
        <v>75</v>
      </c>
      <c r="F60" s="67"/>
      <c r="G60" s="67"/>
      <c r="H60" s="67"/>
      <c r="I60" s="81" t="s">
        <v>74</v>
      </c>
      <c r="J60" s="67"/>
      <c r="K60" s="211"/>
      <c r="L60" s="137"/>
      <c r="M60" s="137"/>
      <c r="N60" s="137"/>
      <c r="O60" s="137"/>
      <c r="P60" s="137"/>
      <c r="Q60" s="139"/>
      <c r="R60" s="138"/>
    </row>
    <row r="61" spans="1:19" x14ac:dyDescent="0.25">
      <c r="A61" s="74">
        <v>33</v>
      </c>
      <c r="B61" s="71" t="s">
        <v>85</v>
      </c>
      <c r="E61" s="67" t="s">
        <v>75</v>
      </c>
      <c r="F61" s="67"/>
      <c r="G61" s="67"/>
      <c r="H61" s="67"/>
      <c r="I61" s="81" t="s">
        <v>74</v>
      </c>
      <c r="J61" s="67"/>
      <c r="K61" s="211"/>
      <c r="L61" s="137"/>
      <c r="M61" s="137"/>
      <c r="N61" s="137"/>
      <c r="O61" s="137"/>
      <c r="P61" s="137"/>
      <c r="Q61" s="139"/>
      <c r="R61" s="138"/>
    </row>
    <row r="62" spans="1:19" x14ac:dyDescent="0.25">
      <c r="A62" s="74">
        <v>34</v>
      </c>
      <c r="B62" s="71" t="s">
        <v>86</v>
      </c>
      <c r="E62" s="67" t="s">
        <v>75</v>
      </c>
      <c r="F62" s="67"/>
      <c r="G62" s="67"/>
      <c r="H62" s="67"/>
      <c r="I62" s="81" t="s">
        <v>74</v>
      </c>
      <c r="J62" s="67"/>
      <c r="K62" s="212"/>
      <c r="L62" s="139"/>
      <c r="M62" s="139"/>
      <c r="N62" s="139"/>
      <c r="O62" s="139"/>
      <c r="P62" s="139"/>
      <c r="Q62" s="139"/>
      <c r="R62" s="140"/>
    </row>
    <row r="63" spans="1:19" x14ac:dyDescent="0.25">
      <c r="A63" s="74">
        <v>35</v>
      </c>
      <c r="B63" s="71" t="s">
        <v>87</v>
      </c>
      <c r="E63" s="67" t="s">
        <v>76</v>
      </c>
      <c r="F63" s="67"/>
      <c r="G63" s="67"/>
      <c r="H63" s="67"/>
      <c r="I63" s="81" t="s">
        <v>74</v>
      </c>
      <c r="J63" s="67"/>
      <c r="K63" s="211"/>
      <c r="L63" s="137"/>
      <c r="M63" s="137"/>
      <c r="N63" s="137"/>
      <c r="O63" s="137"/>
      <c r="P63" s="137"/>
      <c r="Q63" s="139"/>
      <c r="R63" s="138"/>
    </row>
    <row r="64" spans="1:19" ht="13" thickBot="1" x14ac:dyDescent="0.3">
      <c r="A64" s="78">
        <v>36</v>
      </c>
      <c r="B64" s="71" t="s">
        <v>88</v>
      </c>
      <c r="E64" s="67" t="s">
        <v>77</v>
      </c>
      <c r="F64" s="67"/>
      <c r="G64" s="67"/>
      <c r="H64" s="67"/>
      <c r="I64" s="81" t="s">
        <v>74</v>
      </c>
      <c r="J64" s="67"/>
      <c r="K64" s="213"/>
      <c r="L64" s="141"/>
      <c r="M64" s="141"/>
      <c r="N64" s="141"/>
      <c r="O64" s="141"/>
      <c r="P64" s="141"/>
      <c r="Q64" s="143"/>
      <c r="R64" s="142"/>
    </row>
    <row r="65" spans="1:18" ht="13.5" thickBot="1" x14ac:dyDescent="0.35">
      <c r="A65" s="98">
        <v>37</v>
      </c>
      <c r="B65" s="121" t="s">
        <v>89</v>
      </c>
      <c r="C65" s="99"/>
      <c r="D65" s="99"/>
      <c r="E65" s="99"/>
      <c r="F65" s="99"/>
      <c r="G65" s="99"/>
      <c r="H65" s="107" t="s">
        <v>114</v>
      </c>
      <c r="I65" s="100"/>
      <c r="J65" s="99"/>
      <c r="K65" s="144">
        <f>SUM(K60:K64)</f>
        <v>0</v>
      </c>
      <c r="L65" s="144">
        <f t="shared" ref="L65:R65" si="11">SUM(L60:L64)</f>
        <v>0</v>
      </c>
      <c r="M65" s="144">
        <f t="shared" si="11"/>
        <v>0</v>
      </c>
      <c r="N65" s="144">
        <f t="shared" si="11"/>
        <v>0</v>
      </c>
      <c r="O65" s="144">
        <f t="shared" si="11"/>
        <v>0</v>
      </c>
      <c r="P65" s="144">
        <f t="shared" si="11"/>
        <v>0</v>
      </c>
      <c r="Q65" s="144">
        <f t="shared" si="11"/>
        <v>0</v>
      </c>
      <c r="R65" s="144">
        <f t="shared" si="11"/>
        <v>0</v>
      </c>
    </row>
    <row r="66" spans="1:18" ht="13" x14ac:dyDescent="0.3">
      <c r="A66" s="108"/>
      <c r="B66" s="128" t="s">
        <v>78</v>
      </c>
      <c r="C66" s="76"/>
      <c r="D66" s="76"/>
      <c r="E66" s="76"/>
      <c r="F66" s="76"/>
      <c r="G66" s="76"/>
      <c r="H66" s="87"/>
      <c r="I66" s="116" t="s">
        <v>74</v>
      </c>
      <c r="J66" s="76"/>
      <c r="K66" s="193"/>
      <c r="L66" s="193"/>
      <c r="M66" s="150"/>
      <c r="N66" s="150"/>
      <c r="O66" s="150"/>
      <c r="P66" s="150"/>
      <c r="Q66" s="152"/>
      <c r="R66" s="151"/>
    </row>
    <row r="67" spans="1:18" x14ac:dyDescent="0.25">
      <c r="A67" s="74">
        <v>38</v>
      </c>
      <c r="B67" s="71" t="s">
        <v>90</v>
      </c>
      <c r="H67" s="65"/>
      <c r="I67" s="81" t="s">
        <v>74</v>
      </c>
      <c r="K67" s="211"/>
      <c r="L67" s="137"/>
      <c r="M67" s="137"/>
      <c r="N67" s="137"/>
      <c r="O67" s="137"/>
      <c r="P67" s="137"/>
      <c r="Q67" s="139"/>
      <c r="R67" s="138"/>
    </row>
    <row r="68" spans="1:18" x14ac:dyDescent="0.25">
      <c r="A68" s="74">
        <v>39</v>
      </c>
      <c r="B68" s="71" t="s">
        <v>91</v>
      </c>
      <c r="H68" s="65"/>
      <c r="I68" s="81" t="s">
        <v>74</v>
      </c>
      <c r="K68" s="211"/>
      <c r="L68" s="137"/>
      <c r="M68" s="137"/>
      <c r="N68" s="137"/>
      <c r="O68" s="137"/>
      <c r="P68" s="137"/>
      <c r="Q68" s="139"/>
      <c r="R68" s="138"/>
    </row>
    <row r="69" spans="1:18" x14ac:dyDescent="0.25">
      <c r="A69" s="74">
        <v>40</v>
      </c>
      <c r="B69" s="71" t="s">
        <v>92</v>
      </c>
      <c r="H69" s="65"/>
      <c r="I69" s="81" t="s">
        <v>74</v>
      </c>
      <c r="K69" s="212"/>
      <c r="L69" s="139"/>
      <c r="M69" s="139"/>
      <c r="N69" s="139"/>
      <c r="O69" s="139"/>
      <c r="P69" s="139"/>
      <c r="Q69" s="139"/>
      <c r="R69" s="140"/>
    </row>
    <row r="70" spans="1:18" x14ac:dyDescent="0.25">
      <c r="A70" s="74">
        <v>41</v>
      </c>
      <c r="B70" s="71" t="s">
        <v>93</v>
      </c>
      <c r="H70" s="65"/>
      <c r="I70" s="81" t="s">
        <v>74</v>
      </c>
      <c r="K70" s="211"/>
      <c r="L70" s="137"/>
      <c r="M70" s="139"/>
      <c r="N70" s="139"/>
      <c r="O70" s="139"/>
      <c r="P70" s="139"/>
      <c r="Q70" s="139"/>
      <c r="R70" s="140"/>
    </row>
    <row r="71" spans="1:18" ht="13" thickBot="1" x14ac:dyDescent="0.3">
      <c r="A71" s="78">
        <v>42</v>
      </c>
      <c r="B71" s="72" t="s">
        <v>94</v>
      </c>
      <c r="H71" s="65"/>
      <c r="I71" s="81" t="s">
        <v>74</v>
      </c>
      <c r="K71" s="213"/>
      <c r="L71" s="141"/>
      <c r="M71" s="143"/>
      <c r="N71" s="143"/>
      <c r="O71" s="143"/>
      <c r="P71" s="143"/>
      <c r="Q71" s="143"/>
      <c r="R71" s="148"/>
    </row>
    <row r="72" spans="1:18" ht="13.5" thickBot="1" x14ac:dyDescent="0.35">
      <c r="A72" s="98">
        <v>43</v>
      </c>
      <c r="B72" s="118" t="s">
        <v>95</v>
      </c>
      <c r="C72" s="117"/>
      <c r="D72" s="100"/>
      <c r="E72" s="99"/>
      <c r="F72" s="99"/>
      <c r="G72" s="99"/>
      <c r="H72" s="122" t="s">
        <v>115</v>
      </c>
      <c r="I72" s="100"/>
      <c r="J72" s="99"/>
      <c r="K72" s="147">
        <f t="shared" ref="K72:R72" si="12">SUM(K67:K71)</f>
        <v>0</v>
      </c>
      <c r="L72" s="147">
        <f t="shared" si="12"/>
        <v>0</v>
      </c>
      <c r="M72" s="147">
        <f t="shared" si="12"/>
        <v>0</v>
      </c>
      <c r="N72" s="147">
        <f t="shared" si="12"/>
        <v>0</v>
      </c>
      <c r="O72" s="147">
        <f t="shared" si="12"/>
        <v>0</v>
      </c>
      <c r="P72" s="147">
        <f t="shared" si="12"/>
        <v>0</v>
      </c>
      <c r="Q72" s="147">
        <f t="shared" si="12"/>
        <v>0</v>
      </c>
      <c r="R72" s="147">
        <f t="shared" si="12"/>
        <v>0</v>
      </c>
    </row>
    <row r="73" spans="1:18" ht="13" x14ac:dyDescent="0.3">
      <c r="A73" s="108"/>
      <c r="B73" s="129" t="s">
        <v>79</v>
      </c>
      <c r="C73" s="76"/>
      <c r="D73" s="76"/>
      <c r="E73" s="76"/>
      <c r="F73" s="76"/>
      <c r="G73" s="76"/>
      <c r="H73" s="76"/>
      <c r="I73" s="116" t="s">
        <v>74</v>
      </c>
      <c r="J73" s="76"/>
      <c r="K73" s="194"/>
      <c r="L73" s="194"/>
      <c r="M73" s="152"/>
      <c r="N73" s="152"/>
      <c r="O73" s="152"/>
      <c r="P73" s="152"/>
      <c r="Q73" s="152"/>
      <c r="R73" s="157"/>
    </row>
    <row r="74" spans="1:18" x14ac:dyDescent="0.25">
      <c r="A74" s="74">
        <v>44</v>
      </c>
      <c r="B74" s="71" t="s">
        <v>96</v>
      </c>
      <c r="E74" s="67"/>
      <c r="F74" s="67"/>
      <c r="G74" s="67"/>
      <c r="H74" s="67"/>
      <c r="I74" s="81" t="s">
        <v>74</v>
      </c>
      <c r="J74" s="67"/>
      <c r="K74" s="211"/>
      <c r="L74" s="137"/>
      <c r="M74" s="139"/>
      <c r="N74" s="139"/>
      <c r="O74" s="139"/>
      <c r="P74" s="139"/>
      <c r="Q74" s="139"/>
      <c r="R74" s="140"/>
    </row>
    <row r="75" spans="1:18" x14ac:dyDescent="0.25">
      <c r="A75" s="74">
        <v>45</v>
      </c>
      <c r="B75" s="71" t="s">
        <v>97</v>
      </c>
      <c r="E75" s="67"/>
      <c r="F75" s="67"/>
      <c r="G75" s="67"/>
      <c r="H75" s="67"/>
      <c r="I75" s="81" t="s">
        <v>74</v>
      </c>
      <c r="J75" s="67"/>
      <c r="K75" s="211"/>
      <c r="L75" s="137"/>
      <c r="M75" s="139"/>
      <c r="N75" s="139"/>
      <c r="O75" s="139"/>
      <c r="P75" s="139"/>
      <c r="Q75" s="139"/>
      <c r="R75" s="140"/>
    </row>
    <row r="76" spans="1:18" x14ac:dyDescent="0.25">
      <c r="A76" s="74">
        <v>46</v>
      </c>
      <c r="B76" s="71" t="s">
        <v>98</v>
      </c>
      <c r="E76" s="67"/>
      <c r="F76" s="67"/>
      <c r="G76" s="67"/>
      <c r="H76" s="67"/>
      <c r="I76" s="81" t="s">
        <v>74</v>
      </c>
      <c r="J76" s="67"/>
      <c r="K76" s="212"/>
      <c r="L76" s="139"/>
      <c r="M76" s="139"/>
      <c r="N76" s="139"/>
      <c r="O76" s="139"/>
      <c r="P76" s="139"/>
      <c r="Q76" s="139"/>
      <c r="R76" s="140"/>
    </row>
    <row r="77" spans="1:18" x14ac:dyDescent="0.25">
      <c r="A77" s="74">
        <v>47</v>
      </c>
      <c r="B77" s="71" t="s">
        <v>99</v>
      </c>
      <c r="E77" s="67"/>
      <c r="F77" s="67"/>
      <c r="G77" s="67"/>
      <c r="H77" s="67"/>
      <c r="I77" s="81" t="s">
        <v>74</v>
      </c>
      <c r="J77" s="67"/>
      <c r="K77" s="211"/>
      <c r="L77" s="137"/>
      <c r="M77" s="139"/>
      <c r="N77" s="139"/>
      <c r="O77" s="139"/>
      <c r="P77" s="139"/>
      <c r="Q77" s="139"/>
      <c r="R77" s="140"/>
    </row>
    <row r="78" spans="1:18" ht="13" thickBot="1" x14ac:dyDescent="0.3">
      <c r="A78" s="78">
        <v>48</v>
      </c>
      <c r="B78" s="71" t="s">
        <v>100</v>
      </c>
      <c r="E78" s="67"/>
      <c r="F78" s="67"/>
      <c r="G78" s="67"/>
      <c r="H78" s="67"/>
      <c r="I78" s="81" t="s">
        <v>74</v>
      </c>
      <c r="J78" s="67"/>
      <c r="K78" s="213"/>
      <c r="L78" s="141"/>
      <c r="M78" s="143"/>
      <c r="N78" s="143"/>
      <c r="O78" s="143"/>
      <c r="P78" s="143"/>
      <c r="Q78" s="143"/>
      <c r="R78" s="148"/>
    </row>
    <row r="79" spans="1:18" ht="13.5" thickBot="1" x14ac:dyDescent="0.35">
      <c r="A79" s="125">
        <v>49</v>
      </c>
      <c r="B79" s="126" t="s">
        <v>101</v>
      </c>
      <c r="C79" s="127"/>
      <c r="D79" s="127"/>
      <c r="E79" s="127"/>
      <c r="F79" s="127"/>
      <c r="G79" s="127"/>
      <c r="H79" s="127"/>
      <c r="I79" s="123" t="s">
        <v>116</v>
      </c>
      <c r="J79" s="124"/>
      <c r="K79" s="158">
        <f t="shared" ref="K79:R79" si="13">SUM(K74:K78)</f>
        <v>0</v>
      </c>
      <c r="L79" s="158">
        <f t="shared" si="13"/>
        <v>0</v>
      </c>
      <c r="M79" s="158">
        <f t="shared" si="13"/>
        <v>0</v>
      </c>
      <c r="N79" s="158">
        <f t="shared" si="13"/>
        <v>0</v>
      </c>
      <c r="O79" s="158">
        <f t="shared" si="13"/>
        <v>0</v>
      </c>
      <c r="P79" s="158">
        <f t="shared" si="13"/>
        <v>0</v>
      </c>
      <c r="Q79" s="158">
        <f t="shared" si="13"/>
        <v>0</v>
      </c>
      <c r="R79" s="158">
        <f t="shared" si="13"/>
        <v>0</v>
      </c>
    </row>
    <row r="80" spans="1:18" ht="13.5" thickBot="1" x14ac:dyDescent="0.35">
      <c r="A80" s="98">
        <v>50</v>
      </c>
      <c r="B80" s="121" t="s">
        <v>102</v>
      </c>
      <c r="C80" s="99"/>
      <c r="D80" s="99"/>
      <c r="E80" s="99"/>
      <c r="F80" s="99"/>
      <c r="G80" s="99"/>
      <c r="H80" s="107" t="s">
        <v>117</v>
      </c>
      <c r="I80" s="80"/>
      <c r="J80" s="68"/>
      <c r="K80" s="147">
        <f t="shared" ref="K80:R80" si="14">K65+K72+K79</f>
        <v>0</v>
      </c>
      <c r="L80" s="147">
        <f t="shared" si="14"/>
        <v>0</v>
      </c>
      <c r="M80" s="147">
        <f t="shared" si="14"/>
        <v>0</v>
      </c>
      <c r="N80" s="147">
        <f t="shared" si="14"/>
        <v>0</v>
      </c>
      <c r="O80" s="147">
        <f t="shared" si="14"/>
        <v>0</v>
      </c>
      <c r="P80" s="147">
        <f t="shared" si="14"/>
        <v>0</v>
      </c>
      <c r="Q80" s="147">
        <f>Q65+Q72+Q79</f>
        <v>0</v>
      </c>
      <c r="R80" s="147">
        <f t="shared" si="14"/>
        <v>0</v>
      </c>
    </row>
    <row r="82" spans="2:9" ht="13" x14ac:dyDescent="0.3">
      <c r="B82" s="113"/>
    </row>
    <row r="83" spans="2:9" x14ac:dyDescent="0.25">
      <c r="B83" t="s">
        <v>80</v>
      </c>
      <c r="I83" t="s">
        <v>81</v>
      </c>
    </row>
  </sheetData>
  <mergeCells count="4">
    <mergeCell ref="B12:H12"/>
    <mergeCell ref="B55:H55"/>
    <mergeCell ref="B9:H9"/>
    <mergeCell ref="B13:H13"/>
  </mergeCells>
  <printOptions horizontalCentered="1" verticalCentered="1" gridLines="1"/>
  <pageMargins left="0.11811023622047245" right="0.11811023622047245" top="0.31496062992125984" bottom="0.11811023622047245" header="0.11811023622047245" footer="0.11811023622047245"/>
  <pageSetup paperSize="9" scale="70" orientation="landscape" horizontalDpi="4294967292" r:id="rId1"/>
  <headerFooter alignWithMargins="0">
    <oddHeader>&amp;CSCHEDULE PS 5</oddHeader>
    <oddFooter>Page &amp;P</oddFooter>
  </headerFooter>
  <rowBreaks count="16" manualBreakCount="16">
    <brk id="46" max="65535" man="1"/>
    <brk id="127" max="65535" man="1"/>
    <brk id="158" max="65535" man="1"/>
    <brk id="207" max="65535" man="1"/>
    <brk id="237" max="65535" man="1"/>
    <brk id="286" max="65535" man="1"/>
    <brk id="316" max="65535" man="1"/>
    <brk id="365" max="65535" man="1"/>
    <brk id="395" max="65535" man="1"/>
    <brk id="444" max="65535" man="1"/>
    <brk id="474" max="65535" man="1"/>
    <brk id="523" max="65535" man="1"/>
    <brk id="553" max="65535" man="1"/>
    <brk id="602" max="65535" man="1"/>
    <brk id="632" max="65535" man="1"/>
    <brk id="681" max="65535"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activity xmlns="c636e1ea-4289-4af6-987e-82831e7e3e61"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9549CC6A32B5754494CE6062B96C76B4" ma:contentTypeVersion="16" ma:contentTypeDescription="Create a new document." ma:contentTypeScope="" ma:versionID="f5c084565f16e0553e622a64094a54fe">
  <xsd:schema xmlns:xsd="http://www.w3.org/2001/XMLSchema" xmlns:xs="http://www.w3.org/2001/XMLSchema" xmlns:p="http://schemas.microsoft.com/office/2006/metadata/properties" xmlns:ns3="b91838ec-d7ab-4e92-9519-f97f0d2dfa08" xmlns:ns4="c636e1ea-4289-4af6-987e-82831e7e3e61" targetNamespace="http://schemas.microsoft.com/office/2006/metadata/properties" ma:root="true" ma:fieldsID="2ba09604b1240cd30b3ac33e57a869ff" ns3:_="" ns4:_="">
    <xsd:import namespace="b91838ec-d7ab-4e92-9519-f97f0d2dfa08"/>
    <xsd:import namespace="c636e1ea-4289-4af6-987e-82831e7e3e61"/>
    <xsd:element name="properties">
      <xsd:complexType>
        <xsd:sequence>
          <xsd:element name="documentManagement">
            <xsd:complexType>
              <xsd:all>
                <xsd:element ref="ns3:SharedWithUsers" minOccurs="0"/>
                <xsd:element ref="ns3:SharedWithDetails" minOccurs="0"/>
                <xsd:element ref="ns3:SharingHintHash" minOccurs="0"/>
                <xsd:element ref="ns4:MediaServiceMetadata" minOccurs="0"/>
                <xsd:element ref="ns4:MediaServiceFastMetadata" minOccurs="0"/>
                <xsd:element ref="ns4:MediaServiceDateTaken" minOccurs="0"/>
                <xsd:element ref="ns4:MediaLengthInSeconds" minOccurs="0"/>
                <xsd:element ref="ns4:MediaServiceAutoKeyPoints" minOccurs="0"/>
                <xsd:element ref="ns4:MediaServiceKeyPoints" minOccurs="0"/>
                <xsd:element ref="ns4:_activity" minOccurs="0"/>
                <xsd:element ref="ns4:MediaServiceObjectDetectorVersions" minOccurs="0"/>
                <xsd:element ref="ns4:MediaServiceAutoTags" minOccurs="0"/>
                <xsd:element ref="ns4:MediaServiceGenerationTime" minOccurs="0"/>
                <xsd:element ref="ns4:MediaServiceEventHashCode" minOccurs="0"/>
                <xsd:element ref="ns4:MediaServiceSystemTags" minOccurs="0"/>
                <xsd:element ref="ns4: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91838ec-d7ab-4e92-9519-f97f0d2dfa08"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element name="SharingHintHash" ma:index="10" nillable="true" ma:displayName="Sharing Hint Hash" ma:hidden="true" ma:internalName="SharingHintHash"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636e1ea-4289-4af6-987e-82831e7e3e61"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DateTaken" ma:index="13" nillable="true" ma:displayName="MediaServiceDateTaken" ma:hidden="true" ma:internalName="MediaServiceDateTaken"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_activity" ma:index="17" nillable="true" ma:displayName="_activity" ma:hidden="true" ma:internalName="_activity">
      <xsd:simpleType>
        <xsd:restriction base="dms:Note"/>
      </xsd:simpleType>
    </xsd:element>
    <xsd:element name="MediaServiceObjectDetectorVersions" ma:index="18" nillable="true" ma:displayName="MediaServiceObjectDetectorVersions" ma:hidden="true" ma:indexed="true" ma:internalName="MediaServiceObjectDetectorVersions" ma:readOnly="true">
      <xsd:simpleType>
        <xsd:restriction base="dms:Text"/>
      </xsd:simpleType>
    </xsd:element>
    <xsd:element name="MediaServiceAutoTags" ma:index="19" nillable="true" ma:displayName="Tags" ma:internalName="MediaServiceAutoTags" ma:readOnly="true">
      <xsd:simpleType>
        <xsd:restriction base="dms:Text"/>
      </xsd:simpleType>
    </xsd:element>
    <xsd:element name="MediaServiceGenerationTime" ma:index="20" nillable="true" ma:displayName="MediaServiceGenerationTime" ma:hidden="true" ma:internalName="MediaServiceGenerationTime" ma:readOnly="true">
      <xsd:simpleType>
        <xsd:restriction base="dms:Text"/>
      </xsd:simpleType>
    </xsd:element>
    <xsd:element name="MediaServiceEventHashCode" ma:index="21" nillable="true" ma:displayName="MediaServiceEventHashCode" ma:hidden="true" ma:internalName="MediaServiceEventHashCode" ma:readOnly="true">
      <xsd:simpleType>
        <xsd:restriction base="dms:Text"/>
      </xsd:simpleType>
    </xsd:element>
    <xsd:element name="MediaServiceSystemTags" ma:index="22" nillable="true" ma:displayName="MediaServiceSystemTags" ma:hidden="true" ma:internalName="MediaServiceSystemTags" ma:readOnly="true">
      <xsd:simpleType>
        <xsd:restriction base="dms:Note"/>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C900F2B7-057B-4884-BA85-0F78A6DEE146}">
  <ds:schemaRefs>
    <ds:schemaRef ds:uri="b91838ec-d7ab-4e92-9519-f97f0d2dfa08"/>
    <ds:schemaRef ds:uri="http://purl.org/dc/terms/"/>
    <ds:schemaRef ds:uri="http://schemas.openxmlformats.org/package/2006/metadata/core-properties"/>
    <ds:schemaRef ds:uri="c636e1ea-4289-4af6-987e-82831e7e3e61"/>
    <ds:schemaRef ds:uri="http://schemas.microsoft.com/office/2006/documentManagement/types"/>
    <ds:schemaRef ds:uri="http://schemas.microsoft.com/office/2006/metadata/properties"/>
    <ds:schemaRef ds:uri="http://purl.org/dc/elements/1.1/"/>
    <ds:schemaRef ds:uri="http://schemas.microsoft.com/office/infopath/2007/PartnerControls"/>
    <ds:schemaRef ds:uri="http://www.w3.org/XML/1998/namespace"/>
    <ds:schemaRef ds:uri="http://purl.org/dc/dcmitype/"/>
  </ds:schemaRefs>
</ds:datastoreItem>
</file>

<file path=customXml/itemProps2.xml><?xml version="1.0" encoding="utf-8"?>
<ds:datastoreItem xmlns:ds="http://schemas.openxmlformats.org/officeDocument/2006/customXml" ds:itemID="{D3567048-1DDC-45F9-93C0-E741D44CE2E2}">
  <ds:schemaRefs>
    <ds:schemaRef ds:uri="http://schemas.microsoft.com/sharepoint/v3/contenttype/forms"/>
  </ds:schemaRefs>
</ds:datastoreItem>
</file>

<file path=customXml/itemProps3.xml><?xml version="1.0" encoding="utf-8"?>
<ds:datastoreItem xmlns:ds="http://schemas.openxmlformats.org/officeDocument/2006/customXml" ds:itemID="{6C36A445-FBD9-4A77-9F71-FC4FAA63636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91838ec-d7ab-4e92-9519-f97f0d2dfa08"/>
    <ds:schemaRef ds:uri="c636e1ea-4289-4af6-987e-82831e7e3e6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Metadata/LabelInfo.xml><?xml version="1.0" encoding="utf-8"?>
<clbl:labelList xmlns:clbl="http://schemas.microsoft.com/office/2020/mipLabelMetadata">
  <clbl:label id="{dd17a35c-9c67-4dda-b948-74ee3b80cf57}" enabled="1" method="Privileged" siteId="{93aedbdc-cc67-4652-aa12-d250a876ae79}"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1</vt:i4>
      </vt:variant>
    </vt:vector>
  </HeadingPairs>
  <TitlesOfParts>
    <vt:vector size="7" baseType="lpstr">
      <vt:lpstr>Read Me</vt:lpstr>
      <vt:lpstr>Tender Cover Sheet</vt:lpstr>
      <vt:lpstr>5.1.0 Preamble</vt:lpstr>
      <vt:lpstr>5.1.1 Price Table 1</vt:lpstr>
      <vt:lpstr>5.1.2 Summary</vt:lpstr>
      <vt:lpstr>5.1.4 PS5</vt:lpstr>
      <vt:lpstr>'5.1.2 Summary'!Print_Area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MCW</dc:creator>
  <cp:lastModifiedBy>Khomotso Gumede</cp:lastModifiedBy>
  <cp:lastPrinted>2019-04-03T07:55:04Z</cp:lastPrinted>
  <dcterms:created xsi:type="dcterms:W3CDTF">2006-05-06T13:44:49Z</dcterms:created>
  <dcterms:modified xsi:type="dcterms:W3CDTF">2025-03-24T05:13:47Z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dd17a35c-9c67-4dda-b948-74ee3b80cf57_Enabled">
    <vt:lpwstr>True</vt:lpwstr>
  </property>
  <property fmtid="{D5CDD505-2E9C-101B-9397-08002B2CF9AE}" pid="3" name="MSIP_Label_dd17a35c-9c67-4dda-b948-74ee3b80cf57_SiteId">
    <vt:lpwstr>93aedbdc-cc67-4652-aa12-d250a876ae79</vt:lpwstr>
  </property>
  <property fmtid="{D5CDD505-2E9C-101B-9397-08002B2CF9AE}" pid="4" name="MSIP_Label_dd17a35c-9c67-4dda-b948-74ee3b80cf57_Ref">
    <vt:lpwstr>https://api.informationprotection.azure.com/api/93aedbdc-cc67-4652-aa12-d250a876ae79</vt:lpwstr>
  </property>
  <property fmtid="{D5CDD505-2E9C-101B-9397-08002B2CF9AE}" pid="5" name="MSIP_Label_dd17a35c-9c67-4dda-b948-74ee3b80cf57_SetBy">
    <vt:lpwstr>ThalaNN@eskom.co.za</vt:lpwstr>
  </property>
  <property fmtid="{D5CDD505-2E9C-101B-9397-08002B2CF9AE}" pid="6" name="MSIP_Label_dd17a35c-9c67-4dda-b948-74ee3b80cf57_SetDate">
    <vt:lpwstr>2019-04-09T12:03:04.9590968+02:00</vt:lpwstr>
  </property>
  <property fmtid="{D5CDD505-2E9C-101B-9397-08002B2CF9AE}" pid="7" name="MSIP_Label_dd17a35c-9c67-4dda-b948-74ee3b80cf57_Name">
    <vt:lpwstr>Public</vt:lpwstr>
  </property>
  <property fmtid="{D5CDD505-2E9C-101B-9397-08002B2CF9AE}" pid="8" name="MSIP_Label_dd17a35c-9c67-4dda-b948-74ee3b80cf57_Application">
    <vt:lpwstr>Microsoft Azure Information Protection</vt:lpwstr>
  </property>
  <property fmtid="{D5CDD505-2E9C-101B-9397-08002B2CF9AE}" pid="9" name="MSIP_Label_dd17a35c-9c67-4dda-b948-74ee3b80cf57_Extended_MSFT_Method">
    <vt:lpwstr>Manual</vt:lpwstr>
  </property>
  <property fmtid="{D5CDD505-2E9C-101B-9397-08002B2CF9AE}" pid="10" name="Sensitivity">
    <vt:lpwstr>Public</vt:lpwstr>
  </property>
  <property fmtid="{D5CDD505-2E9C-101B-9397-08002B2CF9AE}" pid="11" name="ContentTypeId">
    <vt:lpwstr>0x0101009549CC6A32B5754494CE6062B96C76B4</vt:lpwstr>
  </property>
</Properties>
</file>