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qadiLV\Desktop\EVERYTHING\Lusanda's work laptop Latest\SP09- Conservency Tanks&amp; Chemical Toilets( Moreki)\2022 contract estimate\"/>
    </mc:Choice>
  </mc:AlternateContent>
  <bookViews>
    <workbookView xWindow="0" yWindow="0" windowWidth="19200" windowHeight="7050" tabRatio="756" activeTab="4"/>
  </bookViews>
  <sheets>
    <sheet name="Read Me FIRST" sheetId="2" r:id="rId1"/>
    <sheet name="5.1Tender Cover Sheet" sheetId="3" r:id="rId2"/>
    <sheet name="5.1.1.1 Preamble" sheetId="4" r:id="rId3"/>
    <sheet name="5.1.2 Summary" sheetId="5" r:id="rId4"/>
    <sheet name="5.1.3 BOQ" sheetId="1" r:id="rId5"/>
    <sheet name="5.1.4 CPA Formula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K">#REF!</definedName>
    <definedName name="\Q">#REF!</definedName>
    <definedName name="_____CXX1">'[2]1'!$F$175:$F$182</definedName>
    <definedName name="_____CXX2">'[2]2'!$F$175:$F$182</definedName>
    <definedName name="_____CXX3">'[2]3'!$F$175:$F$182</definedName>
    <definedName name="_____CXX4">'[2]4'!$F$175:$F$182</definedName>
    <definedName name="_____CXX5">'[2]5'!$F$175:$F$182</definedName>
    <definedName name="_____CXX6">'[2]6'!$F$175:$F$182</definedName>
    <definedName name="_____CXX7">'[2]7'!$F$175:$F$182</definedName>
    <definedName name="_____CXX8">'[2]8'!$F$175:$F$182</definedName>
    <definedName name="_____CXX9">'[2]9'!$F$175:$F$182</definedName>
    <definedName name="_____EXX1">'[2]1'!$F$129:$F$168</definedName>
    <definedName name="_____EXX2">'[2]2'!$F$129:$F$168</definedName>
    <definedName name="_____EXX3">'[2]3'!$F$129:$F$168</definedName>
    <definedName name="_____EXX4">'[2]4'!$F$129:$F$168</definedName>
    <definedName name="_____EXX5">'[2]5'!$F$129:$F$168</definedName>
    <definedName name="_____EXX6">'[2]6'!$F$129:$F$168</definedName>
    <definedName name="_____EXX7">'[2]7'!$F$129:$F$168</definedName>
    <definedName name="_____EXX8">'[2]8'!$F$129:$F$168</definedName>
    <definedName name="_____EXX9">'[2]9'!$F$129:$F$168</definedName>
    <definedName name="_____MXX1">'[2]1'!$F$13:$F$64</definedName>
    <definedName name="_____MXX2">'[2]2'!$F$13:$F$64</definedName>
    <definedName name="_____MXX3">'[2]3'!$F$13:$F$64</definedName>
    <definedName name="_____MXX4">'[2]4'!$F$13:$F$64</definedName>
    <definedName name="_____MXX5">'[2]5'!$F$13:$F$64</definedName>
    <definedName name="_____MXX6">'[2]6'!$F$13:$F$64</definedName>
    <definedName name="_____MXX7">'[2]7'!$F$13:$F$64</definedName>
    <definedName name="_____MXX8">'[2]8'!$F$13:$F$64</definedName>
    <definedName name="_____MXX9">'[2]9'!$F$13:$F$64</definedName>
    <definedName name="_____SXX1">'[2]1'!$F$71:$F$122</definedName>
    <definedName name="_____SXX2">'[2]2'!$F$71:$F$122</definedName>
    <definedName name="_____SXX3">'[2]3'!$F$71:$F$122</definedName>
    <definedName name="_____SXX4">'[2]4'!$F$71:$F$122</definedName>
    <definedName name="_____SXX5">'[2]5'!$F$71:$F$122</definedName>
    <definedName name="_____SXX6">'[2]6'!$F$71:$F$122</definedName>
    <definedName name="_____SXX7">'[2]7'!$F$71:$F$122</definedName>
    <definedName name="_____SXX8">'[2]8'!$F$71:$F$122</definedName>
    <definedName name="_____SXX9">'[2]9'!$F$71:$F$122</definedName>
    <definedName name="____CXX1">'[2]1'!$F$175:$F$182</definedName>
    <definedName name="____CXX2">'[2]2'!$F$175:$F$182</definedName>
    <definedName name="____CXX3">'[2]3'!$F$175:$F$182</definedName>
    <definedName name="____CXX4">'[2]4'!$F$175:$F$182</definedName>
    <definedName name="____CXX5">'[2]5'!$F$175:$F$182</definedName>
    <definedName name="____CXX6">'[2]6'!$F$175:$F$182</definedName>
    <definedName name="____CXX7">'[2]7'!$F$175:$F$182</definedName>
    <definedName name="____CXX8">'[2]8'!$F$175:$F$182</definedName>
    <definedName name="____CXX9">'[2]9'!$F$175:$F$182</definedName>
    <definedName name="____EXX1">'[2]1'!$F$129:$F$168</definedName>
    <definedName name="____EXX2">'[2]2'!$F$129:$F$168</definedName>
    <definedName name="____EXX3">'[2]3'!$F$129:$F$168</definedName>
    <definedName name="____EXX4">'[2]4'!$F$129:$F$168</definedName>
    <definedName name="____EXX5">'[2]5'!$F$129:$F$168</definedName>
    <definedName name="____EXX6">'[2]6'!$F$129:$F$168</definedName>
    <definedName name="____EXX7">'[2]7'!$F$129:$F$168</definedName>
    <definedName name="____EXX8">'[2]8'!$F$129:$F$168</definedName>
    <definedName name="____EXX9">'[2]9'!$F$129:$F$168</definedName>
    <definedName name="____MXX1">'[2]1'!$F$13:$F$64</definedName>
    <definedName name="____MXX2">'[2]2'!$F$13:$F$64</definedName>
    <definedName name="____MXX3">'[2]3'!$F$13:$F$64</definedName>
    <definedName name="____MXX4">'[2]4'!$F$13:$F$64</definedName>
    <definedName name="____MXX5">'[2]5'!$F$13:$F$64</definedName>
    <definedName name="____MXX6">'[2]6'!$F$13:$F$64</definedName>
    <definedName name="____MXX7">'[2]7'!$F$13:$F$64</definedName>
    <definedName name="____MXX8">'[2]8'!$F$13:$F$64</definedName>
    <definedName name="____MXX9">'[2]9'!$F$13:$F$64</definedName>
    <definedName name="____SXX1">'[2]1'!$F$71:$F$122</definedName>
    <definedName name="____SXX2">'[2]2'!$F$71:$F$122</definedName>
    <definedName name="____SXX3">'[2]3'!$F$71:$F$122</definedName>
    <definedName name="____SXX4">'[2]4'!$F$71:$F$122</definedName>
    <definedName name="____SXX5">'[2]5'!$F$71:$F$122</definedName>
    <definedName name="____SXX6">'[2]6'!$F$71:$F$122</definedName>
    <definedName name="____SXX7">'[2]7'!$F$71:$F$122</definedName>
    <definedName name="____SXX8">'[2]8'!$F$71:$F$122</definedName>
    <definedName name="____SXX9">'[2]9'!$F$71:$F$122</definedName>
    <definedName name="___CXX1">'[2]1'!$F$175:$F$182</definedName>
    <definedName name="___CXX2">'[2]2'!$F$175:$F$182</definedName>
    <definedName name="___CXX3">'[2]3'!$F$175:$F$182</definedName>
    <definedName name="___CXX4">'[2]4'!$F$175:$F$182</definedName>
    <definedName name="___CXX5">'[2]5'!$F$175:$F$182</definedName>
    <definedName name="___CXX6">'[2]6'!$F$175:$F$182</definedName>
    <definedName name="___CXX7">'[2]7'!$F$175:$F$182</definedName>
    <definedName name="___CXX8">'[2]8'!$F$175:$F$182</definedName>
    <definedName name="___CXX9">'[2]9'!$F$175:$F$182</definedName>
    <definedName name="___EXX1">'[2]1'!$F$129:$F$168</definedName>
    <definedName name="___EXX2">'[2]2'!$F$129:$F$168</definedName>
    <definedName name="___EXX3">'[2]3'!$F$129:$F$168</definedName>
    <definedName name="___EXX4">'[2]4'!$F$129:$F$168</definedName>
    <definedName name="___EXX5">'[2]5'!$F$129:$F$168</definedName>
    <definedName name="___EXX6">'[2]6'!$F$129:$F$168</definedName>
    <definedName name="___EXX7">'[2]7'!$F$129:$F$168</definedName>
    <definedName name="___EXX8">'[2]8'!$F$129:$F$168</definedName>
    <definedName name="___EXX9">'[2]9'!$F$129:$F$168</definedName>
    <definedName name="___MXX1">'[2]1'!$F$13:$F$64</definedName>
    <definedName name="___MXX2">'[2]2'!$F$13:$F$64</definedName>
    <definedName name="___MXX3">'[2]3'!$F$13:$F$64</definedName>
    <definedName name="___MXX4">'[2]4'!$F$13:$F$64</definedName>
    <definedName name="___MXX5">'[2]5'!$F$13:$F$64</definedName>
    <definedName name="___MXX6">'[2]6'!$F$13:$F$64</definedName>
    <definedName name="___MXX7">'[2]7'!$F$13:$F$64</definedName>
    <definedName name="___MXX8">'[2]8'!$F$13:$F$64</definedName>
    <definedName name="___MXX9">'[2]9'!$F$13:$F$64</definedName>
    <definedName name="___SXX1">'[2]1'!$F$71:$F$122</definedName>
    <definedName name="___SXX2">'[2]2'!$F$71:$F$122</definedName>
    <definedName name="___SXX3">'[2]3'!$F$71:$F$122</definedName>
    <definedName name="___SXX4">'[2]4'!$F$71:$F$122</definedName>
    <definedName name="___SXX5">'[2]5'!$F$71:$F$122</definedName>
    <definedName name="___SXX6">'[2]6'!$F$71:$F$122</definedName>
    <definedName name="___SXX7">'[2]7'!$F$71:$F$122</definedName>
    <definedName name="___SXX8">'[2]8'!$F$71:$F$122</definedName>
    <definedName name="___SXX9">'[2]9'!$F$71:$F$122</definedName>
    <definedName name="__CXX1">'[2]1'!$F$175:$F$182</definedName>
    <definedName name="__CXX2">'[2]2'!$F$175:$F$182</definedName>
    <definedName name="__CXX3">'[2]3'!$F$175:$F$182</definedName>
    <definedName name="__CXX4">'[2]4'!$F$175:$F$182</definedName>
    <definedName name="__CXX5">'[2]5'!$F$175:$F$182</definedName>
    <definedName name="__CXX6">'[2]6'!$F$175:$F$182</definedName>
    <definedName name="__CXX7">'[2]7'!$F$175:$F$182</definedName>
    <definedName name="__CXX8">'[2]8'!$F$175:$F$182</definedName>
    <definedName name="__CXX9">'[2]9'!$F$175:$F$182</definedName>
    <definedName name="__EXX1">'[2]1'!$F$129:$F$168</definedName>
    <definedName name="__EXX2">'[2]2'!$F$129:$F$168</definedName>
    <definedName name="__EXX3">'[2]3'!$F$129:$F$168</definedName>
    <definedName name="__EXX4">'[2]4'!$F$129:$F$168</definedName>
    <definedName name="__EXX5">'[2]5'!$F$129:$F$168</definedName>
    <definedName name="__EXX6">'[2]6'!$F$129:$F$168</definedName>
    <definedName name="__EXX7">'[2]7'!$F$129:$F$168</definedName>
    <definedName name="__EXX8">'[2]8'!$F$129:$F$168</definedName>
    <definedName name="__EXX9">'[2]9'!$F$129:$F$168</definedName>
    <definedName name="__MXX1">'[2]1'!$F$13:$F$64</definedName>
    <definedName name="__MXX2">'[2]2'!$F$13:$F$64</definedName>
    <definedName name="__MXX3">'[2]3'!$F$13:$F$64</definedName>
    <definedName name="__MXX4">'[2]4'!$F$13:$F$64</definedName>
    <definedName name="__MXX5">'[2]5'!$F$13:$F$64</definedName>
    <definedName name="__MXX6">'[2]6'!$F$13:$F$64</definedName>
    <definedName name="__MXX7">'[2]7'!$F$13:$F$64</definedName>
    <definedName name="__MXX8">'[2]8'!$F$13:$F$64</definedName>
    <definedName name="__MXX9">'[2]9'!$F$13:$F$64</definedName>
    <definedName name="__SXX1">'[2]1'!$F$71:$F$122</definedName>
    <definedName name="__SXX2">'[2]2'!$F$71:$F$122</definedName>
    <definedName name="__SXX3">'[2]3'!$F$71:$F$122</definedName>
    <definedName name="__SXX4">'[2]4'!$F$71:$F$122</definedName>
    <definedName name="__SXX5">'[2]5'!$F$71:$F$122</definedName>
    <definedName name="__SXX6">'[2]6'!$F$71:$F$122</definedName>
    <definedName name="__SXX7">'[2]7'!$F$71:$F$122</definedName>
    <definedName name="__SXX8">'[2]8'!$F$71:$F$122</definedName>
    <definedName name="__SXX9">'[2]9'!$F$71:$F$122</definedName>
    <definedName name="_CXX1">'[2]1'!$F$175:$F$182</definedName>
    <definedName name="_CXX2">'[2]2'!$F$175:$F$182</definedName>
    <definedName name="_CXX3">'[2]3'!$F$175:$F$182</definedName>
    <definedName name="_CXX4">'[2]4'!$F$175:$F$182</definedName>
    <definedName name="_CXX5">'[2]5'!$F$175:$F$182</definedName>
    <definedName name="_CXX6">'[2]6'!$F$175:$F$182</definedName>
    <definedName name="_CXX7">'[2]7'!$F$175:$F$182</definedName>
    <definedName name="_CXX8">'[2]8'!$F$175:$F$182</definedName>
    <definedName name="_CXX9">'[2]9'!$F$175:$F$182</definedName>
    <definedName name="_Datasheet.AccTimeMotor">#REF!</definedName>
    <definedName name="_Datasheet.AccTimeMotorRotor">#REF!</definedName>
    <definedName name="_Datasheet.Altitude">#REF!</definedName>
    <definedName name="_Datasheet.AntProt">#REF!</definedName>
    <definedName name="_Datasheet.AreaClassification">#REF!</definedName>
    <definedName name="_Datasheet.Baseplate">#REF!</definedName>
    <definedName name="_Datasheet.BearingDE">#REF!</definedName>
    <definedName name="_Datasheet.BearingNDE">#REF!</definedName>
    <definedName name="_Datasheet.CableEntry">#REF!</definedName>
    <definedName name="_Datasheet.CableSize">#REF!</definedName>
    <definedName name="_Datasheet.CableType">'[3]Data Sheet'!#REF!</definedName>
    <definedName name="_Datasheet.ChemProt">#REF!</definedName>
    <definedName name="_Datasheet.DimH">#REF!</definedName>
    <definedName name="_Datasheet.DimL">#REF!</definedName>
    <definedName name="_Datasheet.DimW">#REF!</definedName>
    <definedName name="_Datasheet.Drive">#REF!</definedName>
    <definedName name="_Datasheet.Duty">#REF!</definedName>
    <definedName name="_Datasheet.Earthmm2">#REF!</definedName>
    <definedName name="_Datasheet.Efficiency12L">'[3]Data Sheet'!#REF!</definedName>
    <definedName name="_Datasheet.Efficiency34L">'[3]Data Sheet'!#REF!</definedName>
    <definedName name="_Datasheet.EfficiencyFL">'[3]Data Sheet'!#REF!</definedName>
    <definedName name="_Datasheet.Enclosure">#REF!</definedName>
    <definedName name="_Datasheet.ExCert">#REF!</definedName>
    <definedName name="_Datasheet.ExProtection">#REF!</definedName>
    <definedName name="_Datasheet.ExTestAuth">#REF!</definedName>
    <definedName name="_Datasheet.ExZone">#REF!</definedName>
    <definedName name="_Datasheet.FrameNo">#REF!</definedName>
    <definedName name="_Datasheet.FrameSize">#REF!</definedName>
    <definedName name="_Datasheet.FullLoadSpeed">#REF!</definedName>
    <definedName name="_Datasheet.GasGroup">#REF!</definedName>
    <definedName name="_Datasheet.HumidityAt">'[3]Data Sheet'!#REF!</definedName>
    <definedName name="_Datasheet.HumidityPerc">'[3]Data Sheet'!#REF!</definedName>
    <definedName name="_Datasheet.InsulationClass">#REF!</definedName>
    <definedName name="_Datasheet.LRCurrent">#REF!</definedName>
    <definedName name="_Datasheet.LRPowerFactor">#REF!</definedName>
    <definedName name="_Datasheet.LRWTimeCold">#REF!</definedName>
    <definedName name="_Datasheet.LRWTimeHot">#REF!</definedName>
    <definedName name="_Datasheet.MassMotor">#REF!</definedName>
    <definedName name="_Datasheet.MassRotor">#REF!</definedName>
    <definedName name="_Datasheet.MotorMagnetisingL">#REF!</definedName>
    <definedName name="_Datasheet.MotorRotorL">#REF!</definedName>
    <definedName name="_Datasheet.MotorRotorR">#REF!</definedName>
    <definedName name="_Datasheet.MotorStatorL">#REF!</definedName>
    <definedName name="_Datasheet.MotorStatorR">#REF!</definedName>
    <definedName name="_Datasheet.MotorSubTransientL">#REF!</definedName>
    <definedName name="_Datasheet.MotorTransientL">#REF!</definedName>
    <definedName name="_Datasheet.Mounting">#REF!</definedName>
    <definedName name="_Datasheet.PaintColour">#REF!</definedName>
    <definedName name="_Datasheet.PaintSpec">#REF!</definedName>
    <definedName name="_Datasheet.PowerFactor12L">#REF!</definedName>
    <definedName name="_Datasheet.PowerFactor34L">#REF!</definedName>
    <definedName name="_Datasheet.PowerFactorFL">#REF!</definedName>
    <definedName name="_Datasheet.RequireEqCircuit">#REF!</definedName>
    <definedName name="_Datasheet.RequireSpVsCurrent">#REF!</definedName>
    <definedName name="_Datasheet.RequireSpVsPF">#REF!</definedName>
    <definedName name="_Datasheet.RequireSpVsTorq">#REF!</definedName>
    <definedName name="_Datasheet.Rotation">#REF!</definedName>
    <definedName name="_Datasheet.ServiceFactor">#REF!</definedName>
    <definedName name="_Datasheet.SignDate">#REF!</definedName>
    <definedName name="_Datasheet.SignDesignation">'[3]Data Sheet'!#REF!</definedName>
    <definedName name="_Datasheet.SignName">'[3]Data Sheet'!#REF!</definedName>
    <definedName name="_Datasheet.Sound">#REF!</definedName>
    <definedName name="_Datasheet.StartsCold">#REF!</definedName>
    <definedName name="_Datasheet.StartsHot">#REF!</definedName>
    <definedName name="_Datasheet.StartType">#REF!</definedName>
    <definedName name="_Datasheet.StartVoltDrop">#REF!</definedName>
    <definedName name="_Datasheet.SyncSpeed">#REF!</definedName>
    <definedName name="_Datasheet.SystemNeutral">#REF!</definedName>
    <definedName name="_Datasheet.TempClass">'[3]Data Sheet'!#REF!</definedName>
    <definedName name="_Datasheet.TempClassification">#REF!</definedName>
    <definedName name="_Datasheet.TempMax">'[3]Data Sheet'!#REF!</definedName>
    <definedName name="_Datasheet.TempMin">'[3]Data Sheet'!#REF!</definedName>
    <definedName name="_Datasheet.TermBox">#REF!</definedName>
    <definedName name="_Datasheet.TorqueBD">#REF!</definedName>
    <definedName name="_Datasheet.TorqueFL">#REF!</definedName>
    <definedName name="_Datasheet.TorqueLR">#REF!</definedName>
    <definedName name="_Datasheet.TorquePU">'[3]Data Sheet'!#REF!</definedName>
    <definedName name="_Datasheet.WindingConn">#REF!</definedName>
    <definedName name="_Datasheet.WithVSD">#REF!</definedName>
    <definedName name="_Datasheet.WK2Motor">#REF!</definedName>
    <definedName name="_Datasheet.WK2MotorDrive">#REF!</definedName>
    <definedName name="_Datasheet.Zone">#REF!</definedName>
    <definedName name="_Document.Description">#REF!</definedName>
    <definedName name="_Document.Notes">#REF!</definedName>
    <definedName name="_Document.Rev">#REF!</definedName>
    <definedName name="_Document.TagNum">#REF!</definedName>
    <definedName name="_EIndex.Amp">#REF!</definedName>
    <definedName name="_EIndex.Freq">'[3]Data Sheet'!#REF!</definedName>
    <definedName name="_EIndex.Manufacturer">#REF!</definedName>
    <definedName name="_EIndex.Notes">#REF!</definedName>
    <definedName name="_EIndex.Phases">'[3]Data Sheet'!#REF!</definedName>
    <definedName name="_EIndex.Power">#REF!</definedName>
    <definedName name="_EIndex.Service">#REF!</definedName>
    <definedName name="_EIndex.TagNum">#REF!</definedName>
    <definedName name="_EIndex.Unit">#REF!</definedName>
    <definedName name="_EIndex.Volt">'[3]Data Sheet'!#REF!</definedName>
    <definedName name="_END1">'[4]Add Inst for Analysis'!#REF!</definedName>
    <definedName name="_END2">'[4]Add Inst for Analysis'!#REF!</definedName>
    <definedName name="_EXX1">'[2]1'!$F$129:$F$168</definedName>
    <definedName name="_EXX2">'[2]2'!$F$129:$F$168</definedName>
    <definedName name="_EXX3">'[2]3'!$F$129:$F$168</definedName>
    <definedName name="_EXX4">'[2]4'!$F$129:$F$168</definedName>
    <definedName name="_EXX5">'[2]5'!$F$129:$F$168</definedName>
    <definedName name="_EXX6">'[2]6'!$F$129:$F$168</definedName>
    <definedName name="_EXX7">'[2]7'!$F$129:$F$168</definedName>
    <definedName name="_EXX8">'[2]8'!$F$129:$F$168</definedName>
    <definedName name="_EXX9">'[2]9'!$F$129:$F$168</definedName>
    <definedName name="_MXX1">'[2]1'!$F$13:$F$64</definedName>
    <definedName name="_MXX2">'[2]2'!$F$13:$F$64</definedName>
    <definedName name="_MXX3">'[2]3'!$F$13:$F$64</definedName>
    <definedName name="_MXX4">'[2]4'!$F$13:$F$64</definedName>
    <definedName name="_MXX5">'[2]5'!$F$13:$F$64</definedName>
    <definedName name="_MXX6">'[2]6'!$F$13:$F$64</definedName>
    <definedName name="_MXX7">'[2]7'!$F$13:$F$64</definedName>
    <definedName name="_MXX8">'[2]8'!$F$13:$F$64</definedName>
    <definedName name="_MXX9">'[2]9'!$F$13:$F$64</definedName>
    <definedName name="_Order1" hidden="1">255</definedName>
    <definedName name="_ProjectInfo.ClientLocation">#REF!</definedName>
    <definedName name="_ProjectInfo.ProjectDescription">#REF!</definedName>
    <definedName name="_ProjectInfo.ProjectName">#REF!</definedName>
    <definedName name="_Revision.ApprovedBy">#REF!</definedName>
    <definedName name="_Revision.CheckedBy">#REF!</definedName>
    <definedName name="_Revision.Rev">#REF!</definedName>
    <definedName name="_Revision.RevBy">#REF!</definedName>
    <definedName name="_Revision.RevDate">#REF!</definedName>
    <definedName name="_Revision.RevTitle">#REF!</definedName>
    <definedName name="_sec12">#REF!</definedName>
    <definedName name="_SEC1200">#REF!</definedName>
    <definedName name="_SXX1">'[2]1'!$F$71:$F$122</definedName>
    <definedName name="_SXX2">'[2]2'!$F$71:$F$122</definedName>
    <definedName name="_SXX3">'[2]3'!$F$71:$F$122</definedName>
    <definedName name="_SXX4">'[2]4'!$F$71:$F$122</definedName>
    <definedName name="_SXX5">'[2]5'!$F$71:$F$122</definedName>
    <definedName name="_SXX6">'[2]6'!$F$71:$F$122</definedName>
    <definedName name="_SXX7">'[2]7'!$F$71:$F$122</definedName>
    <definedName name="_SXX8">'[2]8'!$F$71:$F$122</definedName>
    <definedName name="_SXX9">'[2]9'!$F$71:$F$122</definedName>
    <definedName name="a">#REF!</definedName>
    <definedName name="aa">#REF!</definedName>
    <definedName name="ACwvu.all." hidden="1">#REF!</definedName>
    <definedName name="ACwvu.prices." hidden="1">#REF!</definedName>
    <definedName name="ACwvu.summary." hidden="1">#REF!</definedName>
    <definedName name="At_Risk_Behaviour">[13]Definitions!$I$25:$I$63</definedName>
    <definedName name="At_Risk_Conditions">[13]Definitions!$J$25:$J$64</definedName>
    <definedName name="b">[5]Sched2!#REF!</definedName>
    <definedName name="BB167A9">#REF!</definedName>
    <definedName name="Body_Part">[14]Definitions!$A$40:$A$59</definedName>
    <definedName name="BPL">[6]Re!$D$293:$D$314</definedName>
    <definedName name="CCC">#REF!</definedName>
    <definedName name="CERT_PWD_VALUE">#REF!</definedName>
    <definedName name="CERT_RANGE_COPY">#REF!</definedName>
    <definedName name="CERT_WDTD_LESS_RET_VALUE">#REF!</definedName>
    <definedName name="CERTICATE_NO">#REF!</definedName>
    <definedName name="Clear_CAST_Price_Summary">[15]!Clear_CAST_Price_Summary</definedName>
    <definedName name="Consequences_of_Injury">[14]Definitions!$A$16:$A$33</definedName>
    <definedName name="CONTRACT_VALUE">#REF!</definedName>
    <definedName name="CR">#REF!</definedName>
    <definedName name="Crime_Indicator">[14]Definitions!$G$7:$G$10</definedName>
    <definedName name="_xlnm.Criteria">#REF!</definedName>
    <definedName name="CURRENT_DATE">#REF!</definedName>
    <definedName name="CURRENT_RETENTION">#REF!</definedName>
    <definedName name="Cwvu.summary." hidden="1">#REF!</definedName>
    <definedName name="CXXX">'[2]10'!$F$175:$F$182</definedName>
    <definedName name="Data">#REF!</definedName>
    <definedName name="DATA1">'[7]Unit 1'!$I$18:$P$37,'[7]Unit 1'!$I$41:$P$60,'[7]Unit 1'!$I$64:$P$83,'[7]Unit 1'!$I$87:$P$106,'[7]Unit 1'!$I$110:$P$135,'[7]Unit 1'!$I$139:$P$158,'[7]Unit 1'!$I$162:$P$181</definedName>
    <definedName name="DATA10">'[7]Unit 5'!$I$274:$P$293,'[7]Unit 5'!$I$298:$O$298,'[7]Unit 5'!$P$298:$P$312,'[7]Unit 5'!$I$298:$P$477,'[7]Unit 5'!$I$481:$P$500,'[7]Unit 5'!$I$504:$P$871,'[7]Unit 5'!$I$875:$P$888</definedName>
    <definedName name="DATA11">'[7]Unit 6'!$I$18:$P$37,'[7]Unit 6'!$I$41:$P$60,'[7]Unit 6'!$I$64:$P$83,'[7]Unit 6'!$I$87:$P$106,'[7]Unit 6'!$I$110:$P$135,'[7]Unit 6'!$I$139:$K$139,'[7]Unit 6'!$K$139:$P$158,'[7]Unit 6'!$I$139:$P$158,'[7]Unit 6'!$I$162:$N$162,'[7]Unit 6'!$P$163,'[7]Unit 6'!$I$162:$P$181</definedName>
    <definedName name="DATA12">'[7]Unit 6'!$I$274:$P$293,'[7]Unit 6'!$I$298:$P$477,'[7]Unit 6'!$I$481:$P$500,'[7]Unit 6'!$I$504:$P$871,'[7]Unit 6'!$I$875:$P$888</definedName>
    <definedName name="DATA13">'[7]Common Plant'!$I$18:$P$37,'[7]Common Plant'!$I$41:$P$60,'[7]Common Plant'!$I$64:$P$83,'[7]Common Plant'!$I$87:$P$106,'[7]Common Plant'!$I$110:$P$135,'[7]Common Plant'!$I$139:$P$158,'[7]Common Plant'!$I$162:$P$181,'[7]Common Plant'!$I$185:$P$210</definedName>
    <definedName name="DATA14">'[7]Common Plant'!$I$214:$P$237,'[7]Common Plant'!$I$241:$P$270,'[7]Common Plant'!$I$274:$P$293,'[7]Common Plant'!$I$298:$P$477,'[7]Common Plant'!$I$481:$P$500,'[7]Common Plant'!$I$504:$P$871,'[7]Common Plant'!$I$875:$P$888</definedName>
    <definedName name="DATA2">'[7]Unit 1'!$I$185:$P$210,'[7]Unit 1'!$I$214:$P$237,'[7]Unit 1'!$I$241:$P$270,'[7]Unit 1'!$I$274:$P$293,'[7]Unit 1'!$I$298:$P$477,'[7]Unit 1'!$I$481:$P$500,'[7]Unit 1'!$I$504:$P$871,'[7]Unit 1'!$I$875:$P$888</definedName>
    <definedName name="DATA3">'[7]Unit 2'!$I$18:$P$37,'[7]Unit 2'!$I$41:$P$60,'[7]Unit 2'!$I$64:$P$83,'[7]Unit 2'!$I$87:$P$106,'[7]Unit 2'!$I$110:$P$135,'[7]Unit 2'!$I$139:$P$158,'[7]Unit 2'!$I$162:$P$181,'[7]Unit 2'!$I$185:$P$210,'[7]Unit 2'!$I$214:$P$237,'[7]Unit 2'!$I$241:$P$270</definedName>
    <definedName name="DATA4">'[7]Unit 2'!$I$274:$P$293,'[7]Unit 2'!$I$298:$P$477,'[7]Unit 2'!$I$481:$P$500,'[7]Unit 2'!$I$504:$P$871,'[7]Unit 2'!$I$875:$P$888</definedName>
    <definedName name="DATA5">'[7]Unit 3'!$I$18:$P$37,'[7]Unit 3'!$I$41:$P$60,'[7]Unit 3'!$I$64:$P$83,'[7]Unit 3'!$I$87:$P$106,'[7]Unit 3'!$I$110:$P$135,'[7]Unit 3'!$I$139:$P$158,'[7]Unit 3'!$I$162:$P$181,'[7]Unit 3'!$I$185:$P$210,'[7]Unit 3'!$I$214:$P$237,'[7]Unit 3'!$I$241:$P$270</definedName>
    <definedName name="DATA6">'[7]Unit 3'!$I$274:$P$293,'[7]Unit 3'!$I$298:$P$477,'[7]Unit 3'!$I$481:$P$500,'[7]Unit 3'!$I$504:$P$871,'[7]Unit 3'!$I$875:$P$888</definedName>
    <definedName name="DATA7">'[7]Unit 4'!$I$18:$P$37,'[7]Unit 4'!$I$41:$P$60,'[7]Unit 4'!$I$64:$P$83,'[7]Unit 4'!$I$87:$P$106,'[7]Unit 4'!$I$110:$P$135,'[7]Unit 4'!$I$139:$P$158,'[7]Unit 4'!$I$162:$P$181,'[7]Unit 4'!$I$185:$P$210,'[7]Unit 4'!$I$214:$P$237,'[7]Unit 4'!$I$241:$P$270</definedName>
    <definedName name="DATA8">'[7]Unit 4'!$I$274:$P$293,'[7]Unit 4'!$I$298:$P$477,'[7]Unit 4'!$I$481:$P$500,'[7]Unit 4'!$I$504:$P$871,'[7]Unit 4'!$I$875:$P$888</definedName>
    <definedName name="DATA9">'[7]Unit 5'!$I$18:$P$37,'[7]Unit 5'!$I$41:$P$60,'[7]Unit 5'!$I$64:$P$83,'[7]Unit 5'!$I$87:$P$106,'[7]Unit 5'!$I$110:$P$135,'[7]Unit 5'!$I$139:$P$158,'[7]Unit 5'!$I$162:$P$181,'[7]Unit 5'!$I$185:$P$210,'[7]Unit 5'!$I$214:$P$237,'[7]Unit 5'!$I$241:$P$270</definedName>
    <definedName name="_xlnm.Database">'[4]Add Inst for Analysis'!#REF!</definedName>
    <definedName name="DATE_D_N">#REF!</definedName>
    <definedName name="Date_delivery">#REF!</definedName>
    <definedName name="Days_Off">[13]Definitions!$F$36:$F$60</definedName>
    <definedName name="DELIVERY_NO">#REF!</definedName>
    <definedName name="DESCRIPTION">#REF!</definedName>
    <definedName name="DI_Severity_Indicator">[14]Definitions!$H$16:$H$23</definedName>
    <definedName name="Dls">[2]Ein!$C$1143:$C$1162</definedName>
    <definedName name="Down_Payment">#REF!</definedName>
    <definedName name="Dpt_Description">[14]Definitions!$B$66:$B$109</definedName>
    <definedName name="DUC">#REF!</definedName>
    <definedName name="EEE">[2]E!#REF!</definedName>
    <definedName name="EI_CWD_QTY">#REF!</definedName>
    <definedName name="EI_CWD_QTY_END">#REF!</definedName>
    <definedName name="EI_CWD_QTY_START">#REF!</definedName>
    <definedName name="EI_PWD_QTY">#REF!</definedName>
    <definedName name="EI_PWD_QTY_END">#REF!</definedName>
    <definedName name="EI_PWD_QTY_START">#REF!</definedName>
    <definedName name="EI_WDTD_QTY">#REF!</definedName>
    <definedName name="EI_WDTD_QTY_END">#REF!</definedName>
    <definedName name="EI_WDTD_QTY_START">#REF!</definedName>
    <definedName name="ELC">[8]Qm!#REF!</definedName>
    <definedName name="ELE">[8]Qm!#REF!</definedName>
    <definedName name="ELM">[8]Qm!#REF!</definedName>
    <definedName name="ELS">[8]Qm!#REF!</definedName>
    <definedName name="Employee_Accident_Type">[14]Definitions!$C$3:$C$34</definedName>
    <definedName name="END_of_PRICE_FIX_SUMMARY">#REF!</definedName>
    <definedName name="Ennd">#REF!</definedName>
    <definedName name="ER">#REF!</definedName>
    <definedName name="Estimate">#REF!</definedName>
    <definedName name="EstimatingRateMakeUp">#REF!</definedName>
    <definedName name="EUR">'[16]Cover SHT'!$B$2</definedName>
    <definedName name="Evaluation">#REF!</definedName>
    <definedName name="Export_Tender">#REF!</definedName>
    <definedName name="_xlnm.Extract">#REF!</definedName>
    <definedName name="EXXX">'[2]10'!$F$129:$F$168</definedName>
    <definedName name="fakt">[9]Activities!#REF!</definedName>
    <definedName name="feb">#REF!</definedName>
    <definedName name="Fees">SUM(#REF!)</definedName>
    <definedName name="GBP">'[16]Cover SHT'!$B$1</definedName>
    <definedName name="GENERAL">#REF!</definedName>
    <definedName name="General_Agencies">[13]Definitions!$H$66:$H$103</definedName>
    <definedName name="GENERAL_SETTINGS_AND_CONVEYOR__INFORMATION">#REF!</definedName>
    <definedName name="GenSetConInfo">#REF!</definedName>
    <definedName name="Group">[14]Definitions!$E$51:$E$60</definedName>
    <definedName name="HBL">[6]Re!$D$250:$D$291</definedName>
    <definedName name="HSC">[6]Re!$D$94:$D$145</definedName>
    <definedName name="Impact_Codes">#REF!</definedName>
    <definedName name="Injury_type">[14]Definitions!$A$2:$A$14</definedName>
    <definedName name="ITEM_NO">#REF!</definedName>
    <definedName name="Items_01">#REF!</definedName>
    <definedName name="LabSum">#REF!</definedName>
    <definedName name="LSC">[6]Re!$D$237:$D$248</definedName>
    <definedName name="material">#REF!</definedName>
    <definedName name="MatSum">#REF!</definedName>
    <definedName name="mm">[5]Sched2!$A$7:$G$146</definedName>
    <definedName name="MMM">#REF!</definedName>
    <definedName name="Module1.CF_Data">[15]!Module1.CF_Data</definedName>
    <definedName name="Module1.Collect_Data">[15]!Module1.Collect_Data</definedName>
    <definedName name="MotorLocalCost">#REF!</definedName>
    <definedName name="MXXX">'[2]10'!$F$13:$F$64</definedName>
    <definedName name="Net_YTD_Balance">OFFSET([17]CashFlow_Data!$L$9,0,0,COUNTIF([17]CashFlow_Data!$B$9:$B$68,"&gt;3000"),1)</definedName>
    <definedName name="Net_YTD_Balance_Including_Interest">OFFSET([17]CashFlow_Data!$O$9,0,0,COUNTIF([17]CashFlow_Data!$B$9:$B$68,"&gt;3000"),1)</definedName>
    <definedName name="Net_YTD_Interest">OFFSET([17]CashFlow_Data!$N$9,0,0,COUNTIF([17]CashFlow_Data!$B$9:$B$68,"&gt;3000"),1)</definedName>
    <definedName name="November">#REF!</definedName>
    <definedName name="Occupational_Hygiene_Agencies">[13]Definitions!$I$66:$I$103</definedName>
    <definedName name="Operating_Instructions">#REF!</definedName>
    <definedName name="OpInst">#REF!</definedName>
    <definedName name="oppps">#REF!</definedName>
    <definedName name="PAGE1">#N/A</definedName>
    <definedName name="Patrick">#REF!</definedName>
    <definedName name="PG_CWD_QTY">#REF!</definedName>
    <definedName name="PG_CWD_QTY_END">#REF!</definedName>
    <definedName name="PG_CWD_QTY_START">#REF!</definedName>
    <definedName name="PG_PWD_QTY">#REF!</definedName>
    <definedName name="PG_PWD_QTY_END">#REF!</definedName>
    <definedName name="PG_PWD_QTY_START">#REF!</definedName>
    <definedName name="PG_WDTD_QTY">#REF!</definedName>
    <definedName name="PG_WDTD_QTY_END">#REF!</definedName>
    <definedName name="PG_WDTD_QTY_START">#REF!</definedName>
    <definedName name="PR">#REF!</definedName>
    <definedName name="previous_cert">#REF!</definedName>
    <definedName name="Principle_Contractor_List">[13]Definitions!$F$66:$F$110</definedName>
    <definedName name="_xlnm.Print_Area" localSheetId="3">'5.1.2 Summary'!$A$1:$E$24</definedName>
    <definedName name="_xlnm.Print_Area" localSheetId="4">'5.1.3 BOQ'!$A$1:$G$57</definedName>
    <definedName name="_xlnm.Print_Area">#REF!</definedName>
    <definedName name="Print_Area_MI">#REF!</definedName>
    <definedName name="_xlnm.Print_Titles">#N/A</definedName>
    <definedName name="Print_Titles_MI">'[10] Cert 002'!$A$1:$IV$4,'[10] Cert 002'!$A$1:$E$65536</definedName>
    <definedName name="prot4">[15]!prot4</definedName>
    <definedName name="prot5">[15]!prot5</definedName>
    <definedName name="PYMNT_VALUE">#REF!</definedName>
    <definedName name="q" hidden="1">#REF!</definedName>
    <definedName name="QTY__BOQ">#REF!</definedName>
    <definedName name="QTY__D_N">#REF!</definedName>
    <definedName name="QTY__MOS">#REF!</definedName>
    <definedName name="RBL">[6]Re!$D$147:$D$182</definedName>
    <definedName name="RED">[6]Re!$D$184:$D$235</definedName>
    <definedName name="Ref">#REF!</definedName>
    <definedName name="REI_CWD_QTY_END">#REF!</definedName>
    <definedName name="REI_CWD_QTY_START">#REF!</definedName>
    <definedName name="REI_PWD_QTY">#REF!</definedName>
    <definedName name="REI_PWD_QTY_END">#REF!</definedName>
    <definedName name="REI_PWD_QTY_START">#REF!</definedName>
    <definedName name="REI_WDTD_QTY">#REF!</definedName>
    <definedName name="REI_WDTD_QTY_END">#REF!</definedName>
    <definedName name="REI_WDTD_QTY_START">#REF!</definedName>
    <definedName name="Ress">#REF!</definedName>
    <definedName name="Rwvu.all." hidden="1">#REF!,#REF!</definedName>
    <definedName name="Rwvu.prices." hidden="1">#REF!,#REF!</definedName>
    <definedName name="Rwvu.summary." hidden="1">#REF!</definedName>
    <definedName name="s">#REF!</definedName>
    <definedName name="sced8b">[5]Sched2!#REF!</definedName>
    <definedName name="SCOPE_OF_SUPPLY___RESPONSIBILITIES">#REF!</definedName>
    <definedName name="ScSupRes">#REF!</definedName>
    <definedName name="Section">[14]Definitions!$C$66:$C$109</definedName>
    <definedName name="Seeeet">#REF!</definedName>
    <definedName name="SHE">[2]M!#REF!</definedName>
    <definedName name="SI_CWD_QTY">#REF!</definedName>
    <definedName name="SI_CWD_QTY_END">#REF!</definedName>
    <definedName name="SI_CWD_QTY_START">#REF!</definedName>
    <definedName name="SI_PWD_QTY">#REF!</definedName>
    <definedName name="SI_PWD_QTY_END">#REF!</definedName>
    <definedName name="SI_PWD_QTY_START">#REF!</definedName>
    <definedName name="SI_WDTD_QTY">#REF!</definedName>
    <definedName name="SI_WDTD_QTY_END">#REF!</definedName>
    <definedName name="SI_WDTD_QTY_START">#REF!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#REF!</definedName>
    <definedName name="SR">#REF!</definedName>
    <definedName name="SSS">[2]S!#REF!</definedName>
    <definedName name="SumFixEnd">#REF!</definedName>
    <definedName name="Summary">#REF!</definedName>
    <definedName name="Swvu.all." hidden="1">#REF!</definedName>
    <definedName name="Swvu.prices." hidden="1">#REF!</definedName>
    <definedName name="Swvu.summary." hidden="1">#REF!</definedName>
    <definedName name="SXXX">'[2]10'!$F$71:$F$122</definedName>
    <definedName name="Tender">#REF!</definedName>
    <definedName name="Tender1">#REF!</definedName>
    <definedName name="TEST">'[11]Data Sheet'!#REF!</definedName>
    <definedName name="TEST2">'[11]Data Sheet'!#REF!</definedName>
    <definedName name="TEST3">'[11]Data Sheet'!#REF!</definedName>
    <definedName name="TEST4">'[11]Data Sheet'!#REF!</definedName>
    <definedName name="TEST5">'[11]Data Sheet'!#REF!</definedName>
    <definedName name="TEST6">'[11]Data Sheet'!#REF!</definedName>
    <definedName name="TEST7">'[11]Data Sheet'!#REF!</definedName>
    <definedName name="TrunkCable">#REF!</definedName>
    <definedName name="Txdata">#REF!</definedName>
    <definedName name="Txdataall">#REF!</definedName>
    <definedName name="UNIT">#REF!</definedName>
    <definedName name="UNIT_1">#REF!</definedName>
    <definedName name="UNIT_2">#REF!</definedName>
    <definedName name="UNIT_3">#REF!</definedName>
    <definedName name="UNIT_4">#REF!</definedName>
    <definedName name="UNIT_7">#REF!</definedName>
    <definedName name="UNIT_8">#REF!</definedName>
    <definedName name="unprot4">[15]!unprot4</definedName>
    <definedName name="update2">[15]!update2</definedName>
    <definedName name="USD_Rate">#REF!</definedName>
    <definedName name="wrn.fINANCIAL._.REVIEW." hidden="1">{"Financial review",#N/A,FALSE,"Fin Review ";"Financial review",#N/A,FALSE,"Fin Review Details  ";"Financial review",#N/A,FALSE,"P&amp;G Index";"Financial review",#N/A,FALSE,"P&amp;G";"Financial review",#N/A,FALSE,"Z033ELECTR";"Financial review",#N/A,FALSE,"Elect Index ";"Financial review",#N/A,FALSE,"Inst Index";"Financial review",#N/A,FALSE,"Z033INSTR";"Financial review",#N/A,FALSE,"SITE INSTRUCTION'S";"Financial review",#N/A,FALSE,"DAILY WORK SHEET'S"}</definedName>
    <definedName name="wrn.progress._.certificate._.report." hidden="1">{"certificate",#N/A,FALSE,"Kentz Cert 006";"certificate",#N/A,FALSE,"summary";"certificate",#N/A,FALSE,"P&amp;G Index";"certificate",#N/A,FALSE,"P&amp;G";"certificate",#N/A,FALSE,"Elect Index ";"certificate",#N/A,FALSE,"Z033ELECTR";"certificate",#N/A,FALSE,"Inst Index";"certificate",#N/A,FALSE,"Z033INSTR";"certificate",#N/A,FALSE,"SITE INSTRUCTION'S";"certificate",#N/A,FALSE,"DAILY WORK SHEET'S"}</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YTD_Cash_In">OFFSET([17]CashFlow_Data!$J$9,0,0,COUNTIF([17]CashFlow_Data!$B$9:$B$68,"&gt;3000"),1)</definedName>
    <definedName name="YTD_Cash_Out">OFFSET([17]CashFlow_Data!$E$9,0,0,COUNTIF([17]CashFlow_Data!$B$9:$B$68,"&gt;3000"),1)</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5" l="1"/>
  <c r="F24" i="5"/>
  <c r="E24" i="5"/>
  <c r="E19" i="5"/>
  <c r="E17" i="5"/>
  <c r="E14" i="5"/>
  <c r="E11" i="5"/>
  <c r="E9" i="5"/>
  <c r="D3" i="6"/>
  <c r="D2" i="6"/>
  <c r="C4" i="4"/>
  <c r="C2" i="4"/>
  <c r="C21" i="3"/>
  <c r="C3" i="4" s="1"/>
  <c r="C4" i="2"/>
  <c r="C2" i="2"/>
  <c r="G55" i="1"/>
  <c r="G53" i="1"/>
  <c r="G51" i="1"/>
  <c r="G50" i="1"/>
  <c r="E46" i="1"/>
  <c r="G46" i="1" s="1"/>
  <c r="G45" i="1"/>
  <c r="E43" i="1"/>
  <c r="G43" i="1" s="1"/>
  <c r="G42" i="1"/>
  <c r="G40" i="1"/>
  <c r="E38" i="1"/>
  <c r="G37" i="1"/>
  <c r="G38" i="1"/>
  <c r="G34" i="1"/>
  <c r="E29" i="1"/>
  <c r="G29" i="1" s="1"/>
  <c r="G28" i="1"/>
  <c r="G30" i="1" s="1"/>
  <c r="G22" i="1"/>
  <c r="G21" i="1"/>
  <c r="G20" i="1"/>
  <c r="G19" i="1"/>
  <c r="G18" i="1"/>
  <c r="G17" i="1"/>
  <c r="G15" i="1"/>
  <c r="G12" i="1"/>
  <c r="G11" i="1"/>
  <c r="G10" i="1"/>
  <c r="G9" i="1"/>
  <c r="G8" i="1"/>
  <c r="C29" i="3" l="1"/>
  <c r="D4" i="6"/>
  <c r="G56" i="1"/>
  <c r="G13" i="1"/>
  <c r="G35" i="1"/>
  <c r="G47" i="1" s="1"/>
  <c r="G16" i="1"/>
  <c r="G23" i="1" s="1"/>
  <c r="G57" i="1" l="1"/>
</calcChain>
</file>

<file path=xl/sharedStrings.xml><?xml version="1.0" encoding="utf-8"?>
<sst xmlns="http://schemas.openxmlformats.org/spreadsheetml/2006/main" count="270" uniqueCount="231">
  <si>
    <t>Seq No.</t>
  </si>
  <si>
    <t>Section Description</t>
  </si>
  <si>
    <t>Units</t>
  </si>
  <si>
    <t>Duration</t>
  </si>
  <si>
    <t>Quantity</t>
  </si>
  <si>
    <t>Rate</t>
  </si>
  <si>
    <t>Contract Total</t>
  </si>
  <si>
    <t>P&amp;Gs CONSERVANCY TANKS and CHEMICAL TOILETS</t>
  </si>
  <si>
    <t>Fixed Preliminaries &amp; General Items</t>
  </si>
  <si>
    <t>Once Off</t>
  </si>
  <si>
    <t>1.1.1</t>
  </si>
  <si>
    <t>Contractual requirements</t>
  </si>
  <si>
    <t>Sum</t>
  </si>
  <si>
    <t>1.1.2</t>
  </si>
  <si>
    <t>Environmental related costs</t>
  </si>
  <si>
    <t>1.1.3</t>
  </si>
  <si>
    <t>Health &amp; Safety related costs including inductions and medical tests ect.</t>
  </si>
  <si>
    <t>1.1.4</t>
  </si>
  <si>
    <t>Site establishment</t>
  </si>
  <si>
    <t>1.1.5</t>
  </si>
  <si>
    <t>Site  De-establishment</t>
  </si>
  <si>
    <t>Time Related Preliminaries &amp; General Items</t>
  </si>
  <si>
    <t>1.2.1</t>
  </si>
  <si>
    <t>Operation and maintenance of facilities on site</t>
  </si>
  <si>
    <t>Month</t>
  </si>
  <si>
    <t>1.2.2</t>
  </si>
  <si>
    <t>Company and Head Office overhead costs for duration of the contract</t>
  </si>
  <si>
    <t>1.2.3</t>
  </si>
  <si>
    <t>Health &amp; Safety related costs; PPE consumables</t>
  </si>
  <si>
    <t>1.2.4</t>
  </si>
  <si>
    <t xml:space="preserve">Provision of PPE </t>
  </si>
  <si>
    <t>Annually</t>
  </si>
  <si>
    <t>1.2.5</t>
  </si>
  <si>
    <t>Supervision for duration of the service (full time)</t>
  </si>
  <si>
    <t>1.2.6</t>
  </si>
  <si>
    <t>Environmental Officer (full time)</t>
  </si>
  <si>
    <t>1.2.7</t>
  </si>
  <si>
    <t>Safety Officer (full time)</t>
  </si>
  <si>
    <t>1.2.8</t>
  </si>
  <si>
    <t>P.A Bonus (As per SSA)</t>
  </si>
  <si>
    <t>Note : Quantities may be reduced in line with site requirements</t>
  </si>
  <si>
    <t>CONSERVANCY TANKS</t>
  </si>
  <si>
    <t>Maintenance of Conservancy Tanks</t>
  </si>
  <si>
    <t>2.1.1</t>
  </si>
  <si>
    <t>Pumping and disposal of conservancy tanks sewage on site  (February 2022 - December 2022)</t>
  </si>
  <si>
    <t>Litres/month</t>
  </si>
  <si>
    <t>2.1.2</t>
  </si>
  <si>
    <t>Pumping and disposal of conservancy tanks sewage on site (January 2023 - November 2023)</t>
  </si>
  <si>
    <t>CHEMICAL TOILETS</t>
  </si>
  <si>
    <t xml:space="preserve">Maintenance of Chemical Toilet and Prefabricated Ablution Units </t>
  </si>
  <si>
    <t>3.1.1</t>
  </si>
  <si>
    <t>Chemical toilets</t>
  </si>
  <si>
    <t>3.1.1.1 (a)</t>
  </si>
  <si>
    <t>Rental, Cleaning and Maintenance of chemical toilets (as per scope of works)  (February 2022 - December 2022)</t>
  </si>
  <si>
    <t>No/month</t>
  </si>
  <si>
    <t>3.1.1.1 (b)</t>
  </si>
  <si>
    <t xml:space="preserve">Rental, Cleaning and Maintenance of chemical toilets (as per scope of works) </t>
  </si>
  <si>
    <t>3.1.1.2 (a)</t>
  </si>
  <si>
    <t>Relocation of chemical  toilets  (February 2022 - December 2022)</t>
  </si>
  <si>
    <t>3.1.1.2 (b)</t>
  </si>
  <si>
    <t>Relocation of chemical  toilets  (January 2023 - November 2023)</t>
  </si>
  <si>
    <t>3.1.1.3</t>
  </si>
  <si>
    <t>Cleaning and servicing of urinals (as per scope of works)</t>
  </si>
  <si>
    <t>3.1.1.4 (a)</t>
  </si>
  <si>
    <t>Servicing and Offsite disposal of chemical toilets sewerage at  STP (February 2022 - December 2022)</t>
  </si>
  <si>
    <t>3.1.1.4 (b)</t>
  </si>
  <si>
    <t>Servicing and Offsite disposal of chemical toilets sewerage at  STP  (January 2023 - November 2023)</t>
  </si>
  <si>
    <t>3.1.1.5 (a)</t>
  </si>
  <si>
    <t>Servicing and Offsite disposal of Kitchen and Car Wash waste water at STP (February 2022 - December 2022)</t>
  </si>
  <si>
    <t>3.1.1.5 (b)</t>
  </si>
  <si>
    <t>Servicing and Offsite disposal of Kitchen and Car Wash waste water at STP  (January 2023 - November 2023)</t>
  </si>
  <si>
    <t>3.2</t>
  </si>
  <si>
    <t>Prefabricated ablution units at the power block</t>
  </si>
  <si>
    <t>3.2.1</t>
  </si>
  <si>
    <t xml:space="preserve">Rental of prefabricated ablution units with septic tank (12 off) (3 x 6m) </t>
  </si>
  <si>
    <t>Months</t>
  </si>
  <si>
    <t>3.2.2</t>
  </si>
  <si>
    <t>Rental of prefabricated ablution units with septic tank (1 off) (3x3)</t>
  </si>
  <si>
    <t>3.2.4</t>
  </si>
  <si>
    <t>Cleaning and Maintenance  of prefabricated ablution units (as per scope of works)</t>
  </si>
  <si>
    <t>3.2.5</t>
  </si>
  <si>
    <t>Relocation of prefabricated ablution units</t>
  </si>
  <si>
    <t>Provisional</t>
  </si>
  <si>
    <t>Enquiry No.</t>
  </si>
  <si>
    <t>Enquiry No.  :</t>
  </si>
  <si>
    <t>Project           :</t>
  </si>
  <si>
    <t>Name of Tenderer  :</t>
  </si>
  <si>
    <t>Project:</t>
  </si>
  <si>
    <t>KUSILE POWER STATION PROJECT</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</si>
  <si>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</si>
  <si>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</si>
  <si>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</si>
  <si>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</si>
  <si>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ooffer if applicable</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</si>
  <si>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</si>
  <si>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</si>
  <si>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</si>
  <si>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</si>
  <si>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5.1 Tender Cover Sheet</t>
  </si>
  <si>
    <t>This is the cover sheet for Section 5.1 and provides the total tender price.  It is also the source of the package name, tenderer name etc for the other sheets.</t>
  </si>
  <si>
    <t>5.1.1 Preamble</t>
  </si>
  <si>
    <t>This sheet provides general guidelines for this section.</t>
  </si>
  <si>
    <t>5.1.2 Summary</t>
  </si>
  <si>
    <t>This is where the total amounts of all the trades are shown</t>
  </si>
  <si>
    <t>5.1.3 BOQ</t>
  </si>
  <si>
    <t xml:space="preserve">This is the main data entry sheet for the Tenderer to complete. </t>
  </si>
  <si>
    <t>5.1.4 CPA Formulae</t>
  </si>
  <si>
    <t>This is where the tenderer selects the CPA Formulae</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</si>
  <si>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</si>
  <si>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</si>
  <si>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</si>
  <si>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</si>
  <si>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</si>
  <si>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</si>
  <si>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TENDER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</si>
  <si>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</si>
  <si>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</si>
  <si>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</si>
  <si>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</si>
  <si>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</si>
  <si>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</si>
  <si>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</si>
  <si>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</si>
  <si>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</si>
  <si>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</si>
  <si>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</si>
  <si>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</si>
  <si>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</si>
  <si>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</si>
  <si>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</si>
  <si>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</si>
  <si>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FINAL SUMMARY</t>
  </si>
  <si>
    <t>ITEM NO.</t>
  </si>
  <si>
    <t>SECTION</t>
  </si>
  <si>
    <t>UNIT</t>
  </si>
  <si>
    <t>AMOUNT</t>
  </si>
  <si>
    <t>TOTAL AMOUNT</t>
  </si>
  <si>
    <t>TENDERER NAME:</t>
  </si>
  <si>
    <t>PRICE ADJUSTMENT FOR INFLATION</t>
  </si>
  <si>
    <t>Summary</t>
  </si>
  <si>
    <t>No</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</si>
  <si>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</si>
  <si>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</si>
  <si>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</si>
  <si>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</si>
  <si>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</si>
  <si>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</si>
  <si>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</si>
  <si>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</si>
  <si>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</si>
  <si>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</si>
  <si>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</si>
  <si>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</si>
  <si>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</si>
  <si>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</si>
  <si>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</si>
  <si>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</si>
  <si>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</si>
  <si>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</si>
  <si>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</si>
  <si>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</si>
  <si>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</si>
  <si>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</si>
  <si>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</si>
  <si>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</si>
  <si>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</si>
  <si>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</si>
  <si>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</si>
  <si>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</si>
  <si>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</si>
  <si>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</si>
  <si>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</si>
  <si>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</si>
  <si>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</si>
  <si>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</si>
  <si>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</si>
  <si>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</si>
  <si>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</si>
  <si>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</si>
  <si>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</si>
  <si>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</si>
  <si>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</si>
  <si>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</si>
  <si>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</si>
  <si>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</si>
  <si>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</si>
  <si>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</si>
  <si>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</si>
  <si>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</si>
  <si>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</si>
  <si>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</si>
  <si>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</si>
  <si>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</si>
  <si>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</si>
  <si>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</si>
  <si>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</si>
  <si>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</si>
  <si>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</si>
  <si>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</si>
  <si>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</si>
  <si>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</si>
  <si>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</si>
  <si>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</si>
  <si>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</si>
  <si>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</si>
  <si>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</si>
  <si>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</si>
  <si>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</si>
  <si>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</si>
  <si>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</si>
  <si>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</si>
  <si>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</si>
  <si>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</si>
  <si>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</si>
  <si>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</si>
  <si>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</si>
  <si>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</si>
  <si>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</si>
  <si>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</si>
  <si>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</si>
  <si>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</si>
  <si>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</si>
  <si>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</si>
  <si>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</si>
  <si>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1.0</t>
  </si>
  <si>
    <t>1.1</t>
  </si>
  <si>
    <t>1.2</t>
  </si>
  <si>
    <t>2.0</t>
  </si>
  <si>
    <t>2.1</t>
  </si>
  <si>
    <t>3.0</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</si>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</sst>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0.00_-;\-&quot;R&quot;* #,##0.00_-;_-&quot;R&quot;* &quot;-&quot;??_-;_-@_-"/>
    <numFmt numFmtId="164" formatCode="[$-409]d\-mmm;@"/>
    <numFmt numFmtId="165" formatCode="_ * #,##0.00_ ;_ * \-#,##0.00_ ;_ * &quot;-&quot;??_ ;_ @_ "/>
    <numFmt numFmtId="166" formatCode="#,##0.0"/>
    <numFmt numFmtId="167" formatCode="&quot;R&quot;\ #,##0.000000"/>
    <numFmt numFmtId="168" formatCode="_(* #,##0.00_);_(* \(#,##0.00\);_(* &quot;-&quot;??_);_(@_)"/>
    <numFmt numFmtId="169" formatCode="_(* #,##0.0000_);_(* \(#,##0.0000\);_(* &quot;-&quot;??_);_(@_)"/>
    <numFmt numFmtId="170" formatCode="###\ ###\ ##0\ \ &quot;RAND&quot;;\-###\ ###\ ##0\ &quot;RAND&quot;"/>
    <numFmt numFmtId="171" formatCode="0.0"/>
    <numFmt numFmtId="172" formatCode="mmm\-yyyy"/>
    <numFmt numFmtId="173" formatCode="[$ZAR]\ #,##0.000000"/>
    <numFmt numFmtId="174" formatCode="#,##0.000"/>
  </numFmts>
  <fonts count="37" x14ac:knownFonts="1">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0"/>
      <name val="Arial"/>
      <family val="2"/>
    </font>
    <font>
      <b/>
      <sz val="12"/>
      <name val="Arial"/>
      <family val="2"/>
    </font>
    <font>
      <sz val="12"/>
      <name val="Arial"/>
      <family val="2"/>
    </font>
    <font>
      <b/>
      <sz val="14"/>
      <name val="Calibri"/>
      <family val="2"/>
      <scheme val="minor"/>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1"/>
      <color theme="1"/>
      <name val="Arial"/>
      <family val="2"/>
    </font>
    <font>
      <sz val="11"/>
      <color theme="1"/>
      <name val="Arial"/>
      <family val="2"/>
    </font>
    <font>
      <u/>
      <sz val="10"/>
      <color indexed="12"/>
      <name val="Arial"/>
      <family val="2"/>
    </font>
    <font>
      <u/>
      <sz val="11"/>
      <color indexed="12"/>
      <name val="Arial"/>
      <family val="2"/>
    </font>
    <font>
      <sz val="11"/>
      <color rgb="FF000000"/>
      <name val="Arial"/>
      <family val="2"/>
    </font>
    <font>
      <b/>
      <sz val="11"/>
      <color rgb="FF000000"/>
      <name val="Arial"/>
      <family val="2"/>
    </font>
    <font>
      <b/>
      <sz val="9"/>
      <name val="Calibri"/>
      <family val="2"/>
    </font>
    <font>
      <sz val="10"/>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12">
    <xf numFmtId="0" fontId="0" fillId="0" borderId="0"/>
    <xf numFmtId="165" fontId="1" fillId="0" borderId="0" applyFont="0" applyFill="0" applyBorder="0" applyAlignment="0" applyProtection="0"/>
    <xf numFmtId="44" fontId="1" fillId="0" borderId="0" applyFont="0" applyFill="0" applyBorder="0" applyAlignment="0" applyProtection="0"/>
    <xf numFmtId="0" fontId="4" fillId="0" borderId="0"/>
    <xf numFmtId="165" fontId="4" fillId="0" borderId="0" applyFont="0" applyFill="0" applyBorder="0" applyAlignment="0" applyProtection="0"/>
    <xf numFmtId="168" fontId="4" fillId="0" borderId="0" applyFont="0" applyFill="0" applyBorder="0" applyAlignment="0" applyProtection="0"/>
    <xf numFmtId="0" fontId="4" fillId="0" borderId="0"/>
    <xf numFmtId="0" fontId="25" fillId="0" borderId="0" applyNumberFormat="0" applyFill="0" applyBorder="0" applyAlignment="0" applyProtection="0">
      <alignment vertical="top"/>
      <protection locked="0"/>
    </xf>
    <xf numFmtId="0" fontId="4" fillId="0" borderId="0"/>
    <xf numFmtId="0" fontId="1" fillId="0" borderId="0"/>
    <xf numFmtId="165" fontId="1" fillId="0" borderId="0" applyFont="0" applyFill="0" applyBorder="0" applyAlignment="0" applyProtection="0"/>
    <xf numFmtId="0" fontId="1" fillId="0" borderId="0"/>
  </cellStyleXfs>
  <cellXfs count="251">
    <xf numFmtId="0" fontId="0" fillId="0" borderId="0" xfId="0"/>
    <xf numFmtId="0" fontId="3" fillId="0" borderId="0" xfId="0" applyFont="1"/>
    <xf numFmtId="164" fontId="3" fillId="0" borderId="0" xfId="0" applyNumberFormat="1" applyFont="1" applyBorder="1" applyAlignment="1">
      <alignment wrapText="1"/>
    </xf>
    <xf numFmtId="0" fontId="3" fillId="0" borderId="0" xfId="0" applyFont="1" applyBorder="1" applyAlignment="1">
      <alignment wrapText="1"/>
    </xf>
    <xf numFmtId="44" fontId="3" fillId="0" borderId="0" xfId="2" applyFont="1" applyBorder="1" applyAlignment="1">
      <alignment wrapText="1"/>
    </xf>
    <xf numFmtId="4" fontId="3" fillId="0" borderId="0" xfId="0" applyNumberFormat="1" applyFont="1" applyFill="1" applyBorder="1" applyAlignment="1" applyProtection="1"/>
    <xf numFmtId="44" fontId="3" fillId="0" borderId="0" xfId="2" applyFont="1" applyFill="1" applyBorder="1" applyAlignment="1" applyProtection="1"/>
    <xf numFmtId="0" fontId="5" fillId="2" borderId="4" xfId="3" applyFont="1" applyFill="1" applyBorder="1" applyAlignment="1">
      <alignment horizontal="center" vertical="center" wrapText="1"/>
    </xf>
    <xf numFmtId="165" fontId="5" fillId="2" borderId="4" xfId="4" applyFont="1" applyFill="1" applyBorder="1" applyAlignment="1">
      <alignment horizontal="center" vertical="center" wrapText="1"/>
    </xf>
    <xf numFmtId="44" fontId="5" fillId="2" borderId="4" xfId="2" applyFont="1" applyFill="1" applyBorder="1" applyAlignment="1">
      <alignment horizontal="center" vertical="center" wrapText="1"/>
    </xf>
    <xf numFmtId="0" fontId="5" fillId="0" borderId="5" xfId="3" applyFont="1" applyFill="1" applyBorder="1" applyAlignment="1">
      <alignment horizontal="center" vertical="center"/>
    </xf>
    <xf numFmtId="0" fontId="5" fillId="0" borderId="6" xfId="3" applyNumberFormat="1" applyFont="1" applyFill="1" applyBorder="1" applyAlignment="1">
      <alignment horizontal="left" vertical="center" wrapText="1"/>
    </xf>
    <xf numFmtId="0" fontId="6" fillId="0" borderId="7" xfId="3" applyFont="1" applyFill="1" applyBorder="1" applyAlignment="1">
      <alignment horizontal="left" vertical="center"/>
    </xf>
    <xf numFmtId="165" fontId="6" fillId="0" borderId="8" xfId="4" applyFont="1" applyFill="1" applyBorder="1" applyAlignment="1">
      <alignment horizontal="left" vertical="center"/>
    </xf>
    <xf numFmtId="44" fontId="6" fillId="0" borderId="8" xfId="2" applyFont="1" applyFill="1" applyBorder="1" applyAlignment="1">
      <alignment horizontal="left" vertical="center"/>
    </xf>
    <xf numFmtId="44" fontId="6" fillId="0" borderId="6" xfId="2" applyFont="1" applyFill="1" applyBorder="1" applyAlignment="1">
      <alignment horizontal="right" vertical="center"/>
    </xf>
    <xf numFmtId="0" fontId="5" fillId="0" borderId="9" xfId="3" applyFont="1" applyFill="1" applyBorder="1" applyAlignment="1">
      <alignment horizontal="center" vertical="center"/>
    </xf>
    <xf numFmtId="0" fontId="5" fillId="0" borderId="10" xfId="0" applyFont="1" applyFill="1" applyBorder="1" applyAlignment="1">
      <alignment horizontal="left" vertical="center" wrapText="1"/>
    </xf>
    <xf numFmtId="0" fontId="6" fillId="0" borderId="11" xfId="3" applyFont="1" applyFill="1" applyBorder="1" applyAlignment="1">
      <alignment horizontal="left" vertical="center"/>
    </xf>
    <xf numFmtId="0" fontId="5" fillId="0" borderId="11" xfId="3" applyFont="1" applyFill="1" applyBorder="1" applyAlignment="1">
      <alignment horizontal="center" vertical="center"/>
    </xf>
    <xf numFmtId="165" fontId="6" fillId="0" borderId="10" xfId="4" applyFont="1" applyFill="1" applyBorder="1" applyAlignment="1">
      <alignment horizontal="right" vertical="center"/>
    </xf>
    <xf numFmtId="44" fontId="6" fillId="0" borderId="10" xfId="2" applyFont="1" applyFill="1" applyBorder="1" applyAlignment="1">
      <alignment horizontal="right" vertical="center"/>
    </xf>
    <xf numFmtId="0" fontId="6" fillId="0" borderId="9" xfId="3" applyFont="1" applyFill="1" applyBorder="1" applyAlignment="1">
      <alignment horizontal="center" vertical="center"/>
    </xf>
    <xf numFmtId="0" fontId="6" fillId="0" borderId="10" xfId="0" applyFont="1" applyFill="1" applyBorder="1" applyAlignment="1">
      <alignment horizontal="left" vertical="center" wrapText="1"/>
    </xf>
    <xf numFmtId="0" fontId="3" fillId="0" borderId="0" xfId="0" applyFont="1" applyFill="1"/>
    <xf numFmtId="44" fontId="5" fillId="0" borderId="4" xfId="2" applyFont="1" applyFill="1" applyBorder="1" applyAlignment="1">
      <alignment horizontal="right" vertical="center"/>
    </xf>
    <xf numFmtId="44" fontId="5" fillId="0" borderId="12" xfId="2" applyFont="1" applyFill="1" applyBorder="1" applyAlignment="1">
      <alignment horizontal="right" vertical="center"/>
    </xf>
    <xf numFmtId="166" fontId="5" fillId="0" borderId="9" xfId="3" applyNumberFormat="1" applyFont="1" applyFill="1" applyBorder="1" applyAlignment="1">
      <alignment horizontal="center" vertical="center"/>
    </xf>
    <xf numFmtId="166" fontId="5" fillId="0" borderId="10" xfId="3" applyNumberFormat="1" applyFont="1" applyFill="1" applyBorder="1" applyAlignment="1">
      <alignment horizontal="left" vertical="center"/>
    </xf>
    <xf numFmtId="166" fontId="6" fillId="0" borderId="9" xfId="3" applyNumberFormat="1" applyFont="1" applyFill="1" applyBorder="1" applyAlignment="1">
      <alignment horizontal="center" vertical="center"/>
    </xf>
    <xf numFmtId="4" fontId="6" fillId="0" borderId="10" xfId="0" applyNumberFormat="1" applyFont="1" applyFill="1" applyBorder="1" applyAlignment="1">
      <alignment horizontal="left" vertical="center" wrapText="1"/>
    </xf>
    <xf numFmtId="4" fontId="6" fillId="0" borderId="11" xfId="3" applyNumberFormat="1" applyFont="1" applyFill="1" applyBorder="1" applyAlignment="1">
      <alignment horizontal="left" vertical="center"/>
    </xf>
    <xf numFmtId="4" fontId="6" fillId="0" borderId="11" xfId="3" applyNumberFormat="1" applyFont="1" applyFill="1" applyBorder="1" applyAlignment="1">
      <alignment horizontal="right" vertical="center"/>
    </xf>
    <xf numFmtId="165" fontId="3" fillId="0" borderId="0" xfId="1" applyFont="1" applyFill="1"/>
    <xf numFmtId="4" fontId="3" fillId="0" borderId="0" xfId="0" applyNumberFormat="1" applyFont="1" applyFill="1"/>
    <xf numFmtId="3" fontId="5" fillId="0" borderId="9" xfId="3" applyNumberFormat="1"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0" xfId="0" applyFont="1" applyFill="1" applyBorder="1" applyAlignment="1">
      <alignment horizontal="right" vertical="center" wrapText="1"/>
    </xf>
    <xf numFmtId="44" fontId="5" fillId="0" borderId="10" xfId="2" applyFont="1" applyFill="1" applyBorder="1" applyAlignment="1">
      <alignment horizontal="right" vertical="center" wrapText="1"/>
    </xf>
    <xf numFmtId="4" fontId="5" fillId="0" borderId="10" xfId="0" applyNumberFormat="1" applyFont="1" applyFill="1" applyBorder="1" applyAlignment="1">
      <alignment horizontal="left" vertical="center" wrapText="1"/>
    </xf>
    <xf numFmtId="3" fontId="6" fillId="0" borderId="9" xfId="3" applyNumberFormat="1" applyFont="1" applyFill="1" applyBorder="1" applyAlignment="1">
      <alignment horizontal="center" vertical="center"/>
    </xf>
    <xf numFmtId="44" fontId="6" fillId="0" borderId="8" xfId="2" applyFont="1" applyFill="1" applyBorder="1" applyAlignment="1">
      <alignment horizontal="right" vertical="center"/>
    </xf>
    <xf numFmtId="4" fontId="6" fillId="0" borderId="13" xfId="0" applyNumberFormat="1" applyFont="1" applyFill="1" applyBorder="1" applyAlignment="1">
      <alignment horizontal="left" vertical="center" wrapText="1"/>
    </xf>
    <xf numFmtId="44" fontId="6" fillId="0" borderId="13" xfId="2" applyFont="1" applyFill="1" applyBorder="1" applyAlignment="1">
      <alignment horizontal="right"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4" fontId="3" fillId="0" borderId="0" xfId="0" applyNumberFormat="1" applyFont="1" applyFill="1" applyBorder="1" applyAlignment="1">
      <alignment horizontal="center" vertical="top" wrapText="1"/>
    </xf>
    <xf numFmtId="4" fontId="3" fillId="0" borderId="0" xfId="0" applyNumberFormat="1" applyFont="1" applyFill="1" applyBorder="1" applyAlignment="1">
      <alignment vertical="top" wrapText="1"/>
    </xf>
    <xf numFmtId="44" fontId="3" fillId="0" borderId="0" xfId="2" applyFont="1" applyFill="1" applyBorder="1" applyAlignment="1">
      <alignment horizontal="center"/>
    </xf>
    <xf numFmtId="4" fontId="3" fillId="0" borderId="0" xfId="0" applyNumberFormat="1" applyFont="1" applyFill="1" applyBorder="1" applyAlignment="1">
      <alignment horizontal="center"/>
    </xf>
    <xf numFmtId="4" fontId="3" fillId="0" borderId="0" xfId="0" applyNumberFormat="1" applyFont="1" applyFill="1" applyBorder="1"/>
    <xf numFmtId="0" fontId="3" fillId="0" borderId="0" xfId="0" applyFont="1" applyBorder="1"/>
    <xf numFmtId="4" fontId="2" fillId="0" borderId="0" xfId="0" applyNumberFormat="1" applyFont="1" applyFill="1" applyBorder="1" applyAlignment="1" applyProtection="1">
      <alignment horizontal="left" vertical="center"/>
    </xf>
    <xf numFmtId="4" fontId="3" fillId="0" borderId="2" xfId="0" applyNumberFormat="1" applyFont="1" applyFill="1" applyBorder="1"/>
    <xf numFmtId="44" fontId="3" fillId="0" borderId="2" xfId="2" applyFont="1" applyFill="1" applyBorder="1" applyAlignment="1">
      <alignment horizontal="center"/>
    </xf>
    <xf numFmtId="44" fontId="3" fillId="0" borderId="17" xfId="2" applyFont="1" applyFill="1" applyBorder="1" applyAlignment="1">
      <alignment horizontal="center"/>
    </xf>
    <xf numFmtId="44" fontId="3" fillId="0" borderId="18" xfId="2" applyFont="1" applyFill="1" applyBorder="1" applyAlignment="1" applyProtection="1">
      <alignment horizontal="center"/>
    </xf>
    <xf numFmtId="4" fontId="2" fillId="0" borderId="19" xfId="0" quotePrefix="1" applyNumberFormat="1" applyFont="1" applyFill="1" applyBorder="1" applyAlignment="1" applyProtection="1">
      <alignment horizontal="center" vertical="center"/>
    </xf>
    <xf numFmtId="4" fontId="3" fillId="0" borderId="20" xfId="0" applyNumberFormat="1" applyFont="1" applyFill="1" applyBorder="1" applyAlignment="1" applyProtection="1"/>
    <xf numFmtId="44" fontId="3" fillId="0" borderId="20" xfId="2" applyFont="1" applyFill="1" applyBorder="1" applyAlignment="1" applyProtection="1"/>
    <xf numFmtId="44" fontId="2" fillId="0" borderId="21" xfId="2" applyFont="1" applyFill="1" applyBorder="1" applyAlignment="1" applyProtection="1">
      <alignment vertical="center"/>
      <protection locked="0"/>
    </xf>
    <xf numFmtId="4" fontId="7" fillId="0" borderId="1" xfId="0" applyNumberFormat="1" applyFont="1" applyFill="1" applyBorder="1" applyAlignment="1">
      <alignment horizontal="left"/>
    </xf>
    <xf numFmtId="4" fontId="7" fillId="0" borderId="3" xfId="0" applyNumberFormat="1" applyFont="1" applyFill="1" applyBorder="1" applyAlignment="1" applyProtection="1">
      <alignment horizontal="left" vertical="center"/>
    </xf>
    <xf numFmtId="164" fontId="7" fillId="0" borderId="3" xfId="0" applyNumberFormat="1" applyFont="1" applyFill="1" applyBorder="1" applyAlignment="1" applyProtection="1">
      <alignment horizontal="left" vertical="center" wrapText="1"/>
    </xf>
    <xf numFmtId="0" fontId="5" fillId="0" borderId="0" xfId="3" applyFont="1" applyAlignment="1">
      <alignment vertical="center"/>
    </xf>
    <xf numFmtId="0" fontId="5" fillId="0" borderId="0" xfId="3" applyFont="1" applyAlignment="1">
      <alignment horizontal="left" vertical="center"/>
    </xf>
    <xf numFmtId="0" fontId="6" fillId="0" borderId="0" xfId="3" applyFont="1" applyAlignment="1">
      <alignment vertical="center" shrinkToFit="1"/>
    </xf>
    <xf numFmtId="0" fontId="6" fillId="0" borderId="0" xfId="3" applyFont="1" applyAlignment="1">
      <alignment vertical="center"/>
    </xf>
    <xf numFmtId="0" fontId="6" fillId="0" borderId="0" xfId="3" applyFont="1" applyAlignment="1">
      <alignment vertical="center" wrapText="1"/>
    </xf>
    <xf numFmtId="0" fontId="8" fillId="0" borderId="0" xfId="3" applyFont="1" applyAlignment="1">
      <alignment vertical="center"/>
    </xf>
    <xf numFmtId="0" fontId="9" fillId="0" borderId="0" xfId="3" applyFont="1" applyAlignment="1">
      <alignment vertical="center"/>
    </xf>
    <xf numFmtId="0" fontId="8" fillId="0" borderId="0" xfId="3" applyFont="1" applyAlignment="1">
      <alignment horizontal="center" vertical="center"/>
    </xf>
    <xf numFmtId="0" fontId="10" fillId="0" borderId="0" xfId="3" applyFont="1" applyAlignment="1">
      <alignment vertical="center"/>
    </xf>
    <xf numFmtId="39" fontId="10" fillId="0" borderId="0" xfId="3" applyNumberFormat="1" applyFont="1" applyAlignment="1">
      <alignment vertical="center"/>
    </xf>
    <xf numFmtId="167" fontId="9" fillId="0" borderId="0" xfId="3" applyNumberFormat="1" applyFont="1" applyAlignment="1">
      <alignment vertical="center" wrapText="1"/>
    </xf>
    <xf numFmtId="10" fontId="6" fillId="0" borderId="0" xfId="3" applyNumberFormat="1" applyFont="1" applyAlignment="1">
      <alignment vertical="center"/>
    </xf>
    <xf numFmtId="10" fontId="8" fillId="0" borderId="0" xfId="3" applyNumberFormat="1" applyFont="1" applyAlignment="1">
      <alignment vertical="center"/>
    </xf>
    <xf numFmtId="169" fontId="9" fillId="0" borderId="0" xfId="5" applyNumberFormat="1" applyFont="1" applyAlignment="1">
      <alignment vertical="center"/>
    </xf>
    <xf numFmtId="0" fontId="11" fillId="0" borderId="0" xfId="3" applyFont="1" applyAlignment="1">
      <alignment vertical="center"/>
    </xf>
    <xf numFmtId="0" fontId="4" fillId="0" borderId="0" xfId="3" applyFont="1" applyAlignment="1">
      <alignment vertical="center"/>
    </xf>
    <xf numFmtId="0" fontId="4" fillId="0" borderId="0" xfId="3" applyFont="1" applyAlignment="1">
      <alignment vertical="center" shrinkToFit="1"/>
    </xf>
    <xf numFmtId="0" fontId="4" fillId="0" borderId="0" xfId="3" applyFont="1" applyAlignment="1">
      <alignment vertical="center" wrapText="1" shrinkToFit="1"/>
    </xf>
    <xf numFmtId="0" fontId="4" fillId="0" borderId="0" xfId="3" applyFont="1" applyAlignment="1">
      <alignment horizontal="left" vertical="center"/>
    </xf>
    <xf numFmtId="0" fontId="6" fillId="0" borderId="0" xfId="3" applyFont="1" applyAlignment="1">
      <alignment vertical="center" wrapText="1"/>
    </xf>
    <xf numFmtId="0" fontId="4" fillId="0" borderId="0" xfId="3" applyFont="1" applyAlignment="1">
      <alignment vertical="center" wrapText="1"/>
    </xf>
    <xf numFmtId="0" fontId="5" fillId="0" borderId="0" xfId="3" applyFont="1" applyAlignment="1">
      <alignment vertical="center" wrapText="1"/>
    </xf>
    <xf numFmtId="0" fontId="12" fillId="0" borderId="0" xfId="3" applyFont="1" applyAlignment="1">
      <alignment horizontal="center" vertical="center" wrapText="1"/>
    </xf>
    <xf numFmtId="0" fontId="4" fillId="0" borderId="0" xfId="3" applyFont="1" applyAlignment="1">
      <alignment horizontal="center" vertical="center" wrapText="1"/>
    </xf>
    <xf numFmtId="0" fontId="5" fillId="3" borderId="0" xfId="3" applyFont="1" applyFill="1" applyAlignment="1">
      <alignment horizontal="center" vertical="center"/>
    </xf>
    <xf numFmtId="0" fontId="5" fillId="3" borderId="0" xfId="3" applyFont="1" applyFill="1" applyAlignment="1">
      <alignment horizontal="left" vertical="center" wrapText="1"/>
    </xf>
    <xf numFmtId="0" fontId="6" fillId="3" borderId="0" xfId="3" applyFont="1" applyFill="1" applyAlignment="1">
      <alignment horizontal="center" vertical="center" wrapText="1" shrinkToFit="1"/>
    </xf>
    <xf numFmtId="0" fontId="6" fillId="0" borderId="0" xfId="3" applyFont="1" applyAlignment="1">
      <alignment horizontal="center" vertical="center" wrapText="1" shrinkToFit="1"/>
    </xf>
    <xf numFmtId="0" fontId="6" fillId="0" borderId="0" xfId="3" applyFont="1" applyAlignment="1">
      <alignment horizontal="center" vertical="center"/>
    </xf>
    <xf numFmtId="0" fontId="6" fillId="0" borderId="0" xfId="3" applyFont="1" applyAlignment="1">
      <alignment vertical="center" wrapText="1" shrinkToFit="1"/>
    </xf>
    <xf numFmtId="0" fontId="6" fillId="0" borderId="0" xfId="3" applyFont="1" applyAlignment="1">
      <alignment horizontal="left" vertical="center"/>
    </xf>
    <xf numFmtId="0" fontId="5" fillId="3" borderId="0" xfId="3" applyFont="1" applyFill="1" applyAlignment="1">
      <alignment vertical="center"/>
    </xf>
    <xf numFmtId="0" fontId="10" fillId="4" borderId="0" xfId="3" applyFont="1" applyFill="1" applyAlignment="1">
      <alignment horizontal="center" vertical="center"/>
    </xf>
    <xf numFmtId="0" fontId="13" fillId="0" borderId="0" xfId="3" applyFont="1" applyAlignment="1">
      <alignment horizontal="center" vertical="center"/>
    </xf>
    <xf numFmtId="0" fontId="4" fillId="0" borderId="0" xfId="3" applyFont="1" applyAlignment="1">
      <alignment horizontal="center" vertical="center"/>
    </xf>
    <xf numFmtId="0" fontId="4" fillId="0" borderId="1" xfId="3" applyFont="1" applyBorder="1" applyAlignment="1">
      <alignment vertical="center"/>
    </xf>
    <xf numFmtId="0" fontId="4" fillId="0" borderId="2" xfId="3" applyFont="1" applyBorder="1" applyAlignment="1">
      <alignment vertical="center"/>
    </xf>
    <xf numFmtId="0" fontId="4" fillId="0" borderId="17" xfId="3" applyFont="1" applyBorder="1" applyAlignment="1">
      <alignment vertical="center"/>
    </xf>
    <xf numFmtId="0" fontId="4" fillId="0" borderId="3" xfId="3" applyFont="1" applyBorder="1" applyAlignment="1">
      <alignment vertical="center"/>
    </xf>
    <xf numFmtId="0" fontId="14" fillId="0" borderId="0" xfId="3" applyFont="1" applyAlignment="1">
      <alignment horizontal="center" vertical="center"/>
    </xf>
    <xf numFmtId="0" fontId="14" fillId="0" borderId="18" xfId="3" applyFont="1" applyBorder="1" applyAlignment="1">
      <alignment vertical="center"/>
    </xf>
    <xf numFmtId="0" fontId="4" fillId="0" borderId="18" xfId="3" applyFont="1" applyBorder="1" applyAlignment="1">
      <alignment vertical="center"/>
    </xf>
    <xf numFmtId="0" fontId="4" fillId="0" borderId="0" xfId="3" applyFont="1"/>
    <xf numFmtId="0" fontId="15" fillId="0" borderId="0" xfId="3" applyFont="1" applyAlignment="1">
      <alignment horizontal="centerContinuous" vertical="center"/>
    </xf>
    <xf numFmtId="0" fontId="14" fillId="0" borderId="0" xfId="3" applyFont="1" applyAlignment="1">
      <alignment horizontal="centerContinuous" vertical="center"/>
    </xf>
    <xf numFmtId="0" fontId="11" fillId="0" borderId="0" xfId="3" applyFont="1" applyAlignment="1">
      <alignment horizontal="left" vertical="center"/>
    </xf>
    <xf numFmtId="0" fontId="16" fillId="4" borderId="0" xfId="3" applyFont="1" applyFill="1" applyAlignment="1">
      <alignment horizontal="left" vertical="center"/>
    </xf>
    <xf numFmtId="0" fontId="17" fillId="0" borderId="0" xfId="3" applyFont="1" applyAlignment="1">
      <alignment vertical="center"/>
    </xf>
    <xf numFmtId="0" fontId="18" fillId="0" borderId="0" xfId="3" applyFont="1" applyAlignment="1">
      <alignment horizontal="centerContinuous" vertical="center" wrapText="1"/>
    </xf>
    <xf numFmtId="0" fontId="18" fillId="0" borderId="0" xfId="3" applyFont="1" applyAlignment="1">
      <alignment horizontal="centerContinuous" vertical="center"/>
    </xf>
    <xf numFmtId="0" fontId="19" fillId="0" borderId="0" xfId="3" applyFont="1" applyAlignment="1">
      <alignment horizontal="center" vertical="center"/>
    </xf>
    <xf numFmtId="0" fontId="19" fillId="0" borderId="0" xfId="3" applyFont="1" applyAlignment="1">
      <alignment vertical="center"/>
    </xf>
    <xf numFmtId="0" fontId="11" fillId="0" borderId="0" xfId="3" applyFont="1" applyAlignment="1">
      <alignment horizontal="center" vertical="center"/>
    </xf>
    <xf numFmtId="170" fontId="20" fillId="5" borderId="0" xfId="3" applyNumberFormat="1" applyFont="1" applyFill="1" applyAlignment="1">
      <alignment horizontal="justify" vertical="center"/>
    </xf>
    <xf numFmtId="0" fontId="5" fillId="0" borderId="0" xfId="3" applyFont="1" applyAlignment="1">
      <alignment vertical="top"/>
    </xf>
    <xf numFmtId="0" fontId="12" fillId="0" borderId="0" xfId="3" applyFont="1" applyAlignment="1">
      <alignment horizontal="justify" vertical="center"/>
    </xf>
    <xf numFmtId="170" fontId="20" fillId="4" borderId="0" xfId="3" applyNumberFormat="1" applyFont="1" applyFill="1" applyAlignment="1">
      <alignment horizontal="justify" vertical="center"/>
    </xf>
    <xf numFmtId="0" fontId="17" fillId="0" borderId="0" xfId="3" applyFont="1" applyAlignment="1">
      <alignment horizontal="left" vertical="center"/>
    </xf>
    <xf numFmtId="0" fontId="12" fillId="4" borderId="0" xfId="3" applyFont="1" applyFill="1" applyAlignment="1">
      <alignment horizontal="justify" vertical="center"/>
    </xf>
    <xf numFmtId="14" fontId="16" fillId="4" borderId="0" xfId="3" applyNumberFormat="1" applyFont="1" applyFill="1" applyAlignment="1">
      <alignment horizontal="left" vertical="center"/>
    </xf>
    <xf numFmtId="0" fontId="16" fillId="0" borderId="0" xfId="3" applyFont="1" applyAlignment="1">
      <alignment horizontal="left" vertical="center"/>
    </xf>
    <xf numFmtId="0" fontId="4" fillId="0" borderId="19" xfId="3" applyFont="1" applyBorder="1" applyAlignment="1">
      <alignment vertical="center"/>
    </xf>
    <xf numFmtId="0" fontId="4" fillId="0" borderId="20" xfId="3" applyFont="1" applyBorder="1" applyAlignment="1">
      <alignment vertical="center"/>
    </xf>
    <xf numFmtId="0" fontId="16" fillId="0" borderId="20" xfId="3" applyFont="1" applyBorder="1" applyAlignment="1">
      <alignment horizontal="left" vertical="center"/>
    </xf>
    <xf numFmtId="0" fontId="4" fillId="0" borderId="21" xfId="3" applyFont="1" applyBorder="1" applyAlignment="1">
      <alignment vertical="center"/>
    </xf>
    <xf numFmtId="0" fontId="21" fillId="0" borderId="0" xfId="3" applyFont="1" applyAlignment="1">
      <alignment vertical="center"/>
    </xf>
    <xf numFmtId="0" fontId="21" fillId="0" borderId="0" xfId="3" applyFont="1" applyAlignment="1">
      <alignment horizontal="right" vertical="center"/>
    </xf>
    <xf numFmtId="0" fontId="6" fillId="0" borderId="0" xfId="3" applyFont="1" applyAlignment="1">
      <alignment horizontal="left" vertical="center" wrapText="1"/>
    </xf>
    <xf numFmtId="0" fontId="22" fillId="0" borderId="0" xfId="3" applyFont="1" applyAlignment="1">
      <alignment vertical="center" wrapText="1"/>
    </xf>
    <xf numFmtId="0" fontId="5" fillId="0" borderId="0" xfId="3" applyFont="1" applyAlignment="1">
      <alignment horizontal="justify" vertical="center"/>
    </xf>
    <xf numFmtId="171" fontId="21" fillId="0" borderId="0" xfId="6" applyNumberFormat="1" applyFont="1" applyAlignment="1">
      <alignment horizontal="center" vertical="center"/>
    </xf>
    <xf numFmtId="171" fontId="21" fillId="0" borderId="0" xfId="6" applyNumberFormat="1" applyFont="1" applyAlignment="1">
      <alignment horizontal="center" vertical="center" wrapText="1"/>
    </xf>
    <xf numFmtId="171" fontId="22" fillId="0" borderId="0" xfId="10" applyNumberFormat="1" applyFont="1" applyAlignment="1">
      <alignment horizontal="center" vertical="center"/>
    </xf>
    <xf numFmtId="1" fontId="22" fillId="0" borderId="22" xfId="10" applyNumberFormat="1" applyFont="1" applyBorder="1" applyAlignment="1">
      <alignment horizontal="center" vertical="center"/>
    </xf>
    <xf numFmtId="2" fontId="21" fillId="0" borderId="22" xfId="10" applyNumberFormat="1" applyFont="1" applyBorder="1" applyAlignment="1">
      <alignment horizontal="center" vertical="center"/>
    </xf>
    <xf numFmtId="2" fontId="22" fillId="0" borderId="28" xfId="10" applyNumberFormat="1" applyFont="1" applyBorder="1" applyAlignment="1">
      <alignment horizontal="center" vertical="center"/>
    </xf>
    <xf numFmtId="171" fontId="22" fillId="0" borderId="28" xfId="10" applyNumberFormat="1" applyFont="1" applyBorder="1" applyAlignment="1">
      <alignment horizontal="center" vertical="center"/>
    </xf>
    <xf numFmtId="2" fontId="22" fillId="0" borderId="29" xfId="10" applyNumberFormat="1" applyFont="1" applyBorder="1" applyAlignment="1">
      <alignment horizontal="center" vertical="center"/>
    </xf>
    <xf numFmtId="171" fontId="23" fillId="0" borderId="0" xfId="10" applyNumberFormat="1" applyFont="1" applyAlignment="1">
      <alignment horizontal="center" vertical="center" wrapText="1"/>
    </xf>
    <xf numFmtId="171" fontId="24" fillId="0" borderId="0" xfId="10" applyNumberFormat="1" applyFont="1" applyAlignment="1">
      <alignment horizontal="center" vertical="center" wrapText="1"/>
    </xf>
    <xf numFmtId="4" fontId="24" fillId="0" borderId="0" xfId="10" applyNumberFormat="1" applyFont="1" applyAlignment="1">
      <alignment vertical="center" wrapText="1"/>
    </xf>
    <xf numFmtId="4" fontId="24" fillId="0" borderId="0" xfId="10" applyNumberFormat="1" applyFont="1" applyAlignment="1">
      <alignment horizontal="center" vertical="center" wrapText="1"/>
    </xf>
    <xf numFmtId="0" fontId="29" fillId="0" borderId="0" xfId="3" applyFont="1" applyAlignment="1">
      <alignment horizontal="left"/>
    </xf>
    <xf numFmtId="0" fontId="30" fillId="0" borderId="0" xfId="3" applyFont="1"/>
    <xf numFmtId="0" fontId="31" fillId="0" borderId="0" xfId="3" applyFont="1"/>
    <xf numFmtId="0" fontId="32" fillId="0" borderId="0" xfId="3" applyFont="1"/>
    <xf numFmtId="0" fontId="29" fillId="0" borderId="0" xfId="3" applyFont="1"/>
    <xf numFmtId="0" fontId="31" fillId="0" borderId="0" xfId="3" applyFont="1" applyAlignment="1">
      <alignment horizontal="center"/>
    </xf>
    <xf numFmtId="0" fontId="31" fillId="0" borderId="0" xfId="3" applyFont="1" applyAlignment="1">
      <alignment horizontal="left"/>
    </xf>
    <xf numFmtId="0" fontId="31" fillId="0" borderId="30" xfId="3" applyFont="1" applyBorder="1"/>
    <xf numFmtId="0" fontId="30" fillId="0" borderId="31" xfId="3" applyFont="1" applyBorder="1"/>
    <xf numFmtId="0" fontId="30" fillId="0" borderId="32" xfId="3" applyFont="1" applyBorder="1"/>
    <xf numFmtId="0" fontId="33" fillId="0" borderId="33" xfId="3" applyFont="1" applyBorder="1"/>
    <xf numFmtId="0" fontId="34" fillId="0" borderId="33" xfId="3" applyFont="1" applyBorder="1"/>
    <xf numFmtId="0" fontId="30" fillId="0" borderId="34" xfId="3" applyFont="1" applyBorder="1"/>
    <xf numFmtId="0" fontId="30" fillId="0" borderId="35" xfId="3" applyFont="1" applyBorder="1"/>
    <xf numFmtId="0" fontId="35" fillId="0" borderId="0" xfId="3" applyFont="1"/>
    <xf numFmtId="0" fontId="31" fillId="0" borderId="33" xfId="3" applyFont="1" applyBorder="1"/>
    <xf numFmtId="0" fontId="30" fillId="0" borderId="33" xfId="3" applyFont="1" applyBorder="1"/>
    <xf numFmtId="0" fontId="33" fillId="0" borderId="0" xfId="3" applyFont="1"/>
    <xf numFmtId="0" fontId="36" fillId="0" borderId="0" xfId="3" applyFont="1"/>
    <xf numFmtId="0" fontId="36" fillId="0" borderId="0" xfId="3" applyFont="1" applyAlignment="1">
      <alignment horizontal="left"/>
    </xf>
    <xf numFmtId="2" fontId="29" fillId="0" borderId="0" xfId="3" applyNumberFormat="1" applyFont="1" applyAlignment="1">
      <alignment horizontal="center" wrapText="1"/>
    </xf>
    <xf numFmtId="168" fontId="31" fillId="4" borderId="14" xfId="5" applyFont="1" applyFill="1" applyBorder="1" applyAlignment="1">
      <alignment vertical="center"/>
    </xf>
    <xf numFmtId="168" fontId="31" fillId="4" borderId="14" xfId="5" applyFont="1" applyFill="1" applyBorder="1" applyAlignment="1">
      <alignment horizontal="center" vertical="center"/>
    </xf>
    <xf numFmtId="168" fontId="31" fillId="4" borderId="15" xfId="5" applyFont="1" applyFill="1" applyBorder="1" applyAlignment="1">
      <alignment horizontal="center" vertical="center"/>
    </xf>
    <xf numFmtId="168" fontId="31" fillId="4" borderId="36" xfId="5" applyFont="1" applyFill="1" applyBorder="1" applyAlignment="1">
      <alignment horizontal="center" vertical="center"/>
    </xf>
    <xf numFmtId="0" fontId="29" fillId="0" borderId="37" xfId="3" applyFont="1" applyBorder="1" applyAlignment="1">
      <alignment horizontal="left" wrapText="1"/>
    </xf>
    <xf numFmtId="0" fontId="29" fillId="0" borderId="38" xfId="3" applyFont="1" applyBorder="1" applyAlignment="1">
      <alignment horizontal="left" wrapText="1"/>
    </xf>
    <xf numFmtId="0" fontId="30" fillId="0" borderId="39" xfId="3" applyFont="1" applyBorder="1"/>
    <xf numFmtId="0" fontId="29" fillId="0" borderId="40" xfId="3" applyFont="1" applyBorder="1"/>
    <xf numFmtId="0" fontId="29" fillId="0" borderId="38" xfId="3" applyFont="1" applyBorder="1" applyAlignment="1">
      <alignment horizontal="center" wrapText="1"/>
    </xf>
    <xf numFmtId="0" fontId="29" fillId="0" borderId="38" xfId="3" applyFont="1" applyBorder="1" applyAlignment="1">
      <alignment horizontal="left" wrapText="1"/>
    </xf>
    <xf numFmtId="0" fontId="29" fillId="0" borderId="38" xfId="3" applyFont="1" applyBorder="1" applyAlignment="1">
      <alignment wrapText="1"/>
    </xf>
    <xf numFmtId="0" fontId="31" fillId="0" borderId="15" xfId="3" applyFont="1" applyBorder="1" applyAlignment="1">
      <alignment horizontal="center" wrapText="1"/>
    </xf>
    <xf numFmtId="2" fontId="29" fillId="0" borderId="15" xfId="3" applyNumberFormat="1" applyFont="1" applyBorder="1" applyAlignment="1">
      <alignment horizontal="center" wrapText="1"/>
    </xf>
    <xf numFmtId="0" fontId="29" fillId="0" borderId="39" xfId="3" applyFont="1" applyBorder="1" applyAlignment="1">
      <alignment horizontal="left" wrapText="1"/>
    </xf>
    <xf numFmtId="0" fontId="32" fillId="0" borderId="22" xfId="3" applyFont="1" applyBorder="1"/>
    <xf numFmtId="0" fontId="10" fillId="4" borderId="35" xfId="3" applyFont="1" applyFill="1" applyBorder="1" applyAlignment="1">
      <alignment horizontal="center" vertical="center"/>
    </xf>
    <xf numFmtId="0" fontId="32" fillId="0" borderId="35" xfId="3" applyFont="1" applyBorder="1"/>
    <xf numFmtId="172" fontId="32" fillId="0" borderId="35" xfId="3" applyNumberFormat="1" applyFont="1" applyBorder="1"/>
    <xf numFmtId="0" fontId="30" fillId="0" borderId="35" xfId="3" applyFont="1" applyBorder="1" applyAlignment="1">
      <alignment horizontal="center"/>
    </xf>
    <xf numFmtId="173" fontId="30" fillId="0" borderId="35" xfId="3" applyNumberFormat="1" applyFont="1" applyBorder="1" applyAlignment="1">
      <alignment horizontal="center"/>
    </xf>
    <xf numFmtId="0" fontId="32" fillId="0" borderId="41" xfId="3" applyFont="1" applyBorder="1"/>
    <xf numFmtId="0" fontId="30" fillId="0" borderId="41" xfId="3" applyFont="1" applyBorder="1"/>
    <xf numFmtId="0" fontId="32" fillId="0" borderId="42" xfId="3" applyFont="1" applyBorder="1"/>
    <xf numFmtId="0" fontId="10" fillId="4" borderId="43" xfId="3" applyFont="1" applyFill="1" applyBorder="1" applyAlignment="1">
      <alignment horizontal="center" vertical="center"/>
    </xf>
    <xf numFmtId="0" fontId="30" fillId="0" borderId="43" xfId="3" applyFont="1" applyBorder="1"/>
    <xf numFmtId="172" fontId="32" fillId="0" borderId="43" xfId="3" applyNumberFormat="1" applyFont="1" applyBorder="1"/>
    <xf numFmtId="0" fontId="30" fillId="0" borderId="43" xfId="3" applyFont="1" applyBorder="1" applyAlignment="1">
      <alignment horizontal="center"/>
    </xf>
    <xf numFmtId="173" fontId="30" fillId="0" borderId="43" xfId="3" applyNumberFormat="1" applyFont="1" applyBorder="1" applyAlignment="1">
      <alignment horizontal="center"/>
    </xf>
    <xf numFmtId="0" fontId="30" fillId="0" borderId="21" xfId="3" applyFont="1" applyBorder="1"/>
    <xf numFmtId="0" fontId="32" fillId="0" borderId="23" xfId="3" applyFont="1" applyBorder="1"/>
    <xf numFmtId="174" fontId="31" fillId="0" borderId="35" xfId="3" applyNumberFormat="1" applyFont="1" applyBorder="1" applyAlignment="1">
      <alignment horizontal="center"/>
    </xf>
    <xf numFmtId="0" fontId="31" fillId="0" borderId="35" xfId="3" applyFont="1" applyBorder="1" applyAlignment="1">
      <alignment horizontal="left"/>
    </xf>
    <xf numFmtId="0" fontId="30" fillId="0" borderId="23" xfId="3" applyFont="1" applyBorder="1"/>
    <xf numFmtId="0" fontId="31" fillId="0" borderId="35" xfId="3" applyFont="1" applyBorder="1"/>
    <xf numFmtId="0" fontId="23" fillId="0" borderId="0" xfId="6" applyFont="1" applyAlignment="1">
      <alignment vertical="center"/>
    </xf>
    <xf numFmtId="0" fontId="24" fillId="0" borderId="0" xfId="6" applyFont="1" applyAlignment="1">
      <alignment horizontal="left" vertical="center"/>
    </xf>
    <xf numFmtId="0" fontId="24" fillId="0" borderId="0" xfId="6" applyFont="1" applyAlignment="1">
      <alignment horizontal="left" vertical="center" wrapText="1"/>
    </xf>
    <xf numFmtId="0" fontId="24" fillId="0" borderId="0" xfId="6" applyFont="1" applyAlignment="1">
      <alignment horizontal="center" vertical="center"/>
    </xf>
    <xf numFmtId="0" fontId="24" fillId="0" borderId="0" xfId="6" applyFont="1" applyAlignment="1">
      <alignment vertical="center"/>
    </xf>
    <xf numFmtId="0" fontId="23" fillId="0" borderId="0" xfId="6" applyFont="1" applyAlignment="1">
      <alignment horizontal="center" vertical="center" wrapText="1"/>
    </xf>
    <xf numFmtId="0" fontId="26" fillId="0" borderId="0" xfId="7" applyFont="1" applyAlignment="1" applyProtection="1">
      <alignment vertical="center"/>
    </xf>
    <xf numFmtId="0" fontId="26" fillId="0" borderId="0" xfId="7" applyFont="1" applyAlignment="1" applyProtection="1">
      <alignment vertical="center" wrapText="1"/>
    </xf>
    <xf numFmtId="0" fontId="21" fillId="0" borderId="1" xfId="6" applyFont="1" applyBorder="1" applyAlignment="1">
      <alignment vertical="center"/>
    </xf>
    <xf numFmtId="0" fontId="21" fillId="0" borderId="2" xfId="6" applyFont="1" applyBorder="1" applyAlignment="1">
      <alignment vertical="center" wrapText="1"/>
    </xf>
    <xf numFmtId="0" fontId="21" fillId="0" borderId="2" xfId="6" applyFont="1" applyBorder="1" applyAlignment="1">
      <alignment horizontal="center" vertical="center"/>
    </xf>
    <xf numFmtId="0" fontId="21" fillId="0" borderId="17" xfId="6" applyFont="1" applyBorder="1" applyAlignment="1">
      <alignment vertical="center"/>
    </xf>
    <xf numFmtId="0" fontId="21" fillId="0" borderId="4" xfId="6" applyFont="1" applyBorder="1" applyAlignment="1">
      <alignment horizontal="center" vertical="center" wrapText="1"/>
    </xf>
    <xf numFmtId="0" fontId="23" fillId="0" borderId="4" xfId="8" applyFont="1" applyBorder="1" applyAlignment="1">
      <alignment horizontal="center" vertical="center" wrapText="1"/>
    </xf>
    <xf numFmtId="0" fontId="23" fillId="0" borderId="4" xfId="9" applyFont="1" applyBorder="1" applyAlignment="1">
      <alignment horizontal="center" vertical="center" wrapText="1"/>
    </xf>
    <xf numFmtId="0" fontId="23" fillId="0" borderId="0" xfId="8" applyFont="1" applyAlignment="1">
      <alignment vertical="center" wrapText="1"/>
    </xf>
    <xf numFmtId="1" fontId="21" fillId="0" borderId="22" xfId="6" applyNumberFormat="1" applyFont="1" applyBorder="1" applyAlignment="1">
      <alignment horizontal="center" vertical="center" wrapText="1"/>
    </xf>
    <xf numFmtId="0" fontId="23" fillId="0" borderId="23" xfId="8" applyFont="1" applyBorder="1" applyAlignment="1">
      <alignment horizontal="left" vertical="center" wrapText="1"/>
    </xf>
    <xf numFmtId="0" fontId="23" fillId="0" borderId="23" xfId="8" applyFont="1" applyBorder="1" applyAlignment="1">
      <alignment horizontal="center" vertical="center" wrapText="1"/>
    </xf>
    <xf numFmtId="0" fontId="23" fillId="0" borderId="24" xfId="9" applyFont="1" applyBorder="1" applyAlignment="1">
      <alignment horizontal="center" vertical="center" wrapText="1"/>
    </xf>
    <xf numFmtId="0" fontId="24" fillId="0" borderId="26" xfId="11" applyFont="1" applyBorder="1" applyAlignment="1">
      <alignment horizontal="left" vertical="center" wrapText="1"/>
    </xf>
    <xf numFmtId="0" fontId="27" fillId="0" borderId="26" xfId="9" applyFont="1" applyBorder="1" applyAlignment="1">
      <alignment horizontal="center" vertical="center"/>
    </xf>
    <xf numFmtId="44" fontId="22" fillId="0" borderId="27" xfId="9" applyNumberFormat="1" applyFont="1" applyBorder="1" applyAlignment="1">
      <alignment horizontal="left" vertical="center"/>
    </xf>
    <xf numFmtId="0" fontId="22" fillId="0" borderId="0" xfId="8" applyFont="1" applyAlignment="1">
      <alignment vertical="center" wrapText="1"/>
    </xf>
    <xf numFmtId="0" fontId="27" fillId="0" borderId="26" xfId="9" applyFont="1" applyBorder="1" applyAlignment="1">
      <alignment horizontal="left" vertical="center" wrapText="1"/>
    </xf>
    <xf numFmtId="0" fontId="27" fillId="0" borderId="23" xfId="9" applyFont="1" applyBorder="1" applyAlignment="1">
      <alignment horizontal="center" vertical="center"/>
    </xf>
    <xf numFmtId="44" fontId="22" fillId="0" borderId="24" xfId="9" applyNumberFormat="1" applyFont="1" applyBorder="1" applyAlignment="1">
      <alignment horizontal="left" vertical="center"/>
    </xf>
    <xf numFmtId="171" fontId="22" fillId="0" borderId="22" xfId="10" applyNumberFormat="1" applyFont="1" applyBorder="1" applyAlignment="1">
      <alignment horizontal="center" vertical="center"/>
    </xf>
    <xf numFmtId="0" fontId="28" fillId="0" borderId="23" xfId="9" applyFont="1" applyBorder="1" applyAlignment="1">
      <alignment horizontal="left" vertical="center" wrapText="1"/>
    </xf>
    <xf numFmtId="0" fontId="22" fillId="0" borderId="26" xfId="11" applyFont="1" applyBorder="1" applyAlignment="1">
      <alignment horizontal="left" vertical="center" wrapText="1"/>
    </xf>
    <xf numFmtId="165" fontId="23" fillId="0" borderId="14" xfId="10" applyFont="1" applyBorder="1" applyAlignment="1">
      <alignment horizontal="right" vertical="center"/>
    </xf>
    <xf numFmtId="165" fontId="23" fillId="0" borderId="15" xfId="10" applyFont="1" applyBorder="1" applyAlignment="1">
      <alignment horizontal="right" vertical="center"/>
    </xf>
    <xf numFmtId="44" fontId="23" fillId="0" borderId="4" xfId="10" applyNumberFormat="1" applyFont="1" applyBorder="1" applyAlignment="1">
      <alignment horizontal="center" vertical="center" wrapText="1"/>
    </xf>
    <xf numFmtId="44" fontId="23" fillId="0" borderId="0" xfId="8" applyNumberFormat="1" applyFont="1" applyAlignment="1">
      <alignment vertical="center" wrapText="1"/>
    </xf>
    <xf numFmtId="44" fontId="24" fillId="0" borderId="0" xfId="8" applyNumberFormat="1" applyFont="1" applyAlignment="1">
      <alignment vertical="center" wrapText="1"/>
    </xf>
    <xf numFmtId="0" fontId="24" fillId="0" borderId="0" xfId="8" applyFont="1" applyAlignment="1">
      <alignment vertical="center" wrapText="1"/>
    </xf>
    <xf numFmtId="0" fontId="24" fillId="0" borderId="0" xfId="8" applyFont="1" applyAlignment="1">
      <alignment horizontal="left" vertical="center"/>
    </xf>
    <xf numFmtId="0" fontId="24" fillId="0" borderId="0" xfId="8" applyFont="1" applyAlignment="1">
      <alignment vertical="center"/>
    </xf>
    <xf numFmtId="0" fontId="24" fillId="0" borderId="0" xfId="8" applyFont="1" applyAlignment="1">
      <alignment horizontal="center" vertical="center"/>
    </xf>
    <xf numFmtId="171" fontId="21" fillId="0" borderId="0" xfId="10" applyNumberFormat="1" applyFont="1" applyAlignment="1">
      <alignment horizontal="center" vertical="center"/>
    </xf>
    <xf numFmtId="0" fontId="28" fillId="0" borderId="23" xfId="9" applyFont="1" applyBorder="1" applyAlignment="1">
      <alignment horizontal="center" vertical="center"/>
    </xf>
    <xf numFmtId="44" fontId="21" fillId="0" borderId="24" xfId="9" applyNumberFormat="1" applyFont="1" applyBorder="1" applyAlignment="1">
      <alignment horizontal="left" vertical="center"/>
    </xf>
    <xf numFmtId="0" fontId="21" fillId="0" borderId="0" xfId="8" applyFont="1" applyAlignment="1">
      <alignment vertical="center" wrapText="1"/>
    </xf>
    <xf numFmtId="1" fontId="22" fillId="0" borderId="28" xfId="10" applyNumberFormat="1" applyFont="1" applyBorder="1" applyAlignment="1">
      <alignment horizontal="center" vertical="center"/>
    </xf>
    <xf numFmtId="171" fontId="21" fillId="0" borderId="25" xfId="10" applyNumberFormat="1" applyFont="1" applyBorder="1" applyAlignment="1">
      <alignment horizontal="center" vertical="center"/>
    </xf>
    <xf numFmtId="0" fontId="23" fillId="0" borderId="26" xfId="11" applyFont="1" applyBorder="1" applyAlignment="1">
      <alignment horizontal="left" vertical="center" wrapText="1"/>
    </xf>
    <xf numFmtId="0" fontId="28" fillId="0" borderId="26" xfId="9" applyFont="1" applyBorder="1" applyAlignment="1">
      <alignment horizontal="center" vertical="center"/>
    </xf>
    <xf numFmtId="44" fontId="21" fillId="0" borderId="27" xfId="9" applyNumberFormat="1" applyFont="1" applyBorder="1" applyAlignment="1">
      <alignment horizontal="left" vertical="center"/>
    </xf>
    <xf numFmtId="171" fontId="21" fillId="0" borderId="28" xfId="10" applyNumberFormat="1" applyFont="1" applyBorder="1" applyAlignment="1">
      <alignment horizontal="center" vertical="center"/>
    </xf>
  </cellXfs>
  <cellStyles count="12">
    <cellStyle name="Comma" xfId="1" builtinId="3"/>
    <cellStyle name="Comma 2" xfId="5"/>
    <cellStyle name="Comma 2 2 2" xfId="4"/>
    <cellStyle name="Comma 3 2" xfId="10"/>
    <cellStyle name="Currency" xfId="2" builtinId="4"/>
    <cellStyle name="Hyperlink 2 2" xfId="7"/>
    <cellStyle name="Normal" xfId="0" builtinId="0"/>
    <cellStyle name="Normal 2 2 3 2" xfId="3"/>
    <cellStyle name="Normal 2 2 5" xfId="8"/>
    <cellStyle name="Normal 5" xfId="9"/>
    <cellStyle name="Normal 7" xfId="11"/>
    <cellStyle name="Normal_C&amp;I Unit 6 Evaluation-DH-14 June Check" xfId="6"/>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3</xdr:row>
      <xdr:rowOff>22860</xdr:rowOff>
    </xdr:from>
    <xdr:to>
      <xdr:col>1</xdr:col>
      <xdr:colOff>3139440</xdr:colOff>
      <xdr:row>10</xdr:row>
      <xdr:rowOff>152400</xdr:rowOff>
    </xdr:to>
    <xdr:pic>
      <xdr:nvPicPr>
        <xdr:cNvPr id="2" name="Picture 1" descr="eskom-logo-lrg_1">
          <a:extLst>
            <a:ext uri="{FF2B5EF4-FFF2-40B4-BE49-F238E27FC236}">
              <a16:creationId xmlns:a16="http://schemas.microsoft.com/office/drawing/2014/main" id="{4DB94230-C025-402C-B5B0-4AA00739D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57860"/>
          <a:ext cx="3322320" cy="127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17</xdr:row>
      <xdr:rowOff>0</xdr:rowOff>
    </xdr:from>
    <xdr:ext cx="76200" cy="192404"/>
    <xdr:sp macro="" textlink="">
      <xdr:nvSpPr>
        <xdr:cNvPr id="2" name="Text Box 1">
          <a:extLst>
            <a:ext uri="{FF2B5EF4-FFF2-40B4-BE49-F238E27FC236}">
              <a16:creationId xmlns:a16="http://schemas.microsoft.com/office/drawing/2014/main" id="{00000000-0008-0000-0300-00001E000000}"/>
            </a:ext>
          </a:extLst>
        </xdr:cNvPr>
        <xdr:cNvSpPr txBox="1">
          <a:spLocks noChangeArrowheads="1"/>
        </xdr:cNvSpPr>
      </xdr:nvSpPr>
      <xdr:spPr bwMode="auto">
        <a:xfrm>
          <a:off x="13582650" y="317500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18</xdr:row>
      <xdr:rowOff>0</xdr:rowOff>
    </xdr:from>
    <xdr:ext cx="76200" cy="192404"/>
    <xdr:sp macro="" textlink="">
      <xdr:nvSpPr>
        <xdr:cNvPr id="3" name="Text Box 1">
          <a:extLst>
            <a:ext uri="{FF2B5EF4-FFF2-40B4-BE49-F238E27FC236}">
              <a16:creationId xmlns:a16="http://schemas.microsoft.com/office/drawing/2014/main" id="{00000000-0008-0000-0300-00001F000000}"/>
            </a:ext>
          </a:extLst>
        </xdr:cNvPr>
        <xdr:cNvSpPr txBox="1">
          <a:spLocks noChangeArrowheads="1"/>
        </xdr:cNvSpPr>
      </xdr:nvSpPr>
      <xdr:spPr bwMode="auto">
        <a:xfrm>
          <a:off x="13582650" y="337185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18</xdr:row>
      <xdr:rowOff>0</xdr:rowOff>
    </xdr:from>
    <xdr:ext cx="76200" cy="192404"/>
    <xdr:sp macro="" textlink="">
      <xdr:nvSpPr>
        <xdr:cNvPr id="4" name="Text Box 1">
          <a:extLst>
            <a:ext uri="{FF2B5EF4-FFF2-40B4-BE49-F238E27FC236}">
              <a16:creationId xmlns:a16="http://schemas.microsoft.com/office/drawing/2014/main" id="{00000000-0008-0000-0300-000020000000}"/>
            </a:ext>
          </a:extLst>
        </xdr:cNvPr>
        <xdr:cNvSpPr txBox="1">
          <a:spLocks noChangeArrowheads="1"/>
        </xdr:cNvSpPr>
      </xdr:nvSpPr>
      <xdr:spPr bwMode="auto">
        <a:xfrm>
          <a:off x="13582650" y="337185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19</xdr:row>
      <xdr:rowOff>0</xdr:rowOff>
    </xdr:from>
    <xdr:ext cx="76200" cy="192404"/>
    <xdr:sp macro="" textlink="">
      <xdr:nvSpPr>
        <xdr:cNvPr id="5" name="Text Box 1">
          <a:extLst>
            <a:ext uri="{FF2B5EF4-FFF2-40B4-BE49-F238E27FC236}">
              <a16:creationId xmlns:a16="http://schemas.microsoft.com/office/drawing/2014/main" id="{00000000-0008-0000-0300-000021000000}"/>
            </a:ext>
          </a:extLst>
        </xdr:cNvPr>
        <xdr:cNvSpPr txBox="1">
          <a:spLocks noChangeArrowheads="1"/>
        </xdr:cNvSpPr>
      </xdr:nvSpPr>
      <xdr:spPr bwMode="auto">
        <a:xfrm>
          <a:off x="13582650" y="356870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92404"/>
    <xdr:sp macro="" textlink="">
      <xdr:nvSpPr>
        <xdr:cNvPr id="6" name="Text Box 1">
          <a:extLst>
            <a:ext uri="{FF2B5EF4-FFF2-40B4-BE49-F238E27FC236}">
              <a16:creationId xmlns:a16="http://schemas.microsoft.com/office/drawing/2014/main" id="{00000000-0008-0000-0300-000022000000}"/>
            </a:ext>
          </a:extLst>
        </xdr:cNvPr>
        <xdr:cNvSpPr txBox="1">
          <a:spLocks noChangeArrowheads="1"/>
        </xdr:cNvSpPr>
      </xdr:nvSpPr>
      <xdr:spPr bwMode="auto">
        <a:xfrm>
          <a:off x="13582650" y="396240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20</xdr:row>
      <xdr:rowOff>0</xdr:rowOff>
    </xdr:from>
    <xdr:ext cx="76200" cy="192404"/>
    <xdr:sp macro="" textlink="">
      <xdr:nvSpPr>
        <xdr:cNvPr id="7" name="Text Box 1">
          <a:extLst>
            <a:ext uri="{FF2B5EF4-FFF2-40B4-BE49-F238E27FC236}">
              <a16:creationId xmlns:a16="http://schemas.microsoft.com/office/drawing/2014/main" id="{00000000-0008-0000-0300-000025000000}"/>
            </a:ext>
          </a:extLst>
        </xdr:cNvPr>
        <xdr:cNvSpPr txBox="1">
          <a:spLocks noChangeArrowheads="1"/>
        </xdr:cNvSpPr>
      </xdr:nvSpPr>
      <xdr:spPr bwMode="auto">
        <a:xfrm>
          <a:off x="13582650" y="376555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76200" cy="192404"/>
    <xdr:sp macro="" textlink="">
      <xdr:nvSpPr>
        <xdr:cNvPr id="8" name="Text Box 1">
          <a:extLst>
            <a:ext uri="{FF2B5EF4-FFF2-40B4-BE49-F238E27FC236}">
              <a16:creationId xmlns:a16="http://schemas.microsoft.com/office/drawing/2014/main" id="{00000000-0008-0000-0300-00001E000000}"/>
            </a:ext>
          </a:extLst>
        </xdr:cNvPr>
        <xdr:cNvSpPr txBox="1">
          <a:spLocks noChangeArrowheads="1"/>
        </xdr:cNvSpPr>
      </xdr:nvSpPr>
      <xdr:spPr bwMode="auto">
        <a:xfrm>
          <a:off x="13582650" y="2781300"/>
          <a:ext cx="76200" cy="19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09%20Sanitation%20Feb%202022-%20Nov%202023%20contract%20estimate%20Rev%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shl\c\TEMP\Book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KSAS570\FilesRoot\Electrical%20Engineering\Master%20Templates%20Engineering\Datasheets\Datasheet%20Template\64XX-U-MS-6-00XX%20Redundant%20UPS%20Rev%20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qadiLV/Desktop/EVERYTHING/WATER%20TRUCKING/Water%20Trucking%20Tender%20BOQ.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ibu1/AppData/Local/Microsoft/Windows/INetCache/Content.Outlook/6OCPPZYZ/Assumptions%20Road%20section%203300%20Supply%20-%20G3-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enterFC/AppData/Local/Microsoft/Windows/Temporary%20Internet%20Files/Content.Outlook/9C7C30LK/Electrical%20Engineering/Master%20Templates%20Engineering/Datasheets/Datasheet%20Template/64XX-U-MS-6-00XX%20Redundant%20UPS%20Rev%20A.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6283%20elect%20&amp;%20Instr/PROGRESS%20CERTIFICATES/6283-Z109%20%20PROGRESS%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MIN\9677\30\00\D\D01-Sched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S Report"/>
      <sheetName val="DETAIL"/>
      <sheetName val="1.1 Fixed P&amp;G's"/>
      <sheetName val="1.2 Time relatedP&amp;G's"/>
      <sheetName val="1.2.7 PA Bonus"/>
      <sheetName val="3.1.1.1 Chem Toilet Rate"/>
      <sheetName val="3.2 Prefab toilets"/>
      <sheetName val="3.2.4 maintainance of prefab"/>
      <sheetName val="Reduction"/>
    </sheetNames>
    <sheetDataSet>
      <sheetData sheetId="0"/>
      <sheetData sheetId="1"/>
      <sheetData sheetId="2"/>
      <sheetData sheetId="3"/>
      <sheetData sheetId="4"/>
      <sheetData sheetId="5"/>
      <sheetData sheetId="6"/>
      <sheetData sheetId="7"/>
      <sheetData sheetId="8">
        <row r="4">
          <cell r="M4">
            <v>6747726</v>
          </cell>
        </row>
        <row r="8">
          <cell r="M8">
            <v>43</v>
          </cell>
        </row>
        <row r="10">
          <cell r="M10">
            <v>555969</v>
          </cell>
        </row>
        <row r="12">
          <cell r="M12">
            <v>1101516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ert 002"/>
      <sheetName val="summary"/>
      <sheetName val="SCHEDULE 1"/>
      <sheetName val="SCHEDULE 2"/>
      <sheetName val="SCHEDULE 3"/>
      <sheetName val="SCHEDULE 4"/>
      <sheetName val="SCHEDULE 5"/>
      <sheetName val="fly sheets"/>
      <sheetName val="Fin Review Details  "/>
      <sheetName val="Sheet1"/>
      <sheetName val="Sheet2"/>
      <sheetName val="Sheet3"/>
    </sheetNames>
    <sheetDataSet>
      <sheetData sheetId="0">
        <row r="6">
          <cell r="A6" t="str">
            <v>PROGRESS PAYMENT CERTIFICATE NO:2</v>
          </cell>
        </row>
        <row r="8">
          <cell r="A8" t="str">
            <v>To:</v>
          </cell>
          <cell r="B8" t="str">
            <v>The Project Manager</v>
          </cell>
        </row>
        <row r="9">
          <cell r="B9" t="str">
            <v>Krupp Uhde</v>
          </cell>
        </row>
        <row r="10">
          <cell r="B10" t="str">
            <v>71 Nanyuki Rd, Sunninghill, South Africa, 2157</v>
          </cell>
        </row>
        <row r="12">
          <cell r="A12" t="str">
            <v>Contractor:</v>
          </cell>
          <cell r="B12" t="str">
            <v>ENERGOTEC</v>
          </cell>
        </row>
        <row r="13">
          <cell r="A13" t="str">
            <v>Contract No:</v>
          </cell>
          <cell r="B13" t="str">
            <v>61-6283/Z109</v>
          </cell>
        </row>
        <row r="15">
          <cell r="A15" t="str">
            <v>Project:</v>
          </cell>
          <cell r="B15" t="str">
            <v>ELECTRICAL AND INSTRUMENTATION INSTALLATION FOR HIGH PURITY ETHANOL PLANT -SECUNDA</v>
          </cell>
        </row>
        <row r="16">
          <cell r="A16" t="str">
            <v>Certificate No:</v>
          </cell>
          <cell r="B16">
            <v>2</v>
          </cell>
        </row>
        <row r="23">
          <cell r="A23" t="str">
            <v>Work Completed as per contract up to:</v>
          </cell>
          <cell r="D23" t="str">
            <v>20 June 1999</v>
          </cell>
        </row>
        <row r="25">
          <cell r="A25" t="str">
            <v>Plus: Escalation</v>
          </cell>
        </row>
        <row r="27">
          <cell r="A27" t="str">
            <v>Total work done ( excluding VAT)</v>
          </cell>
        </row>
        <row r="29">
          <cell r="A29" t="str">
            <v>Less: Retention</v>
          </cell>
          <cell r="C29">
            <v>0.1</v>
          </cell>
        </row>
        <row r="31">
          <cell r="A31" t="str">
            <v>Sub Total</v>
          </cell>
        </row>
        <row r="33">
          <cell r="A33" t="str">
            <v>Less: Previously Certified</v>
          </cell>
        </row>
        <row r="35">
          <cell r="A35" t="str">
            <v>Total amount now certified for payment</v>
          </cell>
        </row>
        <row r="37">
          <cell r="A37" t="str">
            <v>Plus: VAT @ 14%</v>
          </cell>
        </row>
        <row r="39">
          <cell r="A39" t="str">
            <v>TOTAL AMOUNT NOW DUE FOR PAYMENT</v>
          </cell>
        </row>
        <row r="45">
          <cell r="A45" t="str">
            <v>Signed:</v>
          </cell>
          <cell r="D45" t="str">
            <v xml:space="preserve">Quantity Surveyor </v>
          </cell>
        </row>
        <row r="46">
          <cell r="D46" t="str">
            <v>on behalf of KRUPP ENGINEERING PTY LTD</v>
          </cell>
        </row>
        <row r="47">
          <cell r="D47" t="str">
            <v>(Name: Mr. L. Ash)</v>
          </cell>
        </row>
        <row r="49">
          <cell r="A49" t="str">
            <v>Signed:</v>
          </cell>
          <cell r="D49" t="str">
            <v>E &amp; I Construction Manager</v>
          </cell>
        </row>
        <row r="50">
          <cell r="D50" t="str">
            <v>on behalf of KRUPP ENGINEERING PTY LTD</v>
          </cell>
        </row>
        <row r="51">
          <cell r="D51" t="str">
            <v>(Name:Mr. I. Jackson)</v>
          </cell>
        </row>
        <row r="53">
          <cell r="A53" t="str">
            <v>Signed:</v>
          </cell>
          <cell r="D53" t="str">
            <v xml:space="preserve">Site Manager </v>
          </cell>
        </row>
        <row r="54">
          <cell r="D54" t="str">
            <v>on behalf of KRUPP ENGINEERING PTY LTD</v>
          </cell>
        </row>
        <row r="55">
          <cell r="D55" t="str">
            <v>(Name:Mr. L. Van Den Berg)</v>
          </cell>
        </row>
        <row r="63">
          <cell r="A63" t="str">
            <v>A division of</v>
          </cell>
          <cell r="C63" t="str">
            <v>71 Nanyuki Rd, Sunninghill, South Africa, 2157</v>
          </cell>
        </row>
        <row r="64">
          <cell r="A64" t="str">
            <v>Krupp Engineering (Pty) Ltd.</v>
          </cell>
          <cell r="C64" t="str">
            <v>P.O. Box 1636, Gallo Manor, 2052</v>
          </cell>
        </row>
        <row r="65">
          <cell r="A65" t="str">
            <v>Reg.-No. 59/02142/07</v>
          </cell>
          <cell r="C65" t="str">
            <v>Telephone: (011) 236-1000, Fax: (011) 236-1080</v>
          </cell>
        </row>
        <row r="66">
          <cell r="C66" t="str">
            <v>http://www.krupp-ag.com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Instructions"/>
      <sheetName val="Inspection"/>
      <sheetName val="Documentation"/>
      <sheetName val="Doc Index"/>
      <sheetName val="Data 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5.1Tender Cover Sheet"/>
      <sheetName val="5.1.1.1 Preamble"/>
      <sheetName val="5.1.2 Summary"/>
      <sheetName val="5.1.3 BOQ"/>
      <sheetName val="5.1.4 CPA Formulae"/>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row>
        <row r="67">
          <cell r="B67" t="str">
            <v xml:space="preserve">Project Development </v>
          </cell>
          <cell r="C67" t="str">
            <v>CED Engineering</v>
          </cell>
        </row>
        <row r="68">
          <cell r="B68" t="str">
            <v>Related Business</v>
          </cell>
          <cell r="C68" t="str">
            <v>BUSINESS DEVELOPMENT</v>
          </cell>
        </row>
        <row r="69">
          <cell r="B69" t="str">
            <v xml:space="preserve">Head Office </v>
          </cell>
          <cell r="C69" t="str">
            <v>BUSINESS INTELLIGENCE</v>
          </cell>
        </row>
        <row r="70">
          <cell r="B70" t="str">
            <v>Support Services</v>
          </cell>
          <cell r="C70" t="str">
            <v>PROJECT DEVELOPMENT</v>
          </cell>
        </row>
        <row r="71">
          <cell r="C71" t="str">
            <v xml:space="preserve">Als </v>
          </cell>
        </row>
        <row r="72">
          <cell r="C72" t="str">
            <v>Arivia</v>
          </cell>
        </row>
        <row r="73">
          <cell r="C73" t="str">
            <v>Saphire Air</v>
          </cell>
        </row>
        <row r="74">
          <cell r="C74" t="str">
            <v>Telecomms</v>
          </cell>
        </row>
        <row r="75">
          <cell r="C75" t="str">
            <v>Enerweb</v>
          </cell>
        </row>
        <row r="76">
          <cell r="C76" t="str">
            <v xml:space="preserve">Finance </v>
          </cell>
        </row>
        <row r="77">
          <cell r="C77" t="str">
            <v>Commercial</v>
          </cell>
        </row>
        <row r="78">
          <cell r="C78" t="str">
            <v>ASSURANCE &amp; IRM</v>
          </cell>
        </row>
        <row r="79">
          <cell r="C79" t="str">
            <v>HR</v>
          </cell>
        </row>
        <row r="80">
          <cell r="C80" t="str">
            <v>Technical Support</v>
          </cell>
        </row>
        <row r="81">
          <cell r="C81" t="str">
            <v>Roshprop</v>
          </cell>
        </row>
        <row r="82">
          <cell r="C82" t="str">
            <v>RVS</v>
          </cell>
        </row>
        <row r="83">
          <cell r="C83" t="str">
            <v>Rotek</v>
          </cell>
        </row>
        <row r="84">
          <cell r="C84" t="str">
            <v xml:space="preserve">ROSHCON </v>
          </cell>
        </row>
      </sheetData>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 val="Revision_Schedule"/>
      <sheetName val="Proj_Management"/>
      <sheetName val="Specific_Selling_Costs"/>
      <sheetName val="GD_1_5_1"/>
      <sheetName val="Cash_Flow_Chart"/>
      <sheetName val="ABB_Manhou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E9">
            <v>0</v>
          </cell>
          <cell r="J9">
            <v>0</v>
          </cell>
          <cell r="L9">
            <v>0</v>
          </cell>
          <cell r="N9">
            <v>0</v>
          </cell>
          <cell r="O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Instructions"/>
      <sheetName val="Inspection"/>
      <sheetName val="Documentation"/>
      <sheetName val="Doc Index"/>
      <sheetName val="Data Sheet"/>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ert 001"/>
      <sheetName val="summary"/>
      <sheetName val="SCHEDULE 1"/>
      <sheetName val="SCHEDULE 2"/>
      <sheetName val="SCHEDULE 3"/>
      <sheetName val="SCHEDULE 4"/>
      <sheetName val="6283-Z109  PROGRESS 1"/>
      <sheetName val="#REF"/>
      <sheetName val="Add Inst for Analysis"/>
      <sheetName val=" Cert 002"/>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ed2"/>
      <sheetName val="Sched3"/>
      <sheetName val="Sched4"/>
      <sheetName val="Sched5"/>
      <sheetName val="Sched6"/>
      <sheetName val="Sched7"/>
      <sheetName val="Sched8"/>
      <sheetName val="Summary"/>
    </sheetNames>
    <sheetDataSet>
      <sheetData sheetId="0"/>
      <sheetData sheetId="1">
        <row r="8">
          <cell r="A8" t="str">
            <v xml:space="preserve">  2.</v>
          </cell>
          <cell r="B8" t="str">
            <v>SABS 1200A</v>
          </cell>
          <cell r="C8" t="str">
            <v xml:space="preserve">  SCHEDULE 2  :</v>
          </cell>
          <cell r="D8" t="str">
            <v/>
          </cell>
        </row>
        <row r="9">
          <cell r="C9" t="str">
            <v xml:space="preserve">  DAYWORKS</v>
          </cell>
        </row>
        <row r="12">
          <cell r="A12" t="str">
            <v xml:space="preserve">  2.1</v>
          </cell>
          <cell r="C12" t="str">
            <v xml:space="preserve">  LABOUR</v>
          </cell>
        </row>
        <row r="14">
          <cell r="C14" t="str">
            <v xml:space="preserve">  a.    Qualified artisan    </v>
          </cell>
          <cell r="D14" t="str">
            <v>hour</v>
          </cell>
          <cell r="E14">
            <v>10</v>
          </cell>
          <cell r="F14">
            <v>20</v>
          </cell>
          <cell r="G14">
            <v>200</v>
          </cell>
        </row>
        <row r="15">
          <cell r="C15" t="str">
            <v xml:space="preserve">  b.    Foreman, leader-hand   (......... hour/workday)*</v>
          </cell>
          <cell r="D15" t="str">
            <v>W/day</v>
          </cell>
          <cell r="E15">
            <v>5</v>
          </cell>
          <cell r="F15">
            <v>750</v>
          </cell>
          <cell r="G15">
            <v>3750</v>
          </cell>
        </row>
        <row r="16">
          <cell r="C16" t="str">
            <v xml:space="preserve">  c.    Semi-skilled labourer     (......... hour/workday)*</v>
          </cell>
          <cell r="D16" t="str">
            <v>W/day</v>
          </cell>
          <cell r="E16">
            <v>10</v>
          </cell>
          <cell r="F16">
            <v>120</v>
          </cell>
          <cell r="G16">
            <v>1200</v>
          </cell>
        </row>
        <row r="17">
          <cell r="C17" t="str">
            <v xml:space="preserve">  d.    Labourer                         (......... hour/workday)*</v>
          </cell>
          <cell r="D17" t="str">
            <v>W/day</v>
          </cell>
          <cell r="E17">
            <v>30</v>
          </cell>
          <cell r="F17">
            <v>100</v>
          </cell>
          <cell r="G17">
            <v>3000</v>
          </cell>
        </row>
        <row r="18">
          <cell r="C18" t="str">
            <v xml:space="preserve">  e.    Blaster                            (......... hour/workday)*</v>
          </cell>
          <cell r="D18" t="str">
            <v>W/day</v>
          </cell>
          <cell r="E18">
            <v>5</v>
          </cell>
          <cell r="F18">
            <v>1100</v>
          </cell>
          <cell r="G18">
            <v>5500</v>
          </cell>
        </row>
        <row r="19">
          <cell r="C19" t="str">
            <v xml:space="preserve">  *     Tenderer to specify</v>
          </cell>
        </row>
        <row r="21">
          <cell r="C21" t="str">
            <v xml:space="preserve"> </v>
          </cell>
        </row>
        <row r="22">
          <cell r="A22" t="str">
            <v xml:space="preserve">  2.2</v>
          </cell>
          <cell r="C22" t="str">
            <v xml:space="preserve">  PLANTHIRE  :  WORK RATES ON SITE </v>
          </cell>
        </row>
        <row r="24">
          <cell r="A24" t="str">
            <v xml:space="preserve">  2.2.1</v>
          </cell>
          <cell r="C24" t="str">
            <v xml:space="preserve">  Tipper truck (specify capacity)</v>
          </cell>
        </row>
        <row r="25">
          <cell r="C25" t="str">
            <v xml:space="preserve">  a.    .......... m3 (small)</v>
          </cell>
          <cell r="D25" t="str">
            <v>hour</v>
          </cell>
          <cell r="E25">
            <v>10</v>
          </cell>
          <cell r="F25">
            <v>85</v>
          </cell>
          <cell r="G25">
            <v>850</v>
          </cell>
        </row>
        <row r="26">
          <cell r="C26" t="str">
            <v xml:space="preserve">  b.    .......... m3 (large)</v>
          </cell>
          <cell r="D26" t="str">
            <v>hour</v>
          </cell>
          <cell r="E26">
            <v>10</v>
          </cell>
          <cell r="F26">
            <v>120</v>
          </cell>
          <cell r="G26">
            <v>1200</v>
          </cell>
        </row>
        <row r="28">
          <cell r="A28" t="str">
            <v xml:space="preserve">  2.2.2</v>
          </cell>
          <cell r="C28" t="str">
            <v xml:space="preserve">  Flatbed truck (specify capacity)</v>
          </cell>
        </row>
        <row r="29">
          <cell r="C29" t="str">
            <v xml:space="preserve">  a.    .......... t (small)</v>
          </cell>
          <cell r="D29" t="str">
            <v>hour</v>
          </cell>
          <cell r="E29" t="str">
            <v>R/only</v>
          </cell>
          <cell r="F29">
            <v>65</v>
          </cell>
        </row>
        <row r="30">
          <cell r="C30" t="str">
            <v xml:space="preserve">  b.    .......... t (large)</v>
          </cell>
          <cell r="D30" t="str">
            <v>hour</v>
          </cell>
          <cell r="E30" t="str">
            <v>R/only</v>
          </cell>
          <cell r="F30">
            <v>85</v>
          </cell>
        </row>
        <row r="32">
          <cell r="A32" t="str">
            <v xml:space="preserve">  2.2.3</v>
          </cell>
          <cell r="C32" t="str">
            <v xml:space="preserve">  LDV</v>
          </cell>
          <cell r="D32" t="str">
            <v>km</v>
          </cell>
          <cell r="E32">
            <v>200</v>
          </cell>
          <cell r="F32">
            <v>2</v>
          </cell>
          <cell r="G32">
            <v>400</v>
          </cell>
        </row>
        <row r="34">
          <cell r="A34" t="str">
            <v xml:space="preserve">  2.2.4</v>
          </cell>
          <cell r="C34" t="str">
            <v xml:space="preserve">  Wheel loader .......... m3 bucket (specify type)</v>
          </cell>
          <cell r="D34" t="str">
            <v>hour</v>
          </cell>
          <cell r="E34">
            <v>10</v>
          </cell>
          <cell r="F34">
            <v>200</v>
          </cell>
          <cell r="G34">
            <v>2000</v>
          </cell>
        </row>
        <row r="36">
          <cell r="A36" t="str">
            <v xml:space="preserve">  2.2.5</v>
          </cell>
          <cell r="C36" t="str">
            <v xml:space="preserve">  Motor grader (specify)</v>
          </cell>
          <cell r="D36" t="str">
            <v>hour</v>
          </cell>
          <cell r="E36">
            <v>2</v>
          </cell>
          <cell r="F36">
            <v>210</v>
          </cell>
          <cell r="G36">
            <v>420</v>
          </cell>
        </row>
        <row r="38">
          <cell r="A38" t="str">
            <v xml:space="preserve">  2.2.6</v>
          </cell>
          <cell r="C38" t="str">
            <v xml:space="preserve">  Bulldozer (specify)</v>
          </cell>
        </row>
        <row r="39">
          <cell r="C39" t="str">
            <v xml:space="preserve">  a.    .......... (small)</v>
          </cell>
          <cell r="D39" t="str">
            <v>hour</v>
          </cell>
          <cell r="E39">
            <v>2</v>
          </cell>
          <cell r="F39">
            <v>180</v>
          </cell>
          <cell r="G39">
            <v>360</v>
          </cell>
        </row>
        <row r="40">
          <cell r="C40" t="str">
            <v xml:space="preserve">  b.    .......... (large)</v>
          </cell>
          <cell r="D40" t="str">
            <v>hour</v>
          </cell>
          <cell r="E40">
            <v>2</v>
          </cell>
          <cell r="F40">
            <v>220</v>
          </cell>
          <cell r="G40">
            <v>440</v>
          </cell>
        </row>
        <row r="42">
          <cell r="A42" t="str">
            <v xml:space="preserve">  2.2.7</v>
          </cell>
          <cell r="C42" t="str">
            <v xml:space="preserve">  Back-actor (specify) .........</v>
          </cell>
          <cell r="D42" t="str">
            <v>hour</v>
          </cell>
          <cell r="E42">
            <v>2</v>
          </cell>
          <cell r="F42">
            <v>190</v>
          </cell>
          <cell r="G42">
            <v>380</v>
          </cell>
        </row>
        <row r="44">
          <cell r="A44" t="str">
            <v xml:space="preserve">  2.2.8</v>
          </cell>
          <cell r="C44" t="str">
            <v xml:space="preserve">  Tractor loader backhoe (TLB) .......... m3 bucket</v>
          </cell>
        </row>
        <row r="45">
          <cell r="C45" t="str">
            <v xml:space="preserve">  Specify type ..........</v>
          </cell>
          <cell r="D45" t="str">
            <v>hour</v>
          </cell>
          <cell r="E45">
            <v>2</v>
          </cell>
          <cell r="F45">
            <v>1100</v>
          </cell>
          <cell r="G45">
            <v>2200</v>
          </cell>
        </row>
        <row r="47">
          <cell r="A47" t="str">
            <v xml:space="preserve">  2.2.9</v>
          </cell>
          <cell r="C47" t="str">
            <v xml:space="preserve">  Pedestrian roller</v>
          </cell>
        </row>
        <row r="48">
          <cell r="C48" t="str">
            <v xml:space="preserve">  a.    Bomag BW 90</v>
          </cell>
          <cell r="D48" t="str">
            <v>hour</v>
          </cell>
          <cell r="E48">
            <v>2</v>
          </cell>
          <cell r="F48">
            <v>30</v>
          </cell>
          <cell r="G48">
            <v>60</v>
          </cell>
        </row>
        <row r="49">
          <cell r="C49" t="str">
            <v xml:space="preserve">  b.    Other (&lt;3 000 kg applied force) ..........</v>
          </cell>
          <cell r="D49" t="str">
            <v>hour</v>
          </cell>
          <cell r="E49">
            <v>2</v>
          </cell>
          <cell r="F49">
            <v>120</v>
          </cell>
          <cell r="G49">
            <v>240</v>
          </cell>
        </row>
        <row r="51">
          <cell r="A51" t="str">
            <v xml:space="preserve">  2.2.10</v>
          </cell>
          <cell r="C51" t="str">
            <v xml:space="preserve">  Vibratory road roller (specify type) ..........</v>
          </cell>
          <cell r="D51" t="str">
            <v>hour</v>
          </cell>
          <cell r="E51">
            <v>2</v>
          </cell>
          <cell r="F51">
            <v>20</v>
          </cell>
          <cell r="G51">
            <v>40</v>
          </cell>
        </row>
        <row r="54">
          <cell r="E54" t="str">
            <v>Carried Forward</v>
          </cell>
          <cell r="G54">
            <v>22240</v>
          </cell>
        </row>
        <row r="55">
          <cell r="E55" t="str">
            <v>Brought Forward</v>
          </cell>
          <cell r="G55">
            <v>22240</v>
          </cell>
        </row>
        <row r="58">
          <cell r="A58" t="str">
            <v xml:space="preserve">  2.2.11</v>
          </cell>
          <cell r="C58" t="str">
            <v xml:space="preserve">  Water tanker (specify capacity)</v>
          </cell>
        </row>
        <row r="59">
          <cell r="C59" t="str">
            <v xml:space="preserve">  a.    .......... (small, towable)</v>
          </cell>
          <cell r="D59" t="str">
            <v>hour</v>
          </cell>
          <cell r="E59">
            <v>2</v>
          </cell>
          <cell r="F59">
            <v>20</v>
          </cell>
          <cell r="G59">
            <v>40</v>
          </cell>
        </row>
        <row r="60">
          <cell r="C60" t="str">
            <v xml:space="preserve">  b.    .......... (large)</v>
          </cell>
          <cell r="D60" t="str">
            <v>hour</v>
          </cell>
          <cell r="E60">
            <v>2</v>
          </cell>
          <cell r="F60">
            <v>105</v>
          </cell>
          <cell r="G60">
            <v>210</v>
          </cell>
        </row>
        <row r="62">
          <cell r="A62" t="str">
            <v xml:space="preserve">  2.2.12</v>
          </cell>
          <cell r="C62" t="str">
            <v xml:space="preserve">  Concrete mixer (specify)</v>
          </cell>
        </row>
        <row r="63">
          <cell r="C63" t="str">
            <v xml:space="preserve">  a.    ..........</v>
          </cell>
          <cell r="D63" t="str">
            <v>hour</v>
          </cell>
          <cell r="E63">
            <v>1</v>
          </cell>
          <cell r="F63">
            <v>20</v>
          </cell>
          <cell r="G63">
            <v>20</v>
          </cell>
        </row>
        <row r="64">
          <cell r="C64" t="str">
            <v xml:space="preserve">  b.    ..........</v>
          </cell>
          <cell r="D64" t="str">
            <v>hour</v>
          </cell>
          <cell r="E64">
            <v>1</v>
          </cell>
          <cell r="F64">
            <v>120</v>
          </cell>
          <cell r="G64">
            <v>120</v>
          </cell>
        </row>
        <row r="67">
          <cell r="A67" t="str">
            <v xml:space="preserve">  2.3</v>
          </cell>
          <cell r="C67" t="str">
            <v xml:space="preserve">  MISCELLANEOUS  :  WORK RATES ON SITE</v>
          </cell>
        </row>
        <row r="69">
          <cell r="A69" t="str">
            <v xml:space="preserve">  2.3.1</v>
          </cell>
          <cell r="C69" t="str">
            <v xml:space="preserve">  Compressor with capacity of -10 m3.min</v>
          </cell>
          <cell r="D69" t="str">
            <v>hour</v>
          </cell>
          <cell r="E69">
            <v>2</v>
          </cell>
          <cell r="F69">
            <v>150</v>
          </cell>
          <cell r="G69">
            <v>300</v>
          </cell>
        </row>
        <row r="71">
          <cell r="A71" t="str">
            <v xml:space="preserve">  2.3.2</v>
          </cell>
          <cell r="C71" t="str">
            <v xml:space="preserve">  Waterpump with 50 mm outlet</v>
          </cell>
          <cell r="D71" t="str">
            <v>hour</v>
          </cell>
          <cell r="E71">
            <v>2</v>
          </cell>
          <cell r="F71">
            <v>20</v>
          </cell>
          <cell r="G71">
            <v>40</v>
          </cell>
        </row>
        <row r="73">
          <cell r="A73" t="str">
            <v xml:space="preserve">  2.3.3</v>
          </cell>
          <cell r="C73" t="str">
            <v xml:space="preserve">  Welding unit (300 Amp)</v>
          </cell>
          <cell r="D73" t="str">
            <v>hour</v>
          </cell>
          <cell r="E73" t="str">
            <v>R/only</v>
          </cell>
          <cell r="F73">
            <v>70</v>
          </cell>
        </row>
        <row r="75">
          <cell r="A75" t="str">
            <v xml:space="preserve">  2.3.4</v>
          </cell>
          <cell r="C75" t="str">
            <v xml:space="preserve">  4 kVA diesel-driven generator set</v>
          </cell>
          <cell r="D75" t="str">
            <v>hour</v>
          </cell>
          <cell r="E75" t="str">
            <v>R/only</v>
          </cell>
          <cell r="F75">
            <v>30</v>
          </cell>
        </row>
        <row r="78">
          <cell r="A78" t="str">
            <v xml:space="preserve">  2.4</v>
          </cell>
          <cell r="C78" t="str">
            <v xml:space="preserve">  PLANTHIRE  :  TRANSPORT COST TO AND</v>
          </cell>
        </row>
        <row r="79">
          <cell r="C79" t="str">
            <v xml:space="preserve">  FROM SITE</v>
          </cell>
        </row>
        <row r="81">
          <cell r="C81" t="str">
            <v xml:space="preserve">  (Distance shall be measured one way only.  Tendered</v>
          </cell>
        </row>
        <row r="82">
          <cell r="C82" t="str">
            <v xml:space="preserve">  rates shall include for transport both to and from site)</v>
          </cell>
        </row>
        <row r="84">
          <cell r="A84" t="str">
            <v xml:space="preserve">  2.4.1</v>
          </cell>
          <cell r="C84" t="str">
            <v xml:space="preserve">  Low-bed (suitable for the largest piece of equipment</v>
          </cell>
        </row>
        <row r="85">
          <cell r="C85" t="str">
            <v xml:space="preserve">  above)</v>
          </cell>
          <cell r="D85" t="str">
            <v>km</v>
          </cell>
          <cell r="E85" t="str">
            <v>R/only</v>
          </cell>
          <cell r="F85">
            <v>20</v>
          </cell>
        </row>
        <row r="87">
          <cell r="A87" t="str">
            <v xml:space="preserve">  2.4.2</v>
          </cell>
          <cell r="C87" t="str">
            <v xml:space="preserve">  Tipper truck</v>
          </cell>
        </row>
        <row r="88">
          <cell r="C88" t="str">
            <v xml:space="preserve">  a.    Small</v>
          </cell>
          <cell r="D88" t="str">
            <v>hour</v>
          </cell>
          <cell r="E88" t="str">
            <v>R/only</v>
          </cell>
          <cell r="F88">
            <v>7</v>
          </cell>
        </row>
        <row r="89">
          <cell r="C89" t="str">
            <v xml:space="preserve">  b.    Large</v>
          </cell>
          <cell r="D89" t="str">
            <v>hour</v>
          </cell>
          <cell r="E89" t="str">
            <v>R/only</v>
          </cell>
          <cell r="F89">
            <v>8.5</v>
          </cell>
        </row>
        <row r="91">
          <cell r="A91" t="str">
            <v xml:space="preserve">  2.4.3</v>
          </cell>
          <cell r="C91" t="str">
            <v xml:space="preserve">  Flat-bed truck</v>
          </cell>
        </row>
        <row r="92">
          <cell r="C92" t="str">
            <v xml:space="preserve">  a.    Small</v>
          </cell>
          <cell r="D92" t="str">
            <v>hour</v>
          </cell>
          <cell r="E92" t="str">
            <v>R/only</v>
          </cell>
          <cell r="F92">
            <v>7</v>
          </cell>
        </row>
        <row r="93">
          <cell r="C93" t="str">
            <v xml:space="preserve">  b.    Large</v>
          </cell>
          <cell r="D93" t="str">
            <v>hour</v>
          </cell>
          <cell r="E93" t="str">
            <v>R/only</v>
          </cell>
          <cell r="F93">
            <v>8.5</v>
          </cell>
        </row>
        <row r="95">
          <cell r="A95" t="str">
            <v xml:space="preserve">  2.4.4</v>
          </cell>
          <cell r="C95" t="str">
            <v xml:space="preserve">  LDV</v>
          </cell>
          <cell r="D95" t="str">
            <v>km</v>
          </cell>
          <cell r="E95">
            <v>200</v>
          </cell>
          <cell r="F95">
            <v>2</v>
          </cell>
          <cell r="G95">
            <v>400</v>
          </cell>
        </row>
        <row r="99">
          <cell r="E99" t="str">
            <v>Carried Forward</v>
          </cell>
          <cell r="G99">
            <v>23370</v>
          </cell>
        </row>
        <row r="100">
          <cell r="E100" t="str">
            <v>Brought Forward</v>
          </cell>
          <cell r="G100">
            <v>23370</v>
          </cell>
        </row>
        <row r="103">
          <cell r="A103" t="str">
            <v xml:space="preserve">  2.4.5</v>
          </cell>
          <cell r="C103" t="str">
            <v xml:space="preserve">  Water tanker</v>
          </cell>
        </row>
        <row r="104">
          <cell r="C104" t="str">
            <v xml:space="preserve">  a.    Small (towable)</v>
          </cell>
          <cell r="D104" t="str">
            <v>km</v>
          </cell>
          <cell r="E104" t="str">
            <v>R/only</v>
          </cell>
          <cell r="F104">
            <v>2.5</v>
          </cell>
        </row>
        <row r="105">
          <cell r="C105" t="str">
            <v xml:space="preserve">  b.    Large</v>
          </cell>
          <cell r="D105" t="str">
            <v>km</v>
          </cell>
          <cell r="E105" t="str">
            <v>R/only</v>
          </cell>
          <cell r="F105">
            <v>8.5</v>
          </cell>
        </row>
        <row r="107">
          <cell r="A107" t="str">
            <v xml:space="preserve">  2.4.6</v>
          </cell>
          <cell r="C107" t="str">
            <v xml:space="preserve">  Concrete mixer</v>
          </cell>
        </row>
        <row r="108">
          <cell r="C108" t="str">
            <v xml:space="preserve">  a.    Small (towable)</v>
          </cell>
          <cell r="D108" t="str">
            <v>km</v>
          </cell>
          <cell r="E108" t="str">
            <v>R/only</v>
          </cell>
          <cell r="F108">
            <v>10</v>
          </cell>
        </row>
        <row r="109">
          <cell r="C109" t="str">
            <v xml:space="preserve">  b.    Large</v>
          </cell>
          <cell r="D109" t="str">
            <v>km</v>
          </cell>
          <cell r="E109" t="str">
            <v>R/only</v>
          </cell>
          <cell r="F109">
            <v>30</v>
          </cell>
        </row>
        <row r="111">
          <cell r="A111" t="str">
            <v xml:space="preserve">  2.4.7</v>
          </cell>
          <cell r="C111" t="str">
            <v xml:space="preserve">  Other (specify)</v>
          </cell>
        </row>
        <row r="142">
          <cell r="C142" t="str">
            <v xml:space="preserve">  TOTAL  :  SCHEDULE 2</v>
          </cell>
        </row>
        <row r="143">
          <cell r="C143" t="str">
            <v xml:space="preserve">  DAYWORKS</v>
          </cell>
        </row>
        <row r="144">
          <cell r="C144" t="str">
            <v xml:space="preserve">  CARRIED TO SUMMARY</v>
          </cell>
        </row>
        <row r="146">
          <cell r="E146" t="str">
            <v>Total</v>
          </cell>
          <cell r="G146">
            <v>23370</v>
          </cell>
        </row>
      </sheetData>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 val="QS Info"/>
      <sheetName val="IM Project n"/>
      <sheetName val="Detail"/>
      <sheetName val="Cost Report-B&amp;V Det"/>
      <sheetName val="SUMMARY"/>
      <sheetName val="GPP_Inp"/>
      <sheetName val="Index"/>
      <sheetName val="&lt;---CInp"/>
      <sheetName val="CInp---&gt;"/>
      <sheetName val="Tech_Inp"/>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Cost Report"/>
      <sheetName val="U6"/>
      <sheetName val="HR _ RESOURCING INPUT"/>
      <sheetName val="Claims List"/>
      <sheetName val="VALIDATION LIST DATA"/>
      <sheetName val="MySheet"/>
      <sheetName val="Definition1"/>
      <sheetName val="R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1"/>
  <sheetViews>
    <sheetView showGridLines="0" workbookViewId="0">
      <selection activeCell="C4" sqref="C4"/>
    </sheetView>
  </sheetViews>
  <sheetFormatPr defaultColWidth="9.08984375" defaultRowHeight="12.5" x14ac:dyDescent="0.35"/>
  <cols>
    <col min="1" max="1" width="7.08984375" style="80" customWidth="1"/>
    <col min="2" max="2" width="37.90625" style="80" customWidth="1"/>
    <col min="3" max="3" width="60.90625" style="80" customWidth="1"/>
    <col min="4" max="4" width="9.08984375" style="82"/>
    <col min="5" max="16384" width="9.08984375" style="80"/>
  </cols>
  <sheetData>
    <row r="1" spans="1:19" s="68" customFormat="1" ht="15.5" x14ac:dyDescent="0.35">
      <c r="A1" s="65" t="s">
        <v>87</v>
      </c>
      <c r="B1" s="65"/>
      <c r="C1" s="66" t="s">
        <v>88</v>
      </c>
      <c r="D1" s="67"/>
      <c r="F1" s="69"/>
      <c r="G1" s="70"/>
      <c r="L1" s="70"/>
      <c r="M1" s="71"/>
      <c r="N1" s="72"/>
      <c r="O1" s="73"/>
      <c r="Q1" s="74"/>
      <c r="R1" s="73"/>
      <c r="S1" s="71"/>
    </row>
    <row r="2" spans="1:19" s="68" customFormat="1" ht="15.5" x14ac:dyDescent="0.35">
      <c r="A2" s="65" t="s">
        <v>83</v>
      </c>
      <c r="B2" s="65"/>
      <c r="C2" s="66">
        <f>'5.1Tender Cover Sheet'!C19</f>
        <v>0</v>
      </c>
      <c r="D2" s="67"/>
      <c r="G2" s="70"/>
      <c r="L2" s="70"/>
      <c r="M2" s="75"/>
      <c r="N2" s="72"/>
      <c r="O2" s="73"/>
      <c r="Q2" s="74"/>
      <c r="R2" s="73"/>
      <c r="S2" s="71"/>
    </row>
    <row r="3" spans="1:19" s="68" customFormat="1" ht="15.5" x14ac:dyDescent="0.35">
      <c r="A3" s="65" t="s">
        <v>89</v>
      </c>
      <c r="B3" s="65"/>
      <c r="C3" s="66"/>
      <c r="D3" s="67"/>
      <c r="G3" s="70"/>
      <c r="L3" s="70"/>
      <c r="M3" s="75"/>
      <c r="N3" s="72"/>
      <c r="O3" s="73"/>
      <c r="Q3" s="74"/>
      <c r="R3" s="73"/>
      <c r="S3" s="71"/>
    </row>
    <row r="4" spans="1:19" s="68" customFormat="1" ht="15.5" x14ac:dyDescent="0.35">
      <c r="A4" s="65" t="s">
        <v>90</v>
      </c>
      <c r="B4" s="65"/>
      <c r="C4" s="66">
        <f>'5.1Tender Cover Sheet'!C23</f>
        <v>0</v>
      </c>
      <c r="D4" s="67"/>
      <c r="G4" s="70"/>
      <c r="K4" s="76"/>
      <c r="L4" s="77"/>
      <c r="M4" s="78"/>
      <c r="N4" s="72"/>
      <c r="O4" s="73"/>
      <c r="Q4" s="74"/>
      <c r="R4" s="73"/>
      <c r="S4" s="71"/>
    </row>
    <row r="5" spans="1:19" s="68" customFormat="1" ht="15.5" x14ac:dyDescent="0.35">
      <c r="A5" s="65"/>
      <c r="C5" s="66"/>
      <c r="D5" s="67"/>
      <c r="G5" s="70"/>
      <c r="K5" s="76"/>
      <c r="L5" s="77"/>
      <c r="M5" s="78"/>
      <c r="N5" s="72"/>
      <c r="O5" s="73"/>
      <c r="Q5" s="74"/>
      <c r="R5" s="73"/>
      <c r="S5" s="71"/>
    </row>
    <row r="6" spans="1:19" s="68" customFormat="1" ht="15.5" x14ac:dyDescent="0.35">
      <c r="A6" s="65"/>
      <c r="C6" s="66"/>
      <c r="D6" s="67"/>
      <c r="G6" s="70"/>
      <c r="K6" s="76"/>
      <c r="L6" s="77"/>
      <c r="M6" s="78"/>
      <c r="N6" s="72"/>
      <c r="O6" s="73"/>
      <c r="Q6" s="74"/>
      <c r="R6" s="73"/>
      <c r="S6" s="71"/>
    </row>
    <row r="7" spans="1:19" ht="18" x14ac:dyDescent="0.35">
      <c r="A7" s="79" t="s">
        <v>91</v>
      </c>
      <c r="B7" s="79"/>
      <c r="D7" s="81"/>
    </row>
    <row r="8" spans="1:19" x14ac:dyDescent="0.35">
      <c r="C8" s="82"/>
      <c r="D8" s="81"/>
      <c r="E8" s="83"/>
    </row>
    <row r="9" spans="1:19" x14ac:dyDescent="0.35">
      <c r="B9" s="84" t="s">
        <v>92</v>
      </c>
      <c r="C9" s="85"/>
      <c r="D9" s="81"/>
      <c r="E9" s="83"/>
    </row>
    <row r="10" spans="1:19" x14ac:dyDescent="0.35">
      <c r="C10" s="82"/>
      <c r="D10" s="81"/>
      <c r="E10" s="83"/>
    </row>
    <row r="11" spans="1:19" ht="49.5" customHeight="1" x14ac:dyDescent="0.35">
      <c r="B11" s="86" t="s">
        <v>93</v>
      </c>
      <c r="C11" s="86"/>
      <c r="D11" s="81"/>
      <c r="E11" s="83"/>
    </row>
    <row r="12" spans="1:19" ht="15.5" x14ac:dyDescent="0.35">
      <c r="A12" s="65"/>
      <c r="C12" s="82"/>
      <c r="D12" s="81"/>
      <c r="E12" s="83"/>
    </row>
    <row r="13" spans="1:19" ht="78.75" customHeight="1" x14ac:dyDescent="0.35">
      <c r="B13" s="87" t="s">
        <v>94</v>
      </c>
      <c r="C13" s="87"/>
      <c r="D13" s="81"/>
      <c r="E13" s="83"/>
    </row>
    <row r="14" spans="1:19" s="88" customFormat="1" x14ac:dyDescent="0.35">
      <c r="A14" s="80"/>
      <c r="B14" s="80"/>
      <c r="C14" s="82"/>
      <c r="D14" s="81"/>
      <c r="E14" s="83"/>
    </row>
    <row r="15" spans="1:19" x14ac:dyDescent="0.35">
      <c r="C15" s="82"/>
      <c r="D15" s="81"/>
      <c r="E15" s="83"/>
    </row>
    <row r="16" spans="1:19" ht="31" x14ac:dyDescent="0.35">
      <c r="A16" s="89">
        <v>1</v>
      </c>
      <c r="B16" s="90" t="s">
        <v>95</v>
      </c>
      <c r="C16" s="91"/>
      <c r="D16" s="92"/>
      <c r="E16" s="66"/>
      <c r="F16" s="68"/>
    </row>
    <row r="17" spans="1:6" ht="46.5" x14ac:dyDescent="0.35">
      <c r="A17" s="93"/>
      <c r="B17" s="68" t="s">
        <v>96</v>
      </c>
      <c r="C17" s="94" t="s">
        <v>97</v>
      </c>
      <c r="D17" s="67"/>
      <c r="E17" s="95"/>
      <c r="F17" s="68"/>
    </row>
    <row r="18" spans="1:6" ht="54.75" customHeight="1" x14ac:dyDescent="0.35">
      <c r="A18" s="93"/>
      <c r="B18" s="68" t="s">
        <v>98</v>
      </c>
      <c r="C18" s="94" t="s">
        <v>99</v>
      </c>
      <c r="D18" s="67"/>
      <c r="E18" s="95"/>
      <c r="F18" s="68"/>
    </row>
    <row r="19" spans="1:6" ht="17.25" customHeight="1" x14ac:dyDescent="0.35">
      <c r="A19" s="93"/>
      <c r="B19" s="68" t="s">
        <v>100</v>
      </c>
      <c r="C19" s="94" t="s">
        <v>101</v>
      </c>
      <c r="D19" s="67"/>
      <c r="E19" s="95"/>
      <c r="F19" s="68"/>
    </row>
    <row r="20" spans="1:6" ht="17.25" customHeight="1" x14ac:dyDescent="0.35">
      <c r="A20" s="93"/>
      <c r="B20" s="68" t="s">
        <v>102</v>
      </c>
      <c r="C20" s="94" t="s">
        <v>103</v>
      </c>
      <c r="D20" s="67"/>
      <c r="E20" s="95"/>
      <c r="F20" s="68"/>
    </row>
    <row r="21" spans="1:6" ht="31" x14ac:dyDescent="0.35">
      <c r="A21" s="93"/>
      <c r="B21" s="68" t="s">
        <v>104</v>
      </c>
      <c r="C21" s="94" t="s">
        <v>105</v>
      </c>
      <c r="D21" s="67"/>
      <c r="E21" s="95"/>
      <c r="F21" s="68"/>
    </row>
    <row r="22" spans="1:6" ht="15.5" x14ac:dyDescent="0.35">
      <c r="A22" s="93"/>
      <c r="B22" s="68" t="s">
        <v>106</v>
      </c>
      <c r="C22" s="94" t="s">
        <v>107</v>
      </c>
      <c r="D22" s="67"/>
      <c r="E22" s="95"/>
      <c r="F22" s="68"/>
    </row>
    <row r="23" spans="1:6" ht="15.5" x14ac:dyDescent="0.35">
      <c r="A23" s="93"/>
      <c r="B23" s="68"/>
      <c r="C23" s="94"/>
      <c r="D23" s="67"/>
      <c r="E23" s="95"/>
      <c r="F23" s="68"/>
    </row>
    <row r="24" spans="1:6" ht="15.5" x14ac:dyDescent="0.35">
      <c r="A24" s="93"/>
      <c r="B24" s="68"/>
      <c r="C24" s="94"/>
      <c r="D24" s="67"/>
      <c r="E24" s="95"/>
      <c r="F24" s="68"/>
    </row>
    <row r="25" spans="1:6" ht="15.5" x14ac:dyDescent="0.35">
      <c r="A25" s="93"/>
      <c r="B25" s="68"/>
      <c r="C25" s="94"/>
      <c r="D25" s="67"/>
      <c r="E25" s="95"/>
      <c r="F25" s="68"/>
    </row>
    <row r="26" spans="1:6" ht="15.5" x14ac:dyDescent="0.35">
      <c r="A26" s="89">
        <v>2</v>
      </c>
      <c r="B26" s="96" t="s">
        <v>108</v>
      </c>
      <c r="C26" s="96"/>
      <c r="D26" s="67"/>
      <c r="E26" s="95"/>
      <c r="F26" s="68"/>
    </row>
    <row r="27" spans="1:6" ht="15.5" x14ac:dyDescent="0.35">
      <c r="A27" s="68"/>
      <c r="B27" s="84" t="s">
        <v>109</v>
      </c>
      <c r="C27" s="85"/>
      <c r="D27" s="67"/>
      <c r="E27" s="95"/>
      <c r="F27" s="68"/>
    </row>
    <row r="28" spans="1:6" ht="46.5" x14ac:dyDescent="0.35">
      <c r="A28" s="68"/>
      <c r="B28" s="97" t="s">
        <v>110</v>
      </c>
      <c r="C28" s="94" t="s">
        <v>111</v>
      </c>
      <c r="D28" s="67"/>
      <c r="E28" s="95"/>
      <c r="F28" s="68"/>
    </row>
    <row r="29" spans="1:6" ht="51" customHeight="1" x14ac:dyDescent="0.35">
      <c r="A29" s="68"/>
      <c r="B29" s="72"/>
      <c r="C29" s="94" t="s">
        <v>112</v>
      </c>
      <c r="D29" s="67"/>
      <c r="E29" s="95"/>
      <c r="F29" s="68"/>
    </row>
    <row r="30" spans="1:6" x14ac:dyDescent="0.35">
      <c r="B30" s="98"/>
      <c r="C30" s="82"/>
      <c r="D30" s="81"/>
      <c r="E30" s="83"/>
    </row>
    <row r="31" spans="1:6" x14ac:dyDescent="0.35">
      <c r="B31" s="99"/>
      <c r="C31" s="82"/>
      <c r="D31" s="81"/>
      <c r="E31" s="83"/>
    </row>
    <row r="32" spans="1:6" x14ac:dyDescent="0.35">
      <c r="C32" s="82"/>
      <c r="D32" s="81"/>
      <c r="E32" s="83"/>
    </row>
    <row r="33" spans="3:5" ht="12.75" customHeight="1" x14ac:dyDescent="0.35"/>
    <row r="36" spans="3:5" ht="12.75" customHeight="1" x14ac:dyDescent="0.35"/>
    <row r="37" spans="3:5" ht="25.5" customHeight="1" x14ac:dyDescent="0.35"/>
    <row r="41" spans="3:5" ht="12.75" customHeight="1" x14ac:dyDescent="0.35"/>
    <row r="42" spans="3:5" x14ac:dyDescent="0.35">
      <c r="C42" s="82"/>
      <c r="D42" s="81"/>
      <c r="E42" s="83"/>
    </row>
    <row r="43" spans="3:5" x14ac:dyDescent="0.35">
      <c r="E43" s="83"/>
    </row>
    <row r="44" spans="3:5" x14ac:dyDescent="0.35">
      <c r="E44" s="83"/>
    </row>
    <row r="45" spans="3:5" x14ac:dyDescent="0.35">
      <c r="E45" s="83"/>
    </row>
    <row r="46" spans="3:5" x14ac:dyDescent="0.35">
      <c r="E46" s="83"/>
    </row>
    <row r="47" spans="3:5" x14ac:dyDescent="0.35">
      <c r="C47" s="82"/>
      <c r="D47" s="81"/>
      <c r="E47" s="83"/>
    </row>
    <row r="48" spans="3:5" x14ac:dyDescent="0.35">
      <c r="E48" s="83"/>
    </row>
    <row r="49" spans="5:5" x14ac:dyDescent="0.35">
      <c r="E49" s="83"/>
    </row>
    <row r="50" spans="5:5" x14ac:dyDescent="0.35">
      <c r="E50" s="83"/>
    </row>
    <row r="51" spans="5:5" x14ac:dyDescent="0.35">
      <c r="E51" s="83"/>
    </row>
  </sheetData>
  <mergeCells count="4">
    <mergeCell ref="B9:C9"/>
    <mergeCell ref="B11:C11"/>
    <mergeCell ref="B13:C13"/>
    <mergeCell ref="B27:C27"/>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topLeftCell="A31" workbookViewId="0">
      <selection activeCell="C30" sqref="C30"/>
    </sheetView>
  </sheetViews>
  <sheetFormatPr defaultColWidth="9.08984375" defaultRowHeight="12.5" x14ac:dyDescent="0.35"/>
  <cols>
    <col min="1" max="1" width="4.36328125" style="80" customWidth="1"/>
    <col min="2" max="2" width="48.90625" style="80" customWidth="1"/>
    <col min="3" max="3" width="67.08984375" style="80" customWidth="1"/>
    <col min="4" max="4" width="4.08984375" style="80" customWidth="1"/>
    <col min="5" max="16384" width="9.08984375" style="80"/>
  </cols>
  <sheetData>
    <row r="1" spans="1:4" x14ac:dyDescent="0.35">
      <c r="A1" s="100"/>
      <c r="B1" s="101"/>
      <c r="C1" s="101"/>
      <c r="D1" s="102"/>
    </row>
    <row r="2" spans="1:4" ht="25" x14ac:dyDescent="0.35">
      <c r="A2" s="103"/>
      <c r="B2" s="104" t="s">
        <v>88</v>
      </c>
      <c r="C2" s="104"/>
      <c r="D2" s="105"/>
    </row>
    <row r="3" spans="1:4" x14ac:dyDescent="0.35">
      <c r="A3" s="103"/>
      <c r="D3" s="106"/>
    </row>
    <row r="4" spans="1:4" ht="15.5" x14ac:dyDescent="0.35">
      <c r="A4" s="103"/>
      <c r="C4" s="65"/>
      <c r="D4" s="106"/>
    </row>
    <row r="5" spans="1:4" x14ac:dyDescent="0.25">
      <c r="A5" s="103"/>
      <c r="B5" s="107"/>
      <c r="D5" s="106"/>
    </row>
    <row r="6" spans="1:4" x14ac:dyDescent="0.35">
      <c r="A6" s="103"/>
      <c r="D6" s="106"/>
    </row>
    <row r="7" spans="1:4" x14ac:dyDescent="0.35">
      <c r="A7" s="103"/>
      <c r="D7" s="106"/>
    </row>
    <row r="8" spans="1:4" x14ac:dyDescent="0.35">
      <c r="A8" s="103"/>
      <c r="D8" s="106"/>
    </row>
    <row r="9" spans="1:4" x14ac:dyDescent="0.35">
      <c r="A9" s="103"/>
      <c r="D9" s="106"/>
    </row>
    <row r="10" spans="1:4" x14ac:dyDescent="0.35">
      <c r="A10" s="103"/>
      <c r="D10" s="106"/>
    </row>
    <row r="11" spans="1:4" x14ac:dyDescent="0.35">
      <c r="A11" s="103"/>
      <c r="D11" s="106"/>
    </row>
    <row r="12" spans="1:4" x14ac:dyDescent="0.35">
      <c r="A12" s="103"/>
      <c r="B12" s="83"/>
      <c r="D12" s="106"/>
    </row>
    <row r="13" spans="1:4" x14ac:dyDescent="0.35">
      <c r="A13" s="103"/>
      <c r="B13" s="83"/>
      <c r="D13" s="106"/>
    </row>
    <row r="14" spans="1:4" x14ac:dyDescent="0.35">
      <c r="A14" s="103"/>
      <c r="B14" s="99"/>
      <c r="D14" s="106"/>
    </row>
    <row r="15" spans="1:4" ht="32.5" x14ac:dyDescent="0.35">
      <c r="A15" s="103"/>
      <c r="B15" s="108" t="s">
        <v>113</v>
      </c>
      <c r="C15" s="108"/>
      <c r="D15" s="106"/>
    </row>
    <row r="16" spans="1:4" x14ac:dyDescent="0.35">
      <c r="A16" s="103"/>
      <c r="B16" s="99"/>
      <c r="D16" s="106"/>
    </row>
    <row r="17" spans="1:4" ht="25" x14ac:dyDescent="0.35">
      <c r="A17" s="103"/>
      <c r="B17" s="109" t="s">
        <v>114</v>
      </c>
      <c r="C17" s="109"/>
      <c r="D17" s="106"/>
    </row>
    <row r="18" spans="1:4" ht="25" x14ac:dyDescent="0.35">
      <c r="A18" s="103"/>
      <c r="B18" s="109"/>
      <c r="C18" s="109"/>
      <c r="D18" s="106"/>
    </row>
    <row r="19" spans="1:4" ht="18" x14ac:dyDescent="0.35">
      <c r="A19" s="103"/>
      <c r="B19" s="110" t="s">
        <v>115</v>
      </c>
      <c r="C19" s="111"/>
      <c r="D19" s="106"/>
    </row>
    <row r="20" spans="1:4" ht="18" x14ac:dyDescent="0.35">
      <c r="A20" s="103"/>
      <c r="B20" s="110"/>
      <c r="C20" s="112"/>
      <c r="D20" s="106"/>
    </row>
    <row r="21" spans="1:4" ht="50.25" customHeight="1" x14ac:dyDescent="0.35">
      <c r="A21" s="103"/>
      <c r="B21" s="110" t="s">
        <v>116</v>
      </c>
      <c r="C21" s="113">
        <f>'Read Me FIRST'!C3</f>
        <v>0</v>
      </c>
      <c r="D21" s="106"/>
    </row>
    <row r="22" spans="1:4" ht="30" customHeight="1" x14ac:dyDescent="0.35">
      <c r="A22" s="103"/>
      <c r="B22" s="110"/>
      <c r="C22" s="114"/>
      <c r="D22" s="106"/>
    </row>
    <row r="23" spans="1:4" ht="30" customHeight="1" x14ac:dyDescent="0.35">
      <c r="A23" s="103"/>
      <c r="B23" s="110" t="s">
        <v>117</v>
      </c>
      <c r="C23" s="111"/>
      <c r="D23" s="106"/>
    </row>
    <row r="24" spans="1:4" ht="30" customHeight="1" x14ac:dyDescent="0.35">
      <c r="A24" s="103"/>
      <c r="B24" s="110"/>
      <c r="C24" s="114"/>
      <c r="D24" s="106"/>
    </row>
    <row r="25" spans="1:4" ht="30" customHeight="1" x14ac:dyDescent="0.35">
      <c r="A25" s="103"/>
      <c r="B25" s="115"/>
      <c r="C25" s="114"/>
      <c r="D25" s="106"/>
    </row>
    <row r="26" spans="1:4" ht="20" x14ac:dyDescent="0.35">
      <c r="A26" s="103"/>
      <c r="B26" s="116" t="s">
        <v>118</v>
      </c>
      <c r="C26" s="116"/>
      <c r="D26" s="106"/>
    </row>
    <row r="27" spans="1:4" ht="18" x14ac:dyDescent="0.35">
      <c r="A27" s="103"/>
      <c r="B27" s="79"/>
      <c r="C27" s="112"/>
      <c r="D27" s="106"/>
    </row>
    <row r="28" spans="1:4" ht="18" x14ac:dyDescent="0.35">
      <c r="A28" s="103"/>
      <c r="B28" s="117"/>
      <c r="C28" s="112"/>
      <c r="D28" s="106"/>
    </row>
    <row r="29" spans="1:4" ht="30" customHeight="1" x14ac:dyDescent="0.35">
      <c r="A29" s="103"/>
      <c r="B29" s="110" t="s">
        <v>119</v>
      </c>
      <c r="C29" s="118">
        <f>'5.1.2 Summary'!E24</f>
        <v>0</v>
      </c>
      <c r="D29" s="106"/>
    </row>
    <row r="30" spans="1:4" ht="30" customHeight="1" x14ac:dyDescent="0.35">
      <c r="A30" s="103"/>
      <c r="B30" s="119" t="s">
        <v>120</v>
      </c>
      <c r="C30" s="120"/>
      <c r="D30" s="106"/>
    </row>
    <row r="31" spans="1:4" ht="18" x14ac:dyDescent="0.35">
      <c r="A31" s="103"/>
      <c r="B31" s="110" t="s">
        <v>121</v>
      </c>
      <c r="C31" s="121"/>
      <c r="D31" s="106"/>
    </row>
    <row r="32" spans="1:4" ht="12.75" customHeight="1" x14ac:dyDescent="0.35">
      <c r="A32" s="103"/>
      <c r="B32" s="122"/>
      <c r="C32" s="123"/>
      <c r="D32" s="106"/>
    </row>
    <row r="33" spans="1:4" ht="12.75" customHeight="1" x14ac:dyDescent="0.35">
      <c r="A33" s="103"/>
      <c r="B33" s="122"/>
      <c r="C33" s="123"/>
      <c r="D33" s="106"/>
    </row>
    <row r="34" spans="1:4" ht="12.75" customHeight="1" x14ac:dyDescent="0.35">
      <c r="A34" s="103"/>
      <c r="B34" s="122"/>
      <c r="C34" s="65"/>
      <c r="D34" s="106"/>
    </row>
    <row r="35" spans="1:4" ht="12.75" customHeight="1" x14ac:dyDescent="0.35">
      <c r="A35" s="103"/>
      <c r="C35" s="65"/>
      <c r="D35" s="106"/>
    </row>
    <row r="36" spans="1:4" ht="30" customHeight="1" x14ac:dyDescent="0.35">
      <c r="A36" s="103"/>
      <c r="B36" s="79" t="s">
        <v>122</v>
      </c>
      <c r="C36" s="124"/>
      <c r="D36" s="106"/>
    </row>
    <row r="37" spans="1:4" ht="12.75" customHeight="1" x14ac:dyDescent="0.35">
      <c r="A37" s="103"/>
      <c r="B37" s="65"/>
      <c r="C37" s="65"/>
      <c r="D37" s="106"/>
    </row>
    <row r="38" spans="1:4" ht="12.75" customHeight="1" x14ac:dyDescent="0.35">
      <c r="A38" s="103"/>
      <c r="B38" s="65"/>
      <c r="C38" s="65"/>
      <c r="D38" s="106"/>
    </row>
    <row r="39" spans="1:4" ht="12.75" customHeight="1" x14ac:dyDescent="0.35">
      <c r="A39" s="103"/>
      <c r="B39" s="65"/>
      <c r="C39" s="65"/>
      <c r="D39" s="106"/>
    </row>
    <row r="40" spans="1:4" ht="37.5" customHeight="1" x14ac:dyDescent="0.35">
      <c r="A40" s="103"/>
      <c r="B40" s="79" t="s">
        <v>123</v>
      </c>
      <c r="C40" s="111"/>
      <c r="D40" s="106"/>
    </row>
    <row r="41" spans="1:4" ht="12.75" customHeight="1" x14ac:dyDescent="0.35">
      <c r="A41" s="103"/>
      <c r="B41" s="65"/>
      <c r="C41" s="65"/>
      <c r="D41" s="106"/>
    </row>
    <row r="42" spans="1:4" ht="12.75" customHeight="1" x14ac:dyDescent="0.35">
      <c r="A42" s="103"/>
      <c r="C42" s="112"/>
      <c r="D42" s="106"/>
    </row>
    <row r="43" spans="1:4" ht="12.75" customHeight="1" x14ac:dyDescent="0.35">
      <c r="A43" s="103"/>
      <c r="B43" s="65"/>
      <c r="C43" s="65"/>
      <c r="D43" s="106"/>
    </row>
    <row r="44" spans="1:4" ht="30" customHeight="1" x14ac:dyDescent="0.35">
      <c r="A44" s="103"/>
      <c r="B44" s="79" t="s">
        <v>124</v>
      </c>
      <c r="C44" s="111"/>
      <c r="D44" s="106"/>
    </row>
    <row r="45" spans="1:4" ht="14.25" customHeight="1" x14ac:dyDescent="0.35">
      <c r="A45" s="103"/>
      <c r="C45" s="125"/>
      <c r="D45" s="106"/>
    </row>
    <row r="46" spans="1:4" ht="14.25" customHeight="1" x14ac:dyDescent="0.35">
      <c r="A46" s="103"/>
      <c r="C46" s="125"/>
      <c r="D46" s="106"/>
    </row>
    <row r="47" spans="1:4" ht="14.25" customHeight="1" x14ac:dyDescent="0.35">
      <c r="A47" s="103"/>
      <c r="D47" s="106"/>
    </row>
    <row r="48" spans="1:4" ht="35.25" customHeight="1" x14ac:dyDescent="0.35">
      <c r="A48" s="103"/>
      <c r="B48" s="79" t="s">
        <v>125</v>
      </c>
      <c r="C48" s="111"/>
      <c r="D48" s="106"/>
    </row>
    <row r="49" spans="1:4" ht="18.5" thickBot="1" x14ac:dyDescent="0.4">
      <c r="A49" s="126"/>
      <c r="B49" s="127"/>
      <c r="C49" s="128"/>
      <c r="D49" s="129" t="s">
        <v>126</v>
      </c>
    </row>
    <row r="50" spans="1:4" ht="18" x14ac:dyDescent="0.35">
      <c r="C50" s="125"/>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topLeftCell="A31" workbookViewId="0">
      <selection activeCell="A6" sqref="A6"/>
    </sheetView>
  </sheetViews>
  <sheetFormatPr defaultColWidth="9.08984375" defaultRowHeight="12.5" x14ac:dyDescent="0.35"/>
  <cols>
    <col min="1" max="1" width="8.6328125" style="80" customWidth="1"/>
    <col min="2" max="2" width="30.453125" style="80" customWidth="1"/>
    <col min="3" max="3" width="69" style="80" customWidth="1"/>
    <col min="4" max="16384" width="9.08984375" style="80"/>
  </cols>
  <sheetData>
    <row r="1" spans="1:19" s="68" customFormat="1" ht="15.5" x14ac:dyDescent="0.35">
      <c r="A1" s="68" t="s">
        <v>87</v>
      </c>
      <c r="C1" s="66" t="s">
        <v>88</v>
      </c>
      <c r="F1" s="69"/>
      <c r="G1" s="70"/>
      <c r="L1" s="70"/>
      <c r="M1" s="71"/>
      <c r="N1" s="72"/>
      <c r="O1" s="73"/>
      <c r="Q1" s="74"/>
      <c r="R1" s="73"/>
      <c r="S1" s="71"/>
    </row>
    <row r="2" spans="1:19" s="68" customFormat="1" ht="15.5" x14ac:dyDescent="0.35">
      <c r="A2" s="68" t="s">
        <v>83</v>
      </c>
      <c r="C2" s="66">
        <f>'5.1Tender Cover Sheet'!C19</f>
        <v>0</v>
      </c>
      <c r="D2" s="65"/>
      <c r="G2" s="70"/>
      <c r="L2" s="70"/>
      <c r="M2" s="75"/>
      <c r="N2" s="72"/>
      <c r="O2" s="73"/>
      <c r="Q2" s="74"/>
      <c r="R2" s="73"/>
      <c r="S2" s="71"/>
    </row>
    <row r="3" spans="1:19" s="68" customFormat="1" ht="15.5" x14ac:dyDescent="0.35">
      <c r="A3" s="68" t="s">
        <v>89</v>
      </c>
      <c r="C3" s="66">
        <f>'5.1Tender Cover Sheet'!C21</f>
        <v>0</v>
      </c>
      <c r="G3" s="70"/>
      <c r="K3" s="76"/>
      <c r="L3" s="77"/>
      <c r="M3" s="78"/>
      <c r="N3" s="72"/>
      <c r="O3" s="73"/>
      <c r="Q3" s="74"/>
      <c r="R3" s="73"/>
      <c r="S3" s="71"/>
    </row>
    <row r="4" spans="1:19" s="68" customFormat="1" ht="15.5" x14ac:dyDescent="0.35">
      <c r="A4" s="68" t="s">
        <v>90</v>
      </c>
      <c r="C4" s="66">
        <f>'5.1Tender Cover Sheet'!C23</f>
        <v>0</v>
      </c>
      <c r="G4" s="70"/>
      <c r="K4" s="76"/>
      <c r="L4" s="77"/>
      <c r="M4" s="78"/>
      <c r="N4" s="72"/>
      <c r="O4" s="73"/>
      <c r="Q4" s="74"/>
      <c r="R4" s="73"/>
      <c r="S4" s="71"/>
    </row>
    <row r="5" spans="1:19" s="68" customFormat="1" ht="15.5" x14ac:dyDescent="0.35">
      <c r="A5" s="65"/>
      <c r="C5" s="66"/>
      <c r="G5" s="70"/>
      <c r="K5" s="76"/>
      <c r="L5" s="77"/>
      <c r="M5" s="78"/>
      <c r="N5" s="72"/>
      <c r="O5" s="73"/>
      <c r="Q5" s="74"/>
      <c r="R5" s="73"/>
      <c r="S5" s="71"/>
    </row>
    <row r="6" spans="1:19" ht="18" x14ac:dyDescent="0.35">
      <c r="A6" s="79" t="s">
        <v>127</v>
      </c>
      <c r="B6" s="79"/>
      <c r="C6" s="79"/>
    </row>
    <row r="7" spans="1:19" ht="14" x14ac:dyDescent="0.35">
      <c r="A7" s="130"/>
      <c r="C7" s="131"/>
    </row>
    <row r="8" spans="1:19" ht="58.5" customHeight="1" x14ac:dyDescent="0.35">
      <c r="A8" s="93">
        <v>1</v>
      </c>
      <c r="B8" s="132" t="s">
        <v>128</v>
      </c>
      <c r="C8" s="132"/>
    </row>
    <row r="9" spans="1:19" ht="69.900000000000006" customHeight="1" x14ac:dyDescent="0.35">
      <c r="A9" s="93">
        <v>2</v>
      </c>
      <c r="B9" s="132" t="s">
        <v>129</v>
      </c>
      <c r="C9" s="132"/>
    </row>
    <row r="10" spans="1:19" ht="39.75" customHeight="1" x14ac:dyDescent="0.35">
      <c r="A10" s="93">
        <v>3</v>
      </c>
      <c r="B10" s="132" t="s">
        <v>130</v>
      </c>
      <c r="C10" s="132"/>
    </row>
    <row r="11" spans="1:19" ht="89.25" customHeight="1" x14ac:dyDescent="0.35">
      <c r="A11" s="93"/>
      <c r="B11" s="132"/>
      <c r="C11" s="132"/>
    </row>
    <row r="12" spans="1:19" ht="14" x14ac:dyDescent="0.35">
      <c r="A12" s="83"/>
      <c r="B12" s="133"/>
      <c r="C12" s="133"/>
    </row>
    <row r="20" spans="1:1" ht="15.5" x14ac:dyDescent="0.35">
      <c r="A20" s="134"/>
    </row>
    <row r="31" spans="1:1" x14ac:dyDescent="0.35">
      <c r="A31" s="83"/>
    </row>
    <row r="32" spans="1:1" ht="15.5" x14ac:dyDescent="0.35">
      <c r="A32" s="134"/>
    </row>
  </sheetData>
  <mergeCells count="5">
    <mergeCell ref="B8:C8"/>
    <mergeCell ref="B9:C9"/>
    <mergeCell ref="B10:C10"/>
    <mergeCell ref="B11:C11"/>
    <mergeCell ref="B12:C12"/>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5"/>
  <sheetViews>
    <sheetView view="pageBreakPreview" zoomScale="90" zoomScaleNormal="90" zoomScaleSheetLayoutView="90" workbookViewId="0">
      <selection activeCell="E28" sqref="E28"/>
    </sheetView>
  </sheetViews>
  <sheetFormatPr defaultColWidth="9.08984375" defaultRowHeight="14" x14ac:dyDescent="0.35"/>
  <cols>
    <col min="1" max="1" width="12.90625" style="238" customWidth="1"/>
    <col min="2" max="2" width="13.36328125" style="239" customWidth="1"/>
    <col min="3" max="3" width="60.1796875" style="237" customWidth="1"/>
    <col min="4" max="4" width="17.36328125" style="240" customWidth="1"/>
    <col min="5" max="5" width="24.453125" style="239" customWidth="1"/>
    <col min="6" max="6" width="12.6328125" style="239" bestFit="1" customWidth="1"/>
    <col min="7" max="7" width="17.6328125" style="239" bestFit="1" customWidth="1"/>
    <col min="8" max="16384" width="9.08984375" style="239"/>
  </cols>
  <sheetData>
    <row r="2" spans="1:5" s="206" customFormat="1" x14ac:dyDescent="0.35">
      <c r="A2" s="202"/>
      <c r="B2" s="203"/>
      <c r="C2" s="204"/>
      <c r="D2" s="205"/>
    </row>
    <row r="3" spans="1:5" s="206" customFormat="1" x14ac:dyDescent="0.35">
      <c r="A3" s="202"/>
      <c r="B3" s="203"/>
      <c r="C3" s="207" t="s">
        <v>131</v>
      </c>
      <c r="D3" s="207"/>
    </row>
    <row r="4" spans="1:5" s="206" customFormat="1" ht="14.5" thickBot="1" x14ac:dyDescent="0.4">
      <c r="A4" s="202"/>
      <c r="B4" s="208"/>
      <c r="C4" s="209"/>
      <c r="D4" s="205"/>
    </row>
    <row r="5" spans="1:5" s="206" customFormat="1" ht="14.4" customHeight="1" thickBot="1" x14ac:dyDescent="0.4">
      <c r="A5" s="135"/>
      <c r="B5" s="210"/>
      <c r="C5" s="211"/>
      <c r="D5" s="212"/>
      <c r="E5" s="213"/>
    </row>
    <row r="6" spans="1:5" s="217" customFormat="1" ht="21.65" customHeight="1" thickBot="1" x14ac:dyDescent="0.4">
      <c r="A6" s="136"/>
      <c r="B6" s="214" t="s">
        <v>132</v>
      </c>
      <c r="C6" s="215" t="s">
        <v>133</v>
      </c>
      <c r="D6" s="215" t="s">
        <v>134</v>
      </c>
      <c r="E6" s="216" t="s">
        <v>135</v>
      </c>
    </row>
    <row r="7" spans="1:5" s="217" customFormat="1" ht="21.65" customHeight="1" x14ac:dyDescent="0.35">
      <c r="A7" s="136"/>
      <c r="B7" s="218"/>
      <c r="C7" s="219"/>
      <c r="D7" s="220"/>
      <c r="E7" s="221"/>
    </row>
    <row r="8" spans="1:5" s="244" customFormat="1" ht="26" customHeight="1" x14ac:dyDescent="0.35">
      <c r="A8" s="241"/>
      <c r="B8" s="246" t="s">
        <v>224</v>
      </c>
      <c r="C8" s="247" t="s">
        <v>7</v>
      </c>
      <c r="D8" s="248"/>
      <c r="E8" s="249"/>
    </row>
    <row r="9" spans="1:5" s="225" customFormat="1" ht="16.25" customHeight="1" x14ac:dyDescent="0.35">
      <c r="A9" s="137"/>
      <c r="B9" s="138" t="s">
        <v>225</v>
      </c>
      <c r="C9" s="226" t="s">
        <v>8</v>
      </c>
      <c r="D9" s="227">
        <v>1</v>
      </c>
      <c r="E9" s="228">
        <f>'5.1.3 BOQ'!G13</f>
        <v>0</v>
      </c>
    </row>
    <row r="10" spans="1:5" s="225" customFormat="1" ht="19.25" customHeight="1" x14ac:dyDescent="0.35">
      <c r="A10" s="137"/>
      <c r="B10" s="229"/>
      <c r="C10" s="222"/>
      <c r="D10" s="227"/>
      <c r="E10" s="228"/>
    </row>
    <row r="11" spans="1:5" s="225" customFormat="1" ht="16.25" customHeight="1" x14ac:dyDescent="0.35">
      <c r="A11" s="137"/>
      <c r="B11" s="138" t="s">
        <v>226</v>
      </c>
      <c r="C11" s="226" t="s">
        <v>21</v>
      </c>
      <c r="D11" s="227">
        <v>1</v>
      </c>
      <c r="E11" s="228">
        <f>'5.1.3 BOQ'!G23</f>
        <v>0</v>
      </c>
    </row>
    <row r="12" spans="1:5" s="225" customFormat="1" ht="17.399999999999999" customHeight="1" x14ac:dyDescent="0.35">
      <c r="A12" s="137"/>
      <c r="B12" s="229"/>
      <c r="C12" s="222"/>
      <c r="D12" s="227"/>
      <c r="E12" s="228"/>
    </row>
    <row r="13" spans="1:5" s="225" customFormat="1" ht="17.399999999999999" customHeight="1" x14ac:dyDescent="0.35">
      <c r="A13" s="137"/>
      <c r="B13" s="139" t="s">
        <v>227</v>
      </c>
      <c r="C13" s="230" t="s">
        <v>41</v>
      </c>
      <c r="D13" s="227"/>
      <c r="E13" s="228"/>
    </row>
    <row r="14" spans="1:5" s="225" customFormat="1" ht="21" customHeight="1" x14ac:dyDescent="0.35">
      <c r="A14" s="137"/>
      <c r="B14" s="245" t="s">
        <v>228</v>
      </c>
      <c r="C14" s="226" t="s">
        <v>42</v>
      </c>
      <c r="D14" s="227">
        <v>1</v>
      </c>
      <c r="E14" s="228">
        <f>'5.1.3 BOQ'!G30</f>
        <v>0</v>
      </c>
    </row>
    <row r="15" spans="1:5" s="225" customFormat="1" ht="20.399999999999999" customHeight="1" x14ac:dyDescent="0.35">
      <c r="A15" s="137"/>
      <c r="B15" s="140"/>
      <c r="C15" s="226"/>
      <c r="D15" s="227"/>
      <c r="E15" s="228"/>
    </row>
    <row r="16" spans="1:5" s="244" customFormat="1" ht="19.25" customHeight="1" x14ac:dyDescent="0.35">
      <c r="A16" s="241"/>
      <c r="B16" s="250" t="s">
        <v>229</v>
      </c>
      <c r="C16" s="247" t="s">
        <v>48</v>
      </c>
      <c r="D16" s="242"/>
      <c r="E16" s="243"/>
    </row>
    <row r="17" spans="1:7" s="225" customFormat="1" ht="19.25" customHeight="1" x14ac:dyDescent="0.35">
      <c r="A17" s="137"/>
      <c r="B17" s="141" t="s">
        <v>230</v>
      </c>
      <c r="C17" s="222" t="s">
        <v>49</v>
      </c>
      <c r="D17" s="227">
        <v>1</v>
      </c>
      <c r="E17" s="228">
        <f>'5.1.3 BOQ'!G47</f>
        <v>0</v>
      </c>
    </row>
    <row r="18" spans="1:7" s="225" customFormat="1" ht="19.25" customHeight="1" x14ac:dyDescent="0.35">
      <c r="A18" s="137"/>
      <c r="B18" s="141"/>
      <c r="C18" s="222"/>
      <c r="D18" s="227"/>
      <c r="E18" s="228"/>
    </row>
    <row r="19" spans="1:7" s="225" customFormat="1" ht="18" customHeight="1" x14ac:dyDescent="0.35">
      <c r="A19" s="137"/>
      <c r="B19" s="140" t="s">
        <v>71</v>
      </c>
      <c r="C19" s="226" t="s">
        <v>72</v>
      </c>
      <c r="D19" s="227">
        <v>1</v>
      </c>
      <c r="E19" s="228">
        <f>'5.1.3 BOQ'!G56</f>
        <v>0</v>
      </c>
    </row>
    <row r="20" spans="1:7" s="225" customFormat="1" ht="18.649999999999999" customHeight="1" x14ac:dyDescent="0.35">
      <c r="A20" s="137"/>
      <c r="B20" s="141"/>
      <c r="C20" s="226"/>
      <c r="D20" s="227"/>
      <c r="E20" s="228"/>
    </row>
    <row r="21" spans="1:7" s="225" customFormat="1" ht="16.25" customHeight="1" x14ac:dyDescent="0.35">
      <c r="A21" s="137"/>
      <c r="B21" s="140"/>
      <c r="C21" s="226"/>
      <c r="D21" s="227"/>
      <c r="E21" s="228"/>
    </row>
    <row r="22" spans="1:7" s="225" customFormat="1" ht="18.649999999999999" customHeight="1" x14ac:dyDescent="0.35">
      <c r="A22" s="137"/>
      <c r="B22" s="141"/>
      <c r="C22" s="231"/>
      <c r="D22" s="227"/>
      <c r="E22" s="228"/>
    </row>
    <row r="23" spans="1:7" s="225" customFormat="1" ht="19.25" customHeight="1" thickBot="1" x14ac:dyDescent="0.4">
      <c r="A23" s="137"/>
      <c r="B23" s="142"/>
      <c r="C23" s="226"/>
      <c r="D23" s="223"/>
      <c r="E23" s="224"/>
    </row>
    <row r="24" spans="1:7" s="217" customFormat="1" ht="23.25" customHeight="1" thickBot="1" x14ac:dyDescent="0.4">
      <c r="A24" s="143"/>
      <c r="B24" s="232" t="s">
        <v>136</v>
      </c>
      <c r="C24" s="233"/>
      <c r="D24" s="233"/>
      <c r="E24" s="234">
        <f>SUM(E9:E23)</f>
        <v>0</v>
      </c>
      <c r="F24" s="235">
        <f>'5.1.3 BOQ'!G57</f>
        <v>0</v>
      </c>
      <c r="G24" s="235" t="b">
        <f>E24=F24</f>
        <v>1</v>
      </c>
    </row>
    <row r="25" spans="1:7" s="237" customFormat="1" ht="14.25" customHeight="1" x14ac:dyDescent="0.35">
      <c r="A25" s="144"/>
      <c r="B25" s="145"/>
      <c r="C25" s="145"/>
      <c r="D25" s="146"/>
      <c r="E25" s="236"/>
    </row>
  </sheetData>
  <mergeCells count="2">
    <mergeCell ref="C3:D3"/>
    <mergeCell ref="B24:D24"/>
  </mergeCells>
  <pageMargins left="0.70866141732283472" right="0.70866141732283472" top="0.74803149606299213" bottom="0.74803149606299213" header="0.31496062992125984" footer="0.31496062992125984"/>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4"/>
  <sheetViews>
    <sheetView tabSelected="1" view="pageBreakPreview" zoomScale="60" zoomScaleNormal="90" workbookViewId="0">
      <pane xSplit="7" ySplit="6" topLeftCell="H7" activePane="bottomRight" state="frozen"/>
      <selection activeCell="E33" sqref="E33:G33"/>
      <selection pane="topRight" activeCell="E33" sqref="E33:G33"/>
      <selection pane="bottomLeft" activeCell="E33" sqref="E33:G33"/>
      <selection pane="bottomRight" activeCell="B46" sqref="B46"/>
    </sheetView>
  </sheetViews>
  <sheetFormatPr defaultColWidth="9.1796875" defaultRowHeight="15.5" x14ac:dyDescent="0.35"/>
  <cols>
    <col min="1" max="1" width="22.90625" style="50" customWidth="1"/>
    <col min="2" max="2" width="97.81640625" style="51" customWidth="1"/>
    <col min="3" max="3" width="18.26953125" style="51" customWidth="1"/>
    <col min="4" max="4" width="18.1796875" style="51" customWidth="1"/>
    <col min="5" max="5" width="19.54296875" style="51" customWidth="1"/>
    <col min="6" max="6" width="23.6328125" style="49" customWidth="1"/>
    <col min="7" max="7" width="26.90625" style="49" customWidth="1"/>
    <col min="8" max="8" width="14.1796875" style="1" bestFit="1" customWidth="1"/>
    <col min="9" max="16384" width="9.1796875" style="1"/>
  </cols>
  <sheetData>
    <row r="1" spans="1:8" ht="18.5" x14ac:dyDescent="0.45">
      <c r="A1" s="62" t="s">
        <v>84</v>
      </c>
      <c r="B1" s="54"/>
      <c r="C1" s="54"/>
      <c r="D1" s="54"/>
      <c r="E1" s="54"/>
      <c r="F1" s="55"/>
      <c r="G1" s="56"/>
      <c r="H1" s="52"/>
    </row>
    <row r="2" spans="1:8" ht="18.5" x14ac:dyDescent="0.35">
      <c r="A2" s="63" t="s">
        <v>85</v>
      </c>
      <c r="B2" s="53"/>
      <c r="C2" s="5"/>
      <c r="D2" s="5"/>
      <c r="E2" s="5"/>
      <c r="F2" s="6"/>
      <c r="G2" s="57"/>
    </row>
    <row r="3" spans="1:8" ht="37" x14ac:dyDescent="0.35">
      <c r="A3" s="64" t="s">
        <v>86</v>
      </c>
      <c r="B3" s="2"/>
      <c r="C3" s="3"/>
      <c r="D3" s="3"/>
      <c r="E3" s="3"/>
      <c r="F3" s="4"/>
      <c r="G3" s="57"/>
    </row>
    <row r="4" spans="1:8" ht="16" thickBot="1" x14ac:dyDescent="0.4">
      <c r="A4" s="58"/>
      <c r="B4" s="59"/>
      <c r="C4" s="59"/>
      <c r="D4" s="59"/>
      <c r="E4" s="59"/>
      <c r="F4" s="60"/>
      <c r="G4" s="61"/>
    </row>
    <row r="5" spans="1:8" ht="16" thickBot="1" x14ac:dyDescent="0.4">
      <c r="A5" s="7" t="s">
        <v>0</v>
      </c>
      <c r="B5" s="7" t="s">
        <v>1</v>
      </c>
      <c r="C5" s="7" t="s">
        <v>2</v>
      </c>
      <c r="D5" s="7" t="s">
        <v>3</v>
      </c>
      <c r="E5" s="8" t="s">
        <v>4</v>
      </c>
      <c r="F5" s="9" t="s">
        <v>5</v>
      </c>
      <c r="G5" s="9" t="s">
        <v>6</v>
      </c>
    </row>
    <row r="6" spans="1:8" x14ac:dyDescent="0.35">
      <c r="A6" s="10">
        <v>1</v>
      </c>
      <c r="B6" s="11" t="s">
        <v>7</v>
      </c>
      <c r="C6" s="12"/>
      <c r="D6" s="12"/>
      <c r="E6" s="13"/>
      <c r="F6" s="14"/>
      <c r="G6" s="15"/>
    </row>
    <row r="7" spans="1:8" x14ac:dyDescent="0.35">
      <c r="A7" s="16">
        <v>1.1000000000000001</v>
      </c>
      <c r="B7" s="17" t="s">
        <v>8</v>
      </c>
      <c r="C7" s="18"/>
      <c r="D7" s="19" t="s">
        <v>9</v>
      </c>
      <c r="E7" s="20"/>
      <c r="F7" s="21"/>
      <c r="G7" s="21"/>
    </row>
    <row r="8" spans="1:8" s="24" customFormat="1" x14ac:dyDescent="0.35">
      <c r="A8" s="22" t="s">
        <v>10</v>
      </c>
      <c r="B8" s="23" t="s">
        <v>11</v>
      </c>
      <c r="C8" s="18" t="s">
        <v>12</v>
      </c>
      <c r="D8" s="19">
        <v>1</v>
      </c>
      <c r="E8" s="20">
        <v>1</v>
      </c>
      <c r="F8" s="21"/>
      <c r="G8" s="21">
        <f>D8*E8*F8</f>
        <v>0</v>
      </c>
    </row>
    <row r="9" spans="1:8" s="24" customFormat="1" x14ac:dyDescent="0.35">
      <c r="A9" s="22" t="s">
        <v>13</v>
      </c>
      <c r="B9" s="23" t="s">
        <v>14</v>
      </c>
      <c r="C9" s="18" t="s">
        <v>12</v>
      </c>
      <c r="D9" s="19">
        <v>1</v>
      </c>
      <c r="E9" s="20">
        <v>1</v>
      </c>
      <c r="F9" s="21"/>
      <c r="G9" s="21">
        <f>D9*E9*F9</f>
        <v>0</v>
      </c>
    </row>
    <row r="10" spans="1:8" s="24" customFormat="1" x14ac:dyDescent="0.35">
      <c r="A10" s="22" t="s">
        <v>15</v>
      </c>
      <c r="B10" s="23" t="s">
        <v>16</v>
      </c>
      <c r="C10" s="18" t="s">
        <v>12</v>
      </c>
      <c r="D10" s="19">
        <v>1</v>
      </c>
      <c r="E10" s="20">
        <v>1</v>
      </c>
      <c r="F10" s="21"/>
      <c r="G10" s="21">
        <f>D10*E10*F10</f>
        <v>0</v>
      </c>
    </row>
    <row r="11" spans="1:8" s="24" customFormat="1" x14ac:dyDescent="0.35">
      <c r="A11" s="22" t="s">
        <v>17</v>
      </c>
      <c r="B11" s="23" t="s">
        <v>18</v>
      </c>
      <c r="C11" s="18" t="s">
        <v>12</v>
      </c>
      <c r="D11" s="19">
        <v>1</v>
      </c>
      <c r="E11" s="20">
        <v>1</v>
      </c>
      <c r="F11" s="21"/>
      <c r="G11" s="21">
        <f>D11*E11*F11</f>
        <v>0</v>
      </c>
    </row>
    <row r="12" spans="1:8" s="24" customFormat="1" ht="16" thickBot="1" x14ac:dyDescent="0.4">
      <c r="A12" s="22" t="s">
        <v>19</v>
      </c>
      <c r="B12" s="23" t="s">
        <v>20</v>
      </c>
      <c r="C12" s="18" t="s">
        <v>12</v>
      </c>
      <c r="D12" s="19">
        <v>1</v>
      </c>
      <c r="E12" s="20">
        <v>1</v>
      </c>
      <c r="F12" s="21"/>
      <c r="G12" s="21">
        <f>D12*E12*F12</f>
        <v>0</v>
      </c>
    </row>
    <row r="13" spans="1:8" s="24" customFormat="1" ht="16" thickBot="1" x14ac:dyDescent="0.4">
      <c r="A13" s="16"/>
      <c r="B13" s="23"/>
      <c r="C13" s="18"/>
      <c r="D13" s="19"/>
      <c r="E13" s="20"/>
      <c r="F13" s="21"/>
      <c r="G13" s="25">
        <f>SUM(G8:G12)</f>
        <v>0</v>
      </c>
    </row>
    <row r="14" spans="1:8" s="24" customFormat="1" x14ac:dyDescent="0.35">
      <c r="A14" s="16">
        <v>1.2</v>
      </c>
      <c r="B14" s="17" t="s">
        <v>21</v>
      </c>
      <c r="C14" s="18"/>
      <c r="D14" s="19"/>
      <c r="E14" s="20"/>
      <c r="F14" s="21"/>
      <c r="G14" s="21"/>
    </row>
    <row r="15" spans="1:8" s="24" customFormat="1" x14ac:dyDescent="0.35">
      <c r="A15" s="22" t="s">
        <v>22</v>
      </c>
      <c r="B15" s="23" t="s">
        <v>23</v>
      </c>
      <c r="C15" s="18" t="s">
        <v>24</v>
      </c>
      <c r="D15" s="19">
        <v>22</v>
      </c>
      <c r="E15" s="20">
        <v>1</v>
      </c>
      <c r="F15" s="21"/>
      <c r="G15" s="21">
        <f>F15*E15*D15</f>
        <v>0</v>
      </c>
    </row>
    <row r="16" spans="1:8" s="24" customFormat="1" x14ac:dyDescent="0.35">
      <c r="A16" s="22" t="s">
        <v>25</v>
      </c>
      <c r="B16" s="23" t="s">
        <v>26</v>
      </c>
      <c r="C16" s="18" t="s">
        <v>24</v>
      </c>
      <c r="D16" s="19">
        <v>22</v>
      </c>
      <c r="E16" s="20">
        <v>1</v>
      </c>
      <c r="F16" s="21"/>
      <c r="G16" s="21">
        <f t="shared" ref="G16:G17" si="0">F16*E16*D16</f>
        <v>0</v>
      </c>
    </row>
    <row r="17" spans="1:8" s="24" customFormat="1" x14ac:dyDescent="0.35">
      <c r="A17" s="22" t="s">
        <v>27</v>
      </c>
      <c r="B17" s="23" t="s">
        <v>28</v>
      </c>
      <c r="C17" s="18" t="s">
        <v>24</v>
      </c>
      <c r="D17" s="19">
        <v>22</v>
      </c>
      <c r="E17" s="20">
        <v>1</v>
      </c>
      <c r="F17" s="21"/>
      <c r="G17" s="21">
        <f t="shared" si="0"/>
        <v>0</v>
      </c>
    </row>
    <row r="18" spans="1:8" s="24" customFormat="1" x14ac:dyDescent="0.35">
      <c r="A18" s="22" t="s">
        <v>29</v>
      </c>
      <c r="B18" s="23" t="s">
        <v>30</v>
      </c>
      <c r="C18" s="18" t="s">
        <v>31</v>
      </c>
      <c r="D18" s="19">
        <v>2</v>
      </c>
      <c r="E18" s="20">
        <v>1</v>
      </c>
      <c r="F18" s="21"/>
      <c r="G18" s="21">
        <f>F18*E18*D18</f>
        <v>0</v>
      </c>
    </row>
    <row r="19" spans="1:8" s="24" customFormat="1" x14ac:dyDescent="0.35">
      <c r="A19" s="22" t="s">
        <v>32</v>
      </c>
      <c r="B19" s="23" t="s">
        <v>33</v>
      </c>
      <c r="C19" s="18" t="s">
        <v>24</v>
      </c>
      <c r="D19" s="19">
        <v>22</v>
      </c>
      <c r="E19" s="20">
        <v>1</v>
      </c>
      <c r="F19" s="21"/>
      <c r="G19" s="21">
        <f>F19*E19*D19</f>
        <v>0</v>
      </c>
    </row>
    <row r="20" spans="1:8" s="24" customFormat="1" x14ac:dyDescent="0.35">
      <c r="A20" s="22" t="s">
        <v>34</v>
      </c>
      <c r="B20" s="23" t="s">
        <v>35</v>
      </c>
      <c r="C20" s="18" t="s">
        <v>24</v>
      </c>
      <c r="D20" s="19">
        <v>22</v>
      </c>
      <c r="E20" s="20">
        <v>1</v>
      </c>
      <c r="F20" s="21"/>
      <c r="G20" s="21">
        <f>F20*E20*D20</f>
        <v>0</v>
      </c>
    </row>
    <row r="21" spans="1:8" s="24" customFormat="1" x14ac:dyDescent="0.35">
      <c r="A21" s="22" t="s">
        <v>36</v>
      </c>
      <c r="B21" s="23" t="s">
        <v>37</v>
      </c>
      <c r="C21" s="18" t="s">
        <v>24</v>
      </c>
      <c r="D21" s="19">
        <v>22</v>
      </c>
      <c r="E21" s="20">
        <v>1</v>
      </c>
      <c r="F21" s="21"/>
      <c r="G21" s="21">
        <f>F21*E21*D21</f>
        <v>0</v>
      </c>
    </row>
    <row r="22" spans="1:8" s="24" customFormat="1" ht="16" thickBot="1" x14ac:dyDescent="0.4">
      <c r="A22" s="22" t="s">
        <v>38</v>
      </c>
      <c r="B22" s="23" t="s">
        <v>39</v>
      </c>
      <c r="C22" s="18" t="s">
        <v>12</v>
      </c>
      <c r="D22" s="19">
        <v>1</v>
      </c>
      <c r="E22" s="20">
        <v>1</v>
      </c>
      <c r="F22" s="21"/>
      <c r="G22" s="21">
        <f>F22*E22*D22</f>
        <v>0</v>
      </c>
    </row>
    <row r="23" spans="1:8" s="24" customFormat="1" ht="16" thickBot="1" x14ac:dyDescent="0.4">
      <c r="A23" s="22"/>
      <c r="B23" s="23"/>
      <c r="C23" s="18"/>
      <c r="D23" s="19"/>
      <c r="E23" s="20"/>
      <c r="F23" s="21"/>
      <c r="G23" s="25">
        <f>SUM(G15:G22)</f>
        <v>0</v>
      </c>
    </row>
    <row r="24" spans="1:8" s="24" customFormat="1" x14ac:dyDescent="0.35">
      <c r="A24" s="22"/>
      <c r="B24" s="17" t="s">
        <v>40</v>
      </c>
      <c r="C24" s="18"/>
      <c r="D24" s="19"/>
      <c r="E24" s="20"/>
      <c r="F24" s="21"/>
      <c r="G24" s="26"/>
    </row>
    <row r="25" spans="1:8" s="24" customFormat="1" x14ac:dyDescent="0.35">
      <c r="A25" s="22"/>
      <c r="B25" s="23"/>
      <c r="C25" s="18"/>
      <c r="D25" s="19"/>
      <c r="E25" s="20"/>
      <c r="F25" s="21"/>
      <c r="G25" s="26"/>
    </row>
    <row r="26" spans="1:8" x14ac:dyDescent="0.35">
      <c r="A26" s="16">
        <v>2</v>
      </c>
      <c r="B26" s="17" t="s">
        <v>41</v>
      </c>
      <c r="C26" s="18"/>
      <c r="D26" s="19"/>
      <c r="E26" s="20"/>
      <c r="F26" s="21"/>
      <c r="G26" s="26"/>
    </row>
    <row r="27" spans="1:8" x14ac:dyDescent="0.35">
      <c r="A27" s="27">
        <v>2.1</v>
      </c>
      <c r="B27" s="28" t="s">
        <v>42</v>
      </c>
      <c r="C27" s="18"/>
      <c r="D27" s="19"/>
      <c r="E27" s="20"/>
      <c r="F27" s="21"/>
      <c r="G27" s="21"/>
    </row>
    <row r="28" spans="1:8" s="24" customFormat="1" ht="32.15" customHeight="1" x14ac:dyDescent="0.35">
      <c r="A28" s="29" t="s">
        <v>43</v>
      </c>
      <c r="B28" s="30" t="s">
        <v>44</v>
      </c>
      <c r="C28" s="31" t="s">
        <v>45</v>
      </c>
      <c r="D28" s="19">
        <v>11</v>
      </c>
      <c r="E28" s="32">
        <v>7497473.333333333</v>
      </c>
      <c r="F28" s="21"/>
      <c r="G28" s="21">
        <f>F28*E28*D28</f>
        <v>0</v>
      </c>
      <c r="H28" s="33"/>
    </row>
    <row r="29" spans="1:8" s="24" customFormat="1" ht="32.15" customHeight="1" thickBot="1" x14ac:dyDescent="0.4">
      <c r="A29" s="29" t="s">
        <v>46</v>
      </c>
      <c r="B29" s="30" t="s">
        <v>47</v>
      </c>
      <c r="C29" s="31" t="s">
        <v>45</v>
      </c>
      <c r="D29" s="19">
        <v>11</v>
      </c>
      <c r="E29" s="32">
        <f>[1]Reduction!M4</f>
        <v>6747726</v>
      </c>
      <c r="F29" s="21"/>
      <c r="G29" s="21">
        <f>F29*E29*D29</f>
        <v>0</v>
      </c>
      <c r="H29" s="34"/>
    </row>
    <row r="30" spans="1:8" s="24" customFormat="1" ht="16" thickBot="1" x14ac:dyDescent="0.4">
      <c r="A30" s="22"/>
      <c r="B30" s="23"/>
      <c r="C30" s="18"/>
      <c r="D30" s="19"/>
      <c r="E30" s="20"/>
      <c r="F30" s="21"/>
      <c r="G30" s="25">
        <f>SUM(G28:G29)</f>
        <v>0</v>
      </c>
    </row>
    <row r="31" spans="1:8" s="24" customFormat="1" x14ac:dyDescent="0.35">
      <c r="A31" s="35">
        <v>3</v>
      </c>
      <c r="B31" s="17" t="s">
        <v>48</v>
      </c>
      <c r="C31" s="18"/>
      <c r="D31" s="19"/>
      <c r="E31" s="20"/>
      <c r="F31" s="21"/>
      <c r="G31" s="15"/>
    </row>
    <row r="32" spans="1:8" s="24" customFormat="1" x14ac:dyDescent="0.35">
      <c r="A32" s="27">
        <v>3.1</v>
      </c>
      <c r="B32" s="17" t="s">
        <v>49</v>
      </c>
      <c r="C32" s="36"/>
      <c r="D32" s="19"/>
      <c r="E32" s="37"/>
      <c r="F32" s="38"/>
      <c r="G32" s="38"/>
    </row>
    <row r="33" spans="1:7" s="24" customFormat="1" x14ac:dyDescent="0.35">
      <c r="A33" s="35" t="s">
        <v>50</v>
      </c>
      <c r="B33" s="39" t="s">
        <v>51</v>
      </c>
      <c r="C33" s="31"/>
      <c r="D33" s="19"/>
      <c r="E33" s="32"/>
      <c r="F33" s="21"/>
      <c r="G33" s="21"/>
    </row>
    <row r="34" spans="1:7" s="24" customFormat="1" ht="35.25" customHeight="1" x14ac:dyDescent="0.35">
      <c r="A34" s="40" t="s">
        <v>52</v>
      </c>
      <c r="B34" s="30" t="s">
        <v>53</v>
      </c>
      <c r="C34" s="31" t="s">
        <v>54</v>
      </c>
      <c r="D34" s="19">
        <v>11</v>
      </c>
      <c r="E34" s="32">
        <v>350</v>
      </c>
      <c r="F34" s="21"/>
      <c r="G34" s="21">
        <f>F34*E34*D34</f>
        <v>0</v>
      </c>
    </row>
    <row r="35" spans="1:7" s="24" customFormat="1" ht="35.25" customHeight="1" x14ac:dyDescent="0.35">
      <c r="A35" s="40" t="s">
        <v>55</v>
      </c>
      <c r="B35" s="30" t="s">
        <v>56</v>
      </c>
      <c r="C35" s="31" t="s">
        <v>54</v>
      </c>
      <c r="D35" s="19">
        <v>11</v>
      </c>
      <c r="E35" s="32">
        <v>315</v>
      </c>
      <c r="F35" s="21"/>
      <c r="G35" s="21">
        <f>F35*E35*D35</f>
        <v>0</v>
      </c>
    </row>
    <row r="36" spans="1:7" s="24" customFormat="1" x14ac:dyDescent="0.35">
      <c r="A36" s="40"/>
      <c r="B36" s="30"/>
      <c r="C36" s="31"/>
      <c r="D36" s="19"/>
      <c r="E36" s="32"/>
      <c r="F36" s="21"/>
      <c r="G36" s="21"/>
    </row>
    <row r="37" spans="1:7" s="24" customFormat="1" x14ac:dyDescent="0.35">
      <c r="A37" s="40" t="s">
        <v>57</v>
      </c>
      <c r="B37" s="30" t="s">
        <v>58</v>
      </c>
      <c r="C37" s="31" t="s">
        <v>54</v>
      </c>
      <c r="D37" s="19">
        <v>11</v>
      </c>
      <c r="E37" s="32">
        <v>48</v>
      </c>
      <c r="F37" s="21"/>
      <c r="G37" s="21">
        <f>F37*E37*D37</f>
        <v>0</v>
      </c>
    </row>
    <row r="38" spans="1:7" s="24" customFormat="1" x14ac:dyDescent="0.35">
      <c r="A38" s="40" t="s">
        <v>59</v>
      </c>
      <c r="B38" s="30" t="s">
        <v>60</v>
      </c>
      <c r="C38" s="31" t="s">
        <v>54</v>
      </c>
      <c r="D38" s="19">
        <v>11</v>
      </c>
      <c r="E38" s="32">
        <f>[1]Reduction!M8</f>
        <v>43</v>
      </c>
      <c r="F38" s="21"/>
      <c r="G38" s="21">
        <f>F38*E38*D38</f>
        <v>0</v>
      </c>
    </row>
    <row r="39" spans="1:7" s="24" customFormat="1" x14ac:dyDescent="0.35">
      <c r="A39" s="40"/>
      <c r="B39" s="30"/>
      <c r="C39" s="31"/>
      <c r="D39" s="19"/>
      <c r="E39" s="32"/>
      <c r="F39" s="21"/>
      <c r="G39" s="21"/>
    </row>
    <row r="40" spans="1:7" x14ac:dyDescent="0.35">
      <c r="A40" s="40" t="s">
        <v>61</v>
      </c>
      <c r="B40" s="30" t="s">
        <v>62</v>
      </c>
      <c r="C40" s="31" t="s">
        <v>54</v>
      </c>
      <c r="D40" s="19">
        <v>22</v>
      </c>
      <c r="E40" s="32">
        <v>10</v>
      </c>
      <c r="F40" s="21"/>
      <c r="G40" s="21">
        <f>F40*E40*D40</f>
        <v>0</v>
      </c>
    </row>
    <row r="41" spans="1:7" s="24" customFormat="1" x14ac:dyDescent="0.35">
      <c r="A41" s="40"/>
      <c r="B41" s="30"/>
      <c r="C41" s="31"/>
      <c r="D41" s="19"/>
      <c r="E41" s="32"/>
      <c r="F41" s="21"/>
      <c r="G41" s="21"/>
    </row>
    <row r="42" spans="1:7" s="24" customFormat="1" ht="31" x14ac:dyDescent="0.35">
      <c r="A42" s="40" t="s">
        <v>63</v>
      </c>
      <c r="B42" s="30" t="s">
        <v>64</v>
      </c>
      <c r="C42" s="31" t="s">
        <v>45</v>
      </c>
      <c r="D42" s="19">
        <v>11</v>
      </c>
      <c r="E42" s="32">
        <v>617743.33333333337</v>
      </c>
      <c r="F42" s="21"/>
      <c r="G42" s="21">
        <f>F42*E42*D42</f>
        <v>0</v>
      </c>
    </row>
    <row r="43" spans="1:7" s="24" customFormat="1" ht="31" x14ac:dyDescent="0.35">
      <c r="A43" s="40" t="s">
        <v>65</v>
      </c>
      <c r="B43" s="30" t="s">
        <v>66</v>
      </c>
      <c r="C43" s="31" t="s">
        <v>45</v>
      </c>
      <c r="D43" s="19">
        <v>11</v>
      </c>
      <c r="E43" s="32">
        <f>[1]Reduction!M10</f>
        <v>555969</v>
      </c>
      <c r="F43" s="21"/>
      <c r="G43" s="21">
        <f>F43*E43*D43</f>
        <v>0</v>
      </c>
    </row>
    <row r="44" spans="1:7" s="24" customFormat="1" x14ac:dyDescent="0.35">
      <c r="A44" s="40"/>
      <c r="B44" s="30"/>
      <c r="C44" s="31"/>
      <c r="D44" s="19"/>
      <c r="E44" s="32"/>
      <c r="F44" s="21"/>
      <c r="G44" s="21"/>
    </row>
    <row r="45" spans="1:7" s="24" customFormat="1" ht="31" x14ac:dyDescent="0.35">
      <c r="A45" s="40" t="s">
        <v>67</v>
      </c>
      <c r="B45" s="30" t="s">
        <v>68</v>
      </c>
      <c r="C45" s="31" t="s">
        <v>45</v>
      </c>
      <c r="D45" s="19">
        <v>11</v>
      </c>
      <c r="E45" s="32">
        <v>1223906.6666666667</v>
      </c>
      <c r="F45" s="21"/>
      <c r="G45" s="21">
        <f>F45*E45*D45</f>
        <v>0</v>
      </c>
    </row>
    <row r="46" spans="1:7" s="24" customFormat="1" ht="31.5" thickBot="1" x14ac:dyDescent="0.4">
      <c r="A46" s="40" t="s">
        <v>69</v>
      </c>
      <c r="B46" s="30" t="s">
        <v>70</v>
      </c>
      <c r="C46" s="31" t="s">
        <v>45</v>
      </c>
      <c r="D46" s="19">
        <v>11</v>
      </c>
      <c r="E46" s="32">
        <f>[1]Reduction!M12</f>
        <v>1101516</v>
      </c>
      <c r="F46" s="21"/>
      <c r="G46" s="21">
        <f>F46*E46*D46</f>
        <v>0</v>
      </c>
    </row>
    <row r="47" spans="1:7" s="24" customFormat="1" ht="16" thickBot="1" x14ac:dyDescent="0.4">
      <c r="A47" s="40"/>
      <c r="B47" s="30"/>
      <c r="C47" s="31"/>
      <c r="D47" s="19"/>
      <c r="E47" s="32"/>
      <c r="F47" s="21"/>
      <c r="G47" s="25">
        <f>SUM(G34:G46)</f>
        <v>0</v>
      </c>
    </row>
    <row r="48" spans="1:7" s="24" customFormat="1" x14ac:dyDescent="0.35">
      <c r="A48" s="35" t="s">
        <v>71</v>
      </c>
      <c r="B48" s="17" t="s">
        <v>72</v>
      </c>
      <c r="C48" s="31"/>
      <c r="D48" s="19"/>
      <c r="E48" s="32"/>
      <c r="F48" s="21"/>
      <c r="G48" s="41"/>
    </row>
    <row r="49" spans="1:7" s="24" customFormat="1" x14ac:dyDescent="0.35">
      <c r="A49" s="35"/>
      <c r="B49" s="17"/>
      <c r="C49" s="31"/>
      <c r="D49" s="19"/>
      <c r="E49" s="32"/>
      <c r="F49" s="21"/>
      <c r="G49" s="41"/>
    </row>
    <row r="50" spans="1:7" s="24" customFormat="1" ht="19.5" customHeight="1" x14ac:dyDescent="0.35">
      <c r="A50" s="40" t="s">
        <v>73</v>
      </c>
      <c r="B50" s="30" t="s">
        <v>74</v>
      </c>
      <c r="C50" s="31" t="s">
        <v>75</v>
      </c>
      <c r="D50" s="19">
        <v>22</v>
      </c>
      <c r="E50" s="32">
        <v>12</v>
      </c>
      <c r="F50" s="21"/>
      <c r="G50" s="21">
        <f>F50*E50*D50</f>
        <v>0</v>
      </c>
    </row>
    <row r="51" spans="1:7" s="24" customFormat="1" ht="18" customHeight="1" x14ac:dyDescent="0.35">
      <c r="A51" s="40" t="s">
        <v>76</v>
      </c>
      <c r="B51" s="30" t="s">
        <v>77</v>
      </c>
      <c r="C51" s="31" t="s">
        <v>75</v>
      </c>
      <c r="D51" s="19">
        <v>22</v>
      </c>
      <c r="E51" s="32">
        <v>1</v>
      </c>
      <c r="F51" s="21"/>
      <c r="G51" s="21">
        <f>F51*E51*D51</f>
        <v>0</v>
      </c>
    </row>
    <row r="52" spans="1:7" s="24" customFormat="1" x14ac:dyDescent="0.35">
      <c r="A52" s="40"/>
      <c r="B52" s="30"/>
      <c r="C52" s="31"/>
      <c r="D52" s="19"/>
      <c r="E52" s="32"/>
      <c r="F52" s="21"/>
      <c r="G52" s="21"/>
    </row>
    <row r="53" spans="1:7" s="24" customFormat="1" ht="22" customHeight="1" x14ac:dyDescent="0.35">
      <c r="A53" s="40" t="s">
        <v>78</v>
      </c>
      <c r="B53" s="30" t="s">
        <v>79</v>
      </c>
      <c r="C53" s="31" t="s">
        <v>75</v>
      </c>
      <c r="D53" s="19">
        <v>22</v>
      </c>
      <c r="E53" s="32">
        <v>18</v>
      </c>
      <c r="F53" s="21"/>
      <c r="G53" s="21">
        <f>F53*E53*D53</f>
        <v>0</v>
      </c>
    </row>
    <row r="54" spans="1:7" s="24" customFormat="1" x14ac:dyDescent="0.35">
      <c r="A54" s="40"/>
      <c r="B54" s="30"/>
      <c r="C54" s="31"/>
      <c r="D54" s="19"/>
      <c r="E54" s="32"/>
      <c r="F54" s="21"/>
      <c r="G54" s="21"/>
    </row>
    <row r="55" spans="1:7" s="24" customFormat="1" ht="16" thickBot="1" x14ac:dyDescent="0.4">
      <c r="A55" s="40" t="s">
        <v>80</v>
      </c>
      <c r="B55" s="30" t="s">
        <v>81</v>
      </c>
      <c r="C55" s="31" t="s">
        <v>82</v>
      </c>
      <c r="D55" s="19">
        <v>1</v>
      </c>
      <c r="E55" s="32">
        <v>20</v>
      </c>
      <c r="F55" s="21"/>
      <c r="G55" s="21">
        <f>F55*E55*D55</f>
        <v>0</v>
      </c>
    </row>
    <row r="56" spans="1:7" s="24" customFormat="1" ht="16" thickBot="1" x14ac:dyDescent="0.4">
      <c r="A56" s="22"/>
      <c r="B56" s="42"/>
      <c r="C56" s="31"/>
      <c r="D56" s="31"/>
      <c r="E56" s="32"/>
      <c r="F56" s="43"/>
      <c r="G56" s="25">
        <f>SUM(G50:G55)</f>
        <v>0</v>
      </c>
    </row>
    <row r="57" spans="1:7" s="24" customFormat="1" ht="18.75" customHeight="1" thickBot="1" x14ac:dyDescent="0.4">
      <c r="A57" s="44"/>
      <c r="B57" s="45"/>
      <c r="C57" s="45"/>
      <c r="D57" s="45"/>
      <c r="E57" s="45"/>
      <c r="F57" s="46"/>
      <c r="G57" s="25">
        <f>G13+G23+G30+G47+G56</f>
        <v>0</v>
      </c>
    </row>
    <row r="367" spans="1:8" s="49" customFormat="1" x14ac:dyDescent="0.35">
      <c r="A367" s="47"/>
      <c r="B367" s="48"/>
      <c r="C367" s="48"/>
      <c r="D367" s="48"/>
      <c r="E367" s="48"/>
      <c r="H367" s="1"/>
    </row>
    <row r="368" spans="1:8" s="49" customFormat="1" x14ac:dyDescent="0.35">
      <c r="A368" s="47"/>
      <c r="B368" s="48"/>
      <c r="C368" s="48"/>
      <c r="D368" s="48"/>
      <c r="E368" s="48"/>
      <c r="H368" s="1"/>
    </row>
    <row r="369" spans="1:8" s="49" customFormat="1" x14ac:dyDescent="0.35">
      <c r="A369" s="47"/>
      <c r="B369" s="48"/>
      <c r="C369" s="48"/>
      <c r="D369" s="48"/>
      <c r="E369" s="48"/>
      <c r="H369" s="1"/>
    </row>
    <row r="370" spans="1:8" s="49" customFormat="1" x14ac:dyDescent="0.35">
      <c r="A370" s="47"/>
      <c r="B370" s="48"/>
      <c r="C370" s="48"/>
      <c r="D370" s="48"/>
      <c r="E370" s="48"/>
      <c r="H370" s="1"/>
    </row>
    <row r="371" spans="1:8" s="49" customFormat="1" x14ac:dyDescent="0.35">
      <c r="A371" s="47"/>
      <c r="B371" s="48"/>
      <c r="C371" s="48"/>
      <c r="D371" s="48"/>
      <c r="E371" s="48"/>
      <c r="H371" s="1"/>
    </row>
    <row r="372" spans="1:8" s="49" customFormat="1" x14ac:dyDescent="0.35">
      <c r="A372" s="47"/>
      <c r="B372" s="48"/>
      <c r="C372" s="48"/>
      <c r="D372" s="48"/>
      <c r="E372" s="48"/>
      <c r="H372" s="1"/>
    </row>
    <row r="373" spans="1:8" s="49" customFormat="1" x14ac:dyDescent="0.35">
      <c r="A373" s="47"/>
      <c r="B373" s="48"/>
      <c r="C373" s="48"/>
      <c r="D373" s="48"/>
      <c r="E373" s="48"/>
      <c r="H373" s="1"/>
    </row>
    <row r="374" spans="1:8" s="49" customFormat="1" x14ac:dyDescent="0.35">
      <c r="A374" s="47"/>
      <c r="B374" s="48"/>
      <c r="C374" s="48"/>
      <c r="D374" s="48"/>
      <c r="E374" s="48"/>
      <c r="H374" s="1"/>
    </row>
    <row r="375" spans="1:8" s="49" customFormat="1" x14ac:dyDescent="0.35">
      <c r="A375" s="47"/>
      <c r="B375" s="48"/>
      <c r="C375" s="48"/>
      <c r="D375" s="48"/>
      <c r="E375" s="48"/>
      <c r="H375" s="1"/>
    </row>
    <row r="376" spans="1:8" s="49" customFormat="1" x14ac:dyDescent="0.35">
      <c r="A376" s="47"/>
      <c r="B376" s="48"/>
      <c r="C376" s="48"/>
      <c r="D376" s="48"/>
      <c r="E376" s="48"/>
      <c r="H376" s="1"/>
    </row>
    <row r="377" spans="1:8" s="49" customFormat="1" x14ac:dyDescent="0.35">
      <c r="A377" s="47"/>
      <c r="B377" s="48"/>
      <c r="C377" s="48"/>
      <c r="D377" s="48"/>
      <c r="E377" s="48"/>
      <c r="H377" s="1"/>
    </row>
    <row r="378" spans="1:8" s="49" customFormat="1" x14ac:dyDescent="0.35">
      <c r="A378" s="47"/>
      <c r="B378" s="48"/>
      <c r="C378" s="48"/>
      <c r="D378" s="48"/>
      <c r="E378" s="48"/>
      <c r="H378" s="1"/>
    </row>
    <row r="379" spans="1:8" s="49" customFormat="1" x14ac:dyDescent="0.35">
      <c r="A379" s="47"/>
      <c r="B379" s="48"/>
      <c r="C379" s="48"/>
      <c r="D379" s="48"/>
      <c r="E379" s="48"/>
      <c r="H379" s="1"/>
    </row>
    <row r="380" spans="1:8" s="49" customFormat="1" x14ac:dyDescent="0.35">
      <c r="A380" s="47"/>
      <c r="B380" s="48"/>
      <c r="C380" s="48"/>
      <c r="D380" s="48"/>
      <c r="E380" s="48"/>
      <c r="H380" s="1"/>
    </row>
    <row r="381" spans="1:8" s="49" customFormat="1" x14ac:dyDescent="0.35">
      <c r="A381" s="47"/>
      <c r="B381" s="48"/>
      <c r="C381" s="48"/>
      <c r="D381" s="48"/>
      <c r="E381" s="48"/>
      <c r="H381" s="1"/>
    </row>
    <row r="382" spans="1:8" s="49" customFormat="1" x14ac:dyDescent="0.35">
      <c r="A382" s="47"/>
      <c r="B382" s="48"/>
      <c r="C382" s="48"/>
      <c r="D382" s="48"/>
      <c r="E382" s="48"/>
      <c r="H382" s="1"/>
    </row>
    <row r="383" spans="1:8" s="49" customFormat="1" x14ac:dyDescent="0.35">
      <c r="A383" s="47"/>
      <c r="B383" s="48"/>
      <c r="C383" s="48"/>
      <c r="D383" s="48"/>
      <c r="E383" s="48"/>
      <c r="H383" s="1"/>
    </row>
    <row r="384" spans="1:8" s="49" customFormat="1" x14ac:dyDescent="0.35">
      <c r="A384" s="47"/>
      <c r="B384" s="48"/>
      <c r="C384" s="48"/>
      <c r="D384" s="48"/>
      <c r="E384" s="48"/>
      <c r="H384" s="1"/>
    </row>
    <row r="385" spans="1:8" s="49" customFormat="1" x14ac:dyDescent="0.35">
      <c r="A385" s="47"/>
      <c r="B385" s="48"/>
      <c r="C385" s="48"/>
      <c r="D385" s="48"/>
      <c r="E385" s="48"/>
      <c r="H385" s="1"/>
    </row>
    <row r="386" spans="1:8" s="49" customFormat="1" x14ac:dyDescent="0.35">
      <c r="A386" s="47"/>
      <c r="B386" s="48"/>
      <c r="C386" s="48"/>
      <c r="D386" s="48"/>
      <c r="E386" s="48"/>
      <c r="H386" s="1"/>
    </row>
    <row r="387" spans="1:8" s="49" customFormat="1" x14ac:dyDescent="0.35">
      <c r="A387" s="47"/>
      <c r="B387" s="48"/>
      <c r="C387" s="48"/>
      <c r="D387" s="48"/>
      <c r="E387" s="48"/>
      <c r="H387" s="1"/>
    </row>
    <row r="388" spans="1:8" s="49" customFormat="1" x14ac:dyDescent="0.35">
      <c r="A388" s="47"/>
      <c r="B388" s="48"/>
      <c r="C388" s="48"/>
      <c r="D388" s="48"/>
      <c r="E388" s="48"/>
      <c r="H388" s="1"/>
    </row>
    <row r="389" spans="1:8" s="49" customFormat="1" x14ac:dyDescent="0.35">
      <c r="A389" s="47"/>
      <c r="B389" s="48"/>
      <c r="C389" s="48"/>
      <c r="D389" s="48"/>
      <c r="E389" s="48"/>
      <c r="H389" s="1"/>
    </row>
    <row r="390" spans="1:8" s="49" customFormat="1" x14ac:dyDescent="0.35">
      <c r="A390" s="47"/>
      <c r="B390" s="48"/>
      <c r="C390" s="48"/>
      <c r="D390" s="48"/>
      <c r="E390" s="48"/>
      <c r="H390" s="1"/>
    </row>
    <row r="391" spans="1:8" s="49" customFormat="1" x14ac:dyDescent="0.35">
      <c r="A391" s="47"/>
      <c r="B391" s="48"/>
      <c r="C391" s="48"/>
      <c r="D391" s="48"/>
      <c r="E391" s="48"/>
      <c r="H391" s="1"/>
    </row>
    <row r="392" spans="1:8" s="49" customFormat="1" x14ac:dyDescent="0.35">
      <c r="A392" s="47"/>
      <c r="B392" s="48"/>
      <c r="C392" s="48"/>
      <c r="D392" s="48"/>
      <c r="E392" s="48"/>
      <c r="H392" s="1"/>
    </row>
    <row r="393" spans="1:8" s="49" customFormat="1" x14ac:dyDescent="0.35">
      <c r="A393" s="47"/>
      <c r="B393" s="48"/>
      <c r="C393" s="48"/>
      <c r="D393" s="48"/>
      <c r="E393" s="48"/>
      <c r="H393" s="1"/>
    </row>
    <row r="394" spans="1:8" s="49" customFormat="1" x14ac:dyDescent="0.35">
      <c r="A394" s="47"/>
      <c r="B394" s="48"/>
      <c r="C394" s="48"/>
      <c r="D394" s="48"/>
      <c r="E394" s="48"/>
      <c r="H394" s="1"/>
    </row>
    <row r="395" spans="1:8" s="49" customFormat="1" x14ac:dyDescent="0.35">
      <c r="A395" s="47"/>
      <c r="B395" s="48"/>
      <c r="C395" s="48"/>
      <c r="D395" s="48"/>
      <c r="E395" s="48"/>
      <c r="H395" s="1"/>
    </row>
    <row r="396" spans="1:8" s="49" customFormat="1" x14ac:dyDescent="0.35">
      <c r="A396" s="47"/>
      <c r="B396" s="48"/>
      <c r="C396" s="48"/>
      <c r="D396" s="48"/>
      <c r="E396" s="48"/>
      <c r="H396" s="1"/>
    </row>
    <row r="397" spans="1:8" s="49" customFormat="1" x14ac:dyDescent="0.35">
      <c r="A397" s="47"/>
      <c r="B397" s="48"/>
      <c r="C397" s="48"/>
      <c r="D397" s="48"/>
      <c r="E397" s="48"/>
      <c r="H397" s="1"/>
    </row>
    <row r="398" spans="1:8" s="49" customFormat="1" x14ac:dyDescent="0.35">
      <c r="A398" s="47"/>
      <c r="B398" s="48"/>
      <c r="C398" s="48"/>
      <c r="D398" s="48"/>
      <c r="E398" s="48"/>
      <c r="H398" s="1"/>
    </row>
    <row r="399" spans="1:8" s="49" customFormat="1" x14ac:dyDescent="0.35">
      <c r="A399" s="47"/>
      <c r="B399" s="48"/>
      <c r="C399" s="48"/>
      <c r="D399" s="48"/>
      <c r="E399" s="48"/>
      <c r="H399" s="1"/>
    </row>
    <row r="400" spans="1:8" s="49" customFormat="1" x14ac:dyDescent="0.35">
      <c r="A400" s="47"/>
      <c r="B400" s="48"/>
      <c r="C400" s="48"/>
      <c r="D400" s="48"/>
      <c r="E400" s="48"/>
      <c r="H400" s="1"/>
    </row>
    <row r="401" spans="1:8" s="49" customFormat="1" x14ac:dyDescent="0.35">
      <c r="A401" s="47"/>
      <c r="B401" s="48"/>
      <c r="C401" s="48"/>
      <c r="D401" s="48"/>
      <c r="E401" s="48"/>
      <c r="H401" s="1"/>
    </row>
    <row r="402" spans="1:8" s="49" customFormat="1" x14ac:dyDescent="0.35">
      <c r="A402" s="47"/>
      <c r="B402" s="48"/>
      <c r="C402" s="48"/>
      <c r="D402" s="48"/>
      <c r="E402" s="48"/>
      <c r="H402" s="1"/>
    </row>
    <row r="403" spans="1:8" s="49" customFormat="1" x14ac:dyDescent="0.35">
      <c r="A403" s="47"/>
      <c r="B403" s="48"/>
      <c r="C403" s="48"/>
      <c r="D403" s="48"/>
      <c r="E403" s="48"/>
      <c r="H403" s="1"/>
    </row>
    <row r="404" spans="1:8" s="49" customFormat="1" x14ac:dyDescent="0.35">
      <c r="A404" s="47"/>
      <c r="B404" s="48"/>
      <c r="C404" s="48"/>
      <c r="D404" s="48"/>
      <c r="E404" s="48"/>
      <c r="H404" s="1"/>
    </row>
    <row r="405" spans="1:8" s="49" customFormat="1" x14ac:dyDescent="0.35">
      <c r="A405" s="47"/>
      <c r="B405" s="48"/>
      <c r="C405" s="48"/>
      <c r="D405" s="48"/>
      <c r="E405" s="48"/>
      <c r="H405" s="1"/>
    </row>
    <row r="406" spans="1:8" s="49" customFormat="1" x14ac:dyDescent="0.35">
      <c r="A406" s="47"/>
      <c r="B406" s="48"/>
      <c r="C406" s="48"/>
      <c r="D406" s="48"/>
      <c r="E406" s="48"/>
      <c r="H406" s="1"/>
    </row>
    <row r="407" spans="1:8" s="49" customFormat="1" x14ac:dyDescent="0.35">
      <c r="A407" s="47"/>
      <c r="B407" s="48"/>
      <c r="C407" s="48"/>
      <c r="D407" s="48"/>
      <c r="E407" s="48"/>
      <c r="H407" s="1"/>
    </row>
    <row r="408" spans="1:8" s="49" customFormat="1" x14ac:dyDescent="0.35">
      <c r="A408" s="47"/>
      <c r="B408" s="48"/>
      <c r="C408" s="48"/>
      <c r="D408" s="48"/>
      <c r="E408" s="48"/>
      <c r="H408" s="1"/>
    </row>
    <row r="409" spans="1:8" s="49" customFormat="1" x14ac:dyDescent="0.35">
      <c r="A409" s="47"/>
      <c r="B409" s="48"/>
      <c r="C409" s="48"/>
      <c r="D409" s="48"/>
      <c r="E409" s="48"/>
      <c r="H409" s="1"/>
    </row>
    <row r="410" spans="1:8" s="49" customFormat="1" x14ac:dyDescent="0.35">
      <c r="A410" s="47"/>
      <c r="B410" s="48"/>
      <c r="C410" s="48"/>
      <c r="D410" s="48"/>
      <c r="E410" s="48"/>
      <c r="H410" s="1"/>
    </row>
    <row r="411" spans="1:8" s="49" customFormat="1" x14ac:dyDescent="0.35">
      <c r="A411" s="47"/>
      <c r="B411" s="48"/>
      <c r="C411" s="48"/>
      <c r="D411" s="48"/>
      <c r="E411" s="48"/>
      <c r="H411" s="1"/>
    </row>
    <row r="412" spans="1:8" s="49" customFormat="1" x14ac:dyDescent="0.35">
      <c r="A412" s="47"/>
      <c r="B412" s="48"/>
      <c r="C412" s="48"/>
      <c r="D412" s="48"/>
      <c r="E412" s="48"/>
      <c r="H412" s="1"/>
    </row>
    <row r="413" spans="1:8" s="49" customFormat="1" x14ac:dyDescent="0.35">
      <c r="A413" s="47"/>
      <c r="B413" s="48"/>
      <c r="C413" s="48"/>
      <c r="D413" s="48"/>
      <c r="E413" s="48"/>
      <c r="H413" s="1"/>
    </row>
    <row r="414" spans="1:8" s="49" customFormat="1" x14ac:dyDescent="0.35">
      <c r="A414" s="47"/>
      <c r="B414" s="48"/>
      <c r="C414" s="48"/>
      <c r="D414" s="48"/>
      <c r="E414" s="48"/>
      <c r="H414" s="1"/>
    </row>
  </sheetData>
  <mergeCells count="1">
    <mergeCell ref="A57:F57"/>
  </mergeCells>
  <conditionalFormatting sqref="G13 E8:E22 E30:E31 C23:F27 E39:G39 E41:G41 E40:F40 E44:G44 E48:G49 E52:G52 E50:F51 E53:F55 C56:F56 E33:G33 E34:E36 C28:C31 E37:F38 C33:C55 E28:F29 E42:F43 E45:F47">
    <cfRule type="cellIs" dxfId="2" priority="3" stopIfTrue="1" operator="equal">
      <formula>"""Enter Qty"""</formula>
    </cfRule>
  </conditionalFormatting>
  <conditionalFormatting sqref="G23:G26">
    <cfRule type="cellIs" dxfId="1" priority="2" stopIfTrue="1" operator="equal">
      <formula>"""Enter Qty"""</formula>
    </cfRule>
  </conditionalFormatting>
  <conditionalFormatting sqref="F36:G36">
    <cfRule type="cellIs" dxfId="0" priority="1" stopIfTrue="1" operator="equal">
      <formula>"""Enter Qty"""</formula>
    </cfRule>
  </conditionalFormatting>
  <pageMargins left="0.70866141732283472" right="0.70866141732283472" top="0.74803149606299213" bottom="0.74803149606299213" header="0.31496062992125984" footer="0.31496062992125984"/>
  <pageSetup scale="2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topLeftCell="A61" workbookViewId="0">
      <selection activeCell="D19" sqref="D19"/>
    </sheetView>
  </sheetViews>
  <sheetFormatPr defaultColWidth="9.08984375" defaultRowHeight="13" x14ac:dyDescent="0.3"/>
  <cols>
    <col min="1" max="1" width="6" style="148" customWidth="1"/>
    <col min="2" max="2" width="13.54296875" style="148" customWidth="1"/>
    <col min="3" max="3" width="15.90625" style="148" customWidth="1"/>
    <col min="4" max="4" width="27.6328125" style="148" customWidth="1"/>
    <col min="5" max="5" width="21.54296875" style="148" customWidth="1"/>
    <col min="6" max="6" width="16" style="148" customWidth="1"/>
    <col min="7" max="7" width="10.08984375" style="148" customWidth="1"/>
    <col min="8" max="8" width="12.36328125" style="148" customWidth="1"/>
    <col min="9" max="9" width="17.453125" style="148" customWidth="1"/>
    <col min="10" max="11" width="10.36328125" style="148" customWidth="1"/>
    <col min="12" max="12" width="10" style="148" customWidth="1"/>
    <col min="13" max="13" width="10.453125" style="148" customWidth="1"/>
    <col min="14" max="14" width="10.36328125" style="148" customWidth="1"/>
    <col min="15" max="15" width="9.90625" style="148" customWidth="1"/>
    <col min="16" max="16" width="10.36328125" style="148" customWidth="1"/>
    <col min="17" max="17" width="10.453125" style="148" customWidth="1"/>
    <col min="18" max="18" width="10.36328125" style="148" customWidth="1"/>
    <col min="19" max="19" width="10.54296875" style="148" customWidth="1"/>
    <col min="20" max="20" width="9.90625" style="148" customWidth="1"/>
    <col min="21" max="21" width="9.453125" style="148" customWidth="1"/>
    <col min="22" max="22" width="10.453125" style="148" customWidth="1"/>
    <col min="23" max="23" width="10.36328125" style="148" customWidth="1"/>
    <col min="24" max="24" width="10" style="148" customWidth="1"/>
    <col min="25" max="25" width="10.453125" style="148" customWidth="1"/>
    <col min="26" max="26" width="10.36328125" style="148" customWidth="1"/>
    <col min="27" max="27" width="9.6328125" style="148" customWidth="1"/>
    <col min="28" max="28" width="10" style="148" customWidth="1"/>
    <col min="29" max="29" width="10.36328125" style="148" customWidth="1"/>
    <col min="30" max="30" width="10" style="148" customWidth="1"/>
    <col min="31" max="31" width="10.453125" style="148" customWidth="1"/>
    <col min="32" max="32" width="9.6328125" style="148" customWidth="1"/>
    <col min="33" max="33" width="9.36328125" style="148" customWidth="1"/>
    <col min="34" max="34" width="10.36328125" style="148" customWidth="1"/>
    <col min="35" max="35" width="10" style="148" customWidth="1"/>
    <col min="36" max="36" width="9.90625" style="148" customWidth="1"/>
    <col min="37" max="37" width="10.36328125" style="148" customWidth="1"/>
    <col min="38" max="38" width="10" style="148" customWidth="1"/>
    <col min="39" max="39" width="9.90625" style="148" customWidth="1"/>
    <col min="40" max="40" width="10.36328125" style="148" customWidth="1"/>
    <col min="41" max="41" width="10.453125" style="148" customWidth="1"/>
    <col min="42" max="42" width="10.36328125" style="148" customWidth="1"/>
    <col min="43" max="43" width="10.54296875" style="148" customWidth="1"/>
    <col min="44" max="44" width="9.90625" style="148" customWidth="1"/>
    <col min="45" max="45" width="9.453125" style="148" customWidth="1"/>
    <col min="46" max="46" width="10.453125" style="148" customWidth="1"/>
    <col min="47" max="47" width="10.36328125" style="148" customWidth="1"/>
    <col min="48" max="48" width="10" style="148" customWidth="1"/>
    <col min="49" max="49" width="10.453125" style="148" customWidth="1"/>
    <col min="50" max="50" width="10.36328125" style="148" customWidth="1"/>
    <col min="51" max="51" width="9.6328125" style="148" customWidth="1"/>
    <col min="52" max="52" width="10" style="148" customWidth="1"/>
    <col min="53" max="214" width="9.08984375" style="148" customWidth="1"/>
    <col min="215" max="215" width="6" style="148" customWidth="1"/>
    <col min="216" max="216" width="13.54296875" style="148" customWidth="1"/>
    <col min="217" max="217" width="15.90625" style="148" customWidth="1"/>
    <col min="218" max="218" width="27.6328125" style="148" customWidth="1"/>
    <col min="219" max="219" width="21.54296875" style="148" customWidth="1"/>
    <col min="220" max="220" width="16" style="148" customWidth="1"/>
    <col min="221" max="221" width="10.08984375" style="148" customWidth="1"/>
    <col min="222" max="222" width="12.36328125" style="148" customWidth="1"/>
    <col min="223" max="223" width="17.453125" style="148" customWidth="1"/>
    <col min="224" max="224" width="10.36328125" style="148" customWidth="1"/>
    <col min="225" max="225" width="10.453125" style="148" customWidth="1"/>
    <col min="226" max="226" width="10.36328125" style="148" customWidth="1"/>
    <col min="227" max="227" width="10.54296875" style="148" customWidth="1"/>
    <col min="228" max="228" width="9.90625" style="148" customWidth="1"/>
    <col min="229" max="229" width="9.453125" style="148" customWidth="1"/>
    <col min="230" max="230" width="10.453125" style="148" customWidth="1"/>
    <col min="231" max="231" width="10.36328125" style="148" customWidth="1"/>
    <col min="232" max="232" width="10" style="148" customWidth="1"/>
    <col min="233" max="233" width="10.453125" style="148" customWidth="1"/>
    <col min="234" max="234" width="10.36328125" style="148" customWidth="1"/>
    <col min="235" max="235" width="9.453125" style="148" customWidth="1"/>
    <col min="236" max="236" width="9.90625" style="148" customWidth="1"/>
    <col min="237" max="237" width="10" style="148" customWidth="1"/>
    <col min="238" max="238" width="9.90625" style="148" customWidth="1"/>
    <col min="239" max="239" width="10.36328125" style="148" customWidth="1"/>
    <col min="240" max="240" width="9.453125" style="148" customWidth="1"/>
    <col min="241" max="241" width="9.36328125" style="148" customWidth="1"/>
    <col min="242" max="242" width="10" style="148" customWidth="1"/>
    <col min="243" max="243" width="9.90625" style="148" customWidth="1"/>
    <col min="244" max="244" width="9.6328125" style="148" customWidth="1"/>
    <col min="245" max="245" width="10" style="148" customWidth="1"/>
    <col min="246" max="247" width="9.90625" style="148" customWidth="1"/>
    <col min="248" max="248" width="10.36328125" style="148" customWidth="1"/>
    <col min="249" max="249" width="10.453125" style="148" customWidth="1"/>
    <col min="250" max="250" width="10.36328125" style="148" customWidth="1"/>
    <col min="251" max="251" width="10.54296875" style="148" customWidth="1"/>
    <col min="252" max="252" width="9.90625" style="148" customWidth="1"/>
    <col min="253" max="253" width="9.453125" style="148" customWidth="1"/>
    <col min="254" max="254" width="10.453125" style="148" customWidth="1"/>
    <col min="255" max="255" width="10.36328125" style="148" customWidth="1"/>
    <col min="256" max="16384" width="9.08984375" style="148"/>
  </cols>
  <sheetData>
    <row r="1" spans="1:10" x14ac:dyDescent="0.3">
      <c r="A1" s="147" t="s">
        <v>88</v>
      </c>
      <c r="B1" s="147"/>
      <c r="C1" s="147"/>
      <c r="I1" s="149"/>
    </row>
    <row r="2" spans="1:10" x14ac:dyDescent="0.3">
      <c r="A2" s="147" t="s">
        <v>115</v>
      </c>
      <c r="B2" s="147"/>
      <c r="C2" s="150"/>
      <c r="D2" s="151">
        <f>'5.1Tender Cover Sheet'!C19</f>
        <v>0</v>
      </c>
      <c r="I2" s="152"/>
    </row>
    <row r="3" spans="1:10" x14ac:dyDescent="0.3">
      <c r="A3" s="147" t="s">
        <v>137</v>
      </c>
      <c r="B3" s="147"/>
      <c r="D3" s="148">
        <f>'5.1Tender Cover Sheet'!C23</f>
        <v>0</v>
      </c>
      <c r="I3" s="152"/>
    </row>
    <row r="4" spans="1:10" x14ac:dyDescent="0.3">
      <c r="A4" s="147" t="s">
        <v>116</v>
      </c>
      <c r="B4" s="147"/>
      <c r="D4" s="149">
        <f>'5.1Tender Cover Sheet'!C21</f>
        <v>0</v>
      </c>
      <c r="I4" s="152"/>
    </row>
    <row r="5" spans="1:10" x14ac:dyDescent="0.3">
      <c r="A5" s="153" t="s">
        <v>138</v>
      </c>
      <c r="B5" s="153"/>
      <c r="C5" s="153"/>
      <c r="I5" s="152"/>
    </row>
    <row r="6" spans="1:10" x14ac:dyDescent="0.3">
      <c r="A6" s="149" t="s">
        <v>139</v>
      </c>
      <c r="B6" s="149"/>
      <c r="I6" s="152"/>
    </row>
    <row r="7" spans="1:10" x14ac:dyDescent="0.3">
      <c r="A7" s="154" t="s">
        <v>140</v>
      </c>
      <c r="B7" s="154" t="s">
        <v>141</v>
      </c>
      <c r="C7" s="155"/>
      <c r="D7" s="156"/>
      <c r="J7" s="152"/>
    </row>
    <row r="8" spans="1:10" ht="14.5" x14ac:dyDescent="0.35">
      <c r="A8" s="157" t="s">
        <v>142</v>
      </c>
      <c r="B8" s="158">
        <v>0</v>
      </c>
      <c r="C8" s="159"/>
      <c r="D8" s="160"/>
      <c r="E8" s="161" t="s">
        <v>143</v>
      </c>
      <c r="F8" s="161"/>
      <c r="G8" s="161"/>
      <c r="H8" s="161"/>
    </row>
    <row r="9" spans="1:10" x14ac:dyDescent="0.3">
      <c r="A9" s="162"/>
      <c r="B9" s="163"/>
      <c r="C9" s="159"/>
      <c r="D9" s="160"/>
    </row>
    <row r="10" spans="1:10" x14ac:dyDescent="0.3">
      <c r="A10" s="162"/>
      <c r="B10" s="163"/>
      <c r="C10" s="159"/>
      <c r="D10" s="160"/>
    </row>
    <row r="11" spans="1:10" x14ac:dyDescent="0.3">
      <c r="A11" s="149"/>
    </row>
    <row r="12" spans="1:10" ht="14.5" x14ac:dyDescent="0.35">
      <c r="A12" s="164" t="s">
        <v>144</v>
      </c>
      <c r="B12" s="164"/>
      <c r="C12" s="165"/>
    </row>
    <row r="13" spans="1:10" ht="14.5" x14ac:dyDescent="0.35">
      <c r="A13" s="165" t="s">
        <v>145</v>
      </c>
      <c r="B13" s="166" t="s">
        <v>146</v>
      </c>
      <c r="C13" s="166"/>
      <c r="D13" s="166"/>
      <c r="E13" s="166"/>
      <c r="F13" s="166"/>
      <c r="G13" s="166"/>
    </row>
    <row r="14" spans="1:10" ht="14.5" x14ac:dyDescent="0.35">
      <c r="A14" s="165" t="s">
        <v>147</v>
      </c>
      <c r="B14" s="166" t="s">
        <v>148</v>
      </c>
      <c r="C14" s="166"/>
      <c r="D14" s="166"/>
      <c r="E14" s="166"/>
      <c r="F14" s="166"/>
      <c r="G14" s="166"/>
      <c r="H14" s="166"/>
    </row>
    <row r="15" spans="1:10" ht="14.5" x14ac:dyDescent="0.35">
      <c r="A15" s="165"/>
      <c r="B15" s="166" t="s">
        <v>149</v>
      </c>
      <c r="C15" s="166"/>
      <c r="D15" s="166"/>
      <c r="E15" s="166"/>
      <c r="F15" s="166"/>
      <c r="G15" s="166"/>
      <c r="H15" s="166"/>
    </row>
    <row r="16" spans="1:10" ht="14.5" x14ac:dyDescent="0.35">
      <c r="A16" s="166" t="s">
        <v>150</v>
      </c>
      <c r="B16" s="166" t="s">
        <v>151</v>
      </c>
      <c r="C16" s="166"/>
      <c r="D16" s="166"/>
      <c r="E16" s="166"/>
      <c r="F16" s="166"/>
    </row>
    <row r="17" spans="1:8" ht="14.5" x14ac:dyDescent="0.35">
      <c r="A17" s="164" t="s">
        <v>152</v>
      </c>
      <c r="B17" s="164"/>
      <c r="C17" s="164"/>
    </row>
    <row r="18" spans="1:8" ht="14.5" x14ac:dyDescent="0.35">
      <c r="A18" s="165" t="s">
        <v>153</v>
      </c>
      <c r="B18" s="166" t="s">
        <v>154</v>
      </c>
      <c r="C18" s="166"/>
      <c r="D18" s="166"/>
      <c r="E18" s="166"/>
      <c r="F18" s="166"/>
      <c r="G18" s="166"/>
      <c r="H18" s="166"/>
    </row>
    <row r="19" spans="1:8" ht="14.5" x14ac:dyDescent="0.35">
      <c r="A19" s="165"/>
      <c r="B19" s="166" t="s">
        <v>155</v>
      </c>
      <c r="C19" s="166"/>
      <c r="D19" s="166"/>
      <c r="E19" s="166"/>
      <c r="F19" s="166"/>
      <c r="G19" s="166"/>
    </row>
    <row r="20" spans="1:8" ht="14.5" x14ac:dyDescent="0.35">
      <c r="A20" s="165" t="s">
        <v>156</v>
      </c>
      <c r="B20" s="165" t="s">
        <v>157</v>
      </c>
      <c r="C20" s="165"/>
      <c r="D20" s="165"/>
      <c r="E20" s="165"/>
      <c r="F20" s="165"/>
      <c r="G20" s="165"/>
      <c r="H20" s="165"/>
    </row>
    <row r="21" spans="1:8" ht="14.5" x14ac:dyDescent="0.35">
      <c r="A21" s="165"/>
      <c r="B21" s="165" t="s">
        <v>158</v>
      </c>
      <c r="C21" s="165"/>
      <c r="D21" s="165"/>
      <c r="E21" s="165"/>
      <c r="F21" s="165"/>
      <c r="G21" s="165"/>
      <c r="H21" s="165"/>
    </row>
    <row r="22" spans="1:8" ht="14.5" x14ac:dyDescent="0.35">
      <c r="A22" s="165"/>
      <c r="B22" s="165" t="s">
        <v>159</v>
      </c>
      <c r="C22" s="165"/>
      <c r="D22" s="165"/>
      <c r="E22" s="165"/>
      <c r="F22" s="165"/>
      <c r="G22" s="165"/>
      <c r="H22" s="165"/>
    </row>
    <row r="23" spans="1:8" ht="14.5" x14ac:dyDescent="0.35">
      <c r="A23" s="165"/>
      <c r="B23" s="166" t="s">
        <v>160</v>
      </c>
      <c r="C23" s="166"/>
      <c r="D23" s="166"/>
      <c r="E23" s="166"/>
      <c r="F23" s="166"/>
      <c r="G23" s="166"/>
      <c r="H23" s="166"/>
    </row>
    <row r="24" spans="1:8" ht="14.5" x14ac:dyDescent="0.35">
      <c r="A24" s="165"/>
      <c r="B24" s="165" t="s">
        <v>161</v>
      </c>
      <c r="C24" s="165"/>
    </row>
    <row r="25" spans="1:8" ht="14.5" x14ac:dyDescent="0.35">
      <c r="A25" s="165" t="s">
        <v>162</v>
      </c>
      <c r="B25" s="165" t="s">
        <v>163</v>
      </c>
      <c r="C25" s="165"/>
      <c r="D25" s="165"/>
      <c r="E25" s="165"/>
      <c r="F25" s="165"/>
      <c r="G25" s="165"/>
      <c r="H25" s="165"/>
    </row>
    <row r="26" spans="1:8" ht="14.5" x14ac:dyDescent="0.35">
      <c r="A26" s="165"/>
      <c r="B26" s="165" t="s">
        <v>164</v>
      </c>
      <c r="C26" s="165"/>
      <c r="D26" s="165"/>
      <c r="E26" s="165"/>
      <c r="F26" s="165"/>
      <c r="G26" s="165"/>
      <c r="H26" s="165"/>
    </row>
    <row r="27" spans="1:8" ht="14.5" x14ac:dyDescent="0.35">
      <c r="A27" s="165"/>
      <c r="B27" s="166" t="s">
        <v>165</v>
      </c>
      <c r="C27" s="166"/>
      <c r="D27" s="166"/>
      <c r="E27" s="166"/>
      <c r="F27" s="166"/>
    </row>
    <row r="28" spans="1:8" ht="14.5" x14ac:dyDescent="0.35">
      <c r="A28" s="165" t="s">
        <v>166</v>
      </c>
      <c r="B28" s="165" t="s">
        <v>167</v>
      </c>
      <c r="C28" s="165"/>
      <c r="D28" s="165"/>
      <c r="E28" s="165"/>
      <c r="F28" s="165"/>
      <c r="G28" s="165"/>
      <c r="H28" s="165"/>
    </row>
    <row r="29" spans="1:8" ht="14.5" x14ac:dyDescent="0.35">
      <c r="A29" s="165"/>
      <c r="B29" s="166" t="s">
        <v>168</v>
      </c>
      <c r="C29" s="166"/>
      <c r="D29" s="166"/>
      <c r="E29" s="166"/>
      <c r="F29" s="166"/>
      <c r="G29" s="166"/>
      <c r="H29" s="166"/>
    </row>
    <row r="30" spans="1:8" ht="14.5" x14ac:dyDescent="0.35">
      <c r="A30" s="165"/>
      <c r="B30" s="165" t="s">
        <v>169</v>
      </c>
      <c r="C30" s="165"/>
      <c r="D30" s="165"/>
      <c r="E30" s="165"/>
      <c r="F30" s="165"/>
      <c r="G30" s="165"/>
      <c r="H30" s="165"/>
    </row>
    <row r="31" spans="1:8" ht="14.5" x14ac:dyDescent="0.35">
      <c r="A31" s="165"/>
      <c r="B31" s="166" t="s">
        <v>170</v>
      </c>
      <c r="C31" s="166"/>
      <c r="D31" s="166"/>
      <c r="E31" s="166"/>
      <c r="F31" s="166"/>
      <c r="G31" s="166"/>
    </row>
    <row r="32" spans="1:8" ht="14.5" x14ac:dyDescent="0.35">
      <c r="A32" s="165"/>
      <c r="B32" s="166" t="s">
        <v>171</v>
      </c>
      <c r="C32" s="166"/>
      <c r="D32" s="166"/>
      <c r="E32" s="166"/>
      <c r="F32" s="166"/>
      <c r="G32" s="166"/>
      <c r="H32" s="166"/>
    </row>
    <row r="33" spans="1:8" ht="14.5" x14ac:dyDescent="0.35">
      <c r="A33" s="165"/>
      <c r="B33" s="165" t="s">
        <v>172</v>
      </c>
      <c r="C33" s="165"/>
    </row>
    <row r="34" spans="1:8" ht="14.5" x14ac:dyDescent="0.35">
      <c r="A34" s="165" t="s">
        <v>173</v>
      </c>
      <c r="B34" s="166" t="s">
        <v>174</v>
      </c>
      <c r="C34" s="166"/>
      <c r="D34" s="166"/>
      <c r="E34" s="166"/>
      <c r="F34" s="166"/>
      <c r="G34" s="166"/>
      <c r="H34" s="166"/>
    </row>
    <row r="35" spans="1:8" ht="14.5" x14ac:dyDescent="0.35">
      <c r="A35" s="165"/>
      <c r="B35" s="166" t="s">
        <v>175</v>
      </c>
      <c r="C35" s="166"/>
      <c r="D35" s="166"/>
      <c r="E35" s="166"/>
      <c r="F35" s="166"/>
      <c r="G35" s="166"/>
      <c r="H35" s="166"/>
    </row>
    <row r="36" spans="1:8" ht="14.5" x14ac:dyDescent="0.35">
      <c r="A36" s="165"/>
      <c r="B36" s="166" t="s">
        <v>176</v>
      </c>
      <c r="C36" s="166"/>
      <c r="D36" s="166"/>
      <c r="E36" s="166"/>
      <c r="F36" s="166"/>
    </row>
    <row r="37" spans="1:8" ht="14.5" x14ac:dyDescent="0.35">
      <c r="A37" s="165"/>
      <c r="B37" s="166" t="s">
        <v>177</v>
      </c>
      <c r="C37" s="166"/>
      <c r="D37" s="166"/>
      <c r="E37" s="166"/>
      <c r="F37" s="166"/>
      <c r="G37" s="166"/>
      <c r="H37" s="166"/>
    </row>
    <row r="38" spans="1:8" ht="14.5" x14ac:dyDescent="0.35">
      <c r="A38" s="165"/>
      <c r="B38" s="166" t="s">
        <v>178</v>
      </c>
      <c r="C38" s="166"/>
      <c r="D38" s="166"/>
      <c r="E38" s="166"/>
      <c r="F38" s="166"/>
      <c r="G38" s="166"/>
      <c r="H38" s="166"/>
    </row>
    <row r="39" spans="1:8" ht="14.5" x14ac:dyDescent="0.35">
      <c r="A39" s="165"/>
      <c r="B39" s="166" t="s">
        <v>179</v>
      </c>
      <c r="C39" s="166"/>
      <c r="D39" s="166"/>
      <c r="E39" s="166"/>
      <c r="F39" s="166"/>
      <c r="G39" s="166"/>
      <c r="H39" s="166"/>
    </row>
    <row r="40" spans="1:8" ht="14.5" x14ac:dyDescent="0.35">
      <c r="A40" s="165"/>
      <c r="B40" s="166" t="s">
        <v>180</v>
      </c>
      <c r="C40" s="166"/>
    </row>
    <row r="41" spans="1:8" ht="14.5" x14ac:dyDescent="0.35">
      <c r="A41" s="165" t="s">
        <v>181</v>
      </c>
      <c r="B41" s="165" t="s">
        <v>182</v>
      </c>
      <c r="C41" s="165"/>
      <c r="D41" s="165"/>
      <c r="E41" s="165"/>
      <c r="F41" s="165"/>
      <c r="G41" s="165"/>
      <c r="H41" s="165"/>
    </row>
    <row r="42" spans="1:8" ht="14.5" x14ac:dyDescent="0.35">
      <c r="A42" s="165"/>
      <c r="B42" s="165" t="s">
        <v>183</v>
      </c>
      <c r="C42" s="165"/>
      <c r="D42" s="165"/>
      <c r="E42" s="165"/>
      <c r="F42" s="165"/>
      <c r="G42" s="165"/>
      <c r="H42" s="165"/>
    </row>
    <row r="43" spans="1:8" ht="14.5" x14ac:dyDescent="0.35">
      <c r="A43" s="165"/>
      <c r="B43" s="165" t="s">
        <v>184</v>
      </c>
      <c r="C43" s="165"/>
      <c r="D43" s="165"/>
      <c r="E43" s="165"/>
      <c r="F43" s="165"/>
      <c r="G43" s="165"/>
      <c r="H43" s="165"/>
    </row>
    <row r="44" spans="1:8" ht="14.5" x14ac:dyDescent="0.35">
      <c r="A44" s="165"/>
      <c r="B44" s="165" t="s">
        <v>185</v>
      </c>
      <c r="C44" s="165"/>
      <c r="D44" s="165"/>
      <c r="E44" s="165"/>
      <c r="F44" s="165"/>
      <c r="G44" s="165"/>
      <c r="H44" s="165"/>
    </row>
    <row r="45" spans="1:8" ht="14.5" x14ac:dyDescent="0.35">
      <c r="A45" s="165"/>
      <c r="B45" s="165" t="s">
        <v>186</v>
      </c>
      <c r="C45" s="165"/>
      <c r="D45" s="165"/>
      <c r="E45" s="165"/>
      <c r="F45" s="165"/>
      <c r="G45" s="165"/>
      <c r="H45" s="165"/>
    </row>
    <row r="46" spans="1:8" ht="14.5" x14ac:dyDescent="0.35">
      <c r="A46" s="165"/>
      <c r="B46" s="165" t="s">
        <v>187</v>
      </c>
      <c r="C46" s="165"/>
      <c r="D46" s="165"/>
    </row>
    <row r="47" spans="1:8" ht="14.5" x14ac:dyDescent="0.35">
      <c r="A47" s="165" t="s">
        <v>188</v>
      </c>
      <c r="B47" s="166" t="s">
        <v>189</v>
      </c>
      <c r="C47" s="166"/>
      <c r="D47" s="166"/>
      <c r="E47" s="166"/>
      <c r="F47" s="166"/>
      <c r="G47" s="166"/>
      <c r="H47" s="166"/>
    </row>
    <row r="48" spans="1:8" ht="14.5" x14ac:dyDescent="0.35">
      <c r="A48" s="165"/>
      <c r="B48" s="166" t="s">
        <v>190</v>
      </c>
      <c r="C48" s="166"/>
      <c r="D48" s="166"/>
      <c r="E48" s="166"/>
      <c r="F48" s="166"/>
      <c r="G48" s="166"/>
      <c r="H48" s="166"/>
    </row>
    <row r="49" spans="1:10" ht="14.5" x14ac:dyDescent="0.35">
      <c r="A49" s="165"/>
      <c r="B49" s="166" t="s">
        <v>191</v>
      </c>
      <c r="C49" s="166"/>
      <c r="D49" s="166"/>
      <c r="E49" s="166"/>
      <c r="F49" s="166"/>
      <c r="G49" s="166"/>
      <c r="H49" s="166"/>
    </row>
    <row r="50" spans="1:10" ht="14.5" x14ac:dyDescent="0.35">
      <c r="A50" s="165"/>
      <c r="B50" s="166" t="s">
        <v>192</v>
      </c>
      <c r="C50" s="166"/>
      <c r="D50" s="166"/>
      <c r="E50" s="166"/>
      <c r="F50" s="166"/>
      <c r="G50" s="166"/>
      <c r="H50" s="166"/>
    </row>
    <row r="51" spans="1:10" ht="14.5" x14ac:dyDescent="0.35">
      <c r="A51" s="165"/>
      <c r="B51" s="166" t="s">
        <v>193</v>
      </c>
      <c r="C51" s="166"/>
      <c r="D51" s="166"/>
      <c r="E51" s="166"/>
      <c r="F51" s="166"/>
      <c r="G51" s="166"/>
      <c r="H51" s="166"/>
    </row>
    <row r="52" spans="1:10" ht="14.5" x14ac:dyDescent="0.35">
      <c r="A52" s="165"/>
      <c r="B52" s="166" t="s">
        <v>194</v>
      </c>
      <c r="C52" s="166"/>
      <c r="D52" s="166"/>
      <c r="E52" s="166"/>
      <c r="F52" s="166"/>
      <c r="G52" s="166"/>
      <c r="H52" s="166"/>
    </row>
    <row r="53" spans="1:10" ht="14.5" x14ac:dyDescent="0.35">
      <c r="A53" s="165"/>
      <c r="B53" s="166" t="s">
        <v>195</v>
      </c>
      <c r="C53" s="166"/>
      <c r="D53" s="166"/>
      <c r="E53" s="166"/>
      <c r="F53" s="166"/>
    </row>
    <row r="54" spans="1:10" ht="14.5" x14ac:dyDescent="0.35">
      <c r="A54" s="165" t="s">
        <v>196</v>
      </c>
      <c r="B54" s="166" t="s">
        <v>197</v>
      </c>
      <c r="C54" s="166"/>
      <c r="D54" s="166"/>
      <c r="E54" s="166"/>
      <c r="F54" s="166"/>
      <c r="G54" s="166"/>
      <c r="H54" s="166"/>
    </row>
    <row r="55" spans="1:10" ht="14.5" x14ac:dyDescent="0.35">
      <c r="A55" s="164"/>
      <c r="B55" s="166" t="s">
        <v>198</v>
      </c>
      <c r="C55" s="166"/>
      <c r="D55" s="166"/>
      <c r="E55" s="166"/>
      <c r="F55" s="166"/>
      <c r="G55" s="166"/>
      <c r="H55" s="166"/>
    </row>
    <row r="56" spans="1:10" ht="14.5" x14ac:dyDescent="0.35">
      <c r="A56" s="164"/>
      <c r="B56" s="166" t="s">
        <v>199</v>
      </c>
      <c r="C56" s="166"/>
      <c r="D56" s="166"/>
      <c r="E56" s="166"/>
      <c r="F56" s="166"/>
      <c r="G56" s="166"/>
      <c r="H56" s="166"/>
      <c r="I56" s="165"/>
    </row>
    <row r="57" spans="1:10" ht="14.5" x14ac:dyDescent="0.35">
      <c r="A57" s="164"/>
      <c r="B57" s="165" t="s">
        <v>200</v>
      </c>
      <c r="C57" s="165"/>
      <c r="D57" s="165"/>
      <c r="E57" s="165"/>
      <c r="F57" s="165"/>
      <c r="G57" s="165"/>
      <c r="H57" s="165"/>
      <c r="I57" s="165"/>
    </row>
    <row r="58" spans="1:10" ht="14.5" x14ac:dyDescent="0.35">
      <c r="A58" s="165" t="s">
        <v>201</v>
      </c>
      <c r="B58" s="166" t="s">
        <v>202</v>
      </c>
      <c r="C58" s="166"/>
      <c r="D58" s="166"/>
      <c r="E58" s="166"/>
      <c r="F58" s="166"/>
      <c r="G58" s="166"/>
      <c r="H58" s="165"/>
      <c r="I58" s="165"/>
    </row>
    <row r="59" spans="1:10" ht="13.5" thickBot="1" x14ac:dyDescent="0.35">
      <c r="A59" s="153" t="s">
        <v>203</v>
      </c>
      <c r="B59" s="153"/>
      <c r="G59" s="152"/>
      <c r="H59" s="167"/>
      <c r="I59" s="167"/>
    </row>
    <row r="60" spans="1:10" ht="13.5" thickBot="1" x14ac:dyDescent="0.35">
      <c r="A60" s="168" t="s">
        <v>204</v>
      </c>
      <c r="B60" s="169"/>
      <c r="C60" s="170"/>
      <c r="D60" s="170"/>
      <c r="E60" s="170"/>
      <c r="F60" s="170"/>
      <c r="G60" s="171"/>
      <c r="H60" s="172" t="s">
        <v>205</v>
      </c>
      <c r="I60" s="173"/>
      <c r="J60" s="174"/>
    </row>
    <row r="61" spans="1:10" ht="60.5" thickBot="1" x14ac:dyDescent="0.35">
      <c r="A61" s="175" t="s">
        <v>206</v>
      </c>
      <c r="B61" s="176" t="s">
        <v>207</v>
      </c>
      <c r="C61" s="177" t="s">
        <v>208</v>
      </c>
      <c r="D61" s="178" t="s">
        <v>209</v>
      </c>
      <c r="E61" s="177" t="s">
        <v>210</v>
      </c>
      <c r="F61" s="177" t="s">
        <v>211</v>
      </c>
      <c r="G61" s="179" t="s">
        <v>212</v>
      </c>
      <c r="H61" s="179" t="s">
        <v>213</v>
      </c>
      <c r="I61" s="180" t="s">
        <v>214</v>
      </c>
      <c r="J61" s="181" t="s">
        <v>215</v>
      </c>
    </row>
    <row r="62" spans="1:10" ht="15.5" x14ac:dyDescent="0.3">
      <c r="A62" s="182" t="s">
        <v>216</v>
      </c>
      <c r="B62" s="183"/>
      <c r="C62" s="184"/>
      <c r="D62" s="184"/>
      <c r="E62" s="183"/>
      <c r="F62" s="185"/>
      <c r="G62" s="186"/>
      <c r="H62" s="186"/>
      <c r="I62" s="187"/>
      <c r="J62" s="188"/>
    </row>
    <row r="63" spans="1:10" ht="15.5" x14ac:dyDescent="0.3">
      <c r="A63" s="182" t="s">
        <v>217</v>
      </c>
      <c r="B63" s="183"/>
      <c r="C63" s="160"/>
      <c r="D63" s="160"/>
      <c r="E63" s="183"/>
      <c r="F63" s="185"/>
      <c r="G63" s="186"/>
      <c r="H63" s="186"/>
      <c r="I63" s="187"/>
      <c r="J63" s="189"/>
    </row>
    <row r="64" spans="1:10" ht="15.5" x14ac:dyDescent="0.3">
      <c r="A64" s="182" t="s">
        <v>218</v>
      </c>
      <c r="B64" s="183"/>
      <c r="C64" s="160"/>
      <c r="D64" s="160"/>
      <c r="E64" s="183"/>
      <c r="F64" s="185"/>
      <c r="G64" s="186"/>
      <c r="H64" s="186"/>
      <c r="I64" s="187"/>
      <c r="J64" s="189"/>
    </row>
    <row r="65" spans="1:10" ht="15.5" x14ac:dyDescent="0.3">
      <c r="A65" s="182" t="s">
        <v>219</v>
      </c>
      <c r="B65" s="183"/>
      <c r="C65" s="160"/>
      <c r="D65" s="160"/>
      <c r="E65" s="183"/>
      <c r="F65" s="185"/>
      <c r="G65" s="186"/>
      <c r="H65" s="186"/>
      <c r="I65" s="187"/>
      <c r="J65" s="189"/>
    </row>
    <row r="66" spans="1:10" ht="16" thickBot="1" x14ac:dyDescent="0.35">
      <c r="A66" s="190" t="s">
        <v>220</v>
      </c>
      <c r="B66" s="191"/>
      <c r="C66" s="192"/>
      <c r="D66" s="192"/>
      <c r="E66" s="191"/>
      <c r="F66" s="193"/>
      <c r="G66" s="194"/>
      <c r="H66" s="194"/>
      <c r="I66" s="195"/>
      <c r="J66" s="196"/>
    </row>
    <row r="67" spans="1:10" x14ac:dyDescent="0.3">
      <c r="A67" s="197" t="s">
        <v>221</v>
      </c>
      <c r="B67" s="198">
        <v>0.15</v>
      </c>
      <c r="C67" s="199" t="s">
        <v>222</v>
      </c>
      <c r="D67" s="160"/>
    </row>
    <row r="68" spans="1:10" x14ac:dyDescent="0.3">
      <c r="A68" s="200"/>
      <c r="B68" s="198">
        <v>0.15</v>
      </c>
      <c r="C68" s="201" t="s">
        <v>223</v>
      </c>
    </row>
  </sheetData>
  <mergeCells count="2">
    <mergeCell ref="B60:G60"/>
    <mergeCell ref="H60:I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 Me FIRST</vt:lpstr>
      <vt:lpstr>5.1Tender Cover Sheet</vt:lpstr>
      <vt:lpstr>5.1.1.1 Preamble</vt:lpstr>
      <vt:lpstr>5.1.2 Summary</vt:lpstr>
      <vt:lpstr>5.1.3 BOQ</vt:lpstr>
      <vt:lpstr>5.1.4 CPA Formulae</vt:lpstr>
      <vt:lpstr>'5.1.2 Summary'!Print_Area</vt:lpstr>
      <vt:lpstr>'5.1.3 BOQ'!Print_Area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Lusanda Mqadi</dc:creator>
  <cp:lastModifiedBy>Lusanda Mqadi</cp:lastModifiedBy>
  <dcterms:created xsi:type="dcterms:W3CDTF">2021-10-11T09:40:52Z</dcterms:created>
  <dcterms:modified xsi:type="dcterms:W3CDTF">2021-10-11T09:50:00Z</dcterms:modified>
</cp:coreProperties>
</file>