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rosalia_mojela_transnet_net/Documents/Desktop/Isometrix/Contract Management/B &amp; J/AIA/Non Destructive Testing/BSC Signed/RFP/Ready to issue/"/>
    </mc:Choice>
  </mc:AlternateContent>
  <xr:revisionPtr revIDLastSave="132" documentId="8_{C55EE89C-5ACD-4FFB-9E44-F868A7DB2F80}" xr6:coauthVersionLast="47" xr6:coauthVersionMax="47" xr10:uidLastSave="{D2D61249-718B-4ED8-A6F3-3FB36C95C6D0}"/>
  <bookViews>
    <workbookView xWindow="-108" yWindow="-108" windowWidth="23256" windowHeight="12456" xr2:uid="{00000000-000D-0000-FFFF-FFFF00000000}"/>
  </bookViews>
  <sheets>
    <sheet name="PRICING SCHEDULE" sheetId="15" r:id="rId1"/>
  </sheets>
  <definedNames>
    <definedName name="_xlnm._FilterDatabase" localSheetId="0" hidden="1">'PRICING SCHEDULE'!$B$2:$T$14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e001  Page 1_faa56623-f0f4-42bd-b74a-1b1366046c06" name="Table001  Page 1" connection="Query - Table001 (Page 1)"/>
          <x15:modelTable id="Table002  Page 2_7ec5bfad-d179-409e-a3e7-e6456b36d7d0" name="Table002  Page 2" connection="Query - Table002 (Page 2)"/>
          <x15:modelTable id="Table003  Page 3_63564e1c-74a6-403b-bb1a-cc291a79ce92" name="Table003  Page 3" connection="Query - Table003 (Page 3)"/>
          <x15:modelTable id="Table004  Page 4_c344ade8-0ae4-4081-9102-f19cd1cfa5cf" name="Table004  Page 4" connection="Query - Table004 (Page 4)"/>
          <x15:modelTable id="Table005  Page 5_83f89c45-b155-4e95-a5e5-5563cfe302eb" name="Table005  Page 5" connection="Query - Table005 (Page 5)"/>
          <x15:modelTable id="Table006  Page 6_6f0679d4-94a9-4319-9894-465b5ec9025f" name="Table006  Page 6" connection="Query - Table006 (Page 6)"/>
          <x15:modelTable id="Table007  Page 7_d74cc66f-7cae-42f7-bc3d-ae81d0c32530" name="Table007  Page 7" connection="Query - Table007 (Page 7)"/>
          <x15:modelTable id="Table008  Page 8_dbdcf870-497b-4b28-bf04-b90d3a0b09db" name="Table008  Page 8" connection="Query - Table008 (Page 8)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" i="15" l="1"/>
  <c r="T8" i="15"/>
  <c r="T14" i="15" l="1"/>
  <c r="T5" i="15"/>
  <c r="T6" i="15"/>
  <c r="T7" i="15"/>
  <c r="T9" i="15"/>
  <c r="T10" i="15"/>
  <c r="T11" i="15"/>
  <c r="T12" i="15"/>
  <c r="T13" i="15"/>
  <c r="T4" i="15"/>
  <c r="Q4" i="15"/>
  <c r="Q5" i="15"/>
  <c r="Q6" i="15"/>
  <c r="Q7" i="15"/>
  <c r="Q8" i="15"/>
  <c r="Q9" i="15"/>
  <c r="Q10" i="15"/>
  <c r="Q11" i="15"/>
  <c r="Q12" i="15"/>
  <c r="Q13" i="15"/>
  <c r="Q14" i="15"/>
  <c r="N5" i="15"/>
  <c r="N6" i="15"/>
  <c r="N7" i="15"/>
  <c r="N8" i="15"/>
  <c r="N9" i="15"/>
  <c r="N10" i="15"/>
  <c r="N11" i="15"/>
  <c r="N12" i="15"/>
  <c r="N13" i="15"/>
  <c r="N14" i="15"/>
  <c r="N4" i="15"/>
  <c r="K14" i="15"/>
  <c r="K5" i="15"/>
  <c r="K6" i="15"/>
  <c r="K7" i="15"/>
  <c r="K8" i="15"/>
  <c r="K9" i="15"/>
  <c r="K10" i="15"/>
  <c r="K11" i="15"/>
  <c r="K12" i="15"/>
  <c r="K13" i="15"/>
  <c r="K4" i="15"/>
  <c r="K15" i="15" l="1"/>
  <c r="K16" i="15" s="1"/>
  <c r="K17" i="15" s="1"/>
  <c r="H16" i="15"/>
  <c r="H17" i="15" s="1"/>
  <c r="Q15" i="15"/>
  <c r="Q16" i="15" s="1"/>
  <c r="Q17" i="15" s="1"/>
  <c r="N15" i="15"/>
  <c r="N16" i="15" s="1"/>
  <c r="N17" i="15" s="1"/>
  <c r="T15" i="15" l="1"/>
  <c r="T16" i="15" l="1"/>
  <c r="T17" i="15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886C762-1BB3-469B-B0D9-2F59FFB09793}" name="Query - Table001 (Page 1)" description="Connection to the 'Table001 (Page 1)' query in the workbook." type="100" refreshedVersion="8" minRefreshableVersion="5">
    <extLst>
      <ext xmlns:x15="http://schemas.microsoft.com/office/spreadsheetml/2010/11/main" uri="{DE250136-89BD-433C-8126-D09CA5730AF9}">
        <x15:connection id="83501df7-11a0-43b2-ad34-ce546d6c4505"/>
      </ext>
    </extLst>
  </connection>
  <connection id="2" xr16:uid="{F7401648-9E84-4E24-9093-E609F717AC46}" keepAlive="1" name="Query - Table001 (Page 1) (2)" description="Connection to the 'Table001 (Page 1) (2)' query in the workbook." type="5" refreshedVersion="0" background="1" saveData="1">
    <dbPr connection="Provider=Microsoft.Mashup.OleDb.1;Data Source=$Workbook$;Location=&quot;Table001 (Page 1) (2)&quot;;Extended Properties=&quot;&quot;" command="SELECT * FROM [Table001 (Page 1) (2)]"/>
  </connection>
  <connection id="3" xr16:uid="{169370E2-EF58-4A06-8561-A2236F39EC68}" name="Query - Table002 (Page 2)" description="Connection to the 'Table002 (Page 2)' query in the workbook." type="100" refreshedVersion="8" minRefreshableVersion="5">
    <extLst>
      <ext xmlns:x15="http://schemas.microsoft.com/office/spreadsheetml/2010/11/main" uri="{DE250136-89BD-433C-8126-D09CA5730AF9}">
        <x15:connection id="8d7232e8-d1a1-4c56-aef9-05ec4464fcc3"/>
      </ext>
    </extLst>
  </connection>
  <connection id="4" xr16:uid="{1B3FC39E-D7EF-4F10-9A97-5988380048C5}" keepAlive="1" name="Query - Table002 (Page 2) (2)" description="Connection to the 'Table002 (Page 2) (2)' query in the workbook." type="5" refreshedVersion="0" background="1" saveData="1">
    <dbPr connection="Provider=Microsoft.Mashup.OleDb.1;Data Source=$Workbook$;Location=&quot;Table002 (Page 2) (2)&quot;;Extended Properties=&quot;&quot;" command="SELECT * FROM [Table002 (Page 2) (2)]"/>
  </connection>
  <connection id="5" xr16:uid="{7D8C9FF6-FDD6-4923-BBAE-05397D9CEE96}" name="Query - Table003 (Page 3)" description="Connection to the 'Table003 (Page 3)' query in the workbook." type="100" refreshedVersion="8" minRefreshableVersion="5">
    <extLst>
      <ext xmlns:x15="http://schemas.microsoft.com/office/spreadsheetml/2010/11/main" uri="{DE250136-89BD-433C-8126-D09CA5730AF9}">
        <x15:connection id="f8a88d54-8b70-42b1-af3c-16e8dd5619ea"/>
      </ext>
    </extLst>
  </connection>
  <connection id="6" xr16:uid="{A84E13CA-65E4-4EDB-9375-9CD7AAAF6EB9}" keepAlive="1" name="Query - Table003 (Page 3) (2)" description="Connection to the 'Table003 (Page 3) (2)' query in the workbook." type="5" refreshedVersion="0" background="1" saveData="1">
    <dbPr connection="Provider=Microsoft.Mashup.OleDb.1;Data Source=$Workbook$;Location=&quot;Table003 (Page 3) (2)&quot;;Extended Properties=&quot;&quot;" command="SELECT * FROM [Table003 (Page 3) (2)]"/>
  </connection>
  <connection id="7" xr16:uid="{5234D310-5459-415A-8F5D-4B84565CF367}" name="Query - Table004 (Page 4)" description="Connection to the 'Table004 (Page 4)' query in the workbook." type="100" refreshedVersion="8" minRefreshableVersion="5">
    <extLst>
      <ext xmlns:x15="http://schemas.microsoft.com/office/spreadsheetml/2010/11/main" uri="{DE250136-89BD-433C-8126-D09CA5730AF9}">
        <x15:connection id="d82d9915-e07b-44da-8a73-db5023d30480"/>
      </ext>
    </extLst>
  </connection>
  <connection id="8" xr16:uid="{E4C0D635-4B00-4E52-A8E7-EA2B59A24EDB}" keepAlive="1" name="Query - Table004 (Page 4) (2)" description="Connection to the 'Table004 (Page 4) (2)' query in the workbook." type="5" refreshedVersion="0" background="1" saveData="1">
    <dbPr connection="Provider=Microsoft.Mashup.OleDb.1;Data Source=$Workbook$;Location=&quot;Table004 (Page 4) (2)&quot;;Extended Properties=&quot;&quot;" command="SELECT * FROM [Table004 (Page 4) (2)]"/>
  </connection>
  <connection id="9" xr16:uid="{830DED86-D342-4A98-AE96-56A700DD06DE}" name="Query - Table005 (Page 5)" description="Connection to the 'Table005 (Page 5)' query in the workbook." type="100" refreshedVersion="8" minRefreshableVersion="5">
    <extLst>
      <ext xmlns:x15="http://schemas.microsoft.com/office/spreadsheetml/2010/11/main" uri="{DE250136-89BD-433C-8126-D09CA5730AF9}">
        <x15:connection id="d12b5616-3beb-41d6-bacd-764e2bb3ee79"/>
      </ext>
    </extLst>
  </connection>
  <connection id="10" xr16:uid="{4B8E7361-17BB-4710-8F06-D48E31800199}" keepAlive="1" name="Query - Table005 (Page 5) (2)" description="Connection to the 'Table005 (Page 5) (2)' query in the workbook." type="5" refreshedVersion="0" background="1" saveData="1">
    <dbPr connection="Provider=Microsoft.Mashup.OleDb.1;Data Source=$Workbook$;Location=&quot;Table005 (Page 5) (2)&quot;;Extended Properties=&quot;&quot;" command="SELECT * FROM [Table005 (Page 5) (2)]"/>
  </connection>
  <connection id="11" xr16:uid="{B44103B1-9486-45EE-A2D9-544771F49D5E}" name="Query - Table006 (Page 6)" description="Connection to the 'Table006 (Page 6)' query in the workbook." type="100" refreshedVersion="8" minRefreshableVersion="5">
    <extLst>
      <ext xmlns:x15="http://schemas.microsoft.com/office/spreadsheetml/2010/11/main" uri="{DE250136-89BD-433C-8126-D09CA5730AF9}">
        <x15:connection id="c987c86c-d698-43e3-94eb-7ef04bdb76b0"/>
      </ext>
    </extLst>
  </connection>
  <connection id="12" xr16:uid="{B1252166-0A6D-4622-AD67-5A61890D1FE1}" keepAlive="1" name="Query - Table006 (Page 6) (2)" description="Connection to the 'Table006 (Page 6) (2)' query in the workbook." type="5" refreshedVersion="0" background="1" saveData="1">
    <dbPr connection="Provider=Microsoft.Mashup.OleDb.1;Data Source=$Workbook$;Location=&quot;Table006 (Page 6) (2)&quot;;Extended Properties=&quot;&quot;" command="SELECT * FROM [Table006 (Page 6) (2)]"/>
  </connection>
  <connection id="13" xr16:uid="{D36AA313-7C50-451E-A1FB-DBE5DD0D6F46}" name="Query - Table007 (Page 7)" description="Connection to the 'Table007 (Page 7)' query in the workbook." type="100" refreshedVersion="8" minRefreshableVersion="5">
    <extLst>
      <ext xmlns:x15="http://schemas.microsoft.com/office/spreadsheetml/2010/11/main" uri="{DE250136-89BD-433C-8126-D09CA5730AF9}">
        <x15:connection id="003f5cfd-6852-452c-8525-328559e6589a"/>
      </ext>
    </extLst>
  </connection>
  <connection id="14" xr16:uid="{1AF404B2-3E1F-448C-91D7-44314352EC0E}" keepAlive="1" name="Query - Table007 (Page 7) (2)" description="Connection to the 'Table007 (Page 7) (2)' query in the workbook." type="5" refreshedVersion="0" background="1" saveData="1">
    <dbPr connection="Provider=Microsoft.Mashup.OleDb.1;Data Source=$Workbook$;Location=&quot;Table007 (Page 7) (2)&quot;;Extended Properties=&quot;&quot;" command="SELECT * FROM [Table007 (Page 7) (2)]"/>
  </connection>
  <connection id="15" xr16:uid="{A384ADB0-1B84-4DED-A504-E40C264A903F}" name="Query - Table008 (Page 8)" description="Connection to the 'Table008 (Page 8)' query in the workbook." type="100" refreshedVersion="8" minRefreshableVersion="5">
    <extLst>
      <ext xmlns:x15="http://schemas.microsoft.com/office/spreadsheetml/2010/11/main" uri="{DE250136-89BD-433C-8126-D09CA5730AF9}">
        <x15:connection id="b9ebb203-2730-4c3f-b24a-21da763a6529"/>
      </ext>
    </extLst>
  </connection>
  <connection id="16" xr16:uid="{3098538C-EFB0-4059-A9D4-2A2296038FBD}" keepAlive="1" name="Query - Table008 (Page 8) (2)" description="Connection to the 'Table008 (Page 8) (2)' query in the workbook." type="5" refreshedVersion="0" background="1" saveData="1">
    <dbPr connection="Provider=Microsoft.Mashup.OleDb.1;Data Source=$Workbook$;Location=&quot;Table008 (Page 8) (2)&quot;;Extended Properties=&quot;&quot;" command="SELECT * FROM [Table008 (Page 8) (2)]"/>
  </connection>
  <connection id="17" xr16:uid="{A739C402-B56C-4D3E-9D7E-CF18D8B8FE1E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<sst xmlns="http://schemas.openxmlformats.org/spreadsheetml/2006/main" count="72" uniqueCount="55">
  <si>
    <t>TOTAL PRICE, exclusive of VAT</t>
  </si>
  <si>
    <t>VAT 15% (if applicable)</t>
  </si>
  <si>
    <t>UNIT</t>
  </si>
  <si>
    <t>DESCRIPTION OF ITEM</t>
  </si>
  <si>
    <t>R/set</t>
  </si>
  <si>
    <t>90014070BTT</t>
  </si>
  <si>
    <t>Thickness Measurements</t>
  </si>
  <si>
    <t>Emergency Work / Afterhours (Additional cost above the normal price)</t>
  </si>
  <si>
    <t>Onsite Ultrasonic Testing</t>
  </si>
  <si>
    <t>Onsite Visual Testing</t>
  </si>
  <si>
    <t>ITEM NO.</t>
  </si>
  <si>
    <t>TESTS PERFORMED</t>
  </si>
  <si>
    <t>Any tests which fall on a defined weekend/public holiday Example = (Price) x 1.5</t>
  </si>
  <si>
    <t>R/m</t>
  </si>
  <si>
    <t>R/h</t>
  </si>
  <si>
    <t>R/Wagon</t>
  </si>
  <si>
    <t>-</t>
  </si>
  <si>
    <t>R/Service</t>
  </si>
  <si>
    <t>NDT LEVEL 3 Services for UT, PT,RT, MT and VT</t>
  </si>
  <si>
    <t>Replica</t>
  </si>
  <si>
    <t>Onsite Replica</t>
  </si>
  <si>
    <t>R/Specimen</t>
  </si>
  <si>
    <t>068020726</t>
  </si>
  <si>
    <t>068020727</t>
  </si>
  <si>
    <t>068020740</t>
  </si>
  <si>
    <t>068020728</t>
  </si>
  <si>
    <t>Ultrasonic Testing (UT)</t>
  </si>
  <si>
    <t>Magnetic Particle Testing (MT)</t>
  </si>
  <si>
    <t>Penetrant Testing (PT)</t>
  </si>
  <si>
    <t>Radiographic Testing (RT)</t>
  </si>
  <si>
    <t>Visual Testing (VT)</t>
  </si>
  <si>
    <t>Hardness Testing</t>
  </si>
  <si>
    <t>Onsite Radiographic Testing (x-ray)</t>
  </si>
  <si>
    <t>Onsite Magnetic Particel Inspection (mpi)</t>
  </si>
  <si>
    <t>Onsite Penetrant Testing (dye)</t>
  </si>
  <si>
    <t>068018028</t>
  </si>
  <si>
    <t>068019636</t>
  </si>
  <si>
    <t>068019637</t>
  </si>
  <si>
    <t>068019638</t>
  </si>
  <si>
    <t>Onsite Hardness Test (3 Sets per result)</t>
  </si>
  <si>
    <t>Onsite Barrel Thickness Measurements (per Drawing or Specification) (29 Sets Spot)</t>
  </si>
  <si>
    <t>068020550</t>
  </si>
  <si>
    <t>Chemical analysis (Spectro) / Positive material identification (PMI)</t>
  </si>
  <si>
    <t>Onsite PMI (15 test spot per wagon), Carbon content is inclusive</t>
  </si>
  <si>
    <t>Year 1</t>
  </si>
  <si>
    <t xml:space="preserve">Year 2 </t>
  </si>
  <si>
    <t xml:space="preserve">Year 3 </t>
  </si>
  <si>
    <t xml:space="preserve">Year 4 </t>
  </si>
  <si>
    <t xml:space="preserve">Year 5 </t>
  </si>
  <si>
    <t>Rate ZAR 
(Rate as per Unit)</t>
  </si>
  <si>
    <t>TOTAL PRICE OF ITEM
(Rate ZAR x QTY)</t>
  </si>
  <si>
    <t>QTY
(per Year)</t>
  </si>
  <si>
    <t xml:space="preserve"> PRICING SCHEDULE</t>
  </si>
  <si>
    <t xml:space="preserve">NB: FORMULAS HAS BEEN PRE-POPULATED, BIDDERS ARE ONLY ALLOWED TO POPULATE ON THE GREEN COLUMNS. </t>
  </si>
  <si>
    <t>TOTAL  Incl. 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</si>
</sst>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&quot;* #,##0.00_-;\-&quot;R&quot;* #,##0.00_-;_-&quot;R&quot;* &quot;-&quot;??_-;_-@_-"/>
    <numFmt numFmtId="165" formatCode="_-[$R-1C09]* #,##0.00_-;\-[$R-1C09]* #,##0.00_-;_-[$R-1C09]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sz val="11"/>
      <name val="Tahoma"/>
      <family val="2"/>
    </font>
    <font>
      <b/>
      <sz val="11"/>
      <name val="Tahoma"/>
      <family val="2"/>
    </font>
    <font>
      <sz val="11"/>
      <color rgb="FFFF0000"/>
      <name val="Tahoma"/>
      <family val="2"/>
    </font>
    <font>
      <sz val="11"/>
      <color theme="1"/>
      <name val="Calibri"/>
      <family val="2"/>
      <scheme val="minor"/>
    </font>
    <font>
      <b/>
      <sz val="18"/>
      <color theme="1"/>
      <name val="Tahoma"/>
      <family val="2"/>
    </font>
    <font>
      <sz val="8"/>
      <name val="Calibri"/>
      <family val="2"/>
      <scheme val="minor"/>
    </font>
    <font>
      <b/>
      <sz val="12"/>
      <color theme="1"/>
      <name val="Tahoma"/>
      <family val="2"/>
    </font>
    <font>
      <b/>
      <sz val="14"/>
      <color theme="1"/>
      <name val="Tahoma"/>
      <family val="2"/>
    </font>
    <font>
      <b/>
      <sz val="11"/>
      <color rgb="FFFF000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rgb="FFE5E5E5"/>
      </patternFill>
    </fill>
    <fill>
      <patternFill patternType="solid">
        <fgColor rgb="FF00B05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7" fillId="0" borderId="0" applyFont="0" applyFill="0" applyBorder="0" applyAlignment="0" applyProtection="0"/>
    <xf numFmtId="0" fontId="1" fillId="0" borderId="0"/>
  </cellStyleXfs>
  <cellXfs count="5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 inden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indent="1"/>
    </xf>
    <xf numFmtId="0" fontId="2" fillId="0" borderId="7" xfId="0" quotePrefix="1" applyFont="1" applyBorder="1" applyAlignment="1">
      <alignment horizontal="center" vertical="center" wrapText="1"/>
    </xf>
    <xf numFmtId="165" fontId="5" fillId="2" borderId="8" xfId="2" applyNumberFormat="1" applyFont="1" applyFill="1" applyBorder="1" applyAlignment="1">
      <alignment horizontal="justify" vertical="center" wrapText="1"/>
    </xf>
    <xf numFmtId="49" fontId="2" fillId="0" borderId="3" xfId="0" applyNumberFormat="1" applyFont="1" applyBorder="1" applyAlignment="1">
      <alignment horizontal="right" vertical="center" wrapText="1"/>
    </xf>
    <xf numFmtId="49" fontId="2" fillId="0" borderId="14" xfId="0" applyNumberFormat="1" applyFont="1" applyBorder="1" applyAlignment="1">
      <alignment horizontal="right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right" vertical="center" wrapText="1"/>
    </xf>
    <xf numFmtId="164" fontId="3" fillId="5" borderId="1" xfId="2" applyFont="1" applyFill="1" applyBorder="1" applyAlignment="1">
      <alignment horizontal="center" vertical="center" wrapText="1"/>
    </xf>
    <xf numFmtId="0" fontId="2" fillId="0" borderId="26" xfId="0" quotePrefix="1" applyFont="1" applyBorder="1" applyAlignment="1">
      <alignment horizontal="center" vertical="center" wrapText="1"/>
    </xf>
    <xf numFmtId="164" fontId="3" fillId="5" borderId="28" xfId="2" applyFont="1" applyFill="1" applyBorder="1" applyAlignment="1">
      <alignment horizontal="center" vertical="center" wrapText="1"/>
    </xf>
    <xf numFmtId="49" fontId="2" fillId="0" borderId="29" xfId="0" applyNumberFormat="1" applyFont="1" applyBorder="1" applyAlignment="1">
      <alignment vertical="center" wrapText="1"/>
    </xf>
    <xf numFmtId="49" fontId="2" fillId="0" borderId="30" xfId="0" applyNumberFormat="1" applyFont="1" applyBorder="1" applyAlignment="1">
      <alignment vertical="center" wrapText="1"/>
    </xf>
    <xf numFmtId="49" fontId="2" fillId="0" borderId="31" xfId="0" applyNumberFormat="1" applyFont="1" applyBorder="1" applyAlignment="1">
      <alignment vertical="center" wrapText="1"/>
    </xf>
    <xf numFmtId="49" fontId="2" fillId="0" borderId="32" xfId="0" applyNumberFormat="1" applyFont="1" applyBorder="1" applyAlignment="1">
      <alignment vertical="center" wrapText="1"/>
    </xf>
    <xf numFmtId="0" fontId="2" fillId="0" borderId="31" xfId="0" quotePrefix="1" applyFont="1" applyBorder="1" applyAlignment="1">
      <alignment vertical="center" wrapText="1"/>
    </xf>
    <xf numFmtId="0" fontId="2" fillId="0" borderId="32" xfId="0" quotePrefix="1" applyFont="1" applyBorder="1" applyAlignment="1">
      <alignment vertical="center" wrapText="1"/>
    </xf>
    <xf numFmtId="0" fontId="5" fillId="3" borderId="2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 indent="1"/>
    </xf>
    <xf numFmtId="0" fontId="2" fillId="0" borderId="38" xfId="0" quotePrefix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165" fontId="5" fillId="2" borderId="33" xfId="2" applyNumberFormat="1" applyFont="1" applyFill="1" applyBorder="1" applyAlignment="1">
      <alignment horizontal="left" vertical="center" wrapText="1"/>
    </xf>
    <xf numFmtId="165" fontId="5" fillId="2" borderId="34" xfId="2" applyNumberFormat="1" applyFont="1" applyFill="1" applyBorder="1" applyAlignment="1">
      <alignment horizontal="left" vertical="center" wrapText="1"/>
    </xf>
    <xf numFmtId="165" fontId="11" fillId="0" borderId="35" xfId="2" applyNumberFormat="1" applyFont="1" applyBorder="1" applyAlignment="1">
      <alignment horizontal="left" vertical="center"/>
    </xf>
    <xf numFmtId="165" fontId="5" fillId="2" borderId="6" xfId="2" applyNumberFormat="1" applyFont="1" applyFill="1" applyBorder="1" applyAlignment="1">
      <alignment horizontal="left" vertical="center" wrapText="1"/>
    </xf>
    <xf numFmtId="165" fontId="5" fillId="2" borderId="8" xfId="2" applyNumberFormat="1" applyFont="1" applyFill="1" applyBorder="1" applyAlignment="1">
      <alignment horizontal="left" vertical="center" wrapText="1"/>
    </xf>
    <xf numFmtId="165" fontId="11" fillId="0" borderId="24" xfId="2" applyNumberFormat="1" applyFont="1" applyBorder="1" applyAlignment="1">
      <alignment horizontal="left" vertical="center"/>
    </xf>
    <xf numFmtId="49" fontId="2" fillId="0" borderId="0" xfId="0" applyNumberFormat="1" applyFont="1" applyAlignment="1">
      <alignment horizontal="right" vertical="center" wrapText="1"/>
    </xf>
    <xf numFmtId="164" fontId="10" fillId="4" borderId="4" xfId="2" applyFont="1" applyFill="1" applyBorder="1" applyAlignment="1">
      <alignment horizontal="center" vertical="center" wrapText="1"/>
    </xf>
    <xf numFmtId="164" fontId="10" fillId="4" borderId="5" xfId="2" applyFont="1" applyFill="1" applyBorder="1" applyAlignment="1">
      <alignment horizontal="center" vertical="center" wrapText="1"/>
    </xf>
    <xf numFmtId="164" fontId="10" fillId="4" borderId="21" xfId="2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64" fontId="5" fillId="0" borderId="9" xfId="2" applyFont="1" applyBorder="1" applyAlignment="1">
      <alignment horizontal="center" vertical="center"/>
    </xf>
    <xf numFmtId="164" fontId="5" fillId="0" borderId="10" xfId="2" applyFont="1" applyBorder="1" applyAlignment="1">
      <alignment horizontal="center" vertical="center"/>
    </xf>
    <xf numFmtId="164" fontId="5" fillId="0" borderId="25" xfId="2" applyFont="1" applyBorder="1" applyAlignment="1">
      <alignment horizontal="center" vertical="center"/>
    </xf>
    <xf numFmtId="0" fontId="12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quotePrefix="1" applyFont="1" applyAlignment="1">
      <alignment horizontal="right" vertical="center" wrapText="1"/>
    </xf>
  </cellXfs>
  <cellStyles count="4">
    <cellStyle name="Currency" xfId="2" builtinId="4"/>
    <cellStyle name="Normal" xfId="0" builtinId="0"/>
    <cellStyle name="Normal 2" xfId="1" xr:uid="{00000000-0005-0000-0000-000002000000}"/>
    <cellStyle name="Normal 3" xfId="3" xr:uid="{4AD4EDD1-E421-4ADA-BCB9-A18F10C2C9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onnections" Target="connections.xml"/><Relationship Id="rId7" Type="http://schemas.microsoft.com/office/2017/10/relationships/person" Target="persons/perso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powerPivotData" Target="model/item.data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9"/>
  <sheetViews>
    <sheetView showGridLines="0" tabSelected="1" zoomScale="60" zoomScaleNormal="60" workbookViewId="0">
      <pane ySplit="3" topLeftCell="A4" activePane="bottomLeft" state="frozen"/>
      <selection pane="bottomLeft" sqref="A1:XFD236"/>
    </sheetView>
  </sheetViews>
  <sheetFormatPr defaultColWidth="8.77734375" defaultRowHeight="13.8" x14ac:dyDescent="0.25"/>
  <cols>
    <col min="1" max="1" width="5.5546875" style="1" customWidth="1"/>
    <col min="2" max="2" width="20.5546875" style="4" customWidth="1"/>
    <col min="3" max="3" width="50.5546875" style="1" customWidth="1"/>
    <col min="4" max="4" width="80.5546875" style="1" customWidth="1"/>
    <col min="5" max="5" width="15.5546875" style="2" customWidth="1"/>
    <col min="6" max="6" width="20.5546875" style="5" customWidth="1"/>
    <col min="7" max="7" width="20.5546875" style="2" customWidth="1"/>
    <col min="8" max="8" width="25.5546875" style="2" customWidth="1"/>
    <col min="9" max="9" width="20.5546875" style="5" customWidth="1"/>
    <col min="10" max="10" width="20.5546875" style="2" customWidth="1"/>
    <col min="11" max="11" width="25.5546875" style="2" customWidth="1"/>
    <col min="12" max="12" width="20.5546875" style="5" customWidth="1"/>
    <col min="13" max="13" width="20.5546875" style="2" customWidth="1"/>
    <col min="14" max="14" width="25.5546875" style="2" customWidth="1"/>
    <col min="15" max="15" width="20.5546875" style="5" customWidth="1"/>
    <col min="16" max="16" width="20.5546875" style="2" customWidth="1"/>
    <col min="17" max="17" width="25.5546875" style="2" customWidth="1"/>
    <col min="18" max="18" width="20.5546875" style="5" customWidth="1"/>
    <col min="19" max="19" width="20.5546875" style="2" customWidth="1"/>
    <col min="20" max="20" width="25.5546875" style="2" customWidth="1"/>
    <col min="21" max="16384" width="8.77734375" style="1"/>
  </cols>
  <sheetData>
    <row r="1" spans="2:20" ht="40.049999999999997" customHeight="1" thickBot="1" x14ac:dyDescent="0.3">
      <c r="B1" s="42" t="s">
        <v>52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2:20" ht="20.100000000000001" customHeight="1" thickTop="1" x14ac:dyDescent="0.25">
      <c r="B2" s="47" t="s">
        <v>10</v>
      </c>
      <c r="C2" s="45" t="s">
        <v>3</v>
      </c>
      <c r="D2" s="45" t="s">
        <v>11</v>
      </c>
      <c r="E2" s="43" t="s">
        <v>2</v>
      </c>
      <c r="F2" s="39" t="s">
        <v>44</v>
      </c>
      <c r="G2" s="40"/>
      <c r="H2" s="41"/>
      <c r="I2" s="39" t="s">
        <v>45</v>
      </c>
      <c r="J2" s="40"/>
      <c r="K2" s="41"/>
      <c r="L2" s="39" t="s">
        <v>46</v>
      </c>
      <c r="M2" s="40"/>
      <c r="N2" s="41"/>
      <c r="O2" s="39" t="s">
        <v>47</v>
      </c>
      <c r="P2" s="40"/>
      <c r="Q2" s="41"/>
      <c r="R2" s="39" t="s">
        <v>48</v>
      </c>
      <c r="S2" s="40"/>
      <c r="T2" s="41"/>
    </row>
    <row r="3" spans="2:20" ht="48.6" customHeight="1" thickBot="1" x14ac:dyDescent="0.3">
      <c r="B3" s="48"/>
      <c r="C3" s="46"/>
      <c r="D3" s="46"/>
      <c r="E3" s="44"/>
      <c r="F3" s="14" t="s">
        <v>51</v>
      </c>
      <c r="G3" s="12" t="s">
        <v>49</v>
      </c>
      <c r="H3" s="13" t="s">
        <v>50</v>
      </c>
      <c r="I3" s="14" t="s">
        <v>51</v>
      </c>
      <c r="J3" s="12" t="s">
        <v>49</v>
      </c>
      <c r="K3" s="13" t="s">
        <v>50</v>
      </c>
      <c r="L3" s="14" t="s">
        <v>51</v>
      </c>
      <c r="M3" s="12" t="s">
        <v>49</v>
      </c>
      <c r="N3" s="13" t="s">
        <v>50</v>
      </c>
      <c r="O3" s="14" t="s">
        <v>51</v>
      </c>
      <c r="P3" s="12" t="s">
        <v>49</v>
      </c>
      <c r="Q3" s="13" t="s">
        <v>50</v>
      </c>
      <c r="R3" s="14" t="s">
        <v>51</v>
      </c>
      <c r="S3" s="12" t="s">
        <v>49</v>
      </c>
      <c r="T3" s="13" t="s">
        <v>50</v>
      </c>
    </row>
    <row r="4" spans="2:20" ht="35.25" customHeight="1" thickTop="1" x14ac:dyDescent="0.25">
      <c r="B4" s="8" t="s">
        <v>35</v>
      </c>
      <c r="C4" s="7" t="s">
        <v>26</v>
      </c>
      <c r="D4" s="7" t="s">
        <v>8</v>
      </c>
      <c r="E4" s="15" t="s">
        <v>14</v>
      </c>
      <c r="F4" s="16">
        <v>20</v>
      </c>
      <c r="G4" s="18">
        <v>0</v>
      </c>
      <c r="H4" s="9">
        <v>0</v>
      </c>
      <c r="I4" s="6">
        <v>20</v>
      </c>
      <c r="J4" s="18">
        <v>0</v>
      </c>
      <c r="K4" s="9">
        <f>I4*J4</f>
        <v>0</v>
      </c>
      <c r="L4" s="6">
        <v>25</v>
      </c>
      <c r="M4" s="18">
        <v>0</v>
      </c>
      <c r="N4" s="9">
        <f>L4*M4</f>
        <v>0</v>
      </c>
      <c r="O4" s="6">
        <v>25</v>
      </c>
      <c r="P4" s="18">
        <v>0</v>
      </c>
      <c r="Q4" s="9">
        <f>O4*P4</f>
        <v>0</v>
      </c>
      <c r="R4" s="6">
        <v>30</v>
      </c>
      <c r="S4" s="18">
        <v>0</v>
      </c>
      <c r="T4" s="9">
        <f>R4*S4</f>
        <v>0</v>
      </c>
    </row>
    <row r="5" spans="2:20" ht="35.25" customHeight="1" x14ac:dyDescent="0.25">
      <c r="B5" s="8" t="s">
        <v>36</v>
      </c>
      <c r="C5" s="7" t="s">
        <v>29</v>
      </c>
      <c r="D5" s="7" t="s">
        <v>32</v>
      </c>
      <c r="E5" s="15" t="s">
        <v>13</v>
      </c>
      <c r="F5" s="16">
        <v>1065</v>
      </c>
      <c r="G5" s="18">
        <v>0</v>
      </c>
      <c r="H5" s="9">
        <v>0</v>
      </c>
      <c r="I5" s="6">
        <v>1560</v>
      </c>
      <c r="J5" s="18">
        <v>0</v>
      </c>
      <c r="K5" s="9">
        <f t="shared" ref="K5:K13" si="0">I5*J5</f>
        <v>0</v>
      </c>
      <c r="L5" s="6">
        <v>6510</v>
      </c>
      <c r="M5" s="18">
        <v>0</v>
      </c>
      <c r="N5" s="9">
        <f t="shared" ref="N5:N14" si="1">L5*M5</f>
        <v>0</v>
      </c>
      <c r="O5" s="6">
        <v>4710</v>
      </c>
      <c r="P5" s="18">
        <v>0</v>
      </c>
      <c r="Q5" s="9">
        <f t="shared" ref="Q5:Q14" si="2">O5*P5</f>
        <v>0</v>
      </c>
      <c r="R5" s="6">
        <v>1215</v>
      </c>
      <c r="S5" s="18">
        <v>0</v>
      </c>
      <c r="T5" s="9">
        <f>R5*S5</f>
        <v>0</v>
      </c>
    </row>
    <row r="6" spans="2:20" ht="54.6" customHeight="1" x14ac:dyDescent="0.25">
      <c r="B6" s="8" t="s">
        <v>37</v>
      </c>
      <c r="C6" s="7" t="s">
        <v>27</v>
      </c>
      <c r="D6" s="7" t="s">
        <v>33</v>
      </c>
      <c r="E6" s="15" t="s">
        <v>13</v>
      </c>
      <c r="F6" s="16">
        <v>1150</v>
      </c>
      <c r="G6" s="18">
        <v>0</v>
      </c>
      <c r="H6" s="9">
        <v>0</v>
      </c>
      <c r="I6" s="6">
        <v>1150</v>
      </c>
      <c r="J6" s="18">
        <v>0</v>
      </c>
      <c r="K6" s="9">
        <f t="shared" si="0"/>
        <v>0</v>
      </c>
      <c r="L6" s="6">
        <v>1150</v>
      </c>
      <c r="M6" s="18">
        <v>0</v>
      </c>
      <c r="N6" s="9">
        <f t="shared" si="1"/>
        <v>0</v>
      </c>
      <c r="O6" s="6">
        <v>1150</v>
      </c>
      <c r="P6" s="18">
        <v>0</v>
      </c>
      <c r="Q6" s="9">
        <f t="shared" si="2"/>
        <v>0</v>
      </c>
      <c r="R6" s="6">
        <v>1150</v>
      </c>
      <c r="S6" s="18">
        <v>0</v>
      </c>
      <c r="T6" s="9">
        <f t="shared" ref="T6:T13" si="3">R6*S6</f>
        <v>0</v>
      </c>
    </row>
    <row r="7" spans="2:20" ht="35.25" customHeight="1" x14ac:dyDescent="0.25">
      <c r="B7" s="8" t="s">
        <v>38</v>
      </c>
      <c r="C7" s="7" t="s">
        <v>28</v>
      </c>
      <c r="D7" s="7" t="s">
        <v>34</v>
      </c>
      <c r="E7" s="15" t="s">
        <v>13</v>
      </c>
      <c r="F7" s="16">
        <v>15</v>
      </c>
      <c r="G7" s="18">
        <v>0</v>
      </c>
      <c r="H7" s="9">
        <v>0</v>
      </c>
      <c r="I7" s="6">
        <v>15</v>
      </c>
      <c r="J7" s="18">
        <v>0</v>
      </c>
      <c r="K7" s="9">
        <f t="shared" si="0"/>
        <v>0</v>
      </c>
      <c r="L7" s="6">
        <v>15</v>
      </c>
      <c r="M7" s="18">
        <v>0</v>
      </c>
      <c r="N7" s="9">
        <f t="shared" si="1"/>
        <v>0</v>
      </c>
      <c r="O7" s="6">
        <v>15</v>
      </c>
      <c r="P7" s="18">
        <v>0</v>
      </c>
      <c r="Q7" s="9">
        <f t="shared" si="2"/>
        <v>0</v>
      </c>
      <c r="R7" s="6">
        <v>15</v>
      </c>
      <c r="S7" s="18">
        <v>0</v>
      </c>
      <c r="T7" s="9">
        <f t="shared" si="3"/>
        <v>0</v>
      </c>
    </row>
    <row r="8" spans="2:20" ht="35.25" customHeight="1" x14ac:dyDescent="0.25">
      <c r="B8" s="8" t="s">
        <v>22</v>
      </c>
      <c r="C8" s="7" t="s">
        <v>30</v>
      </c>
      <c r="D8" s="7" t="s">
        <v>9</v>
      </c>
      <c r="E8" s="15" t="s">
        <v>13</v>
      </c>
      <c r="F8" s="16">
        <v>10</v>
      </c>
      <c r="G8" s="18">
        <v>0</v>
      </c>
      <c r="H8" s="9">
        <v>0</v>
      </c>
      <c r="I8" s="6">
        <v>10</v>
      </c>
      <c r="J8" s="18">
        <v>0</v>
      </c>
      <c r="K8" s="9">
        <f>I8*J8</f>
        <v>0</v>
      </c>
      <c r="L8" s="6">
        <v>10</v>
      </c>
      <c r="M8" s="18">
        <v>0</v>
      </c>
      <c r="N8" s="9">
        <f t="shared" si="1"/>
        <v>0</v>
      </c>
      <c r="O8" s="6">
        <v>10</v>
      </c>
      <c r="P8" s="18">
        <v>0</v>
      </c>
      <c r="Q8" s="9">
        <f t="shared" si="2"/>
        <v>0</v>
      </c>
      <c r="R8" s="6">
        <v>10</v>
      </c>
      <c r="S8" s="18">
        <v>0</v>
      </c>
      <c r="T8" s="9">
        <f>R8*S8</f>
        <v>0</v>
      </c>
    </row>
    <row r="9" spans="2:20" ht="35.25" customHeight="1" x14ac:dyDescent="0.25">
      <c r="B9" s="8">
        <v>68019736</v>
      </c>
      <c r="C9" s="7" t="s">
        <v>31</v>
      </c>
      <c r="D9" s="7" t="s">
        <v>39</v>
      </c>
      <c r="E9" s="15" t="s">
        <v>4</v>
      </c>
      <c r="F9" s="16">
        <v>71</v>
      </c>
      <c r="G9" s="18">
        <v>0</v>
      </c>
      <c r="H9" s="9">
        <v>0</v>
      </c>
      <c r="I9" s="6">
        <v>104</v>
      </c>
      <c r="J9" s="18">
        <v>0</v>
      </c>
      <c r="K9" s="9">
        <f>I9*J9</f>
        <v>0</v>
      </c>
      <c r="L9" s="6">
        <v>429</v>
      </c>
      <c r="M9" s="18">
        <v>0</v>
      </c>
      <c r="N9" s="9">
        <f t="shared" si="1"/>
        <v>0</v>
      </c>
      <c r="O9" s="6">
        <v>309</v>
      </c>
      <c r="P9" s="18">
        <v>0</v>
      </c>
      <c r="Q9" s="9">
        <f t="shared" si="2"/>
        <v>0</v>
      </c>
      <c r="R9" s="6">
        <v>71</v>
      </c>
      <c r="S9" s="18">
        <v>0</v>
      </c>
      <c r="T9" s="9">
        <f t="shared" si="3"/>
        <v>0</v>
      </c>
    </row>
    <row r="10" spans="2:20" ht="35.25" customHeight="1" x14ac:dyDescent="0.25">
      <c r="B10" s="8" t="s">
        <v>5</v>
      </c>
      <c r="C10" s="7" t="s">
        <v>6</v>
      </c>
      <c r="D10" s="7" t="s">
        <v>40</v>
      </c>
      <c r="E10" s="15" t="s">
        <v>15</v>
      </c>
      <c r="F10" s="16">
        <v>71</v>
      </c>
      <c r="G10" s="18">
        <v>0</v>
      </c>
      <c r="H10" s="9">
        <v>0</v>
      </c>
      <c r="I10" s="6">
        <v>104</v>
      </c>
      <c r="J10" s="18">
        <v>0</v>
      </c>
      <c r="K10" s="9">
        <f t="shared" si="0"/>
        <v>0</v>
      </c>
      <c r="L10" s="6">
        <v>249</v>
      </c>
      <c r="M10" s="18">
        <v>0</v>
      </c>
      <c r="N10" s="9">
        <f t="shared" si="1"/>
        <v>0</v>
      </c>
      <c r="O10" s="6">
        <v>309</v>
      </c>
      <c r="P10" s="18">
        <v>0</v>
      </c>
      <c r="Q10" s="9">
        <f t="shared" si="2"/>
        <v>0</v>
      </c>
      <c r="R10" s="6">
        <v>71</v>
      </c>
      <c r="S10" s="18">
        <v>0</v>
      </c>
      <c r="T10" s="9">
        <f t="shared" si="3"/>
        <v>0</v>
      </c>
    </row>
    <row r="11" spans="2:20" ht="35.25" customHeight="1" x14ac:dyDescent="0.25">
      <c r="B11" s="8" t="s">
        <v>23</v>
      </c>
      <c r="C11" s="7" t="s">
        <v>19</v>
      </c>
      <c r="D11" s="7" t="s">
        <v>20</v>
      </c>
      <c r="E11" s="15" t="s">
        <v>21</v>
      </c>
      <c r="F11" s="16">
        <v>10</v>
      </c>
      <c r="G11" s="18">
        <v>0</v>
      </c>
      <c r="H11" s="9">
        <v>0</v>
      </c>
      <c r="I11" s="6">
        <v>10</v>
      </c>
      <c r="J11" s="18">
        <v>0</v>
      </c>
      <c r="K11" s="9">
        <f t="shared" si="0"/>
        <v>0</v>
      </c>
      <c r="L11" s="6">
        <v>10</v>
      </c>
      <c r="M11" s="18">
        <v>0</v>
      </c>
      <c r="N11" s="9">
        <f t="shared" si="1"/>
        <v>0</v>
      </c>
      <c r="O11" s="6">
        <v>10</v>
      </c>
      <c r="P11" s="18">
        <v>0</v>
      </c>
      <c r="Q11" s="9">
        <f t="shared" si="2"/>
        <v>0</v>
      </c>
      <c r="R11" s="6">
        <v>10</v>
      </c>
      <c r="S11" s="18">
        <v>0</v>
      </c>
      <c r="T11" s="9">
        <f t="shared" si="3"/>
        <v>0</v>
      </c>
    </row>
    <row r="12" spans="2:20" ht="35.25" customHeight="1" x14ac:dyDescent="0.25">
      <c r="B12" s="8" t="s">
        <v>25</v>
      </c>
      <c r="C12" s="7" t="s">
        <v>18</v>
      </c>
      <c r="D12" s="7" t="s">
        <v>18</v>
      </c>
      <c r="E12" s="15" t="s">
        <v>17</v>
      </c>
      <c r="F12" s="16">
        <v>6</v>
      </c>
      <c r="G12" s="18">
        <v>0</v>
      </c>
      <c r="H12" s="9">
        <v>0</v>
      </c>
      <c r="I12" s="6">
        <v>6</v>
      </c>
      <c r="J12" s="18">
        <v>0</v>
      </c>
      <c r="K12" s="9">
        <f t="shared" si="0"/>
        <v>0</v>
      </c>
      <c r="L12" s="6">
        <v>6</v>
      </c>
      <c r="M12" s="18">
        <v>0</v>
      </c>
      <c r="N12" s="9">
        <f t="shared" si="1"/>
        <v>0</v>
      </c>
      <c r="O12" s="6">
        <v>6</v>
      </c>
      <c r="P12" s="18">
        <v>0</v>
      </c>
      <c r="Q12" s="9">
        <f t="shared" si="2"/>
        <v>0</v>
      </c>
      <c r="R12" s="6">
        <v>6</v>
      </c>
      <c r="S12" s="18">
        <v>0</v>
      </c>
      <c r="T12" s="9">
        <f t="shared" si="3"/>
        <v>0</v>
      </c>
    </row>
    <row r="13" spans="2:20" ht="35.25" customHeight="1" x14ac:dyDescent="0.25">
      <c r="B13" s="19" t="s">
        <v>24</v>
      </c>
      <c r="C13" s="7" t="s">
        <v>7</v>
      </c>
      <c r="D13" s="3" t="s">
        <v>12</v>
      </c>
      <c r="E13" s="30" t="s">
        <v>16</v>
      </c>
      <c r="F13" s="16">
        <v>5</v>
      </c>
      <c r="G13" s="18">
        <v>0</v>
      </c>
      <c r="H13" s="9">
        <v>0</v>
      </c>
      <c r="I13" s="6">
        <v>5</v>
      </c>
      <c r="J13" s="18">
        <v>0</v>
      </c>
      <c r="K13" s="9">
        <f t="shared" si="0"/>
        <v>0</v>
      </c>
      <c r="L13" s="6">
        <v>5</v>
      </c>
      <c r="M13" s="18">
        <v>0</v>
      </c>
      <c r="N13" s="9">
        <f t="shared" si="1"/>
        <v>0</v>
      </c>
      <c r="O13" s="6">
        <v>10</v>
      </c>
      <c r="P13" s="18">
        <v>0</v>
      </c>
      <c r="Q13" s="9">
        <f t="shared" si="2"/>
        <v>0</v>
      </c>
      <c r="R13" s="6">
        <v>10</v>
      </c>
      <c r="S13" s="18">
        <v>0</v>
      </c>
      <c r="T13" s="9">
        <f t="shared" si="3"/>
        <v>0</v>
      </c>
    </row>
    <row r="14" spans="2:20" ht="35.25" customHeight="1" thickBot="1" x14ac:dyDescent="0.3">
      <c r="B14" s="29" t="s">
        <v>41</v>
      </c>
      <c r="C14" s="28" t="s">
        <v>42</v>
      </c>
      <c r="D14" s="3" t="s">
        <v>43</v>
      </c>
      <c r="E14" s="31" t="s">
        <v>15</v>
      </c>
      <c r="F14" s="27">
        <v>71</v>
      </c>
      <c r="G14" s="20">
        <v>0</v>
      </c>
      <c r="H14" s="9">
        <v>0</v>
      </c>
      <c r="I14" s="6">
        <v>104</v>
      </c>
      <c r="J14" s="18">
        <v>0</v>
      </c>
      <c r="K14" s="9">
        <f>I14*J14</f>
        <v>0</v>
      </c>
      <c r="L14" s="6">
        <v>429</v>
      </c>
      <c r="M14" s="18">
        <v>0</v>
      </c>
      <c r="N14" s="9">
        <f t="shared" si="1"/>
        <v>0</v>
      </c>
      <c r="O14" s="6">
        <v>309</v>
      </c>
      <c r="P14" s="18">
        <v>0</v>
      </c>
      <c r="Q14" s="9">
        <f t="shared" si="2"/>
        <v>0</v>
      </c>
      <c r="R14" s="6">
        <v>71</v>
      </c>
      <c r="S14" s="18">
        <v>0</v>
      </c>
      <c r="T14" s="9">
        <f>R14*S14</f>
        <v>0</v>
      </c>
    </row>
    <row r="15" spans="2:20" ht="30" customHeight="1" thickTop="1" x14ac:dyDescent="0.25">
      <c r="B15" s="38" t="s">
        <v>0</v>
      </c>
      <c r="C15" s="38"/>
      <c r="D15" s="38"/>
      <c r="E15" s="38"/>
      <c r="F15" s="21"/>
      <c r="G15" s="22"/>
      <c r="H15" s="32">
        <f>SUM(H4:H14)</f>
        <v>0</v>
      </c>
      <c r="I15" s="11"/>
      <c r="J15" s="11"/>
      <c r="K15" s="35">
        <f>SUM(K4:K14)</f>
        <v>0</v>
      </c>
      <c r="L15" s="11"/>
      <c r="M15" s="11"/>
      <c r="N15" s="35">
        <f>SUM(N4:N14)</f>
        <v>0</v>
      </c>
      <c r="O15" s="11"/>
      <c r="P15" s="11"/>
      <c r="Q15" s="35">
        <f>SUM(Q4:Q14)</f>
        <v>0</v>
      </c>
      <c r="R15" s="11"/>
      <c r="S15" s="11"/>
      <c r="T15" s="35">
        <f>SUM(T4:T14)</f>
        <v>0</v>
      </c>
    </row>
    <row r="16" spans="2:20" ht="30" customHeight="1" x14ac:dyDescent="0.25">
      <c r="B16" s="38" t="s">
        <v>1</v>
      </c>
      <c r="C16" s="38"/>
      <c r="D16" s="38"/>
      <c r="E16" s="38"/>
      <c r="F16" s="23"/>
      <c r="G16" s="24"/>
      <c r="H16" s="33">
        <f>H15*15%</f>
        <v>0</v>
      </c>
      <c r="I16" s="10"/>
      <c r="J16" s="10"/>
      <c r="K16" s="36">
        <f>K15*15%</f>
        <v>0</v>
      </c>
      <c r="L16" s="10"/>
      <c r="M16" s="10"/>
      <c r="N16" s="36">
        <f>N15*15%</f>
        <v>0</v>
      </c>
      <c r="O16" s="10"/>
      <c r="P16" s="10"/>
      <c r="Q16" s="36">
        <f>Q15*15%</f>
        <v>0</v>
      </c>
      <c r="R16" s="10"/>
      <c r="S16" s="10"/>
      <c r="T16" s="36">
        <f>T15*15%</f>
        <v>0</v>
      </c>
    </row>
    <row r="17" spans="1:20" ht="35.1" customHeight="1" thickBot="1" x14ac:dyDescent="0.3">
      <c r="B17" s="57" t="s">
        <v>54</v>
      </c>
      <c r="C17" s="57"/>
      <c r="D17" s="57"/>
      <c r="E17" s="57"/>
      <c r="F17" s="25"/>
      <c r="G17" s="26"/>
      <c r="H17" s="34">
        <f>SUM(H15+H16)</f>
        <v>0</v>
      </c>
      <c r="I17" s="17"/>
      <c r="J17" s="17"/>
      <c r="K17" s="37">
        <f>SUM(K15+K16)</f>
        <v>0</v>
      </c>
      <c r="L17" s="17"/>
      <c r="M17" s="17"/>
      <c r="N17" s="37">
        <f>SUM(N15+N16)</f>
        <v>0</v>
      </c>
      <c r="O17" s="17"/>
      <c r="P17" s="17"/>
      <c r="Q17" s="37">
        <f>SUM(Q15+Q16)</f>
        <v>0</v>
      </c>
      <c r="R17" s="17"/>
      <c r="S17" s="17"/>
      <c r="T17" s="37">
        <f>SUM(T15+T16)</f>
        <v>0</v>
      </c>
    </row>
    <row r="18" spans="1:20" ht="20.100000000000001" customHeight="1" thickBot="1" x14ac:dyDescent="0.3">
      <c r="F18" s="49"/>
      <c r="G18" s="50"/>
      <c r="H18" s="51"/>
      <c r="I18" s="53"/>
      <c r="J18" s="53"/>
      <c r="K18" s="54"/>
      <c r="L18" s="52"/>
      <c r="M18" s="53"/>
      <c r="N18" s="54"/>
      <c r="O18" s="52"/>
      <c r="P18" s="53"/>
      <c r="Q18" s="54"/>
      <c r="R18" s="52"/>
      <c r="S18" s="53"/>
      <c r="T18" s="54"/>
    </row>
    <row r="19" spans="1:20" ht="42.6" customHeight="1" x14ac:dyDescent="0.3">
      <c r="A19" s="55" t="s">
        <v>53</v>
      </c>
      <c r="B19" s="56"/>
      <c r="C19" s="56"/>
      <c r="D19" s="56"/>
    </row>
  </sheetData>
  <mergeCells count="19">
    <mergeCell ref="F18:H18"/>
    <mergeCell ref="O18:Q18"/>
    <mergeCell ref="R18:T18"/>
    <mergeCell ref="A19:D19"/>
    <mergeCell ref="B16:E16"/>
    <mergeCell ref="B17:E17"/>
    <mergeCell ref="I18:K18"/>
    <mergeCell ref="L18:N18"/>
    <mergeCell ref="B1:T1"/>
    <mergeCell ref="E2:E3"/>
    <mergeCell ref="D2:D3"/>
    <mergeCell ref="C2:C3"/>
    <mergeCell ref="B2:B3"/>
    <mergeCell ref="R2:T2"/>
    <mergeCell ref="B15:E15"/>
    <mergeCell ref="F2:H2"/>
    <mergeCell ref="I2:K2"/>
    <mergeCell ref="L2:N2"/>
    <mergeCell ref="O2:Q2"/>
  </mergeCells>
  <phoneticPr fontId="9" type="noConversion"/>
  <pageMargins left="0.7" right="0.7" top="0.75" bottom="0.75" header="0.3" footer="0.3"/>
  <pageSetup paperSize="9" scale="2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C531903-51FB-441F-8441-1E195DE78AC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SCHEDULE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Rosalia Mojela          Transnet  Engineering  KDS</cp:lastModifiedBy>
  <cp:lastPrinted>2025-10-02T12:03:25Z</cp:lastPrinted>
  <dcterms:created xsi:type="dcterms:W3CDTF">2021-05-07T15:56:53Z</dcterms:created>
  <dcterms:modified xsi:type="dcterms:W3CDTF">2025-10-03T08:04:58Z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8cf86ee-526f-4536-9daf-d1ee8064d50e_Enabled">
    <vt:lpwstr>true</vt:lpwstr>
  </property>
  <property fmtid="{D5CDD505-2E9C-101B-9397-08002B2CF9AE}" pid="3" name="MSIP_Label_58cf86ee-526f-4536-9daf-d1ee8064d50e_SetDate">
    <vt:lpwstr>2025-08-22T07:05:35Z</vt:lpwstr>
  </property>
  <property fmtid="{D5CDD505-2E9C-101B-9397-08002B2CF9AE}" pid="4" name="MSIP_Label_58cf86ee-526f-4536-9daf-d1ee8064d50e_Method">
    <vt:lpwstr>Standard</vt:lpwstr>
  </property>
  <property fmtid="{D5CDD505-2E9C-101B-9397-08002B2CF9AE}" pid="5" name="MSIP_Label_58cf86ee-526f-4536-9daf-d1ee8064d50e_Name">
    <vt:lpwstr>Internal Only Information</vt:lpwstr>
  </property>
  <property fmtid="{D5CDD505-2E9C-101B-9397-08002B2CF9AE}" pid="6" name="MSIP_Label_58cf86ee-526f-4536-9daf-d1ee8064d50e_SiteId">
    <vt:lpwstr>a1a39996-f913-4016-a58a-361c60dec580</vt:lpwstr>
  </property>
  <property fmtid="{D5CDD505-2E9C-101B-9397-08002B2CF9AE}" pid="7" name="MSIP_Label_58cf86ee-526f-4536-9daf-d1ee8064d50e_ActionId">
    <vt:lpwstr>6c089fd7-d14a-493f-bf20-48c16fb0112e</vt:lpwstr>
  </property>
  <property fmtid="{D5CDD505-2E9C-101B-9397-08002B2CF9AE}" pid="8" name="MSIP_Label_58cf86ee-526f-4536-9daf-d1ee8064d50e_ContentBits">
    <vt:lpwstr>0</vt:lpwstr>
  </property>
</Properties>
</file>