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randwater-my.sharepoint.com/personal/tpadayac_randwater_co_za/Documents/Desktop/RW10406883-23 Consumables and Servicing  equipment/"/>
    </mc:Choice>
  </mc:AlternateContent>
  <xr:revisionPtr revIDLastSave="18" documentId="8_{0843EE4A-B842-459E-9B9F-F40AB33C5762}" xr6:coauthVersionLast="47" xr6:coauthVersionMax="47" xr10:uidLastSave="{3EFCB9C8-782E-4246-BEE9-E1F957EC3390}"/>
  <bookViews>
    <workbookView xWindow="-108" yWindow="-108" windowWidth="23256" windowHeight="12576" xr2:uid="{ED308745-E99C-43AC-884D-01BF36760F70}"/>
  </bookViews>
  <sheets>
    <sheet name="BOQ 3 Y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45" i="1" l="1"/>
  <c r="F5" i="1"/>
  <c r="F6" i="1"/>
  <c r="F7" i="1"/>
  <c r="F8" i="1"/>
  <c r="F9" i="1"/>
  <c r="F10" i="1"/>
  <c r="F11" i="1"/>
  <c r="F12" i="1"/>
  <c r="F13" i="1"/>
  <c r="F14" i="1"/>
  <c r="F15" i="1"/>
  <c r="F16" i="1"/>
  <c r="F17" i="1"/>
  <c r="F18" i="1"/>
  <c r="F19" i="1"/>
  <c r="F20" i="1"/>
  <c r="F21" i="1"/>
  <c r="F22" i="1"/>
  <c r="F24" i="1"/>
  <c r="F25" i="1"/>
  <c r="F26" i="1"/>
  <c r="F27" i="1"/>
  <c r="F28" i="1"/>
  <c r="F33" i="1"/>
  <c r="F34" i="1"/>
  <c r="F35" i="1"/>
  <c r="F36" i="1"/>
  <c r="F37" i="1"/>
  <c r="F38" i="1"/>
  <c r="F39" i="1"/>
  <c r="F40" i="1"/>
  <c r="F41" i="1"/>
  <c r="F42" i="1"/>
  <c r="F43" i="1"/>
  <c r="F44" i="1"/>
  <c r="F46" i="1"/>
  <c r="F47" i="1"/>
  <c r="F48" i="1"/>
  <c r="F49" i="1"/>
  <c r="F50" i="1"/>
  <c r="F51" i="1"/>
  <c r="F52" i="1"/>
  <c r="F53" i="1"/>
  <c r="F54" i="1"/>
  <c r="F55" i="1"/>
  <c r="F56" i="1"/>
  <c r="F62" i="1"/>
  <c r="F63" i="1"/>
  <c r="F64" i="1"/>
  <c r="F65" i="1"/>
  <c r="F66" i="1"/>
  <c r="F67" i="1"/>
  <c r="F68" i="1"/>
  <c r="F69" i="1"/>
  <c r="F70" i="1"/>
  <c r="F71" i="1"/>
  <c r="F72" i="1"/>
  <c r="F73" i="1"/>
  <c r="F74" i="1"/>
  <c r="F75" i="1"/>
  <c r="F76" i="1"/>
  <c r="F77" i="1"/>
  <c r="F78" i="1"/>
  <c r="F79" i="1"/>
  <c r="F80" i="1"/>
  <c r="F81" i="1"/>
  <c r="F82" i="1"/>
  <c r="F83" i="1"/>
  <c r="F84" i="1"/>
  <c r="F85" i="1"/>
</calcChain>
</file>

<file path=xl/sharedStrings.xml><?xml version="1.0" encoding="utf-8"?>
<sst xmlns="http://schemas.openxmlformats.org/spreadsheetml/2006/main" count="159" uniqueCount="36">
  <si>
    <t>Consumption 2023 - 2024</t>
  </si>
  <si>
    <t>DEPARTMENT</t>
  </si>
  <si>
    <t>DESCRIPTION</t>
  </si>
  <si>
    <t>UNITS</t>
  </si>
  <si>
    <t>Quantity</t>
  </si>
  <si>
    <t>Analytical Services</t>
  </si>
  <si>
    <t>Box</t>
  </si>
  <si>
    <t>Each</t>
  </si>
  <si>
    <t>Travel to service eight wrist action shakers</t>
  </si>
  <si>
    <t>Service and repair(spares)  of MN Nagel photometer</t>
  </si>
  <si>
    <t>Travel to service photometer</t>
  </si>
  <si>
    <t>Test 0-33 NANOCOLOR CSB 300 COD 2-40MG/L</t>
  </si>
  <si>
    <t>NANOCOLOR COD 60 TEST KIT TT 20PK</t>
  </si>
  <si>
    <t>Consumption 2024 - 2025</t>
  </si>
  <si>
    <t>Consumption 2025- 2026</t>
  </si>
  <si>
    <t>FITC Beaded Microscope QC slide. Each slide must have five different wells of microbeads standards containing FITC, ranging from 4+ to +/- in intensity. (Please provide brochure for the for the item to be supplied)</t>
  </si>
  <si>
    <t xml:space="preserve">Service and repair(spares) of Pall wrist action Shakers  </t>
  </si>
  <si>
    <t>Service and repair(spares)- Fixed Price PM for 3200 QTrap LC/MS/MS system</t>
  </si>
  <si>
    <t xml:space="preserve"> Acrodisk PSF GXF Syringe filter (0.45 um pore nylon)</t>
  </si>
  <si>
    <t>MN Nanocontrol nanocheck 2.0 test standard</t>
  </si>
  <si>
    <t>MN-Nanocolor detergents anionic standard test</t>
  </si>
  <si>
    <t xml:space="preserve">MN-nanocolor standard COD 160 30ml </t>
  </si>
  <si>
    <t>(4000 mg/l Ba,Sr,), (2000mg/l B, Fe, Mn),(1000 mg/l Al, Cd, Co, Cu, Ni,Pb,Zn) 5% HNO3</t>
  </si>
  <si>
    <t>(10000 mg/l Ca),(5000 mg/l Mg,Na), (2000mg/l K) 2% HNO3</t>
  </si>
  <si>
    <t>(10000 ug/l S, 1000 ug/l P,Si)</t>
  </si>
  <si>
    <t>(1000mg/l As, Se), (200mg/l Sb)</t>
  </si>
  <si>
    <t>(1000 mg/l Mo, Ti, V)</t>
  </si>
  <si>
    <t>(1000 mg/l Be, Hg, Li, Te, Th, Tl, U)</t>
  </si>
  <si>
    <t>Service and repairs of MN UV-VIS 11</t>
  </si>
  <si>
    <t>Glass fiber filters, Surface (smooth), thickness (0,4 mm/15,7mil) basis weight = 90 g/m2 , Diamter = 47 mm, retention capacity = 0.5 µm, Temperature stability (200 °C), Filtration Speed (15s), 100 filters /box</t>
  </si>
  <si>
    <t xml:space="preserve">Glass fiber filter circles, with smooth surface, thickness (0.28 mm/11mil), filtration speed (25s), temperature stability (500 °C), Diamter (4.7 cm), Retension capacity (0.6 µm), 100 filters per pack  </t>
  </si>
  <si>
    <r>
      <t xml:space="preserve">Envirochek HV capsule suitable for wrist action shaker instrument. </t>
    </r>
    <r>
      <rPr>
        <b/>
        <sz val="11"/>
        <color theme="1"/>
        <rFont val="Calibri"/>
        <family val="2"/>
        <scheme val="minor"/>
      </rPr>
      <t xml:space="preserve">Must meet the following requirements </t>
    </r>
    <r>
      <rPr>
        <sz val="11"/>
        <color theme="1"/>
        <rFont val="Calibri"/>
        <family val="2"/>
        <scheme val="minor"/>
      </rPr>
      <t xml:space="preserve">    1.	1um pore size membrane for retention of cryptosporidium and giardia. 
2.	Must typically have greater than 70% recovery of target organisms. 
3.	Certifications: Meet EPA requirements for methods 1622 and 1623, ISO/DIS 15553-2006
4.	Please provide a brochure for the EnviroChek™ HV capsule to be supplied.</t>
    </r>
  </si>
  <si>
    <t>GN-6 Membrane Disc Filter (0.45 µm), 47 mm, White, Gridded, Gamma Irradiated, 100 per pack (individually wrapped). Certified for the microbiological analysis of potable, waste, process, and natural waters according to U.S. EPA’s Microbiological Methods for Monitoring the Environment</t>
  </si>
  <si>
    <t>Annexure C2.2</t>
  </si>
  <si>
    <t>BID NUMBER: RW 10406883/23</t>
  </si>
  <si>
    <t>SUPPLY AND DELIVERY OF CONSUMABLES, AND SERVICING OF PALL, MACHEREY-NAGEL AND AB SCIEX EQUIPMENT (SIMILAR OR EQUIVALENT) FOR LABORATORIES AT ANALYTICAL SERVICES OF RAND WATER AT VEREENIGING FOR A DURATION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</si>
</sst>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436]#,##0.00"/>
    <numFmt numFmtId="165" formatCode="[$R-436]\ #,##0.00"/>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sz val="10"/>
      <color theme="1"/>
      <name val="Arial"/>
      <family val="2"/>
    </font>
    <font>
      <sz val="1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top/>
      <bottom style="thin">
        <color auto="1"/>
      </bottom>
      <diagonal/>
    </border>
    <border>
      <left/>
      <right style="hair">
        <color auto="1"/>
      </right>
      <top/>
      <bottom style="thin">
        <color auto="1"/>
      </bottom>
      <diagonal/>
    </border>
  </borders>
  <cellStyleXfs count="1">
    <xf numFmtId="0" fontId="0" fillId="0" borderId="0"/>
  </cellStyleXfs>
  <cellXfs count="37">
    <xf numFmtId="0" fontId="0" fillId="0" borderId="0" xfId="0"/>
    <xf numFmtId="0" fontId="3" fillId="2" borderId="1" xfId="0" applyFont="1" applyFill="1" applyBorder="1" applyAlignment="1">
      <alignment horizontal="left"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0" fillId="2" borderId="1" xfId="0" applyFill="1" applyBorder="1" applyAlignment="1">
      <alignment wrapText="1"/>
    </xf>
    <xf numFmtId="0" fontId="4" fillId="2" borderId="1" xfId="0" applyFont="1" applyFill="1" applyBorder="1" applyAlignment="1">
      <alignment vertical="center"/>
    </xf>
    <xf numFmtId="0" fontId="0" fillId="2" borderId="1" xfId="0" applyFill="1" applyBorder="1"/>
    <xf numFmtId="0" fontId="5" fillId="2" borderId="1" xfId="0" applyFont="1" applyFill="1" applyBorder="1" applyAlignment="1">
      <alignment vertical="center"/>
    </xf>
    <xf numFmtId="0" fontId="5" fillId="2" borderId="1" xfId="0" applyFont="1" applyFill="1" applyBorder="1" applyAlignment="1">
      <alignmen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0" fontId="0" fillId="2" borderId="1" xfId="0" applyFill="1" applyBorder="1" applyAlignment="1">
      <alignment vertical="top"/>
    </xf>
    <xf numFmtId="0" fontId="1" fillId="2" borderId="1" xfId="0" applyFont="1" applyFill="1" applyBorder="1" applyAlignment="1">
      <alignment horizontal="center"/>
    </xf>
    <xf numFmtId="0" fontId="1" fillId="2" borderId="1" xfId="0" applyFont="1" applyFill="1" applyBorder="1"/>
    <xf numFmtId="0" fontId="0" fillId="2" borderId="2" xfId="0" applyFill="1" applyBorder="1" applyAlignment="1">
      <alignment horizontal="left"/>
    </xf>
    <xf numFmtId="0" fontId="0" fillId="2" borderId="2" xfId="0" applyFill="1" applyBorder="1"/>
    <xf numFmtId="0" fontId="2" fillId="2" borderId="2" xfId="0" applyFont="1" applyFill="1" applyBorder="1"/>
    <xf numFmtId="0" fontId="0" fillId="2" borderId="2" xfId="0" applyFill="1" applyBorder="1" applyAlignment="1">
      <alignment wrapText="1"/>
    </xf>
    <xf numFmtId="164" fontId="2" fillId="2" borderId="2" xfId="0" applyNumberFormat="1" applyFont="1" applyFill="1" applyBorder="1"/>
    <xf numFmtId="165" fontId="2" fillId="2" borderId="2" xfId="0" applyNumberFormat="1" applyFont="1" applyFill="1" applyBorder="1" applyAlignment="1">
      <alignment horizontal="left" vertical="center"/>
    </xf>
    <xf numFmtId="164" fontId="2" fillId="2" borderId="2" xfId="0" applyNumberFormat="1" applyFont="1" applyFill="1" applyBorder="1" applyAlignment="1">
      <alignment vertical="center"/>
    </xf>
    <xf numFmtId="0" fontId="0" fillId="2" borderId="3" xfId="0" applyFill="1" applyBorder="1"/>
    <xf numFmtId="0" fontId="0" fillId="2" borderId="4" xfId="0" applyFill="1" applyBorder="1" applyAlignment="1">
      <alignment horizontal="left"/>
    </xf>
    <xf numFmtId="0" fontId="3" fillId="2" borderId="5" xfId="0" applyFont="1" applyFill="1" applyBorder="1" applyAlignment="1">
      <alignment horizontal="left" vertical="center"/>
    </xf>
    <xf numFmtId="0" fontId="3" fillId="2" borderId="5" xfId="0" applyFont="1" applyFill="1" applyBorder="1" applyAlignment="1">
      <alignment vertical="center" wrapText="1"/>
    </xf>
    <xf numFmtId="0" fontId="3" fillId="2" borderId="5" xfId="0" applyFont="1" applyFill="1" applyBorder="1" applyAlignment="1">
      <alignment vertical="center"/>
    </xf>
    <xf numFmtId="0" fontId="6" fillId="2" borderId="1" xfId="0" applyFont="1" applyFill="1" applyBorder="1" applyAlignment="1">
      <alignment vertical="center" wrapText="1"/>
    </xf>
    <xf numFmtId="0" fontId="4" fillId="2" borderId="1" xfId="0" applyFont="1" applyFill="1" applyBorder="1"/>
    <xf numFmtId="0" fontId="0" fillId="2" borderId="1" xfId="0" applyFill="1" applyBorder="1" applyAlignment="1">
      <alignment horizontal="left"/>
    </xf>
    <xf numFmtId="0" fontId="7" fillId="2" borderId="1" xfId="0" applyFont="1" applyFill="1" applyBorder="1" applyAlignment="1">
      <alignment wrapText="1"/>
    </xf>
    <xf numFmtId="0" fontId="1" fillId="2" borderId="1" xfId="0" applyFont="1" applyFill="1" applyBorder="1" applyAlignment="1">
      <alignment horizontal="center"/>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ACED-D184-4DB9-9011-9911EECAEF18}">
  <dimension ref="A1:L86"/>
  <sheetViews>
    <sheetView tabSelected="1" workbookViewId="0">
      <selection activeCell="M3" sqref="M3"/>
    </sheetView>
  </sheetViews>
  <sheetFormatPr defaultRowHeight="14.4" x14ac:dyDescent="0.3"/>
  <cols>
    <col min="1" max="1" width="17.6640625" style="14" bestFit="1" customWidth="1"/>
    <col min="2" max="2" width="89.109375" style="17" customWidth="1"/>
    <col min="3" max="4" width="10" style="15" customWidth="1"/>
    <col min="5" max="5" width="8.88671875" style="15"/>
    <col min="6" max="6" width="11.44140625" style="16" hidden="1" customWidth="1"/>
    <col min="7" max="8" width="0" style="16" hidden="1" customWidth="1"/>
    <col min="9" max="9" width="14" style="16" hidden="1" customWidth="1"/>
    <col min="10" max="12" width="0" style="16" hidden="1" customWidth="1"/>
    <col min="13" max="16384" width="8.88671875" style="15"/>
  </cols>
  <sheetData>
    <row r="1" spans="1:9" ht="15" customHeight="1" x14ac:dyDescent="0.3">
      <c r="A1" s="14" t="s">
        <v>33</v>
      </c>
      <c r="B1" s="32" t="s">
        <v>34</v>
      </c>
      <c r="C1" s="31"/>
      <c r="D1" s="33"/>
    </row>
    <row r="2" spans="1:9" ht="41.4" customHeight="1" x14ac:dyDescent="0.3">
      <c r="A2" s="22"/>
      <c r="B2" s="34" t="s">
        <v>35</v>
      </c>
      <c r="C2" s="35"/>
      <c r="D2" s="36"/>
    </row>
    <row r="3" spans="1:9" x14ac:dyDescent="0.3">
      <c r="A3" s="30" t="s">
        <v>0</v>
      </c>
      <c r="B3" s="30"/>
      <c r="C3" s="30"/>
      <c r="D3" s="30"/>
      <c r="E3" s="21"/>
    </row>
    <row r="4" spans="1:9" x14ac:dyDescent="0.3">
      <c r="A4" s="1" t="s">
        <v>1</v>
      </c>
      <c r="B4" s="2" t="s">
        <v>2</v>
      </c>
      <c r="C4" s="3" t="s">
        <v>3</v>
      </c>
      <c r="D4" s="3" t="s">
        <v>4</v>
      </c>
      <c r="E4" s="21"/>
    </row>
    <row r="5" spans="1:9" ht="72" x14ac:dyDescent="0.3">
      <c r="A5" s="1" t="s">
        <v>5</v>
      </c>
      <c r="B5" s="4" t="s">
        <v>31</v>
      </c>
      <c r="C5" s="5" t="s">
        <v>6</v>
      </c>
      <c r="D5" s="11">
        <v>95</v>
      </c>
      <c r="E5" s="21"/>
      <c r="F5" s="18">
        <f>I5*5%</f>
        <v>2950</v>
      </c>
      <c r="I5" s="19">
        <v>59000</v>
      </c>
    </row>
    <row r="6" spans="1:9" ht="43.2" x14ac:dyDescent="0.3">
      <c r="A6" s="1"/>
      <c r="B6" s="4" t="s">
        <v>15</v>
      </c>
      <c r="C6" s="5" t="s">
        <v>7</v>
      </c>
      <c r="D6" s="11">
        <v>4</v>
      </c>
      <c r="E6" s="21"/>
      <c r="F6" s="18">
        <f>I6*5%</f>
        <v>700</v>
      </c>
      <c r="I6" s="19">
        <v>14000</v>
      </c>
    </row>
    <row r="7" spans="1:9" ht="43.2" x14ac:dyDescent="0.3">
      <c r="A7" s="1"/>
      <c r="B7" s="29" t="s">
        <v>32</v>
      </c>
      <c r="C7" s="5" t="s">
        <v>6</v>
      </c>
      <c r="D7" s="6">
        <v>30</v>
      </c>
      <c r="E7" s="21"/>
      <c r="F7" s="18">
        <f t="shared" ref="F7:F28" si="0">I7*5%</f>
        <v>50</v>
      </c>
      <c r="I7" s="19">
        <v>1000</v>
      </c>
    </row>
    <row r="8" spans="1:9" x14ac:dyDescent="0.3">
      <c r="A8" s="1"/>
      <c r="B8" s="7" t="s">
        <v>19</v>
      </c>
      <c r="C8" s="5" t="s">
        <v>7</v>
      </c>
      <c r="D8" s="6">
        <v>2</v>
      </c>
      <c r="E8" s="21"/>
      <c r="F8" s="18">
        <f t="shared" si="0"/>
        <v>250</v>
      </c>
      <c r="I8" s="19">
        <v>5000</v>
      </c>
    </row>
    <row r="9" spans="1:9" x14ac:dyDescent="0.3">
      <c r="A9" s="1"/>
      <c r="B9" s="7" t="s">
        <v>20</v>
      </c>
      <c r="C9" s="5" t="s">
        <v>6</v>
      </c>
      <c r="D9" s="6">
        <v>2</v>
      </c>
      <c r="E9" s="21"/>
      <c r="F9" s="18">
        <f t="shared" si="0"/>
        <v>2750</v>
      </c>
      <c r="I9" s="19">
        <v>55000</v>
      </c>
    </row>
    <row r="10" spans="1:9" x14ac:dyDescent="0.3">
      <c r="A10" s="1"/>
      <c r="B10" s="7" t="s">
        <v>21</v>
      </c>
      <c r="C10" s="5" t="s">
        <v>7</v>
      </c>
      <c r="D10" s="6">
        <v>5</v>
      </c>
      <c r="E10" s="21"/>
      <c r="F10" s="18">
        <f t="shared" si="0"/>
        <v>2250</v>
      </c>
      <c r="I10" s="19">
        <v>45000</v>
      </c>
    </row>
    <row r="11" spans="1:9" ht="15.75" customHeight="1" x14ac:dyDescent="0.3">
      <c r="A11" s="1"/>
      <c r="B11" s="8" t="s">
        <v>22</v>
      </c>
      <c r="C11" s="5" t="s">
        <v>7</v>
      </c>
      <c r="D11" s="6">
        <v>2</v>
      </c>
      <c r="E11" s="21"/>
      <c r="F11" s="18">
        <f t="shared" si="0"/>
        <v>550</v>
      </c>
      <c r="I11" s="19">
        <v>11000</v>
      </c>
    </row>
    <row r="12" spans="1:9" x14ac:dyDescent="0.3">
      <c r="A12" s="1"/>
      <c r="B12" s="8" t="s">
        <v>23</v>
      </c>
      <c r="C12" s="5" t="s">
        <v>7</v>
      </c>
      <c r="D12" s="6">
        <v>2</v>
      </c>
      <c r="E12" s="21"/>
      <c r="F12" s="18">
        <f t="shared" si="0"/>
        <v>250</v>
      </c>
      <c r="I12" s="19">
        <v>5000</v>
      </c>
    </row>
    <row r="13" spans="1:9" x14ac:dyDescent="0.3">
      <c r="A13" s="1"/>
      <c r="B13" s="8" t="s">
        <v>24</v>
      </c>
      <c r="C13" s="5" t="s">
        <v>7</v>
      </c>
      <c r="D13" s="6">
        <v>2</v>
      </c>
      <c r="E13" s="21"/>
      <c r="F13" s="18">
        <f t="shared" si="0"/>
        <v>200</v>
      </c>
      <c r="I13" s="19">
        <v>4000</v>
      </c>
    </row>
    <row r="14" spans="1:9" x14ac:dyDescent="0.3">
      <c r="A14" s="1"/>
      <c r="B14" s="8" t="s">
        <v>25</v>
      </c>
      <c r="C14" s="5" t="s">
        <v>7</v>
      </c>
      <c r="D14" s="6">
        <v>2</v>
      </c>
      <c r="E14" s="21"/>
      <c r="F14" s="18">
        <f t="shared" si="0"/>
        <v>200</v>
      </c>
      <c r="I14" s="19">
        <v>4000</v>
      </c>
    </row>
    <row r="15" spans="1:9" x14ac:dyDescent="0.3">
      <c r="A15" s="1"/>
      <c r="B15" s="8" t="s">
        <v>26</v>
      </c>
      <c r="C15" s="5" t="s">
        <v>7</v>
      </c>
      <c r="D15" s="6">
        <v>2</v>
      </c>
      <c r="E15" s="21"/>
      <c r="F15" s="18">
        <f t="shared" si="0"/>
        <v>200</v>
      </c>
      <c r="I15" s="19">
        <v>4000</v>
      </c>
    </row>
    <row r="16" spans="1:9" x14ac:dyDescent="0.3">
      <c r="A16" s="1"/>
      <c r="B16" s="8" t="s">
        <v>27</v>
      </c>
      <c r="C16" s="5" t="s">
        <v>7</v>
      </c>
      <c r="D16" s="6">
        <v>2</v>
      </c>
      <c r="E16" s="21"/>
      <c r="F16" s="18">
        <f t="shared" si="0"/>
        <v>37.5</v>
      </c>
      <c r="I16" s="19">
        <v>750</v>
      </c>
    </row>
    <row r="17" spans="1:9" x14ac:dyDescent="0.3">
      <c r="A17" s="1"/>
      <c r="B17" s="6" t="s">
        <v>28</v>
      </c>
      <c r="C17" s="5" t="s">
        <v>7</v>
      </c>
      <c r="D17" s="6">
        <v>1</v>
      </c>
      <c r="E17" s="21"/>
      <c r="F17" s="18">
        <f t="shared" si="0"/>
        <v>7500</v>
      </c>
      <c r="I17" s="19">
        <v>150000</v>
      </c>
    </row>
    <row r="18" spans="1:9" x14ac:dyDescent="0.3">
      <c r="A18" s="1"/>
      <c r="B18" s="4" t="s">
        <v>16</v>
      </c>
      <c r="C18" s="5" t="s">
        <v>7</v>
      </c>
      <c r="D18" s="6">
        <v>8</v>
      </c>
      <c r="E18" s="21"/>
      <c r="F18" s="18">
        <f t="shared" si="0"/>
        <v>75</v>
      </c>
      <c r="I18" s="19">
        <v>1500</v>
      </c>
    </row>
    <row r="19" spans="1:9" x14ac:dyDescent="0.3">
      <c r="A19" s="1"/>
      <c r="B19" s="4" t="s">
        <v>8</v>
      </c>
      <c r="C19" s="5" t="s">
        <v>7</v>
      </c>
      <c r="D19" s="6">
        <v>4</v>
      </c>
      <c r="E19" s="21"/>
      <c r="F19" s="18">
        <f t="shared" si="0"/>
        <v>125</v>
      </c>
      <c r="I19" s="19">
        <v>2500</v>
      </c>
    </row>
    <row r="20" spans="1:9" ht="18" customHeight="1" x14ac:dyDescent="0.3">
      <c r="A20" s="1"/>
      <c r="B20" s="26" t="s">
        <v>17</v>
      </c>
      <c r="C20" s="5" t="s">
        <v>7</v>
      </c>
      <c r="D20" s="6">
        <v>1</v>
      </c>
      <c r="E20" s="21"/>
      <c r="F20" s="18">
        <f t="shared" si="0"/>
        <v>10000</v>
      </c>
      <c r="I20" s="19">
        <v>200000</v>
      </c>
    </row>
    <row r="21" spans="1:9" x14ac:dyDescent="0.3">
      <c r="A21" s="1"/>
      <c r="B21" s="27" t="s">
        <v>9</v>
      </c>
      <c r="C21" s="5" t="s">
        <v>7</v>
      </c>
      <c r="D21" s="6">
        <v>2</v>
      </c>
      <c r="E21" s="21"/>
      <c r="F21" s="18">
        <f t="shared" si="0"/>
        <v>175</v>
      </c>
      <c r="I21" s="19">
        <v>3500</v>
      </c>
    </row>
    <row r="22" spans="1:9" x14ac:dyDescent="0.3">
      <c r="A22" s="1"/>
      <c r="B22" s="6" t="s">
        <v>10</v>
      </c>
      <c r="C22" s="5" t="s">
        <v>7</v>
      </c>
      <c r="D22" s="6">
        <v>4</v>
      </c>
      <c r="E22" s="21"/>
      <c r="F22" s="18">
        <f t="shared" si="0"/>
        <v>125</v>
      </c>
      <c r="I22" s="19">
        <v>2500</v>
      </c>
    </row>
    <row r="23" spans="1:9" x14ac:dyDescent="0.3">
      <c r="A23" s="1"/>
      <c r="B23" s="5"/>
      <c r="C23" s="5"/>
      <c r="D23" s="6"/>
      <c r="E23" s="21"/>
      <c r="F23" s="18">
        <f t="shared" si="0"/>
        <v>0</v>
      </c>
      <c r="I23" s="19"/>
    </row>
    <row r="24" spans="1:9" x14ac:dyDescent="0.3">
      <c r="A24" s="1"/>
      <c r="B24" s="5" t="s">
        <v>11</v>
      </c>
      <c r="C24" s="5" t="s">
        <v>6</v>
      </c>
      <c r="D24" s="6">
        <v>50</v>
      </c>
      <c r="E24" s="21"/>
      <c r="F24" s="18">
        <f t="shared" si="0"/>
        <v>100</v>
      </c>
      <c r="I24" s="19">
        <v>2000</v>
      </c>
    </row>
    <row r="25" spans="1:9" x14ac:dyDescent="0.3">
      <c r="A25" s="1"/>
      <c r="B25" s="5" t="s">
        <v>12</v>
      </c>
      <c r="C25" s="5" t="s">
        <v>6</v>
      </c>
      <c r="D25" s="6">
        <v>150</v>
      </c>
      <c r="E25" s="21"/>
      <c r="F25" s="18">
        <f t="shared" si="0"/>
        <v>50</v>
      </c>
      <c r="I25" s="19">
        <v>1000</v>
      </c>
    </row>
    <row r="26" spans="1:9" ht="28.8" x14ac:dyDescent="0.3">
      <c r="A26" s="1"/>
      <c r="B26" s="10" t="s">
        <v>30</v>
      </c>
      <c r="C26" s="5" t="s">
        <v>6</v>
      </c>
      <c r="D26" s="6">
        <v>250</v>
      </c>
      <c r="E26" s="21"/>
      <c r="F26" s="18">
        <f t="shared" si="0"/>
        <v>75</v>
      </c>
      <c r="I26" s="19">
        <v>1500</v>
      </c>
    </row>
    <row r="27" spans="1:9" ht="28.8" x14ac:dyDescent="0.3">
      <c r="A27" s="1"/>
      <c r="B27" s="10" t="s">
        <v>29</v>
      </c>
      <c r="C27" s="5" t="s">
        <v>6</v>
      </c>
      <c r="D27" s="6">
        <v>183</v>
      </c>
      <c r="E27" s="21"/>
      <c r="F27" s="18">
        <f t="shared" si="0"/>
        <v>20</v>
      </c>
      <c r="I27" s="19">
        <v>400</v>
      </c>
    </row>
    <row r="28" spans="1:9" x14ac:dyDescent="0.3">
      <c r="A28" s="9"/>
      <c r="B28" s="10" t="s">
        <v>18</v>
      </c>
      <c r="C28" s="5" t="s">
        <v>6</v>
      </c>
      <c r="D28" s="5">
        <v>300</v>
      </c>
      <c r="E28" s="21"/>
      <c r="F28" s="18">
        <f t="shared" si="0"/>
        <v>75</v>
      </c>
      <c r="I28" s="19">
        <v>1500</v>
      </c>
    </row>
    <row r="29" spans="1:9" x14ac:dyDescent="0.3">
      <c r="A29" s="12"/>
      <c r="B29" s="4"/>
      <c r="C29" s="6"/>
      <c r="D29" s="13"/>
      <c r="E29" s="21"/>
    </row>
    <row r="30" spans="1:9" x14ac:dyDescent="0.3">
      <c r="A30" s="28"/>
      <c r="B30" s="4"/>
      <c r="C30" s="6"/>
      <c r="D30" s="6"/>
      <c r="E30" s="21"/>
    </row>
    <row r="31" spans="1:9" x14ac:dyDescent="0.3">
      <c r="A31" s="30" t="s">
        <v>13</v>
      </c>
      <c r="B31" s="30"/>
      <c r="C31" s="30"/>
      <c r="D31" s="30"/>
      <c r="E31" s="21"/>
    </row>
    <row r="32" spans="1:9" x14ac:dyDescent="0.3">
      <c r="A32" s="1" t="s">
        <v>1</v>
      </c>
      <c r="B32" s="2" t="s">
        <v>2</v>
      </c>
      <c r="C32" s="3" t="s">
        <v>3</v>
      </c>
      <c r="D32" s="3" t="s">
        <v>4</v>
      </c>
      <c r="E32" s="21"/>
    </row>
    <row r="33" spans="1:9" ht="72" x14ac:dyDescent="0.3">
      <c r="A33" s="1" t="s">
        <v>5</v>
      </c>
      <c r="B33" s="4" t="s">
        <v>31</v>
      </c>
      <c r="C33" s="5" t="s">
        <v>6</v>
      </c>
      <c r="D33" s="11">
        <v>99</v>
      </c>
      <c r="E33" s="21"/>
      <c r="F33" s="18">
        <f>I33*7%</f>
        <v>4336.5</v>
      </c>
      <c r="I33" s="20">
        <v>61950</v>
      </c>
    </row>
    <row r="34" spans="1:9" ht="43.2" x14ac:dyDescent="0.3">
      <c r="A34" s="1"/>
      <c r="B34" s="4" t="s">
        <v>15</v>
      </c>
      <c r="C34" s="5" t="s">
        <v>7</v>
      </c>
      <c r="D34" s="11">
        <v>4</v>
      </c>
      <c r="E34" s="21"/>
      <c r="F34" s="18">
        <f t="shared" ref="F34:F56" si="1">I34*7%</f>
        <v>1029</v>
      </c>
      <c r="I34" s="20">
        <v>14700</v>
      </c>
    </row>
    <row r="35" spans="1:9" ht="43.2" x14ac:dyDescent="0.3">
      <c r="A35" s="1"/>
      <c r="B35" s="29" t="s">
        <v>32</v>
      </c>
      <c r="C35" s="5" t="s">
        <v>6</v>
      </c>
      <c r="D35" s="6">
        <v>30</v>
      </c>
      <c r="E35" s="21"/>
      <c r="F35" s="18">
        <f t="shared" si="1"/>
        <v>73.5</v>
      </c>
      <c r="I35" s="20">
        <v>1050</v>
      </c>
    </row>
    <row r="36" spans="1:9" x14ac:dyDescent="0.3">
      <c r="A36" s="1"/>
      <c r="B36" s="7" t="s">
        <v>19</v>
      </c>
      <c r="C36" s="5" t="s">
        <v>7</v>
      </c>
      <c r="D36" s="6">
        <v>2</v>
      </c>
      <c r="E36" s="21"/>
      <c r="F36" s="18">
        <f t="shared" si="1"/>
        <v>367.50000000000006</v>
      </c>
      <c r="I36" s="20">
        <v>5250</v>
      </c>
    </row>
    <row r="37" spans="1:9" x14ac:dyDescent="0.3">
      <c r="A37" s="1"/>
      <c r="B37" s="7" t="s">
        <v>20</v>
      </c>
      <c r="C37" s="5" t="s">
        <v>6</v>
      </c>
      <c r="D37" s="6">
        <v>2</v>
      </c>
      <c r="E37" s="21"/>
      <c r="F37" s="18">
        <f t="shared" si="1"/>
        <v>4042.5000000000005</v>
      </c>
      <c r="I37" s="20">
        <v>57750</v>
      </c>
    </row>
    <row r="38" spans="1:9" x14ac:dyDescent="0.3">
      <c r="A38" s="1"/>
      <c r="B38" s="7" t="s">
        <v>21</v>
      </c>
      <c r="C38" s="5" t="s">
        <v>7</v>
      </c>
      <c r="D38" s="6">
        <v>5</v>
      </c>
      <c r="E38" s="21"/>
      <c r="F38" s="18">
        <f t="shared" si="1"/>
        <v>3307.5000000000005</v>
      </c>
      <c r="I38" s="20">
        <v>47250</v>
      </c>
    </row>
    <row r="39" spans="1:9" ht="15" customHeight="1" x14ac:dyDescent="0.3">
      <c r="A39" s="1"/>
      <c r="B39" s="8" t="s">
        <v>22</v>
      </c>
      <c r="C39" s="5" t="s">
        <v>7</v>
      </c>
      <c r="D39" s="6">
        <v>2</v>
      </c>
      <c r="E39" s="21"/>
      <c r="F39" s="18">
        <f t="shared" si="1"/>
        <v>808.50000000000011</v>
      </c>
      <c r="I39" s="20">
        <v>11550</v>
      </c>
    </row>
    <row r="40" spans="1:9" x14ac:dyDescent="0.3">
      <c r="A40" s="1"/>
      <c r="B40" s="8" t="s">
        <v>23</v>
      </c>
      <c r="C40" s="5" t="s">
        <v>7</v>
      </c>
      <c r="D40" s="6">
        <v>2</v>
      </c>
      <c r="E40" s="21"/>
      <c r="F40" s="18">
        <f t="shared" si="1"/>
        <v>367.50000000000006</v>
      </c>
      <c r="I40" s="20">
        <v>5250</v>
      </c>
    </row>
    <row r="41" spans="1:9" x14ac:dyDescent="0.3">
      <c r="A41" s="1"/>
      <c r="B41" s="8" t="s">
        <v>24</v>
      </c>
      <c r="C41" s="5" t="s">
        <v>7</v>
      </c>
      <c r="D41" s="6">
        <v>2</v>
      </c>
      <c r="E41" s="21"/>
      <c r="F41" s="18">
        <f t="shared" si="1"/>
        <v>294</v>
      </c>
      <c r="I41" s="20">
        <v>4200</v>
      </c>
    </row>
    <row r="42" spans="1:9" x14ac:dyDescent="0.3">
      <c r="A42" s="1"/>
      <c r="B42" s="8" t="s">
        <v>25</v>
      </c>
      <c r="C42" s="5" t="s">
        <v>7</v>
      </c>
      <c r="D42" s="6">
        <v>2</v>
      </c>
      <c r="E42" s="21"/>
      <c r="F42" s="18">
        <f t="shared" si="1"/>
        <v>294</v>
      </c>
      <c r="I42" s="20">
        <v>4200</v>
      </c>
    </row>
    <row r="43" spans="1:9" x14ac:dyDescent="0.3">
      <c r="A43" s="1"/>
      <c r="B43" s="8" t="s">
        <v>26</v>
      </c>
      <c r="C43" s="5" t="s">
        <v>7</v>
      </c>
      <c r="D43" s="6">
        <v>2</v>
      </c>
      <c r="E43" s="21"/>
      <c r="F43" s="18">
        <f t="shared" si="1"/>
        <v>294</v>
      </c>
      <c r="I43" s="20">
        <v>4200</v>
      </c>
    </row>
    <row r="44" spans="1:9" x14ac:dyDescent="0.3">
      <c r="A44" s="1"/>
      <c r="B44" s="8" t="s">
        <v>27</v>
      </c>
      <c r="C44" s="5" t="s">
        <v>7</v>
      </c>
      <c r="D44" s="6">
        <v>2</v>
      </c>
      <c r="E44" s="21"/>
      <c r="F44" s="18">
        <f t="shared" si="1"/>
        <v>55.125000000000007</v>
      </c>
      <c r="I44" s="20">
        <v>787.5</v>
      </c>
    </row>
    <row r="45" spans="1:9" x14ac:dyDescent="0.3">
      <c r="A45" s="1"/>
      <c r="B45" s="6" t="s">
        <v>28</v>
      </c>
      <c r="C45" s="5" t="s">
        <v>7</v>
      </c>
      <c r="D45" s="6">
        <v>1</v>
      </c>
      <c r="E45" s="21"/>
      <c r="F45" s="18">
        <f t="shared" si="1"/>
        <v>11025.000000000002</v>
      </c>
      <c r="I45" s="20">
        <v>157500</v>
      </c>
    </row>
    <row r="46" spans="1:9" x14ac:dyDescent="0.3">
      <c r="A46" s="1"/>
      <c r="B46" s="4" t="s">
        <v>16</v>
      </c>
      <c r="C46" s="5" t="s">
        <v>7</v>
      </c>
      <c r="D46" s="6">
        <v>8</v>
      </c>
      <c r="E46" s="21"/>
      <c r="F46" s="18">
        <f t="shared" si="1"/>
        <v>110.25000000000001</v>
      </c>
      <c r="I46" s="20">
        <v>1575</v>
      </c>
    </row>
    <row r="47" spans="1:9" x14ac:dyDescent="0.3">
      <c r="A47" s="1"/>
      <c r="B47" s="4" t="s">
        <v>8</v>
      </c>
      <c r="C47" s="5" t="s">
        <v>7</v>
      </c>
      <c r="D47" s="6">
        <v>4</v>
      </c>
      <c r="E47" s="21"/>
      <c r="F47" s="18">
        <f t="shared" si="1"/>
        <v>183.75000000000003</v>
      </c>
      <c r="I47" s="20">
        <v>2625</v>
      </c>
    </row>
    <row r="48" spans="1:9" x14ac:dyDescent="0.3">
      <c r="A48" s="1"/>
      <c r="B48" s="26" t="s">
        <v>17</v>
      </c>
      <c r="C48" s="5" t="s">
        <v>7</v>
      </c>
      <c r="D48" s="6">
        <v>1</v>
      </c>
      <c r="E48" s="21"/>
      <c r="F48" s="18">
        <f t="shared" si="1"/>
        <v>14700.000000000002</v>
      </c>
      <c r="I48" s="20">
        <v>210000</v>
      </c>
    </row>
    <row r="49" spans="1:9" x14ac:dyDescent="0.3">
      <c r="A49" s="1"/>
      <c r="B49" s="27" t="s">
        <v>9</v>
      </c>
      <c r="C49" s="5" t="s">
        <v>7</v>
      </c>
      <c r="D49" s="6">
        <v>2</v>
      </c>
      <c r="E49" s="21"/>
      <c r="F49" s="18">
        <f t="shared" si="1"/>
        <v>257.25</v>
      </c>
      <c r="I49" s="20">
        <v>3675</v>
      </c>
    </row>
    <row r="50" spans="1:9" x14ac:dyDescent="0.3">
      <c r="A50" s="1"/>
      <c r="B50" s="6" t="s">
        <v>10</v>
      </c>
      <c r="C50" s="5" t="s">
        <v>7</v>
      </c>
      <c r="D50" s="6">
        <v>4</v>
      </c>
      <c r="E50" s="21"/>
      <c r="F50" s="18">
        <f t="shared" si="1"/>
        <v>183.75000000000003</v>
      </c>
      <c r="I50" s="20">
        <v>2625</v>
      </c>
    </row>
    <row r="51" spans="1:9" x14ac:dyDescent="0.3">
      <c r="A51" s="1"/>
      <c r="B51" s="5"/>
      <c r="C51" s="5"/>
      <c r="D51" s="6"/>
      <c r="E51" s="21"/>
      <c r="F51" s="18">
        <f t="shared" si="1"/>
        <v>0</v>
      </c>
      <c r="I51" s="20">
        <v>0</v>
      </c>
    </row>
    <row r="52" spans="1:9" x14ac:dyDescent="0.3">
      <c r="A52" s="1"/>
      <c r="B52" s="5" t="s">
        <v>11</v>
      </c>
      <c r="C52" s="5" t="s">
        <v>6</v>
      </c>
      <c r="D52" s="6">
        <v>60</v>
      </c>
      <c r="E52" s="21"/>
      <c r="F52" s="18">
        <f t="shared" si="1"/>
        <v>147</v>
      </c>
      <c r="I52" s="20">
        <v>2100</v>
      </c>
    </row>
    <row r="53" spans="1:9" x14ac:dyDescent="0.3">
      <c r="A53" s="1"/>
      <c r="B53" s="5" t="s">
        <v>12</v>
      </c>
      <c r="C53" s="5" t="s">
        <v>6</v>
      </c>
      <c r="D53" s="6">
        <v>160</v>
      </c>
      <c r="E53" s="21"/>
      <c r="F53" s="18">
        <f t="shared" si="1"/>
        <v>73.5</v>
      </c>
      <c r="I53" s="20">
        <v>1050</v>
      </c>
    </row>
    <row r="54" spans="1:9" ht="28.8" x14ac:dyDescent="0.3">
      <c r="A54" s="1"/>
      <c r="B54" s="10" t="s">
        <v>30</v>
      </c>
      <c r="C54" s="5" t="s">
        <v>6</v>
      </c>
      <c r="D54" s="6">
        <v>250</v>
      </c>
      <c r="E54" s="21"/>
      <c r="F54" s="18">
        <f t="shared" si="1"/>
        <v>110.25000000000001</v>
      </c>
      <c r="I54" s="20">
        <v>1575</v>
      </c>
    </row>
    <row r="55" spans="1:9" ht="28.8" x14ac:dyDescent="0.3">
      <c r="A55" s="1"/>
      <c r="B55" s="10" t="s">
        <v>29</v>
      </c>
      <c r="C55" s="5" t="s">
        <v>6</v>
      </c>
      <c r="D55" s="6">
        <v>192</v>
      </c>
      <c r="E55" s="21"/>
      <c r="F55" s="18">
        <f t="shared" si="1"/>
        <v>29.400000000000002</v>
      </c>
      <c r="I55" s="20">
        <v>420</v>
      </c>
    </row>
    <row r="56" spans="1:9" x14ac:dyDescent="0.3">
      <c r="A56" s="1"/>
      <c r="B56" s="10" t="s">
        <v>18</v>
      </c>
      <c r="C56" s="5" t="s">
        <v>6</v>
      </c>
      <c r="D56" s="5">
        <v>350</v>
      </c>
      <c r="E56" s="21"/>
      <c r="F56" s="18">
        <f t="shared" si="1"/>
        <v>110.25000000000001</v>
      </c>
      <c r="I56" s="20">
        <v>1575</v>
      </c>
    </row>
    <row r="57" spans="1:9" x14ac:dyDescent="0.3">
      <c r="A57" s="1"/>
      <c r="B57" s="5"/>
      <c r="C57" s="5"/>
      <c r="D57" s="6"/>
      <c r="E57" s="21"/>
    </row>
    <row r="58" spans="1:9" x14ac:dyDescent="0.3">
      <c r="A58" s="28"/>
      <c r="B58" s="4"/>
      <c r="C58" s="6"/>
      <c r="D58" s="6"/>
      <c r="E58" s="21"/>
    </row>
    <row r="59" spans="1:9" x14ac:dyDescent="0.3">
      <c r="A59" s="30" t="s">
        <v>14</v>
      </c>
      <c r="B59" s="30"/>
      <c r="C59" s="30"/>
      <c r="D59" s="30"/>
      <c r="E59" s="21"/>
    </row>
    <row r="60" spans="1:9" x14ac:dyDescent="0.3">
      <c r="A60" s="1" t="s">
        <v>1</v>
      </c>
      <c r="B60" s="2" t="s">
        <v>2</v>
      </c>
      <c r="C60" s="3" t="s">
        <v>3</v>
      </c>
      <c r="D60" s="3" t="s">
        <v>4</v>
      </c>
      <c r="E60" s="21"/>
    </row>
    <row r="61" spans="1:9" x14ac:dyDescent="0.3">
      <c r="A61" s="1" t="s">
        <v>5</v>
      </c>
      <c r="B61" s="5"/>
      <c r="C61" s="5"/>
      <c r="D61" s="6"/>
      <c r="E61" s="21"/>
    </row>
    <row r="62" spans="1:9" ht="72" x14ac:dyDescent="0.3">
      <c r="A62" s="1"/>
      <c r="B62" s="4" t="s">
        <v>31</v>
      </c>
      <c r="C62" s="5" t="s">
        <v>6</v>
      </c>
      <c r="D62" s="11">
        <v>119</v>
      </c>
      <c r="E62" s="21"/>
      <c r="F62" s="16">
        <f>I62*8%</f>
        <v>5302.92</v>
      </c>
      <c r="I62" s="16">
        <v>66286.5</v>
      </c>
    </row>
    <row r="63" spans="1:9" ht="43.2" x14ac:dyDescent="0.3">
      <c r="A63" s="1"/>
      <c r="B63" s="4" t="s">
        <v>15</v>
      </c>
      <c r="C63" s="5" t="s">
        <v>7</v>
      </c>
      <c r="D63" s="11">
        <v>4</v>
      </c>
      <c r="E63" s="21"/>
      <c r="F63" s="16">
        <f t="shared" ref="F63:F85" si="2">I63*8%</f>
        <v>1258.32</v>
      </c>
      <c r="I63" s="16">
        <v>15729</v>
      </c>
    </row>
    <row r="64" spans="1:9" ht="43.2" x14ac:dyDescent="0.3">
      <c r="A64" s="1"/>
      <c r="B64" s="29" t="s">
        <v>32</v>
      </c>
      <c r="C64" s="5" t="s">
        <v>6</v>
      </c>
      <c r="D64" s="6">
        <v>30</v>
      </c>
      <c r="E64" s="21"/>
      <c r="F64" s="16">
        <f t="shared" si="2"/>
        <v>89.88</v>
      </c>
      <c r="I64" s="16">
        <v>1123.5</v>
      </c>
    </row>
    <row r="65" spans="1:9" x14ac:dyDescent="0.3">
      <c r="A65" s="1"/>
      <c r="B65" s="7" t="s">
        <v>19</v>
      </c>
      <c r="C65" s="5" t="s">
        <v>7</v>
      </c>
      <c r="D65" s="6">
        <v>2</v>
      </c>
      <c r="E65" s="21"/>
      <c r="F65" s="16">
        <f t="shared" si="2"/>
        <v>449.40000000000003</v>
      </c>
      <c r="I65" s="16">
        <v>5617.5</v>
      </c>
    </row>
    <row r="66" spans="1:9" x14ac:dyDescent="0.3">
      <c r="A66" s="1"/>
      <c r="B66" s="7" t="s">
        <v>20</v>
      </c>
      <c r="C66" s="5" t="s">
        <v>6</v>
      </c>
      <c r="D66" s="6">
        <v>2</v>
      </c>
      <c r="E66" s="21"/>
      <c r="F66" s="16">
        <f t="shared" si="2"/>
        <v>4943.4000000000005</v>
      </c>
      <c r="I66" s="16">
        <v>61792.5</v>
      </c>
    </row>
    <row r="67" spans="1:9" x14ac:dyDescent="0.3">
      <c r="A67" s="1"/>
      <c r="B67" s="7" t="s">
        <v>21</v>
      </c>
      <c r="C67" s="5" t="s">
        <v>7</v>
      </c>
      <c r="D67" s="6">
        <v>5</v>
      </c>
      <c r="E67" s="21"/>
      <c r="F67" s="16">
        <f t="shared" si="2"/>
        <v>4044.6</v>
      </c>
      <c r="I67" s="16">
        <v>50557.5</v>
      </c>
    </row>
    <row r="68" spans="1:9" ht="16.5" customHeight="1" x14ac:dyDescent="0.3">
      <c r="A68" s="1"/>
      <c r="B68" s="8" t="s">
        <v>22</v>
      </c>
      <c r="C68" s="5" t="s">
        <v>7</v>
      </c>
      <c r="D68" s="6">
        <v>2</v>
      </c>
      <c r="E68" s="21"/>
      <c r="F68" s="16">
        <f t="shared" si="2"/>
        <v>988.68000000000006</v>
      </c>
      <c r="I68" s="16">
        <v>12358.5</v>
      </c>
    </row>
    <row r="69" spans="1:9" x14ac:dyDescent="0.3">
      <c r="A69" s="1"/>
      <c r="B69" s="8" t="s">
        <v>23</v>
      </c>
      <c r="C69" s="5" t="s">
        <v>7</v>
      </c>
      <c r="D69" s="6">
        <v>2</v>
      </c>
      <c r="E69" s="21"/>
      <c r="F69" s="16">
        <f t="shared" si="2"/>
        <v>449.40000000000003</v>
      </c>
      <c r="I69" s="16">
        <v>5617.5</v>
      </c>
    </row>
    <row r="70" spans="1:9" x14ac:dyDescent="0.3">
      <c r="A70" s="1"/>
      <c r="B70" s="8" t="s">
        <v>24</v>
      </c>
      <c r="C70" s="5" t="s">
        <v>7</v>
      </c>
      <c r="D70" s="6">
        <v>2</v>
      </c>
      <c r="E70" s="21"/>
      <c r="F70" s="16">
        <f t="shared" si="2"/>
        <v>359.52</v>
      </c>
      <c r="I70" s="16">
        <v>4494</v>
      </c>
    </row>
    <row r="71" spans="1:9" x14ac:dyDescent="0.3">
      <c r="A71" s="1"/>
      <c r="B71" s="8" t="s">
        <v>25</v>
      </c>
      <c r="C71" s="5" t="s">
        <v>7</v>
      </c>
      <c r="D71" s="6">
        <v>2</v>
      </c>
      <c r="E71" s="21"/>
      <c r="F71" s="16">
        <f t="shared" si="2"/>
        <v>359.52</v>
      </c>
      <c r="I71" s="16">
        <v>4494</v>
      </c>
    </row>
    <row r="72" spans="1:9" x14ac:dyDescent="0.3">
      <c r="A72" s="1"/>
      <c r="B72" s="8" t="s">
        <v>26</v>
      </c>
      <c r="C72" s="5" t="s">
        <v>7</v>
      </c>
      <c r="D72" s="6">
        <v>2</v>
      </c>
      <c r="E72" s="21"/>
      <c r="F72" s="16">
        <f t="shared" si="2"/>
        <v>359.52</v>
      </c>
      <c r="I72" s="16">
        <v>4494</v>
      </c>
    </row>
    <row r="73" spans="1:9" x14ac:dyDescent="0.3">
      <c r="A73" s="1"/>
      <c r="B73" s="8" t="s">
        <v>27</v>
      </c>
      <c r="C73" s="5" t="s">
        <v>7</v>
      </c>
      <c r="D73" s="6">
        <v>2</v>
      </c>
      <c r="E73" s="21"/>
      <c r="F73" s="16">
        <f t="shared" si="2"/>
        <v>67.41</v>
      </c>
      <c r="I73" s="16">
        <v>842.625</v>
      </c>
    </row>
    <row r="74" spans="1:9" x14ac:dyDescent="0.3">
      <c r="A74" s="1"/>
      <c r="B74" s="6" t="s">
        <v>28</v>
      </c>
      <c r="C74" s="5" t="s">
        <v>7</v>
      </c>
      <c r="D74" s="6">
        <v>1</v>
      </c>
      <c r="E74" s="21"/>
      <c r="F74" s="16">
        <f t="shared" si="2"/>
        <v>13482</v>
      </c>
      <c r="I74" s="16">
        <v>168525</v>
      </c>
    </row>
    <row r="75" spans="1:9" x14ac:dyDescent="0.3">
      <c r="A75" s="1"/>
      <c r="B75" s="4" t="s">
        <v>16</v>
      </c>
      <c r="C75" s="5" t="s">
        <v>7</v>
      </c>
      <c r="D75" s="6">
        <v>8</v>
      </c>
      <c r="E75" s="21"/>
      <c r="F75" s="16">
        <f t="shared" si="2"/>
        <v>134.82</v>
      </c>
      <c r="I75" s="16">
        <v>1685.25</v>
      </c>
    </row>
    <row r="76" spans="1:9" x14ac:dyDescent="0.3">
      <c r="A76" s="1"/>
      <c r="B76" s="4" t="s">
        <v>8</v>
      </c>
      <c r="C76" s="5" t="s">
        <v>7</v>
      </c>
      <c r="D76" s="6">
        <v>4</v>
      </c>
      <c r="E76" s="21"/>
      <c r="F76" s="16">
        <f t="shared" si="2"/>
        <v>224.70000000000002</v>
      </c>
      <c r="I76" s="16">
        <v>2808.75</v>
      </c>
    </row>
    <row r="77" spans="1:9" x14ac:dyDescent="0.3">
      <c r="A77" s="1"/>
      <c r="B77" s="26" t="s">
        <v>17</v>
      </c>
      <c r="C77" s="5" t="s">
        <v>7</v>
      </c>
      <c r="D77" s="6">
        <v>1</v>
      </c>
      <c r="E77" s="21"/>
      <c r="F77" s="16">
        <f t="shared" si="2"/>
        <v>17976</v>
      </c>
      <c r="I77" s="16">
        <v>224700</v>
      </c>
    </row>
    <row r="78" spans="1:9" x14ac:dyDescent="0.3">
      <c r="A78" s="1"/>
      <c r="B78" s="27" t="s">
        <v>9</v>
      </c>
      <c r="C78" s="5" t="s">
        <v>7</v>
      </c>
      <c r="D78" s="6">
        <v>2</v>
      </c>
      <c r="E78" s="21"/>
      <c r="F78" s="16">
        <f t="shared" si="2"/>
        <v>314.58</v>
      </c>
      <c r="I78" s="16">
        <v>3932.25</v>
      </c>
    </row>
    <row r="79" spans="1:9" x14ac:dyDescent="0.3">
      <c r="A79" s="1"/>
      <c r="B79" s="6" t="s">
        <v>10</v>
      </c>
      <c r="C79" s="5" t="s">
        <v>7</v>
      </c>
      <c r="D79" s="6">
        <v>4</v>
      </c>
      <c r="E79" s="21"/>
      <c r="F79" s="16">
        <f t="shared" si="2"/>
        <v>224.70000000000002</v>
      </c>
      <c r="I79" s="16">
        <v>2808.75</v>
      </c>
    </row>
    <row r="80" spans="1:9" x14ac:dyDescent="0.3">
      <c r="A80" s="1"/>
      <c r="B80" s="5"/>
      <c r="C80" s="5"/>
      <c r="D80" s="6"/>
      <c r="E80" s="21"/>
      <c r="F80" s="16">
        <f t="shared" si="2"/>
        <v>0</v>
      </c>
      <c r="I80" s="16">
        <v>0</v>
      </c>
    </row>
    <row r="81" spans="1:9" x14ac:dyDescent="0.3">
      <c r="A81" s="1"/>
      <c r="B81" s="5" t="s">
        <v>11</v>
      </c>
      <c r="C81" s="5" t="s">
        <v>6</v>
      </c>
      <c r="D81" s="6">
        <v>70</v>
      </c>
      <c r="E81" s="21"/>
      <c r="F81" s="16">
        <f t="shared" si="2"/>
        <v>179.76</v>
      </c>
      <c r="I81" s="16">
        <v>2247</v>
      </c>
    </row>
    <row r="82" spans="1:9" x14ac:dyDescent="0.3">
      <c r="A82" s="1"/>
      <c r="B82" s="5" t="s">
        <v>12</v>
      </c>
      <c r="C82" s="5" t="s">
        <v>6</v>
      </c>
      <c r="D82" s="6">
        <v>170</v>
      </c>
      <c r="E82" s="21"/>
      <c r="F82" s="16">
        <f t="shared" si="2"/>
        <v>89.88</v>
      </c>
      <c r="I82" s="16">
        <v>1123.5</v>
      </c>
    </row>
    <row r="83" spans="1:9" ht="28.8" x14ac:dyDescent="0.3">
      <c r="A83" s="1"/>
      <c r="B83" s="10" t="s">
        <v>30</v>
      </c>
      <c r="C83" s="5" t="s">
        <v>6</v>
      </c>
      <c r="D83" s="6">
        <v>270</v>
      </c>
      <c r="E83" s="21"/>
      <c r="F83" s="16">
        <f t="shared" si="2"/>
        <v>134.82</v>
      </c>
      <c r="I83" s="16">
        <v>1685.25</v>
      </c>
    </row>
    <row r="84" spans="1:9" ht="28.8" x14ac:dyDescent="0.3">
      <c r="A84" s="1"/>
      <c r="B84" s="10" t="s">
        <v>29</v>
      </c>
      <c r="C84" s="5" t="s">
        <v>6</v>
      </c>
      <c r="D84" s="6">
        <v>192</v>
      </c>
      <c r="E84" s="21"/>
      <c r="F84" s="16">
        <f t="shared" si="2"/>
        <v>35.951999999999998</v>
      </c>
      <c r="I84" s="16">
        <v>449.4</v>
      </c>
    </row>
    <row r="85" spans="1:9" x14ac:dyDescent="0.3">
      <c r="A85" s="1"/>
      <c r="B85" s="10" t="s">
        <v>18</v>
      </c>
      <c r="C85" s="5" t="s">
        <v>6</v>
      </c>
      <c r="D85" s="5">
        <v>370</v>
      </c>
      <c r="E85" s="21"/>
      <c r="F85" s="16">
        <f t="shared" si="2"/>
        <v>134.82</v>
      </c>
      <c r="I85" s="16">
        <v>1685.25</v>
      </c>
    </row>
    <row r="86" spans="1:9" x14ac:dyDescent="0.3">
      <c r="A86" s="23"/>
      <c r="B86" s="24"/>
      <c r="C86" s="25"/>
      <c r="D86" s="25"/>
    </row>
  </sheetData>
  <mergeCells count="5">
    <mergeCell ref="A3:D3"/>
    <mergeCell ref="A31:D31"/>
    <mergeCell ref="A59:D59"/>
    <mergeCell ref="B1:D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 3 YRS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Khoza</dc:creator>
  <cp:lastModifiedBy>Trudy Padayachee</cp:lastModifiedBy>
  <dcterms:created xsi:type="dcterms:W3CDTF">2023-03-14T07:34:16Z</dcterms:created>
  <dcterms:modified xsi:type="dcterms:W3CDTF">2024-03-07T09:48:00Z</dcterms:modified>
</cp:coreProperties>
</file>