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shabem\Desktop\SITE SERVICES\Catering\Catering 2026\Long-Term Contract 2026\Technical Scoring\"/>
    </mc:Choice>
  </mc:AlternateContent>
  <xr:revisionPtr revIDLastSave="0" documentId="13_ncr:1_{5889499A-0741-45E3-9961-3D201F5DF9E7}" xr6:coauthVersionLast="47" xr6:coauthVersionMax="47" xr10:uidLastSave="{00000000-0000-0000-0000-000000000000}"/>
  <bookViews>
    <workbookView xWindow="-24120" yWindow="4410" windowWidth="24240" windowHeight="13020" tabRatio="500" xr2:uid="{00000000-000D-0000-FFFF-FFFF00000000}"/>
  </bookViews>
  <sheets>
    <sheet name="Scoring Card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6" i="1" l="1"/>
  <c r="D46" i="1"/>
  <c r="F45" i="1"/>
  <c r="F46" i="1" s="1"/>
  <c r="G44" i="1"/>
  <c r="D44" i="1"/>
  <c r="F43" i="1"/>
  <c r="F42" i="1"/>
  <c r="F41" i="1"/>
  <c r="F40" i="1"/>
  <c r="G39" i="1"/>
  <c r="D39" i="1"/>
  <c r="F38" i="1"/>
  <c r="F39" i="1" s="1"/>
  <c r="G37" i="1"/>
  <c r="D37" i="1"/>
  <c r="F36" i="1"/>
  <c r="F37" i="1" s="1"/>
  <c r="G35" i="1"/>
  <c r="D35" i="1"/>
  <c r="F34" i="1"/>
  <c r="F33" i="1"/>
  <c r="F35" i="1" s="1"/>
  <c r="G32" i="1"/>
  <c r="D32" i="1"/>
  <c r="F31" i="1"/>
  <c r="F30" i="1"/>
  <c r="F29" i="1"/>
  <c r="F28" i="1"/>
  <c r="F32" i="1" s="1"/>
  <c r="G27" i="1"/>
  <c r="D27" i="1"/>
  <c r="F26" i="1"/>
  <c r="F25" i="1"/>
  <c r="F24" i="1"/>
  <c r="G23" i="1"/>
  <c r="D23" i="1"/>
  <c r="F22" i="1"/>
  <c r="F21" i="1"/>
  <c r="F20" i="1"/>
  <c r="F19" i="1"/>
  <c r="F23" i="1" s="1"/>
  <c r="G18" i="1"/>
  <c r="D18" i="1"/>
  <c r="F17" i="1"/>
  <c r="F16" i="1"/>
  <c r="F15" i="1"/>
  <c r="G14" i="1"/>
  <c r="D14" i="1"/>
  <c r="F13" i="1"/>
  <c r="F12" i="1"/>
  <c r="F11" i="1"/>
  <c r="F10" i="1"/>
  <c r="G9" i="1"/>
  <c r="D9" i="1"/>
  <c r="F8" i="1"/>
  <c r="F7" i="1"/>
  <c r="F6" i="1"/>
  <c r="F5" i="1"/>
  <c r="F44" i="1" l="1"/>
  <c r="F48" i="1"/>
  <c r="F14" i="1"/>
  <c r="F27" i="1"/>
  <c r="F18" i="1"/>
  <c r="F9" i="1"/>
  <c r="F49" i="1" s="1"/>
</calcChain>
</file>

<file path=xl/sharedStrings.xml><?xml version="1.0" encoding="utf-8"?>
<sst xmlns="http://schemas.openxmlformats.org/spreadsheetml/2006/main" count="71" uniqueCount="54">
  <si>
    <t>CATERING SERVICES TENDER — TECHNICAL FUNCTIONALITY SCORING CARD</t>
  </si>
  <si>
    <t>Functionality Evaluation  |  Total Weighting = 100%</t>
  </si>
  <si>
    <t>No.</t>
  </si>
  <si>
    <t>Evaluation Criteria</t>
  </si>
  <si>
    <t>Scoring Band Description</t>
  </si>
  <si>
    <t>Max Weight</t>
  </si>
  <si>
    <t>Score Input
(1 = Selected)</t>
  </si>
  <si>
    <t>Result</t>
  </si>
  <si>
    <t>Validation</t>
  </si>
  <si>
    <t>1. Catering Contract Experience — main contractor serving more than 500 meals per day, for at least the last 3 years prior to the tender submission deadline (Attach Orders / Contracts / Reference letters / Completion Certificates, all with verifiable references)</t>
  </si>
  <si>
    <t>1 000+ meals per day</t>
  </si>
  <si>
    <t>800 to 999 meals per day</t>
  </si>
  <si>
    <t>500 to 799 meals per day</t>
  </si>
  <si>
    <t>0 to 499 meals per day</t>
  </si>
  <si>
    <t>SUBTOTAL</t>
  </si>
  <si>
    <t>2. Integrated HR Plan with Organogram — indicating the tenderer's proposed structure for the execution of the Catering Services</t>
  </si>
  <si>
    <t>Plan and Organogram showing Management, Departmental Heads and Staff</t>
  </si>
  <si>
    <t>Plan only</t>
  </si>
  <si>
    <t>Organogram only</t>
  </si>
  <si>
    <t>No plan, no organogram</t>
  </si>
  <si>
    <t>3. Project / Catering Manager — CV with traceable references; National Diploma / Degree in Hospitality, Food Services or Food and Beverage Management (certified copies)</t>
  </si>
  <si>
    <t>5 or more years relevant experience (CV + qualifications)</t>
  </si>
  <si>
    <t>3 to 4 years relevant experience</t>
  </si>
  <si>
    <t>0 to 2 years relevant experience</t>
  </si>
  <si>
    <t>4. Head Chef — CV with traceable references; Culinary Arts Diploma or any Catering related Diploma; Registration with South African Chefs Association</t>
  </si>
  <si>
    <t>5 or more years (CV + qualifications + registration)</t>
  </si>
  <si>
    <t>3 to 4 years (CV + qualifications + registration)</t>
  </si>
  <si>
    <t>1 to 2 years (CV + qualifications + registration)</t>
  </si>
  <si>
    <t>No professional registration</t>
  </si>
  <si>
    <t>5. Production Manager — CV with traceable references; National Diploma / Degree in Hospitality, Food Services or Food and Beverage Management</t>
  </si>
  <si>
    <t>6. Nutritionist / Dietitian — CV with traceable references; BSc in Nutrition / Dietetics; HPCSA registered</t>
  </si>
  <si>
    <t>7. Mobilisation Plan — taking over and serving meals from Day 1</t>
  </si>
  <si>
    <t>Detailed Mobilisation Plan</t>
  </si>
  <si>
    <t>Not Detailed Mobilisation Plan</t>
  </si>
  <si>
    <t>8. Operations Continuity &amp; Emergency Planning Processes — detailing contingency in case of unforeseen operational disruptions</t>
  </si>
  <si>
    <t>Operations Continuity &amp; Emergency Plan submitted</t>
  </si>
  <si>
    <t>9. Maintenance Plan — full maintenance plan of all equipment and furniture</t>
  </si>
  <si>
    <t>Full Maintenance Plan submitted</t>
  </si>
  <si>
    <t>10. Cooking, Storage, Production &amp; Distribution Processes (four independent components — select all that apply)</t>
  </si>
  <si>
    <t>Cooking Process</t>
  </si>
  <si>
    <t>Storage Process</t>
  </si>
  <si>
    <t>Production Process</t>
  </si>
  <si>
    <t>Distribution Process</t>
  </si>
  <si>
    <t>11. Cleaning and Hygiene</t>
  </si>
  <si>
    <t>Cleaning and Hygiene Plan submitted</t>
  </si>
  <si>
    <t>MAXIMUM POSSIBLE SCORE (framework check — confirms the scoring bands sum to 100%)</t>
  </si>
  <si>
    <t>TOTAL SCORE ACHIEVED</t>
  </si>
  <si>
    <t>Legend:</t>
  </si>
  <si>
    <t>Yellow cells</t>
  </si>
  <si>
    <t>Editable — enter 1 to select a scoring band, 0 / blank otherwise</t>
  </si>
  <si>
    <t>Grey rows</t>
  </si>
  <si>
    <t>Subtotal per criterion (auto-calculated)</t>
  </si>
  <si>
    <t>"Select ONE band only"</t>
  </si>
  <si>
    <t>Warning shown if more than one band is selected within a criterion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</si>
</sst>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FFFFFF"/>
      <name val="Arial"/>
      <charset val="1"/>
    </font>
    <font>
      <b/>
      <sz val="10"/>
      <name val="Arial"/>
      <charset val="1"/>
    </font>
    <font>
      <b/>
      <sz val="10"/>
      <color rgb="FF1F4E78"/>
      <name val="Arial"/>
      <charset val="1"/>
    </font>
    <font>
      <i/>
      <sz val="9"/>
      <color rgb="FF404040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2"/>
      <color rgb="FFFFFFFF"/>
      <name val="Arial"/>
      <charset val="1"/>
    </font>
    <font>
      <b/>
      <sz val="9"/>
      <name val="Arial"/>
      <charset val="1"/>
    </font>
    <font>
      <i/>
      <sz val="9"/>
      <color rgb="FF1F4E78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203864"/>
      </patternFill>
    </fill>
    <fill>
      <patternFill patternType="solid">
        <fgColor rgb="FF2E6DA4"/>
        <bgColor rgb="FF1F4E78"/>
      </patternFill>
    </fill>
    <fill>
      <patternFill patternType="solid">
        <fgColor rgb="FFFFF2CC"/>
        <bgColor rgb="FFF2F2F2"/>
      </patternFill>
    </fill>
    <fill>
      <patternFill patternType="solid">
        <fgColor rgb="FFD9E2F3"/>
        <bgColor rgb="FFE2EFDA"/>
      </patternFill>
    </fill>
    <fill>
      <patternFill patternType="solid">
        <fgColor rgb="FFBFBFBF"/>
        <bgColor rgb="FFB7B7B7"/>
      </patternFill>
    </fill>
    <fill>
      <patternFill patternType="solid">
        <fgColor rgb="FFE2EFDA"/>
        <bgColor rgb="FFF2F2F2"/>
      </patternFill>
    </fill>
    <fill>
      <patternFill patternType="solid">
        <fgColor rgb="FF203864"/>
        <bgColor rgb="FF1F4E78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center" wrapText="1"/>
    </xf>
    <xf numFmtId="164" fontId="8" fillId="8" borderId="2" xfId="0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3">
    <dxf>
      <fill>
        <patternFill>
          <bgColor rgb="FFE2EFDA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2E6DA4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B7B7B7"/>
      <rgbColor rgb="FF203864"/>
      <rgbColor rgb="FF339966"/>
      <rgbColor rgb="FF003300"/>
      <rgbColor rgb="FF333300"/>
      <rgbColor rgb="FF993300"/>
      <rgbColor rgb="FF993366"/>
      <rgbColor rgb="FF1F4E78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ySplit="4" topLeftCell="A21" activePane="bottomLeft" state="frozen"/>
      <selection pane="bottomLeft" activeCell="K44" sqref="K44"/>
    </sheetView>
  </sheetViews>
  <sheetFormatPr defaultColWidth="8.6328125" defaultRowHeight="14.5" x14ac:dyDescent="0.35"/>
  <cols>
    <col min="1" max="1" width="21" customWidth="1"/>
    <col min="2" max="2" width="34" customWidth="1"/>
    <col min="3" max="3" width="46" customWidth="1"/>
    <col min="4" max="4" width="12" customWidth="1"/>
    <col min="5" max="5" width="14" customWidth="1"/>
    <col min="6" max="6" width="12" customWidth="1"/>
    <col min="7" max="7" width="26" customWidth="1"/>
  </cols>
  <sheetData>
    <row r="1" spans="1:7" ht="25.5" customHeight="1" x14ac:dyDescent="0.35">
      <c r="A1" s="9" t="s">
        <v>0</v>
      </c>
      <c r="B1" s="9"/>
      <c r="C1" s="9"/>
      <c r="D1" s="9"/>
      <c r="E1" s="9"/>
      <c r="F1" s="9"/>
      <c r="G1" s="9"/>
    </row>
    <row r="2" spans="1:7" ht="18" customHeight="1" x14ac:dyDescent="0.35">
      <c r="A2" s="8" t="s">
        <v>1</v>
      </c>
      <c r="B2" s="8"/>
      <c r="C2" s="8"/>
      <c r="D2" s="8"/>
      <c r="E2" s="8"/>
      <c r="F2" s="8"/>
      <c r="G2" s="8"/>
    </row>
    <row r="3" spans="1:7" ht="6" customHeight="1" x14ac:dyDescent="0.35"/>
    <row r="4" spans="1:7" ht="30" customHeight="1" x14ac:dyDescent="0.3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7" ht="27.75" customHeight="1" x14ac:dyDescent="0.35">
      <c r="A5" s="7">
        <v>1</v>
      </c>
      <c r="B5" s="6" t="s">
        <v>9</v>
      </c>
      <c r="C5" s="11" t="s">
        <v>10</v>
      </c>
      <c r="D5" s="12">
        <v>0.1</v>
      </c>
      <c r="E5" s="13">
        <v>0</v>
      </c>
      <c r="F5" s="12">
        <f>IF(E5=1,D5,0)</f>
        <v>0</v>
      </c>
      <c r="G5" s="14"/>
    </row>
    <row r="6" spans="1:7" ht="27.75" customHeight="1" x14ac:dyDescent="0.35">
      <c r="A6" s="7"/>
      <c r="B6" s="7"/>
      <c r="C6" s="11" t="s">
        <v>11</v>
      </c>
      <c r="D6" s="12">
        <v>7.0000000000000007E-2</v>
      </c>
      <c r="E6" s="13">
        <v>0</v>
      </c>
      <c r="F6" s="12">
        <f>IF(E6=1,D6,0)</f>
        <v>0</v>
      </c>
      <c r="G6" s="14"/>
    </row>
    <row r="7" spans="1:7" ht="27.75" customHeight="1" x14ac:dyDescent="0.35">
      <c r="A7" s="7"/>
      <c r="B7" s="7"/>
      <c r="C7" s="11" t="s">
        <v>12</v>
      </c>
      <c r="D7" s="12">
        <v>0.05</v>
      </c>
      <c r="E7" s="13">
        <v>0</v>
      </c>
      <c r="F7" s="12">
        <f>IF(E7=1,D7,0)</f>
        <v>0</v>
      </c>
      <c r="G7" s="14"/>
    </row>
    <row r="8" spans="1:7" ht="27.75" customHeight="1" x14ac:dyDescent="0.35">
      <c r="A8" s="7"/>
      <c r="B8" s="7"/>
      <c r="C8" s="11" t="s">
        <v>13</v>
      </c>
      <c r="D8" s="12">
        <v>0.02</v>
      </c>
      <c r="E8" s="13">
        <v>0</v>
      </c>
      <c r="F8" s="12">
        <f>IF(E8=1,D8,0)</f>
        <v>0</v>
      </c>
      <c r="G8" s="14"/>
    </row>
    <row r="9" spans="1:7" ht="18" customHeight="1" x14ac:dyDescent="0.35">
      <c r="A9" s="7"/>
      <c r="B9" s="7"/>
      <c r="C9" s="15" t="s">
        <v>14</v>
      </c>
      <c r="D9" s="16">
        <f>MAX(D5:D8)</f>
        <v>0.1</v>
      </c>
      <c r="E9" s="15"/>
      <c r="F9" s="16">
        <f>SUM(F5:F8)</f>
        <v>0</v>
      </c>
      <c r="G9" s="15" t="str">
        <f>IF(COUNTIF(E5:E8,1)&gt;1,"Select ONE band only","OK")</f>
        <v>OK</v>
      </c>
    </row>
    <row r="10" spans="1:7" ht="27.75" customHeight="1" x14ac:dyDescent="0.35">
      <c r="A10" s="7">
        <v>2</v>
      </c>
      <c r="B10" s="6" t="s">
        <v>15</v>
      </c>
      <c r="C10" s="11" t="s">
        <v>16</v>
      </c>
      <c r="D10" s="12">
        <v>0.1</v>
      </c>
      <c r="E10" s="13">
        <v>0</v>
      </c>
      <c r="F10" s="12">
        <f>IF(E10=1,D10,0)</f>
        <v>0</v>
      </c>
      <c r="G10" s="14"/>
    </row>
    <row r="11" spans="1:7" ht="27.75" customHeight="1" x14ac:dyDescent="0.35">
      <c r="A11" s="7"/>
      <c r="B11" s="7"/>
      <c r="C11" s="11" t="s">
        <v>17</v>
      </c>
      <c r="D11" s="12">
        <v>0.05</v>
      </c>
      <c r="E11" s="13">
        <v>0</v>
      </c>
      <c r="F11" s="12">
        <f>IF(E11=1,D11,0)</f>
        <v>0</v>
      </c>
      <c r="G11" s="14"/>
    </row>
    <row r="12" spans="1:7" ht="27.75" customHeight="1" x14ac:dyDescent="0.35">
      <c r="A12" s="7"/>
      <c r="B12" s="7"/>
      <c r="C12" s="11" t="s">
        <v>18</v>
      </c>
      <c r="D12" s="12">
        <v>0.03</v>
      </c>
      <c r="E12" s="13">
        <v>0</v>
      </c>
      <c r="F12" s="12">
        <f>IF(E12=1,D12,0)</f>
        <v>0</v>
      </c>
      <c r="G12" s="14"/>
    </row>
    <row r="13" spans="1:7" ht="27.75" customHeight="1" x14ac:dyDescent="0.35">
      <c r="A13" s="7"/>
      <c r="B13" s="7"/>
      <c r="C13" s="11" t="s">
        <v>19</v>
      </c>
      <c r="D13" s="12">
        <v>0</v>
      </c>
      <c r="E13" s="13">
        <v>0</v>
      </c>
      <c r="F13" s="12">
        <f>IF(E13=1,D13,0)</f>
        <v>0</v>
      </c>
      <c r="G13" s="14"/>
    </row>
    <row r="14" spans="1:7" ht="18" customHeight="1" x14ac:dyDescent="0.35">
      <c r="A14" s="7"/>
      <c r="B14" s="7"/>
      <c r="C14" s="15" t="s">
        <v>14</v>
      </c>
      <c r="D14" s="16">
        <f>MAX(D10:D13)</f>
        <v>0.1</v>
      </c>
      <c r="E14" s="15"/>
      <c r="F14" s="16">
        <f>SUM(F10:F13)</f>
        <v>0</v>
      </c>
      <c r="G14" s="15" t="str">
        <f>IF(COUNTIF(E10:E13,1)&gt;1,"Select ONE band only","OK")</f>
        <v>OK</v>
      </c>
    </row>
    <row r="15" spans="1:7" ht="27.75" customHeight="1" x14ac:dyDescent="0.35">
      <c r="A15" s="7">
        <v>3</v>
      </c>
      <c r="B15" s="6" t="s">
        <v>20</v>
      </c>
      <c r="C15" s="11" t="s">
        <v>21</v>
      </c>
      <c r="D15" s="12">
        <v>0.1</v>
      </c>
      <c r="E15" s="13">
        <v>0</v>
      </c>
      <c r="F15" s="12">
        <f>IF(E15=1,D15,0)</f>
        <v>0</v>
      </c>
      <c r="G15" s="14"/>
    </row>
    <row r="16" spans="1:7" ht="27.75" customHeight="1" x14ac:dyDescent="0.35">
      <c r="A16" s="7"/>
      <c r="B16" s="7"/>
      <c r="C16" s="11" t="s">
        <v>22</v>
      </c>
      <c r="D16" s="12">
        <v>0.05</v>
      </c>
      <c r="E16" s="13">
        <v>0</v>
      </c>
      <c r="F16" s="12">
        <f>IF(E16=1,D16,0)</f>
        <v>0</v>
      </c>
      <c r="G16" s="14"/>
    </row>
    <row r="17" spans="1:7" ht="27.75" customHeight="1" x14ac:dyDescent="0.35">
      <c r="A17" s="7"/>
      <c r="B17" s="7"/>
      <c r="C17" s="11" t="s">
        <v>23</v>
      </c>
      <c r="D17" s="12">
        <v>0</v>
      </c>
      <c r="E17" s="13">
        <v>0</v>
      </c>
      <c r="F17" s="12">
        <f>IF(E17=1,D17,0)</f>
        <v>0</v>
      </c>
      <c r="G17" s="14"/>
    </row>
    <row r="18" spans="1:7" ht="18" customHeight="1" x14ac:dyDescent="0.35">
      <c r="A18" s="7"/>
      <c r="B18" s="7"/>
      <c r="C18" s="15" t="s">
        <v>14</v>
      </c>
      <c r="D18" s="16">
        <f>MAX(D15:D17)</f>
        <v>0.1</v>
      </c>
      <c r="E18" s="15"/>
      <c r="F18" s="16">
        <f>SUM(F15:F17)</f>
        <v>0</v>
      </c>
      <c r="G18" s="15" t="str">
        <f>IF(COUNTIF(E15:E17,1)&gt;1,"Select ONE band only","OK")</f>
        <v>OK</v>
      </c>
    </row>
    <row r="19" spans="1:7" ht="27.75" customHeight="1" x14ac:dyDescent="0.35">
      <c r="A19" s="7">
        <v>4</v>
      </c>
      <c r="B19" s="6" t="s">
        <v>24</v>
      </c>
      <c r="C19" s="11" t="s">
        <v>25</v>
      </c>
      <c r="D19" s="12">
        <v>0.1</v>
      </c>
      <c r="E19" s="13">
        <v>0</v>
      </c>
      <c r="F19" s="12">
        <f>IF(E19=1,D19,0)</f>
        <v>0</v>
      </c>
      <c r="G19" s="14"/>
    </row>
    <row r="20" spans="1:7" ht="27.75" customHeight="1" x14ac:dyDescent="0.35">
      <c r="A20" s="7"/>
      <c r="B20" s="7"/>
      <c r="C20" s="11" t="s">
        <v>26</v>
      </c>
      <c r="D20" s="12">
        <v>0.08</v>
      </c>
      <c r="E20" s="13">
        <v>0</v>
      </c>
      <c r="F20" s="12">
        <f>IF(E20=1,D20,0)</f>
        <v>0</v>
      </c>
      <c r="G20" s="14"/>
    </row>
    <row r="21" spans="1:7" ht="27.75" customHeight="1" x14ac:dyDescent="0.35">
      <c r="A21" s="7"/>
      <c r="B21" s="7"/>
      <c r="C21" s="11" t="s">
        <v>27</v>
      </c>
      <c r="D21" s="12">
        <v>0.05</v>
      </c>
      <c r="E21" s="13">
        <v>0</v>
      </c>
      <c r="F21" s="12">
        <f>IF(E21=1,D21,0)</f>
        <v>0</v>
      </c>
      <c r="G21" s="14"/>
    </row>
    <row r="22" spans="1:7" ht="27.75" customHeight="1" x14ac:dyDescent="0.35">
      <c r="A22" s="7"/>
      <c r="B22" s="7"/>
      <c r="C22" s="11" t="s">
        <v>28</v>
      </c>
      <c r="D22" s="12">
        <v>0</v>
      </c>
      <c r="E22" s="13">
        <v>0</v>
      </c>
      <c r="F22" s="12">
        <f>IF(E22=1,D22,0)</f>
        <v>0</v>
      </c>
      <c r="G22" s="14"/>
    </row>
    <row r="23" spans="1:7" ht="18" customHeight="1" x14ac:dyDescent="0.35">
      <c r="A23" s="7"/>
      <c r="B23" s="7"/>
      <c r="C23" s="15" t="s">
        <v>14</v>
      </c>
      <c r="D23" s="16">
        <f>MAX(D19:D22)</f>
        <v>0.1</v>
      </c>
      <c r="E23" s="15"/>
      <c r="F23" s="16">
        <f>SUM(F19:F22)</f>
        <v>0</v>
      </c>
      <c r="G23" s="15" t="str">
        <f>IF(COUNTIF(E19:E22,1)&gt;1,"Select ONE band only","OK")</f>
        <v>OK</v>
      </c>
    </row>
    <row r="24" spans="1:7" ht="27.75" customHeight="1" x14ac:dyDescent="0.35">
      <c r="A24" s="7">
        <v>5</v>
      </c>
      <c r="B24" s="6" t="s">
        <v>29</v>
      </c>
      <c r="C24" s="11" t="s">
        <v>21</v>
      </c>
      <c r="D24" s="12">
        <v>0.1</v>
      </c>
      <c r="E24" s="13">
        <v>0</v>
      </c>
      <c r="F24" s="12">
        <f>IF(E24=1,D24,0)</f>
        <v>0</v>
      </c>
      <c r="G24" s="14"/>
    </row>
    <row r="25" spans="1:7" ht="27.75" customHeight="1" x14ac:dyDescent="0.35">
      <c r="A25" s="7"/>
      <c r="B25" s="7"/>
      <c r="C25" s="11" t="s">
        <v>22</v>
      </c>
      <c r="D25" s="12">
        <v>0.05</v>
      </c>
      <c r="E25" s="13">
        <v>0</v>
      </c>
      <c r="F25" s="12">
        <f>IF(E25=1,D25,0)</f>
        <v>0</v>
      </c>
      <c r="G25" s="14"/>
    </row>
    <row r="26" spans="1:7" ht="27.75" customHeight="1" x14ac:dyDescent="0.35">
      <c r="A26" s="7"/>
      <c r="B26" s="7"/>
      <c r="C26" s="11" t="s">
        <v>23</v>
      </c>
      <c r="D26" s="12">
        <v>0</v>
      </c>
      <c r="E26" s="13">
        <v>0</v>
      </c>
      <c r="F26" s="12">
        <f>IF(E26=1,D26,0)</f>
        <v>0</v>
      </c>
      <c r="G26" s="14"/>
    </row>
    <row r="27" spans="1:7" ht="18" customHeight="1" x14ac:dyDescent="0.35">
      <c r="A27" s="7"/>
      <c r="B27" s="7"/>
      <c r="C27" s="15" t="s">
        <v>14</v>
      </c>
      <c r="D27" s="16">
        <f>MAX(D24:D26)</f>
        <v>0.1</v>
      </c>
      <c r="E27" s="15"/>
      <c r="F27" s="16">
        <f>SUM(F24:F26)</f>
        <v>0</v>
      </c>
      <c r="G27" s="15" t="str">
        <f>IF(COUNTIF(E24:E26,1)&gt;1,"Select ONE band only","OK")</f>
        <v>OK</v>
      </c>
    </row>
    <row r="28" spans="1:7" ht="27.75" customHeight="1" x14ac:dyDescent="0.35">
      <c r="A28" s="7">
        <v>6</v>
      </c>
      <c r="B28" s="6" t="s">
        <v>30</v>
      </c>
      <c r="C28" s="11" t="s">
        <v>25</v>
      </c>
      <c r="D28" s="12">
        <v>0.1</v>
      </c>
      <c r="E28" s="13">
        <v>0</v>
      </c>
      <c r="F28" s="12">
        <f>IF(E28=1,D28,0)</f>
        <v>0</v>
      </c>
      <c r="G28" s="14"/>
    </row>
    <row r="29" spans="1:7" ht="27.75" customHeight="1" x14ac:dyDescent="0.35">
      <c r="A29" s="7"/>
      <c r="B29" s="7"/>
      <c r="C29" s="11" t="s">
        <v>26</v>
      </c>
      <c r="D29" s="12">
        <v>0.08</v>
      </c>
      <c r="E29" s="13">
        <v>0</v>
      </c>
      <c r="F29" s="12">
        <f>IF(E29=1,D29,0)</f>
        <v>0</v>
      </c>
      <c r="G29" s="14"/>
    </row>
    <row r="30" spans="1:7" ht="27.75" customHeight="1" x14ac:dyDescent="0.35">
      <c r="A30" s="7"/>
      <c r="B30" s="7"/>
      <c r="C30" s="11" t="s">
        <v>27</v>
      </c>
      <c r="D30" s="12">
        <v>0.05</v>
      </c>
      <c r="E30" s="13">
        <v>0</v>
      </c>
      <c r="F30" s="12">
        <f>IF(E30=1,D30,0)</f>
        <v>0</v>
      </c>
      <c r="G30" s="14"/>
    </row>
    <row r="31" spans="1:7" ht="27.75" customHeight="1" x14ac:dyDescent="0.35">
      <c r="A31" s="7"/>
      <c r="B31" s="7"/>
      <c r="C31" s="11" t="s">
        <v>28</v>
      </c>
      <c r="D31" s="12">
        <v>0</v>
      </c>
      <c r="E31" s="13">
        <v>0</v>
      </c>
      <c r="F31" s="12">
        <f>IF(E31=1,D31,0)</f>
        <v>0</v>
      </c>
      <c r="G31" s="14"/>
    </row>
    <row r="32" spans="1:7" ht="18" customHeight="1" x14ac:dyDescent="0.35">
      <c r="A32" s="7"/>
      <c r="B32" s="7"/>
      <c r="C32" s="15" t="s">
        <v>14</v>
      </c>
      <c r="D32" s="16">
        <f>MAX(D28:D31)</f>
        <v>0.1</v>
      </c>
      <c r="E32" s="15"/>
      <c r="F32" s="16">
        <f>SUM(F28:F31)</f>
        <v>0</v>
      </c>
      <c r="G32" s="15" t="str">
        <f>IF(COUNTIF(E28:E31,1)&gt;1,"Select ONE band only","OK")</f>
        <v>OK</v>
      </c>
    </row>
    <row r="33" spans="1:7" ht="27.75" customHeight="1" x14ac:dyDescent="0.35">
      <c r="A33" s="7">
        <v>7</v>
      </c>
      <c r="B33" s="6" t="s">
        <v>31</v>
      </c>
      <c r="C33" s="11" t="s">
        <v>32</v>
      </c>
      <c r="D33" s="12">
        <v>0.1</v>
      </c>
      <c r="E33" s="13">
        <v>0</v>
      </c>
      <c r="F33" s="12">
        <f>IF(E33=1,D33,0)</f>
        <v>0</v>
      </c>
      <c r="G33" s="14"/>
    </row>
    <row r="34" spans="1:7" ht="27.75" customHeight="1" x14ac:dyDescent="0.35">
      <c r="A34" s="7"/>
      <c r="B34" s="7"/>
      <c r="C34" s="11" t="s">
        <v>33</v>
      </c>
      <c r="D34" s="12">
        <v>0.05</v>
      </c>
      <c r="E34" s="13">
        <v>0</v>
      </c>
      <c r="F34" s="12">
        <f>IF(E34=1,D34,0)</f>
        <v>0</v>
      </c>
      <c r="G34" s="14"/>
    </row>
    <row r="35" spans="1:7" ht="18" customHeight="1" x14ac:dyDescent="0.35">
      <c r="A35" s="7"/>
      <c r="B35" s="7"/>
      <c r="C35" s="15" t="s">
        <v>14</v>
      </c>
      <c r="D35" s="16">
        <f>MAX(D33:D34)</f>
        <v>0.1</v>
      </c>
      <c r="E35" s="15"/>
      <c r="F35" s="16">
        <f>SUM(F33:F34)</f>
        <v>0</v>
      </c>
      <c r="G35" s="15" t="str">
        <f>IF(COUNTIF(E33:E34,1)&gt;1,"Select ONE band only","OK")</f>
        <v>OK</v>
      </c>
    </row>
    <row r="36" spans="1:7" ht="27.75" customHeight="1" x14ac:dyDescent="0.35">
      <c r="A36" s="7">
        <v>8</v>
      </c>
      <c r="B36" s="6" t="s">
        <v>34</v>
      </c>
      <c r="C36" s="11" t="s">
        <v>35</v>
      </c>
      <c r="D36" s="12">
        <v>0.05</v>
      </c>
      <c r="E36" s="13">
        <v>0</v>
      </c>
      <c r="F36" s="12">
        <f>IF(E36=1,D36,0)</f>
        <v>0</v>
      </c>
      <c r="G36" s="14"/>
    </row>
    <row r="37" spans="1:7" ht="30" customHeight="1" x14ac:dyDescent="0.35">
      <c r="A37" s="7"/>
      <c r="B37" s="7"/>
      <c r="C37" s="15" t="s">
        <v>14</v>
      </c>
      <c r="D37" s="16">
        <f>SUM(D36:D36)</f>
        <v>0.05</v>
      </c>
      <c r="E37" s="15"/>
      <c r="F37" s="16">
        <f>SUM(F36:F36)</f>
        <v>0</v>
      </c>
      <c r="G37" s="15" t="str">
        <f>IF(COUNTIF(E36:E36,1)&gt;1,"Check entries","OK")</f>
        <v>OK</v>
      </c>
    </row>
    <row r="38" spans="1:7" ht="27.75" customHeight="1" x14ac:dyDescent="0.35">
      <c r="A38" s="7">
        <v>9</v>
      </c>
      <c r="B38" s="6" t="s">
        <v>36</v>
      </c>
      <c r="C38" s="11" t="s">
        <v>37</v>
      </c>
      <c r="D38" s="12">
        <v>0.1</v>
      </c>
      <c r="E38" s="13">
        <v>0</v>
      </c>
      <c r="F38" s="12">
        <f>IF(E38=1,D38,0)</f>
        <v>0</v>
      </c>
      <c r="G38" s="14"/>
    </row>
    <row r="39" spans="1:7" ht="18" customHeight="1" x14ac:dyDescent="0.35">
      <c r="A39" s="7"/>
      <c r="B39" s="7"/>
      <c r="C39" s="15" t="s">
        <v>14</v>
      </c>
      <c r="D39" s="16">
        <f>SUM(D38:D38)</f>
        <v>0.1</v>
      </c>
      <c r="E39" s="15"/>
      <c r="F39" s="16">
        <f>SUM(F38:F38)</f>
        <v>0</v>
      </c>
      <c r="G39" s="15" t="str">
        <f>IF(COUNTIF(E38:E38,1)&gt;1,"Check entries","OK")</f>
        <v>OK</v>
      </c>
    </row>
    <row r="40" spans="1:7" ht="27.75" customHeight="1" x14ac:dyDescent="0.35">
      <c r="A40" s="7">
        <v>10</v>
      </c>
      <c r="B40" s="6" t="s">
        <v>38</v>
      </c>
      <c r="C40" s="11" t="s">
        <v>39</v>
      </c>
      <c r="D40" s="12">
        <v>2.5000000000000001E-2</v>
      </c>
      <c r="E40" s="13">
        <v>0</v>
      </c>
      <c r="F40" s="12">
        <f>IF(E40=1,D40,0)</f>
        <v>0</v>
      </c>
      <c r="G40" s="14"/>
    </row>
    <row r="41" spans="1:7" ht="27.75" customHeight="1" x14ac:dyDescent="0.35">
      <c r="A41" s="7"/>
      <c r="B41" s="7"/>
      <c r="C41" s="11" t="s">
        <v>40</v>
      </c>
      <c r="D41" s="12">
        <v>2.5000000000000001E-2</v>
      </c>
      <c r="E41" s="13">
        <v>0</v>
      </c>
      <c r="F41" s="12">
        <f>IF(E41=1,D41,0)</f>
        <v>0</v>
      </c>
      <c r="G41" s="14"/>
    </row>
    <row r="42" spans="1:7" ht="27.75" customHeight="1" x14ac:dyDescent="0.35">
      <c r="A42" s="7"/>
      <c r="B42" s="7"/>
      <c r="C42" s="11" t="s">
        <v>41</v>
      </c>
      <c r="D42" s="12">
        <v>2.5000000000000001E-2</v>
      </c>
      <c r="E42" s="13">
        <v>0</v>
      </c>
      <c r="F42" s="12">
        <f>IF(E42=1,D42,0)</f>
        <v>0</v>
      </c>
      <c r="G42" s="14"/>
    </row>
    <row r="43" spans="1:7" ht="27.75" customHeight="1" x14ac:dyDescent="0.35">
      <c r="A43" s="7"/>
      <c r="B43" s="7"/>
      <c r="C43" s="11" t="s">
        <v>42</v>
      </c>
      <c r="D43" s="12">
        <v>2.5000000000000001E-2</v>
      </c>
      <c r="E43" s="13">
        <v>0</v>
      </c>
      <c r="F43" s="12">
        <f>IF(E43=1,D43,0)</f>
        <v>0</v>
      </c>
      <c r="G43" s="14"/>
    </row>
    <row r="44" spans="1:7" ht="18" customHeight="1" x14ac:dyDescent="0.35">
      <c r="A44" s="7"/>
      <c r="B44" s="7"/>
      <c r="C44" s="15" t="s">
        <v>14</v>
      </c>
      <c r="D44" s="16">
        <f>SUM(D40:D43)</f>
        <v>0.1</v>
      </c>
      <c r="E44" s="15"/>
      <c r="F44" s="16">
        <f>SUM(F40:F43)</f>
        <v>0</v>
      </c>
      <c r="G44" s="15" t="str">
        <f>IF(COUNTIF(E40:E43,1)&gt;4,"Check entries","OK")</f>
        <v>OK</v>
      </c>
    </row>
    <row r="45" spans="1:7" ht="27.75" customHeight="1" x14ac:dyDescent="0.35">
      <c r="A45" s="7">
        <v>11</v>
      </c>
      <c r="B45" s="6" t="s">
        <v>43</v>
      </c>
      <c r="C45" s="11" t="s">
        <v>44</v>
      </c>
      <c r="D45" s="12">
        <v>0.05</v>
      </c>
      <c r="E45" s="13">
        <v>0</v>
      </c>
      <c r="F45" s="12">
        <f>IF(E45=1,D45,0)</f>
        <v>0</v>
      </c>
      <c r="G45" s="14"/>
    </row>
    <row r="46" spans="1:7" ht="18" customHeight="1" x14ac:dyDescent="0.35">
      <c r="A46" s="7"/>
      <c r="B46" s="7"/>
      <c r="C46" s="15" t="s">
        <v>14</v>
      </c>
      <c r="D46" s="16">
        <f>SUM(D45:D45)</f>
        <v>0.05</v>
      </c>
      <c r="E46" s="15"/>
      <c r="F46" s="16">
        <f>SUM(F45:F45)</f>
        <v>0</v>
      </c>
      <c r="G46" s="15" t="str">
        <f>IF(COUNTIF(E45:E45,1)&gt;1,"Check entries","OK")</f>
        <v>OK</v>
      </c>
    </row>
    <row r="48" spans="1:7" ht="19.5" customHeight="1" x14ac:dyDescent="0.35">
      <c r="A48" s="5" t="s">
        <v>45</v>
      </c>
      <c r="B48" s="5"/>
      <c r="C48" s="5"/>
      <c r="D48" s="5"/>
      <c r="E48" s="5"/>
      <c r="F48" s="4">
        <f>SUM(D9,D14,D18,D23,D27,D32,D35,D37,D39,D44,D46)</f>
        <v>1</v>
      </c>
      <c r="G48" s="4"/>
    </row>
    <row r="49" spans="1:7" ht="24" customHeight="1" x14ac:dyDescent="0.35">
      <c r="A49" s="3" t="s">
        <v>46</v>
      </c>
      <c r="B49" s="3"/>
      <c r="C49" s="3"/>
      <c r="D49" s="3"/>
      <c r="E49" s="3"/>
      <c r="F49" s="2">
        <f>SUM(F9,F14,F18,F23,F27,F32,F35,F37,F39,F44,F46)</f>
        <v>0</v>
      </c>
      <c r="G49" s="2"/>
    </row>
    <row r="51" spans="1:7" x14ac:dyDescent="0.35">
      <c r="A51" s="17" t="s">
        <v>47</v>
      </c>
    </row>
    <row r="52" spans="1:7" ht="15" customHeight="1" x14ac:dyDescent="0.35">
      <c r="A52" s="18" t="s">
        <v>48</v>
      </c>
      <c r="B52" s="1" t="s">
        <v>49</v>
      </c>
      <c r="C52" s="1"/>
      <c r="D52" s="1"/>
      <c r="E52" s="1"/>
      <c r="F52" s="1"/>
      <c r="G52" s="1"/>
    </row>
    <row r="53" spans="1:7" ht="15" customHeight="1" x14ac:dyDescent="0.35">
      <c r="A53" s="18" t="s">
        <v>50</v>
      </c>
      <c r="B53" s="1" t="s">
        <v>51</v>
      </c>
      <c r="C53" s="1"/>
      <c r="D53" s="1"/>
      <c r="E53" s="1"/>
      <c r="F53" s="1"/>
      <c r="G53" s="1"/>
    </row>
    <row r="54" spans="1:7" ht="15" customHeight="1" x14ac:dyDescent="0.35">
      <c r="A54" s="18" t="s">
        <v>52</v>
      </c>
      <c r="B54" s="1" t="s">
        <v>53</v>
      </c>
      <c r="C54" s="1"/>
      <c r="D54" s="1"/>
      <c r="E54" s="1"/>
      <c r="F54" s="1"/>
      <c r="G54" s="1"/>
    </row>
  </sheetData>
  <mergeCells count="31">
    <mergeCell ref="B53:G53"/>
    <mergeCell ref="B54:G54"/>
    <mergeCell ref="A48:E48"/>
    <mergeCell ref="F48:G48"/>
    <mergeCell ref="A49:E49"/>
    <mergeCell ref="F49:G49"/>
    <mergeCell ref="B52:G52"/>
    <mergeCell ref="A38:A39"/>
    <mergeCell ref="B38:B39"/>
    <mergeCell ref="A40:A44"/>
    <mergeCell ref="B40:B44"/>
    <mergeCell ref="A45:A46"/>
    <mergeCell ref="B45:B46"/>
    <mergeCell ref="A28:A32"/>
    <mergeCell ref="B28:B32"/>
    <mergeCell ref="A33:A35"/>
    <mergeCell ref="B33:B35"/>
    <mergeCell ref="A36:A37"/>
    <mergeCell ref="B36:B37"/>
    <mergeCell ref="A15:A18"/>
    <mergeCell ref="B15:B18"/>
    <mergeCell ref="A19:A23"/>
    <mergeCell ref="B19:B23"/>
    <mergeCell ref="A24:A27"/>
    <mergeCell ref="B24:B27"/>
    <mergeCell ref="A5:A9"/>
    <mergeCell ref="B5:B9"/>
    <mergeCell ref="A10:A14"/>
    <mergeCell ref="B10:B14"/>
    <mergeCell ref="A1:G1"/>
    <mergeCell ref="A2:G2"/>
  </mergeCells>
  <conditionalFormatting sqref="F48:G48">
    <cfRule type="expression" dxfId="2" priority="4">
      <formula>ROUND(F48,4)&lt;&gt;1</formula>
    </cfRule>
  </conditionalFormatting>
  <conditionalFormatting sqref="G5:G46">
    <cfRule type="expression" dxfId="1" priority="2">
      <formula>ISNUMBER(SEARCH("Select",G5))</formula>
    </cfRule>
    <cfRule type="expression" dxfId="0" priority="3">
      <formula>G5="OK"</formula>
    </cfRule>
  </conditionalFormatting>
  <dataValidations count="1">
    <dataValidation type="list" allowBlank="1" showErrorMessage="1" errorTitle="Invalid entry" error="Enter 1 to select this band, or 0 / leave blank." sqref="E5:E8 E10:E13 E15:E17 E19:E22 E24:E26 E28:E31 E33:E34 E36 E38 E40:E43 E45" xr:uid="{00000000-0002-0000-0000-000000000000}">
      <formula1>"0,1"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Scoring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Mthobisi Lushaba</cp:lastModifiedBy>
  <cp:revision>0</cp:revision>
  <dcterms:created xsi:type="dcterms:W3CDTF">2026-08-18T08:59:08Z</dcterms:created>
  <dcterms:modified xsi:type="dcterms:W3CDTF">2026-08-18T09:10:20Z</dcterms:modified>
  <dc:language>en-US</dc:language>
</cp:coreProperties>
</file>