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udm.sharepoint.com/sites/DigitalTeam-Test-AdminsOnly-Private/Shared Documents/Office Administration/TENDERS/2025/"/>
    </mc:Choice>
  </mc:AlternateContent>
  <xr:revisionPtr revIDLastSave="295" documentId="8_{A71F29B5-2595-42FB-9F37-B8BC5107A136}" xr6:coauthVersionLast="47" xr6:coauthVersionMax="47" xr10:uidLastSave="{BAF48CDF-C4A4-4789-93B6-DC03FE1201CC}"/>
  <bookViews>
    <workbookView xWindow="28680" yWindow="-1125" windowWidth="29040" windowHeight="15720" xr2:uid="{264B72DD-B1E4-4517-9C67-202DFD0D7AF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2" l="1"/>
  <c r="K44" i="2"/>
  <c r="L44" i="2"/>
  <c r="J44" i="2"/>
  <c r="J4" i="2" l="1"/>
  <c r="K4" i="2" s="1"/>
  <c r="L4" i="2" s="1"/>
  <c r="J5" i="2"/>
  <c r="K5" i="2"/>
  <c r="L5" i="2" s="1"/>
  <c r="J6" i="2"/>
  <c r="K6" i="2"/>
  <c r="L6" i="2"/>
  <c r="J7" i="2"/>
  <c r="K7" i="2" s="1"/>
  <c r="L7" i="2" s="1"/>
  <c r="J8" i="2"/>
  <c r="K8" i="2"/>
  <c r="L8" i="2"/>
  <c r="J9" i="2"/>
  <c r="K9" i="2"/>
  <c r="L9" i="2" s="1"/>
  <c r="J10" i="2"/>
  <c r="K10" i="2"/>
  <c r="L10" i="2"/>
  <c r="J11" i="2"/>
  <c r="K11" i="2"/>
  <c r="L11" i="2"/>
  <c r="J12" i="2"/>
  <c r="K12" i="2"/>
  <c r="L12" i="2"/>
  <c r="J13" i="2"/>
  <c r="K13" i="2"/>
  <c r="L13" i="2" s="1"/>
  <c r="J14" i="2"/>
  <c r="K14" i="2"/>
  <c r="L14" i="2"/>
  <c r="J15" i="2"/>
  <c r="K15" i="2"/>
  <c r="L15" i="2"/>
  <c r="J16" i="2"/>
  <c r="K16" i="2" s="1"/>
  <c r="L16" i="2" s="1"/>
  <c r="J17" i="2"/>
  <c r="K17" i="2"/>
  <c r="L17" i="2" s="1"/>
  <c r="J18" i="2"/>
  <c r="K18" i="2"/>
  <c r="L18" i="2"/>
  <c r="J19" i="2"/>
  <c r="K19" i="2"/>
  <c r="L19" i="2"/>
  <c r="J20" i="2"/>
  <c r="K20" i="2"/>
  <c r="L20" i="2"/>
  <c r="J21" i="2"/>
  <c r="K21" i="2"/>
  <c r="L21" i="2" s="1"/>
  <c r="J22" i="2"/>
  <c r="K22" i="2"/>
  <c r="L22" i="2"/>
  <c r="J23" i="2"/>
  <c r="K23" i="2"/>
  <c r="L23" i="2"/>
  <c r="J24" i="2"/>
  <c r="K24" i="2"/>
  <c r="L24" i="2"/>
  <c r="J25" i="2"/>
  <c r="K25" i="2"/>
  <c r="L25" i="2" s="1"/>
  <c r="J26" i="2"/>
  <c r="K26" i="2"/>
  <c r="L26" i="2"/>
  <c r="J27" i="2"/>
  <c r="K27" i="2"/>
  <c r="L27" i="2"/>
  <c r="J30" i="2"/>
  <c r="K30" i="2"/>
  <c r="L30" i="2"/>
  <c r="J31" i="2"/>
  <c r="K31" i="2"/>
  <c r="L31" i="2"/>
  <c r="J32" i="2"/>
  <c r="K32" i="2"/>
  <c r="L32" i="2"/>
  <c r="J33" i="2"/>
  <c r="K33" i="2"/>
  <c r="L33" i="2" s="1"/>
  <c r="J34" i="2"/>
  <c r="K34" i="2"/>
  <c r="L34" i="2"/>
  <c r="J35" i="2"/>
  <c r="K35" i="2"/>
  <c r="L35" i="2"/>
  <c r="J36" i="2"/>
  <c r="K36" i="2"/>
  <c r="L36" i="2"/>
  <c r="J37" i="2"/>
  <c r="K37" i="2"/>
  <c r="L37" i="2" s="1"/>
  <c r="J39" i="2"/>
  <c r="K39" i="2"/>
  <c r="L39" i="2"/>
  <c r="J40" i="2"/>
  <c r="K40" i="2"/>
  <c r="L40" i="2"/>
  <c r="J42" i="2"/>
  <c r="K42" i="2"/>
  <c r="L42" i="2"/>
  <c r="L3" i="2"/>
  <c r="K3" i="2"/>
  <c r="J3" i="2"/>
  <c r="I40" i="2"/>
  <c r="I42" i="2"/>
  <c r="I39" i="2"/>
  <c r="I31" i="2"/>
  <c r="I32" i="2"/>
  <c r="I33" i="2"/>
  <c r="I34" i="2"/>
  <c r="I35" i="2"/>
  <c r="I36" i="2"/>
  <c r="I37" i="2"/>
  <c r="I30" i="2"/>
  <c r="I27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3" i="2"/>
  <c r="G44" i="2"/>
  <c r="G42" i="2"/>
  <c r="G31" i="2"/>
  <c r="G32" i="2"/>
  <c r="G33" i="2"/>
  <c r="G34" i="2"/>
  <c r="G35" i="2"/>
  <c r="G36" i="2"/>
  <c r="G37" i="2"/>
  <c r="G39" i="2"/>
  <c r="G40" i="2"/>
  <c r="G30" i="2"/>
  <c r="G27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3" i="2"/>
  <c r="E43" i="2"/>
  <c r="E42" i="2"/>
  <c r="E38" i="2"/>
  <c r="E31" i="2"/>
  <c r="E32" i="2"/>
  <c r="E33" i="2"/>
  <c r="E34" i="2"/>
  <c r="E35" i="2"/>
  <c r="E36" i="2"/>
  <c r="E37" i="2"/>
  <c r="E39" i="2"/>
  <c r="E40" i="2"/>
  <c r="E30" i="2"/>
  <c r="E28" i="2"/>
  <c r="E27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3" i="2"/>
  <c r="E44" i="2" s="1"/>
  <c r="I44" i="2" l="1"/>
</calcChain>
</file>

<file path=xl/sharedStrings.xml><?xml version="1.0" encoding="utf-8"?>
<sst xmlns="http://schemas.openxmlformats.org/spreadsheetml/2006/main" count="103" uniqueCount="66">
  <si>
    <t>Description</t>
  </si>
  <si>
    <t>TOTAL COST YEAR 1</t>
  </si>
  <si>
    <t>TOTAL COST YEAR 2</t>
  </si>
  <si>
    <t>TOTAL COST YEAR 3</t>
  </si>
  <si>
    <t xml:space="preserve"> BID TOTAL </t>
  </si>
  <si>
    <t>BID TOTAL</t>
  </si>
  <si>
    <t xml:space="preserve"> Quantity  </t>
  </si>
  <si>
    <t xml:space="preserve"> Unit of measure </t>
  </si>
  <si>
    <t>Rate</t>
  </si>
  <si>
    <t>Total Year 1</t>
  </si>
  <si>
    <t>Total Year 2</t>
  </si>
  <si>
    <t>Total Year 3</t>
  </si>
  <si>
    <t xml:space="preserve">TOTAL FOR 36 MONTHS, VAT EXCL </t>
  </si>
  <si>
    <t>VAT</t>
  </si>
  <si>
    <t>GRAND TOTAL for 36 MONTHS ICL VAT</t>
  </si>
  <si>
    <t>SD WAN – Section A</t>
  </si>
  <si>
    <t xml:space="preserve"> Months </t>
  </si>
  <si>
    <t>Months</t>
  </si>
  <si>
    <t>Reporting Costs (if any)</t>
  </si>
  <si>
    <t>Alerting Costs (if any)</t>
  </si>
  <si>
    <t>Installation and Configuration Costs (if any)</t>
  </si>
  <si>
    <t>INTERNET – Section B</t>
  </si>
  <si>
    <t>Unified Threat Management / firewall</t>
  </si>
  <si>
    <t>APN – Section C</t>
  </si>
  <si>
    <t>100GB per month APN Costs</t>
  </si>
  <si>
    <t>Migration Costs (if any)</t>
  </si>
  <si>
    <t>SUB TOTAL</t>
  </si>
  <si>
    <t>TOTAL CARRIED TO FORM OF OFFER</t>
  </si>
  <si>
    <t>All escalations should be included in the bid price, All pricing to be given in South African Rands.</t>
  </si>
  <si>
    <t>Bid price must be include the specifications found in the tender specification</t>
  </si>
  <si>
    <t>Ad Hoc Consulting and Support</t>
  </si>
  <si>
    <t>Unit</t>
  </si>
  <si>
    <t>Harding Office - 100mbps Primary, LTE Backup SD-WAN</t>
  </si>
  <si>
    <t>24x7 Technical support (if any)</t>
  </si>
  <si>
    <t>Monitoring costs (if not included above)</t>
  </si>
  <si>
    <t>Implementation costs (if not included above)</t>
  </si>
  <si>
    <t>Any connectivity costs (if not included above)</t>
  </si>
  <si>
    <t>SLA for faults to be resolved (if not included above)</t>
  </si>
  <si>
    <t>Support (if not included above)</t>
  </si>
  <si>
    <t>Reporting (if not included above)</t>
  </si>
  <si>
    <t>Disaster Centre
(Port Shepstone area) – 200mbps Primary, 100mbps Backup SD-WAN</t>
  </si>
  <si>
    <t>Connor Street
(Port Shepstone area) – 500mbps Primary, 100mbps Backup SD-WAN</t>
  </si>
  <si>
    <t>Oslo Beach
(Port Shepstone area) – 500mbps Primary SD-WAN, 100mbps Backup SD-WAN</t>
  </si>
  <si>
    <t>Park Rynie – 100mbps Primary, LTE Backup SD-WAN</t>
  </si>
  <si>
    <t>Marburg Workshops
(Port Shepstone area) - 100mbps Primary, LTE  Backup SD-WAN</t>
  </si>
  <si>
    <t>Ugu Sports and Leisure - 100mbps Primary, LTE Backup SD-WAN</t>
  </si>
  <si>
    <t>Bhobhoyi Water Office – 50mbps Primary, LTE Backup SD-WAN</t>
  </si>
  <si>
    <t>Umthamvuna Water Treatment Plant - 50mbps Primary, LTE Backup SD-WAN</t>
  </si>
  <si>
    <t>Margate WWTW – 100mbps Primary, LTE Backup SD-WAN</t>
  </si>
  <si>
    <t>Harding WTW – 20mbps Primary, LTE Backup SD-WAN</t>
  </si>
  <si>
    <t>Remote Site - Scottburgh WWTW – 20mbps SD-WAN</t>
  </si>
  <si>
    <t>Remote Site -  Ramsgate WWTW – 20mbps SD-WAN</t>
  </si>
  <si>
    <t>Remote Site - Uvongo WWTW – 20mbps SD-WAN</t>
  </si>
  <si>
    <t>Remote Site - Shelly Beach WWTW – 20mbps SD-WAN</t>
  </si>
  <si>
    <t>Remote Site - Mbango WWTW – 20mbps SD-WAN</t>
  </si>
  <si>
    <t>Remote Site - Gamalakhe WWTW – 20mbps SD-WAN</t>
  </si>
  <si>
    <t>Remote Site - Harding WWTW – 20mbps SD-WAN</t>
  </si>
  <si>
    <t>Telemetry Site - Umthanvuna PS – Integration only</t>
  </si>
  <si>
    <t>Telemetry Site -Vulamehlo PS  – Integration only</t>
  </si>
  <si>
    <t>Telemetry Site -St Helens Rock PS  – Integration only</t>
  </si>
  <si>
    <t>Monthly Bandwidth costs 500mbps Internet breakout, uncapped, unshaped</t>
  </si>
  <si>
    <t>DNS Hosting Costs for 3 domains</t>
  </si>
  <si>
    <t>Wildcard Certificate Costs (SSL)</t>
  </si>
  <si>
    <t>Class C IP block (8 public IP addresses).</t>
  </si>
  <si>
    <t>Rate per unit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</si>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</sst>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name val="Arial"/>
      <family val="2"/>
    </font>
    <font>
      <sz val="11"/>
      <name val="Aptos Narrow"/>
      <family val="2"/>
      <scheme val="minor"/>
    </font>
    <font>
      <b/>
      <sz val="14"/>
      <name val="Arial"/>
      <family val="2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4" fillId="2" borderId="0" xfId="0" applyFont="1" applyFill="1"/>
    <xf numFmtId="0" fontId="3" fillId="0" borderId="1" xfId="0" applyFont="1" applyBorder="1"/>
    <xf numFmtId="43" fontId="3" fillId="0" borderId="1" xfId="1" applyFont="1" applyBorder="1"/>
    <xf numFmtId="0" fontId="4" fillId="0" borderId="0" xfId="0" applyFont="1"/>
    <xf numFmtId="0" fontId="5" fillId="0" borderId="1" xfId="0" applyFont="1" applyBorder="1"/>
    <xf numFmtId="43" fontId="5" fillId="0" borderId="1" xfId="1" applyFont="1" applyBorder="1"/>
    <xf numFmtId="43" fontId="5" fillId="0" borderId="1" xfId="0" applyNumberFormat="1" applyFont="1" applyBorder="1"/>
    <xf numFmtId="0" fontId="6" fillId="0" borderId="0" xfId="0" applyFont="1"/>
    <xf numFmtId="0" fontId="5" fillId="0" borderId="1" xfId="0" applyFont="1" applyBorder="1" applyAlignment="1">
      <alignment wrapText="1"/>
    </xf>
    <xf numFmtId="43" fontId="5" fillId="2" borderId="1" xfId="1" applyFont="1" applyFill="1" applyBorder="1"/>
    <xf numFmtId="43" fontId="5" fillId="2" borderId="1" xfId="0" applyNumberFormat="1" applyFont="1" applyFill="1" applyBorder="1"/>
    <xf numFmtId="0" fontId="5" fillId="2" borderId="1" xfId="0" applyFont="1" applyFill="1" applyBorder="1"/>
    <xf numFmtId="0" fontId="6" fillId="2" borderId="0" xfId="0" applyFont="1" applyFill="1"/>
    <xf numFmtId="43" fontId="3" fillId="0" borderId="1" xfId="0" applyNumberFormat="1" applyFont="1" applyBorder="1"/>
    <xf numFmtId="0" fontId="7" fillId="0" borderId="1" xfId="0" applyFont="1" applyBorder="1"/>
    <xf numFmtId="43" fontId="7" fillId="0" borderId="1" xfId="1" applyFont="1" applyBorder="1"/>
    <xf numFmtId="0" fontId="8" fillId="0" borderId="0" xfId="0" applyFont="1"/>
    <xf numFmtId="43" fontId="6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9662-0EF3-4CAF-99F1-C5E02E9E590D}">
  <dimension ref="A1:L47"/>
  <sheetViews>
    <sheetView tabSelected="1" zoomScale="90" zoomScaleNormal="90" workbookViewId="0">
      <selection activeCell="D43" sqref="D43"/>
    </sheetView>
  </sheetViews>
  <sheetFormatPr defaultRowHeight="15" x14ac:dyDescent="0.25"/>
  <cols>
    <col min="1" max="1" width="87.85546875" style="11" bestFit="1" customWidth="1"/>
    <col min="2" max="2" width="9.7109375" style="11" bestFit="1" customWidth="1"/>
    <col min="3" max="3" width="18.42578125" style="11" bestFit="1" customWidth="1"/>
    <col min="4" max="4" width="17.85546875" style="21" bestFit="1" customWidth="1"/>
    <col min="5" max="5" width="13.28515625" style="21" bestFit="1" customWidth="1"/>
    <col min="6" max="6" width="17.85546875" style="21" bestFit="1" customWidth="1"/>
    <col min="7" max="7" width="13.28515625" style="21" bestFit="1" customWidth="1"/>
    <col min="8" max="8" width="17.85546875" style="21" bestFit="1" customWidth="1"/>
    <col min="9" max="9" width="13.28515625" style="21" bestFit="1" customWidth="1"/>
    <col min="10" max="10" width="31" style="11" bestFit="1" customWidth="1"/>
    <col min="11" max="11" width="14" style="21" bestFit="1" customWidth="1"/>
    <col min="12" max="12" width="44" style="21" bestFit="1" customWidth="1"/>
    <col min="13" max="16384" width="9.140625" style="11"/>
  </cols>
  <sheetData>
    <row r="1" spans="1:12" s="7" customFormat="1" x14ac:dyDescent="0.25">
      <c r="A1" s="5" t="s">
        <v>0</v>
      </c>
      <c r="B1" s="5"/>
      <c r="C1" s="5"/>
      <c r="D1" s="6" t="s">
        <v>1</v>
      </c>
      <c r="E1" s="6"/>
      <c r="F1" s="6" t="s">
        <v>2</v>
      </c>
      <c r="G1" s="6"/>
      <c r="H1" s="6" t="s">
        <v>3</v>
      </c>
      <c r="I1" s="6"/>
      <c r="J1" s="5" t="s">
        <v>4</v>
      </c>
      <c r="K1" s="6" t="s">
        <v>5</v>
      </c>
      <c r="L1" s="6" t="s">
        <v>5</v>
      </c>
    </row>
    <row r="2" spans="1:12" s="4" customFormat="1" x14ac:dyDescent="0.25">
      <c r="A2" s="1" t="s">
        <v>15</v>
      </c>
      <c r="B2" s="2" t="s">
        <v>6</v>
      </c>
      <c r="C2" s="2" t="s">
        <v>7</v>
      </c>
      <c r="D2" s="3" t="s">
        <v>64</v>
      </c>
      <c r="E2" s="3" t="s">
        <v>9</v>
      </c>
      <c r="F2" s="3" t="s">
        <v>8</v>
      </c>
      <c r="G2" s="3" t="s">
        <v>10</v>
      </c>
      <c r="H2" s="3" t="s">
        <v>8</v>
      </c>
      <c r="I2" s="3" t="s">
        <v>11</v>
      </c>
      <c r="J2" s="2" t="s">
        <v>12</v>
      </c>
      <c r="K2" s="3" t="s">
        <v>13</v>
      </c>
      <c r="L2" s="3" t="s">
        <v>14</v>
      </c>
    </row>
    <row r="3" spans="1:12" x14ac:dyDescent="0.25">
      <c r="A3" s="8" t="s">
        <v>40</v>
      </c>
      <c r="B3" s="8">
        <v>36</v>
      </c>
      <c r="C3" s="8" t="s">
        <v>16</v>
      </c>
      <c r="D3" s="9"/>
      <c r="E3" s="9">
        <f>+D3*12</f>
        <v>0</v>
      </c>
      <c r="F3" s="9"/>
      <c r="G3" s="9">
        <f>+F3*12</f>
        <v>0</v>
      </c>
      <c r="H3" s="9"/>
      <c r="I3" s="9">
        <f>+H3*12</f>
        <v>0</v>
      </c>
      <c r="J3" s="10">
        <f>+I3+G3+E3</f>
        <v>0</v>
      </c>
      <c r="K3" s="9">
        <f>+J3*15%</f>
        <v>0</v>
      </c>
      <c r="L3" s="9">
        <f>+K3+J3</f>
        <v>0</v>
      </c>
    </row>
    <row r="4" spans="1:12" ht="29.25" x14ac:dyDescent="0.25">
      <c r="A4" s="12" t="s">
        <v>41</v>
      </c>
      <c r="B4" s="8">
        <v>36</v>
      </c>
      <c r="C4" s="8" t="s">
        <v>16</v>
      </c>
      <c r="D4" s="9"/>
      <c r="E4" s="9">
        <f t="shared" ref="E4:E26" si="0">+D4*12</f>
        <v>0</v>
      </c>
      <c r="F4" s="9"/>
      <c r="G4" s="9">
        <f t="shared" ref="G4:G26" si="1">+F4*12</f>
        <v>0</v>
      </c>
      <c r="H4" s="9"/>
      <c r="I4" s="9">
        <f t="shared" ref="I4:I26" si="2">+H4*12</f>
        <v>0</v>
      </c>
      <c r="J4" s="10">
        <f t="shared" ref="J4:J42" si="3">+I4+G4+E4</f>
        <v>0</v>
      </c>
      <c r="K4" s="9">
        <f t="shared" ref="K4:K42" si="4">+J4*15%</f>
        <v>0</v>
      </c>
      <c r="L4" s="9">
        <f t="shared" ref="L4:L42" si="5">+K4+J4</f>
        <v>0</v>
      </c>
    </row>
    <row r="5" spans="1:12" ht="29.25" x14ac:dyDescent="0.25">
      <c r="A5" s="12" t="s">
        <v>42</v>
      </c>
      <c r="B5" s="8">
        <v>36</v>
      </c>
      <c r="C5" s="8" t="s">
        <v>16</v>
      </c>
      <c r="D5" s="9"/>
      <c r="E5" s="9">
        <f t="shared" si="0"/>
        <v>0</v>
      </c>
      <c r="F5" s="9"/>
      <c r="G5" s="9">
        <f t="shared" si="1"/>
        <v>0</v>
      </c>
      <c r="H5" s="9"/>
      <c r="I5" s="9">
        <f t="shared" si="2"/>
        <v>0</v>
      </c>
      <c r="J5" s="10">
        <f t="shared" si="3"/>
        <v>0</v>
      </c>
      <c r="K5" s="9">
        <f t="shared" si="4"/>
        <v>0</v>
      </c>
      <c r="L5" s="9">
        <f t="shared" si="5"/>
        <v>0</v>
      </c>
    </row>
    <row r="6" spans="1:12" x14ac:dyDescent="0.25">
      <c r="A6" s="8" t="s">
        <v>43</v>
      </c>
      <c r="B6" s="8">
        <v>36</v>
      </c>
      <c r="C6" s="8" t="s">
        <v>16</v>
      </c>
      <c r="D6" s="9"/>
      <c r="E6" s="9">
        <f t="shared" si="0"/>
        <v>0</v>
      </c>
      <c r="F6" s="9"/>
      <c r="G6" s="9">
        <f t="shared" si="1"/>
        <v>0</v>
      </c>
      <c r="H6" s="9"/>
      <c r="I6" s="9">
        <f t="shared" si="2"/>
        <v>0</v>
      </c>
      <c r="J6" s="10">
        <f t="shared" si="3"/>
        <v>0</v>
      </c>
      <c r="K6" s="9">
        <f t="shared" si="4"/>
        <v>0</v>
      </c>
      <c r="L6" s="9">
        <f t="shared" si="5"/>
        <v>0</v>
      </c>
    </row>
    <row r="7" spans="1:12" x14ac:dyDescent="0.25">
      <c r="A7" s="8" t="s">
        <v>32</v>
      </c>
      <c r="B7" s="8">
        <v>36</v>
      </c>
      <c r="C7" s="8" t="s">
        <v>16</v>
      </c>
      <c r="D7" s="9"/>
      <c r="E7" s="9">
        <f t="shared" si="0"/>
        <v>0</v>
      </c>
      <c r="F7" s="9"/>
      <c r="G7" s="9">
        <f t="shared" si="1"/>
        <v>0</v>
      </c>
      <c r="H7" s="9"/>
      <c r="I7" s="9">
        <f t="shared" si="2"/>
        <v>0</v>
      </c>
      <c r="J7" s="10">
        <f t="shared" si="3"/>
        <v>0</v>
      </c>
      <c r="K7" s="9">
        <f t="shared" si="4"/>
        <v>0</v>
      </c>
      <c r="L7" s="9">
        <f t="shared" si="5"/>
        <v>0</v>
      </c>
    </row>
    <row r="8" spans="1:12" ht="29.25" x14ac:dyDescent="0.25">
      <c r="A8" s="12" t="s">
        <v>44</v>
      </c>
      <c r="B8" s="8">
        <v>36</v>
      </c>
      <c r="C8" s="8" t="s">
        <v>16</v>
      </c>
      <c r="D8" s="9"/>
      <c r="E8" s="9">
        <f t="shared" si="0"/>
        <v>0</v>
      </c>
      <c r="F8" s="9"/>
      <c r="G8" s="9">
        <f t="shared" si="1"/>
        <v>0</v>
      </c>
      <c r="H8" s="9"/>
      <c r="I8" s="9">
        <f t="shared" si="2"/>
        <v>0</v>
      </c>
      <c r="J8" s="10">
        <f t="shared" si="3"/>
        <v>0</v>
      </c>
      <c r="K8" s="9">
        <f t="shared" si="4"/>
        <v>0</v>
      </c>
      <c r="L8" s="9">
        <f t="shared" si="5"/>
        <v>0</v>
      </c>
    </row>
    <row r="9" spans="1:12" x14ac:dyDescent="0.25">
      <c r="A9" s="8" t="s">
        <v>45</v>
      </c>
      <c r="B9" s="8">
        <v>36</v>
      </c>
      <c r="C9" s="8" t="s">
        <v>16</v>
      </c>
      <c r="D9" s="9"/>
      <c r="E9" s="9">
        <f t="shared" si="0"/>
        <v>0</v>
      </c>
      <c r="F9" s="9"/>
      <c r="G9" s="9">
        <f t="shared" si="1"/>
        <v>0</v>
      </c>
      <c r="H9" s="9"/>
      <c r="I9" s="9">
        <f t="shared" si="2"/>
        <v>0</v>
      </c>
      <c r="J9" s="10">
        <f t="shared" si="3"/>
        <v>0</v>
      </c>
      <c r="K9" s="9">
        <f t="shared" si="4"/>
        <v>0</v>
      </c>
      <c r="L9" s="9">
        <f t="shared" si="5"/>
        <v>0</v>
      </c>
    </row>
    <row r="10" spans="1:12" x14ac:dyDescent="0.25">
      <c r="A10" s="8" t="s">
        <v>46</v>
      </c>
      <c r="B10" s="8">
        <v>36</v>
      </c>
      <c r="C10" s="8" t="s">
        <v>16</v>
      </c>
      <c r="D10" s="9"/>
      <c r="E10" s="9">
        <f t="shared" si="0"/>
        <v>0</v>
      </c>
      <c r="F10" s="9"/>
      <c r="G10" s="9">
        <f t="shared" si="1"/>
        <v>0</v>
      </c>
      <c r="H10" s="9"/>
      <c r="I10" s="9">
        <f t="shared" si="2"/>
        <v>0</v>
      </c>
      <c r="J10" s="10">
        <f t="shared" si="3"/>
        <v>0</v>
      </c>
      <c r="K10" s="9">
        <f t="shared" si="4"/>
        <v>0</v>
      </c>
      <c r="L10" s="9">
        <f t="shared" si="5"/>
        <v>0</v>
      </c>
    </row>
    <row r="11" spans="1:12" x14ac:dyDescent="0.25">
      <c r="A11" s="8" t="s">
        <v>47</v>
      </c>
      <c r="B11" s="8">
        <v>36</v>
      </c>
      <c r="C11" s="8" t="s">
        <v>16</v>
      </c>
      <c r="D11" s="9"/>
      <c r="E11" s="9">
        <f t="shared" si="0"/>
        <v>0</v>
      </c>
      <c r="F11" s="9"/>
      <c r="G11" s="9">
        <f t="shared" si="1"/>
        <v>0</v>
      </c>
      <c r="H11" s="9"/>
      <c r="I11" s="9">
        <f t="shared" si="2"/>
        <v>0</v>
      </c>
      <c r="J11" s="10">
        <f t="shared" si="3"/>
        <v>0</v>
      </c>
      <c r="K11" s="9">
        <f t="shared" si="4"/>
        <v>0</v>
      </c>
      <c r="L11" s="9">
        <f t="shared" si="5"/>
        <v>0</v>
      </c>
    </row>
    <row r="12" spans="1:12" x14ac:dyDescent="0.25">
      <c r="A12" s="8" t="s">
        <v>48</v>
      </c>
      <c r="B12" s="8">
        <v>36</v>
      </c>
      <c r="C12" s="8" t="s">
        <v>17</v>
      </c>
      <c r="D12" s="9"/>
      <c r="E12" s="9">
        <f t="shared" si="0"/>
        <v>0</v>
      </c>
      <c r="F12" s="9"/>
      <c r="G12" s="9">
        <f t="shared" si="1"/>
        <v>0</v>
      </c>
      <c r="H12" s="9"/>
      <c r="I12" s="9">
        <f t="shared" si="2"/>
        <v>0</v>
      </c>
      <c r="J12" s="10">
        <f t="shared" si="3"/>
        <v>0</v>
      </c>
      <c r="K12" s="9">
        <f t="shared" si="4"/>
        <v>0</v>
      </c>
      <c r="L12" s="9">
        <f t="shared" si="5"/>
        <v>0</v>
      </c>
    </row>
    <row r="13" spans="1:12" x14ac:dyDescent="0.25">
      <c r="A13" s="8" t="s">
        <v>49</v>
      </c>
      <c r="B13" s="8">
        <v>36</v>
      </c>
      <c r="C13" s="8" t="s">
        <v>17</v>
      </c>
      <c r="D13" s="9"/>
      <c r="E13" s="9">
        <f t="shared" si="0"/>
        <v>0</v>
      </c>
      <c r="F13" s="9"/>
      <c r="G13" s="9">
        <f t="shared" si="1"/>
        <v>0</v>
      </c>
      <c r="H13" s="9"/>
      <c r="I13" s="9">
        <f t="shared" si="2"/>
        <v>0</v>
      </c>
      <c r="J13" s="10">
        <f t="shared" si="3"/>
        <v>0</v>
      </c>
      <c r="K13" s="9">
        <f t="shared" si="4"/>
        <v>0</v>
      </c>
      <c r="L13" s="9">
        <f t="shared" si="5"/>
        <v>0</v>
      </c>
    </row>
    <row r="14" spans="1:12" x14ac:dyDescent="0.25">
      <c r="A14" s="8" t="s">
        <v>50</v>
      </c>
      <c r="B14" s="8">
        <v>36</v>
      </c>
      <c r="C14" s="8" t="s">
        <v>17</v>
      </c>
      <c r="D14" s="9"/>
      <c r="E14" s="9">
        <f t="shared" si="0"/>
        <v>0</v>
      </c>
      <c r="F14" s="9"/>
      <c r="G14" s="9">
        <f t="shared" si="1"/>
        <v>0</v>
      </c>
      <c r="H14" s="9"/>
      <c r="I14" s="9">
        <f t="shared" si="2"/>
        <v>0</v>
      </c>
      <c r="J14" s="10">
        <f t="shared" si="3"/>
        <v>0</v>
      </c>
      <c r="K14" s="9">
        <f t="shared" si="4"/>
        <v>0</v>
      </c>
      <c r="L14" s="9">
        <f t="shared" si="5"/>
        <v>0</v>
      </c>
    </row>
    <row r="15" spans="1:12" x14ac:dyDescent="0.25">
      <c r="A15" s="8" t="s">
        <v>51</v>
      </c>
      <c r="B15" s="8">
        <v>36</v>
      </c>
      <c r="C15" s="8" t="s">
        <v>17</v>
      </c>
      <c r="D15" s="9"/>
      <c r="E15" s="9">
        <f t="shared" si="0"/>
        <v>0</v>
      </c>
      <c r="F15" s="9"/>
      <c r="G15" s="9">
        <f t="shared" si="1"/>
        <v>0</v>
      </c>
      <c r="H15" s="9"/>
      <c r="I15" s="9">
        <f t="shared" si="2"/>
        <v>0</v>
      </c>
      <c r="J15" s="10">
        <f t="shared" si="3"/>
        <v>0</v>
      </c>
      <c r="K15" s="9">
        <f t="shared" si="4"/>
        <v>0</v>
      </c>
      <c r="L15" s="9">
        <f t="shared" si="5"/>
        <v>0</v>
      </c>
    </row>
    <row r="16" spans="1:12" x14ac:dyDescent="0.25">
      <c r="A16" s="8" t="s">
        <v>52</v>
      </c>
      <c r="B16" s="8">
        <v>36</v>
      </c>
      <c r="C16" s="8" t="s">
        <v>17</v>
      </c>
      <c r="D16" s="9"/>
      <c r="E16" s="9">
        <f t="shared" si="0"/>
        <v>0</v>
      </c>
      <c r="F16" s="9"/>
      <c r="G16" s="9">
        <f t="shared" si="1"/>
        <v>0</v>
      </c>
      <c r="H16" s="9"/>
      <c r="I16" s="9">
        <f t="shared" si="2"/>
        <v>0</v>
      </c>
      <c r="J16" s="10">
        <f t="shared" si="3"/>
        <v>0</v>
      </c>
      <c r="K16" s="9">
        <f t="shared" si="4"/>
        <v>0</v>
      </c>
      <c r="L16" s="9">
        <f t="shared" si="5"/>
        <v>0</v>
      </c>
    </row>
    <row r="17" spans="1:12" x14ac:dyDescent="0.25">
      <c r="A17" s="8" t="s">
        <v>53</v>
      </c>
      <c r="B17" s="8">
        <v>36</v>
      </c>
      <c r="C17" s="8" t="s">
        <v>17</v>
      </c>
      <c r="D17" s="9"/>
      <c r="E17" s="9">
        <f t="shared" si="0"/>
        <v>0</v>
      </c>
      <c r="F17" s="9"/>
      <c r="G17" s="9">
        <f t="shared" si="1"/>
        <v>0</v>
      </c>
      <c r="H17" s="9"/>
      <c r="I17" s="9">
        <f t="shared" si="2"/>
        <v>0</v>
      </c>
      <c r="J17" s="10">
        <f t="shared" si="3"/>
        <v>0</v>
      </c>
      <c r="K17" s="9">
        <f t="shared" si="4"/>
        <v>0</v>
      </c>
      <c r="L17" s="9">
        <f t="shared" si="5"/>
        <v>0</v>
      </c>
    </row>
    <row r="18" spans="1:12" x14ac:dyDescent="0.25">
      <c r="A18" s="8" t="s">
        <v>54</v>
      </c>
      <c r="B18" s="8">
        <v>36</v>
      </c>
      <c r="C18" s="8" t="s">
        <v>17</v>
      </c>
      <c r="D18" s="9"/>
      <c r="E18" s="9">
        <f t="shared" si="0"/>
        <v>0</v>
      </c>
      <c r="F18" s="9"/>
      <c r="G18" s="9">
        <f t="shared" si="1"/>
        <v>0</v>
      </c>
      <c r="H18" s="9"/>
      <c r="I18" s="9">
        <f t="shared" si="2"/>
        <v>0</v>
      </c>
      <c r="J18" s="10">
        <f t="shared" si="3"/>
        <v>0</v>
      </c>
      <c r="K18" s="9">
        <f t="shared" si="4"/>
        <v>0</v>
      </c>
      <c r="L18" s="9">
        <f t="shared" si="5"/>
        <v>0</v>
      </c>
    </row>
    <row r="19" spans="1:12" x14ac:dyDescent="0.25">
      <c r="A19" s="8" t="s">
        <v>55</v>
      </c>
      <c r="B19" s="8">
        <v>36</v>
      </c>
      <c r="C19" s="8" t="s">
        <v>17</v>
      </c>
      <c r="D19" s="9"/>
      <c r="E19" s="9">
        <f t="shared" si="0"/>
        <v>0</v>
      </c>
      <c r="F19" s="9"/>
      <c r="G19" s="9">
        <f t="shared" si="1"/>
        <v>0</v>
      </c>
      <c r="H19" s="9"/>
      <c r="I19" s="9">
        <f t="shared" si="2"/>
        <v>0</v>
      </c>
      <c r="J19" s="10">
        <f t="shared" si="3"/>
        <v>0</v>
      </c>
      <c r="K19" s="9">
        <f t="shared" si="4"/>
        <v>0</v>
      </c>
      <c r="L19" s="9">
        <f t="shared" si="5"/>
        <v>0</v>
      </c>
    </row>
    <row r="20" spans="1:12" x14ac:dyDescent="0.25">
      <c r="A20" s="8" t="s">
        <v>56</v>
      </c>
      <c r="B20" s="8">
        <v>36</v>
      </c>
      <c r="C20" s="8" t="s">
        <v>17</v>
      </c>
      <c r="D20" s="9"/>
      <c r="E20" s="9">
        <f t="shared" si="0"/>
        <v>0</v>
      </c>
      <c r="F20" s="9"/>
      <c r="G20" s="9">
        <f t="shared" si="1"/>
        <v>0</v>
      </c>
      <c r="H20" s="9"/>
      <c r="I20" s="9">
        <f t="shared" si="2"/>
        <v>0</v>
      </c>
      <c r="J20" s="10">
        <f t="shared" si="3"/>
        <v>0</v>
      </c>
      <c r="K20" s="9">
        <f t="shared" si="4"/>
        <v>0</v>
      </c>
      <c r="L20" s="9">
        <f t="shared" si="5"/>
        <v>0</v>
      </c>
    </row>
    <row r="21" spans="1:12" x14ac:dyDescent="0.25">
      <c r="A21" s="8" t="s">
        <v>58</v>
      </c>
      <c r="B21" s="8">
        <v>36</v>
      </c>
      <c r="C21" s="8" t="s">
        <v>17</v>
      </c>
      <c r="D21" s="9"/>
      <c r="E21" s="9">
        <f t="shared" si="0"/>
        <v>0</v>
      </c>
      <c r="F21" s="9"/>
      <c r="G21" s="9">
        <f t="shared" si="1"/>
        <v>0</v>
      </c>
      <c r="H21" s="9"/>
      <c r="I21" s="9">
        <f t="shared" si="2"/>
        <v>0</v>
      </c>
      <c r="J21" s="10">
        <f t="shared" si="3"/>
        <v>0</v>
      </c>
      <c r="K21" s="9">
        <f t="shared" si="4"/>
        <v>0</v>
      </c>
      <c r="L21" s="9">
        <f t="shared" si="5"/>
        <v>0</v>
      </c>
    </row>
    <row r="22" spans="1:12" x14ac:dyDescent="0.25">
      <c r="A22" s="8" t="s">
        <v>59</v>
      </c>
      <c r="B22" s="8">
        <v>36</v>
      </c>
      <c r="C22" s="8" t="s">
        <v>17</v>
      </c>
      <c r="D22" s="9"/>
      <c r="E22" s="9">
        <f t="shared" si="0"/>
        <v>0</v>
      </c>
      <c r="F22" s="9"/>
      <c r="G22" s="9">
        <f t="shared" si="1"/>
        <v>0</v>
      </c>
      <c r="H22" s="9"/>
      <c r="I22" s="9">
        <f t="shared" si="2"/>
        <v>0</v>
      </c>
      <c r="J22" s="10">
        <f t="shared" si="3"/>
        <v>0</v>
      </c>
      <c r="K22" s="9">
        <f t="shared" si="4"/>
        <v>0</v>
      </c>
      <c r="L22" s="9">
        <f t="shared" si="5"/>
        <v>0</v>
      </c>
    </row>
    <row r="23" spans="1:12" x14ac:dyDescent="0.25">
      <c r="A23" s="8" t="s">
        <v>57</v>
      </c>
      <c r="B23" s="8">
        <v>36</v>
      </c>
      <c r="C23" s="8" t="s">
        <v>17</v>
      </c>
      <c r="D23" s="9"/>
      <c r="E23" s="9">
        <f t="shared" si="0"/>
        <v>0</v>
      </c>
      <c r="F23" s="9"/>
      <c r="G23" s="9">
        <f t="shared" si="1"/>
        <v>0</v>
      </c>
      <c r="H23" s="9"/>
      <c r="I23" s="9">
        <f t="shared" si="2"/>
        <v>0</v>
      </c>
      <c r="J23" s="10">
        <f t="shared" si="3"/>
        <v>0</v>
      </c>
      <c r="K23" s="9">
        <f t="shared" si="4"/>
        <v>0</v>
      </c>
      <c r="L23" s="9">
        <f t="shared" si="5"/>
        <v>0</v>
      </c>
    </row>
    <row r="24" spans="1:12" x14ac:dyDescent="0.25">
      <c r="A24" s="8" t="s">
        <v>33</v>
      </c>
      <c r="B24" s="8">
        <v>36</v>
      </c>
      <c r="C24" s="8" t="s">
        <v>17</v>
      </c>
      <c r="D24" s="9"/>
      <c r="E24" s="9">
        <f t="shared" si="0"/>
        <v>0</v>
      </c>
      <c r="F24" s="9"/>
      <c r="G24" s="9">
        <f t="shared" si="1"/>
        <v>0</v>
      </c>
      <c r="H24" s="9"/>
      <c r="I24" s="9">
        <f t="shared" si="2"/>
        <v>0</v>
      </c>
      <c r="J24" s="10">
        <f t="shared" si="3"/>
        <v>0</v>
      </c>
      <c r="K24" s="9">
        <f t="shared" si="4"/>
        <v>0</v>
      </c>
      <c r="L24" s="9">
        <f t="shared" si="5"/>
        <v>0</v>
      </c>
    </row>
    <row r="25" spans="1:12" x14ac:dyDescent="0.25">
      <c r="A25" s="8" t="s">
        <v>18</v>
      </c>
      <c r="B25" s="8">
        <v>36</v>
      </c>
      <c r="C25" s="8" t="s">
        <v>17</v>
      </c>
      <c r="D25" s="9"/>
      <c r="E25" s="9">
        <f t="shared" si="0"/>
        <v>0</v>
      </c>
      <c r="F25" s="9"/>
      <c r="G25" s="9">
        <f t="shared" si="1"/>
        <v>0</v>
      </c>
      <c r="H25" s="9"/>
      <c r="I25" s="9">
        <f t="shared" si="2"/>
        <v>0</v>
      </c>
      <c r="J25" s="10">
        <f t="shared" si="3"/>
        <v>0</v>
      </c>
      <c r="K25" s="9">
        <f t="shared" si="4"/>
        <v>0</v>
      </c>
      <c r="L25" s="9">
        <f t="shared" si="5"/>
        <v>0</v>
      </c>
    </row>
    <row r="26" spans="1:12" x14ac:dyDescent="0.25">
      <c r="A26" s="8" t="s">
        <v>19</v>
      </c>
      <c r="B26" s="8">
        <v>36</v>
      </c>
      <c r="C26" s="8" t="s">
        <v>17</v>
      </c>
      <c r="D26" s="9"/>
      <c r="E26" s="9">
        <f t="shared" si="0"/>
        <v>0</v>
      </c>
      <c r="F26" s="9"/>
      <c r="G26" s="9">
        <f t="shared" si="1"/>
        <v>0</v>
      </c>
      <c r="H26" s="9"/>
      <c r="I26" s="9">
        <f t="shared" si="2"/>
        <v>0</v>
      </c>
      <c r="J26" s="10">
        <f t="shared" si="3"/>
        <v>0</v>
      </c>
      <c r="K26" s="9">
        <f t="shared" si="4"/>
        <v>0</v>
      </c>
      <c r="L26" s="9">
        <f t="shared" si="5"/>
        <v>0</v>
      </c>
    </row>
    <row r="27" spans="1:12" x14ac:dyDescent="0.25">
      <c r="A27" s="8" t="s">
        <v>30</v>
      </c>
      <c r="B27" s="8">
        <v>3</v>
      </c>
      <c r="C27" s="8" t="s">
        <v>65</v>
      </c>
      <c r="D27" s="9">
        <v>50000</v>
      </c>
      <c r="E27" s="9">
        <f>+D27</f>
        <v>50000</v>
      </c>
      <c r="F27" s="9">
        <v>50000</v>
      </c>
      <c r="G27" s="9">
        <f>+F27</f>
        <v>50000</v>
      </c>
      <c r="H27" s="9">
        <v>50000</v>
      </c>
      <c r="I27" s="9">
        <f>+H27</f>
        <v>50000</v>
      </c>
      <c r="J27" s="10">
        <f t="shared" si="3"/>
        <v>150000</v>
      </c>
      <c r="K27" s="9">
        <f t="shared" si="4"/>
        <v>22500</v>
      </c>
      <c r="L27" s="9">
        <f t="shared" si="5"/>
        <v>172500</v>
      </c>
    </row>
    <row r="28" spans="1:12" x14ac:dyDescent="0.25">
      <c r="A28" s="8" t="s">
        <v>20</v>
      </c>
      <c r="B28" s="8">
        <v>1</v>
      </c>
      <c r="C28" s="8" t="s">
        <v>31</v>
      </c>
      <c r="D28" s="9"/>
      <c r="E28" s="9">
        <f>+D28</f>
        <v>0</v>
      </c>
      <c r="F28" s="13"/>
      <c r="G28" s="13"/>
      <c r="H28" s="13"/>
      <c r="I28" s="13"/>
      <c r="J28" s="14"/>
      <c r="K28" s="13"/>
      <c r="L28" s="13"/>
    </row>
    <row r="29" spans="1:12" s="16" customFormat="1" x14ac:dyDescent="0.25">
      <c r="A29" s="1" t="s">
        <v>21</v>
      </c>
      <c r="B29" s="15"/>
      <c r="C29" s="15"/>
      <c r="D29" s="13"/>
      <c r="E29" s="13"/>
      <c r="F29" s="13"/>
      <c r="G29" s="13"/>
      <c r="H29" s="13"/>
      <c r="I29" s="13"/>
      <c r="J29" s="14"/>
      <c r="K29" s="13"/>
      <c r="L29" s="13"/>
    </row>
    <row r="30" spans="1:12" x14ac:dyDescent="0.25">
      <c r="A30" s="8" t="s">
        <v>60</v>
      </c>
      <c r="B30" s="8">
        <v>36</v>
      </c>
      <c r="C30" s="8" t="s">
        <v>16</v>
      </c>
      <c r="D30" s="9"/>
      <c r="E30" s="9">
        <f t="shared" ref="E30:E42" si="6">+D30*12</f>
        <v>0</v>
      </c>
      <c r="F30" s="9"/>
      <c r="G30" s="9">
        <f>+F30*12</f>
        <v>0</v>
      </c>
      <c r="H30" s="9"/>
      <c r="I30" s="9">
        <f>+H30*12</f>
        <v>0</v>
      </c>
      <c r="J30" s="10">
        <f t="shared" si="3"/>
        <v>0</v>
      </c>
      <c r="K30" s="9">
        <f t="shared" si="4"/>
        <v>0</v>
      </c>
      <c r="L30" s="9">
        <f t="shared" si="5"/>
        <v>0</v>
      </c>
    </row>
    <row r="31" spans="1:12" x14ac:dyDescent="0.25">
      <c r="A31" s="8" t="s">
        <v>61</v>
      </c>
      <c r="B31" s="8">
        <v>36</v>
      </c>
      <c r="C31" s="8" t="s">
        <v>16</v>
      </c>
      <c r="D31" s="9"/>
      <c r="E31" s="9">
        <f t="shared" si="6"/>
        <v>0</v>
      </c>
      <c r="F31" s="9"/>
      <c r="G31" s="9">
        <f t="shared" ref="G31:G40" si="7">+F31*12</f>
        <v>0</v>
      </c>
      <c r="H31" s="9"/>
      <c r="I31" s="9">
        <f t="shared" ref="I31:I37" si="8">+H31*12</f>
        <v>0</v>
      </c>
      <c r="J31" s="10">
        <f t="shared" si="3"/>
        <v>0</v>
      </c>
      <c r="K31" s="9">
        <f t="shared" si="4"/>
        <v>0</v>
      </c>
      <c r="L31" s="9">
        <f t="shared" si="5"/>
        <v>0</v>
      </c>
    </row>
    <row r="32" spans="1:12" x14ac:dyDescent="0.25">
      <c r="A32" s="8" t="s">
        <v>62</v>
      </c>
      <c r="B32" s="8">
        <v>36</v>
      </c>
      <c r="C32" s="8" t="s">
        <v>17</v>
      </c>
      <c r="D32" s="9"/>
      <c r="E32" s="9">
        <f t="shared" si="6"/>
        <v>0</v>
      </c>
      <c r="F32" s="9"/>
      <c r="G32" s="9">
        <f t="shared" si="7"/>
        <v>0</v>
      </c>
      <c r="H32" s="9"/>
      <c r="I32" s="9">
        <f t="shared" si="8"/>
        <v>0</v>
      </c>
      <c r="J32" s="10">
        <f t="shared" si="3"/>
        <v>0</v>
      </c>
      <c r="K32" s="9">
        <f t="shared" si="4"/>
        <v>0</v>
      </c>
      <c r="L32" s="9">
        <f t="shared" si="5"/>
        <v>0</v>
      </c>
    </row>
    <row r="33" spans="1:12" x14ac:dyDescent="0.25">
      <c r="A33" s="8" t="s">
        <v>22</v>
      </c>
      <c r="B33" s="8">
        <v>36</v>
      </c>
      <c r="C33" s="8" t="s">
        <v>17</v>
      </c>
      <c r="D33" s="9"/>
      <c r="E33" s="9">
        <f t="shared" si="6"/>
        <v>0</v>
      </c>
      <c r="F33" s="9"/>
      <c r="G33" s="9">
        <f t="shared" si="7"/>
        <v>0</v>
      </c>
      <c r="H33" s="9"/>
      <c r="I33" s="9">
        <f t="shared" si="8"/>
        <v>0</v>
      </c>
      <c r="J33" s="10">
        <f t="shared" si="3"/>
        <v>0</v>
      </c>
      <c r="K33" s="9">
        <f t="shared" si="4"/>
        <v>0</v>
      </c>
      <c r="L33" s="9">
        <f t="shared" si="5"/>
        <v>0</v>
      </c>
    </row>
    <row r="34" spans="1:12" x14ac:dyDescent="0.25">
      <c r="A34" s="8" t="s">
        <v>63</v>
      </c>
      <c r="B34" s="8">
        <v>36</v>
      </c>
      <c r="C34" s="8" t="s">
        <v>16</v>
      </c>
      <c r="D34" s="9"/>
      <c r="E34" s="9">
        <f t="shared" si="6"/>
        <v>0</v>
      </c>
      <c r="F34" s="9"/>
      <c r="G34" s="9">
        <f t="shared" si="7"/>
        <v>0</v>
      </c>
      <c r="H34" s="9"/>
      <c r="I34" s="9">
        <f t="shared" si="8"/>
        <v>0</v>
      </c>
      <c r="J34" s="10">
        <f t="shared" si="3"/>
        <v>0</v>
      </c>
      <c r="K34" s="9">
        <f t="shared" si="4"/>
        <v>0</v>
      </c>
      <c r="L34" s="9">
        <f t="shared" si="5"/>
        <v>0</v>
      </c>
    </row>
    <row r="35" spans="1:12" x14ac:dyDescent="0.25">
      <c r="A35" s="8" t="s">
        <v>39</v>
      </c>
      <c r="B35" s="8">
        <v>36</v>
      </c>
      <c r="C35" s="8" t="s">
        <v>16</v>
      </c>
      <c r="D35" s="9"/>
      <c r="E35" s="9">
        <f t="shared" si="6"/>
        <v>0</v>
      </c>
      <c r="F35" s="9"/>
      <c r="G35" s="9">
        <f t="shared" si="7"/>
        <v>0</v>
      </c>
      <c r="H35" s="9"/>
      <c r="I35" s="9">
        <f t="shared" si="8"/>
        <v>0</v>
      </c>
      <c r="J35" s="10">
        <f t="shared" si="3"/>
        <v>0</v>
      </c>
      <c r="K35" s="9">
        <f t="shared" si="4"/>
        <v>0</v>
      </c>
      <c r="L35" s="9">
        <f t="shared" si="5"/>
        <v>0</v>
      </c>
    </row>
    <row r="36" spans="1:12" x14ac:dyDescent="0.25">
      <c r="A36" s="8" t="s">
        <v>38</v>
      </c>
      <c r="B36" s="8">
        <v>36</v>
      </c>
      <c r="C36" s="8" t="s">
        <v>16</v>
      </c>
      <c r="D36" s="9"/>
      <c r="E36" s="9">
        <f t="shared" si="6"/>
        <v>0</v>
      </c>
      <c r="F36" s="9"/>
      <c r="G36" s="9">
        <f t="shared" si="7"/>
        <v>0</v>
      </c>
      <c r="H36" s="9"/>
      <c r="I36" s="9">
        <f t="shared" si="8"/>
        <v>0</v>
      </c>
      <c r="J36" s="10">
        <f t="shared" si="3"/>
        <v>0</v>
      </c>
      <c r="K36" s="9">
        <f t="shared" si="4"/>
        <v>0</v>
      </c>
      <c r="L36" s="9">
        <f t="shared" si="5"/>
        <v>0</v>
      </c>
    </row>
    <row r="37" spans="1:12" x14ac:dyDescent="0.25">
      <c r="A37" s="8" t="s">
        <v>34</v>
      </c>
      <c r="B37" s="8">
        <v>36</v>
      </c>
      <c r="C37" s="8" t="s">
        <v>16</v>
      </c>
      <c r="D37" s="9"/>
      <c r="E37" s="9">
        <f t="shared" si="6"/>
        <v>0</v>
      </c>
      <c r="F37" s="9"/>
      <c r="G37" s="9">
        <f t="shared" si="7"/>
        <v>0</v>
      </c>
      <c r="H37" s="9"/>
      <c r="I37" s="9">
        <f t="shared" si="8"/>
        <v>0</v>
      </c>
      <c r="J37" s="10">
        <f t="shared" si="3"/>
        <v>0</v>
      </c>
      <c r="K37" s="9">
        <f t="shared" si="4"/>
        <v>0</v>
      </c>
      <c r="L37" s="9">
        <f t="shared" si="5"/>
        <v>0</v>
      </c>
    </row>
    <row r="38" spans="1:12" x14ac:dyDescent="0.25">
      <c r="A38" s="8" t="s">
        <v>35</v>
      </c>
      <c r="B38" s="8">
        <v>1</v>
      </c>
      <c r="C38" s="8" t="s">
        <v>31</v>
      </c>
      <c r="D38" s="9"/>
      <c r="E38" s="9">
        <f>+D38</f>
        <v>0</v>
      </c>
      <c r="F38" s="13"/>
      <c r="G38" s="13"/>
      <c r="H38" s="13"/>
      <c r="I38" s="13"/>
      <c r="J38" s="14"/>
      <c r="K38" s="13"/>
      <c r="L38" s="13"/>
    </row>
    <row r="39" spans="1:12" x14ac:dyDescent="0.25">
      <c r="A39" s="8" t="s">
        <v>36</v>
      </c>
      <c r="B39" s="8">
        <v>36</v>
      </c>
      <c r="C39" s="8" t="s">
        <v>16</v>
      </c>
      <c r="D39" s="9"/>
      <c r="E39" s="9">
        <f t="shared" si="6"/>
        <v>0</v>
      </c>
      <c r="F39" s="9"/>
      <c r="G39" s="9">
        <f t="shared" si="7"/>
        <v>0</v>
      </c>
      <c r="H39" s="9"/>
      <c r="I39" s="9">
        <f>+H39*12</f>
        <v>0</v>
      </c>
      <c r="J39" s="10">
        <f t="shared" si="3"/>
        <v>0</v>
      </c>
      <c r="K39" s="9">
        <f t="shared" si="4"/>
        <v>0</v>
      </c>
      <c r="L39" s="9">
        <f t="shared" si="5"/>
        <v>0</v>
      </c>
    </row>
    <row r="40" spans="1:12" x14ac:dyDescent="0.25">
      <c r="A40" s="8" t="s">
        <v>37</v>
      </c>
      <c r="B40" s="8">
        <v>36</v>
      </c>
      <c r="C40" s="8" t="s">
        <v>16</v>
      </c>
      <c r="D40" s="9"/>
      <c r="E40" s="9">
        <f t="shared" si="6"/>
        <v>0</v>
      </c>
      <c r="F40" s="9"/>
      <c r="G40" s="9">
        <f t="shared" si="7"/>
        <v>0</v>
      </c>
      <c r="H40" s="9"/>
      <c r="I40" s="9">
        <f t="shared" ref="I40:I42" si="9">+H40*12</f>
        <v>0</v>
      </c>
      <c r="J40" s="10">
        <f t="shared" si="3"/>
        <v>0</v>
      </c>
      <c r="K40" s="9">
        <f t="shared" si="4"/>
        <v>0</v>
      </c>
      <c r="L40" s="9">
        <f t="shared" si="5"/>
        <v>0</v>
      </c>
    </row>
    <row r="41" spans="1:12" s="16" customFormat="1" x14ac:dyDescent="0.25">
      <c r="A41" s="1" t="s">
        <v>23</v>
      </c>
      <c r="B41" s="15"/>
      <c r="C41" s="15"/>
      <c r="D41" s="13"/>
      <c r="E41" s="13"/>
      <c r="F41" s="13"/>
      <c r="G41" s="13"/>
      <c r="H41" s="13"/>
      <c r="I41" s="13"/>
      <c r="J41" s="14"/>
      <c r="K41" s="13"/>
      <c r="L41" s="13"/>
    </row>
    <row r="42" spans="1:12" x14ac:dyDescent="0.25">
      <c r="A42" s="8" t="s">
        <v>24</v>
      </c>
      <c r="B42" s="8">
        <v>36</v>
      </c>
      <c r="C42" s="8" t="s">
        <v>16</v>
      </c>
      <c r="D42" s="9"/>
      <c r="E42" s="9">
        <f t="shared" si="6"/>
        <v>0</v>
      </c>
      <c r="F42" s="9"/>
      <c r="G42" s="9">
        <f>+F42*12</f>
        <v>0</v>
      </c>
      <c r="H42" s="9"/>
      <c r="I42" s="9">
        <f t="shared" si="9"/>
        <v>0</v>
      </c>
      <c r="J42" s="10">
        <f t="shared" si="3"/>
        <v>0</v>
      </c>
      <c r="K42" s="9">
        <f t="shared" si="4"/>
        <v>0</v>
      </c>
      <c r="L42" s="9">
        <f t="shared" si="5"/>
        <v>0</v>
      </c>
    </row>
    <row r="43" spans="1:12" x14ac:dyDescent="0.25">
      <c r="A43" s="8" t="s">
        <v>25</v>
      </c>
      <c r="B43" s="8">
        <v>1</v>
      </c>
      <c r="C43" s="8" t="s">
        <v>31</v>
      </c>
      <c r="D43" s="9"/>
      <c r="E43" s="9">
        <f>+D43</f>
        <v>0</v>
      </c>
      <c r="F43" s="13"/>
      <c r="G43" s="13"/>
      <c r="H43" s="13"/>
      <c r="I43" s="13"/>
      <c r="J43" s="14"/>
      <c r="K43" s="13"/>
      <c r="L43" s="13"/>
    </row>
    <row r="44" spans="1:12" s="7" customFormat="1" x14ac:dyDescent="0.25">
      <c r="A44" s="5" t="s">
        <v>26</v>
      </c>
      <c r="B44" s="5"/>
      <c r="C44" s="5"/>
      <c r="D44" s="6"/>
      <c r="E44" s="6">
        <f>SUM(E3:E43)</f>
        <v>50000</v>
      </c>
      <c r="F44" s="6"/>
      <c r="G44" s="6">
        <f>SUM(G3:G43)</f>
        <v>50000</v>
      </c>
      <c r="H44" s="6"/>
      <c r="I44" s="6">
        <f>SUM(I3:I43)</f>
        <v>50000</v>
      </c>
      <c r="J44" s="17">
        <f>SUM(J3:J43)</f>
        <v>150000</v>
      </c>
      <c r="K44" s="17">
        <f t="shared" ref="K44:L44" si="10">SUM(K3:K43)</f>
        <v>22500</v>
      </c>
      <c r="L44" s="17">
        <f t="shared" si="10"/>
        <v>172500</v>
      </c>
    </row>
    <row r="45" spans="1:12" s="20" customFormat="1" ht="18.75" x14ac:dyDescent="0.3">
      <c r="A45" s="18" t="s">
        <v>27</v>
      </c>
      <c r="B45" s="18"/>
      <c r="C45" s="18"/>
      <c r="D45" s="19"/>
      <c r="E45" s="19"/>
      <c r="F45" s="19"/>
      <c r="G45" s="19"/>
      <c r="H45" s="19"/>
      <c r="I45" s="19"/>
      <c r="J45" s="18"/>
      <c r="K45" s="19"/>
      <c r="L45" s="19">
        <f>+L44</f>
        <v>172500</v>
      </c>
    </row>
    <row r="46" spans="1:12" x14ac:dyDescent="0.25">
      <c r="A46" s="11" t="s">
        <v>28</v>
      </c>
    </row>
    <row r="47" spans="1:12" x14ac:dyDescent="0.25">
      <c r="A47" s="11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34e9f-4268-4c90-a263-93f7f1ef3d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F08C5E1E104449BCA1048697483F0" ma:contentTypeVersion="13" ma:contentTypeDescription="Create a new document." ma:contentTypeScope="" ma:versionID="e9961804e84b6411130c76277ff47bc9">
  <xsd:schema xmlns:xsd="http://www.w3.org/2001/XMLSchema" xmlns:xs="http://www.w3.org/2001/XMLSchema" xmlns:p="http://schemas.microsoft.com/office/2006/metadata/properties" xmlns:ns2="bf075eda-1d92-4408-b6b1-a9b989a863a4" xmlns:ns3="e1c34e9f-4268-4c90-a263-93f7f1ef3d47" targetNamespace="http://schemas.microsoft.com/office/2006/metadata/properties" ma:root="true" ma:fieldsID="0fd2ecdbc952f990f5eb31aaed58985a" ns2:_="" ns3:_="">
    <xsd:import namespace="bf075eda-1d92-4408-b6b1-a9b989a863a4"/>
    <xsd:import namespace="e1c34e9f-4268-4c90-a263-93f7f1ef3d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75eda-1d92-4408-b6b1-a9b989a86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34e9f-4268-4c90-a263-93f7f1ef3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a82b39-5b7f-4de7-a99e-00e7ef5a4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97FA4-D21D-4879-B3D9-9B37DFC381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5E0AE7-49E3-49CD-BCAA-4F1D6C71B9F8}">
  <ds:schemaRefs>
    <ds:schemaRef ds:uri="http://schemas.microsoft.com/office/2006/metadata/properties"/>
    <ds:schemaRef ds:uri="http://schemas.microsoft.com/office/infopath/2007/PartnerControls"/>
    <ds:schemaRef ds:uri="e1c34e9f-4268-4c90-a263-93f7f1ef3d47"/>
  </ds:schemaRefs>
</ds:datastoreItem>
</file>

<file path=customXml/itemProps3.xml><?xml version="1.0" encoding="utf-8"?>
<ds:datastoreItem xmlns:ds="http://schemas.openxmlformats.org/officeDocument/2006/customXml" ds:itemID="{E5C419AC-0486-4C49-BBEB-5628C3438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75eda-1d92-4408-b6b1-a9b989a863a4"/>
    <ds:schemaRef ds:uri="e1c34e9f-4268-4c90-a263-93f7f1ef3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Michael.Bliss</dc:creator>
  <cp:lastModifiedBy>Norma.Grobler</cp:lastModifiedBy>
  <dcterms:created xsi:type="dcterms:W3CDTF">2024-08-01T06:03:53Z</dcterms:created>
  <dcterms:modified xsi:type="dcterms:W3CDTF">2025-04-02T08:21:30Z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0x0101007DFF08C5E1E104449BCA1048697483F0</vt:lpwstr>
  </property>
  <property fmtid="{D5CDD505-2E9C-101B-9397-08002B2CF9AE}" pid="3" name="MediaServiceImageTags">
    <vt:lpwstr/>
  </property>
</Properties>
</file>