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jordaah\Documents\Standards Implementation\Procurement Support\Formal Tenders\Pole Top Boxes\"/>
    </mc:Choice>
  </mc:AlternateContent>
  <xr:revisionPtr revIDLastSave="0" documentId="13_ncr:1_{BC4EE047-8AB1-4C6C-84FA-AC6D6F2500DD}" xr6:coauthVersionLast="47" xr6:coauthVersionMax="47" xr10:uidLastSave="{00000000-0000-0000-0000-000000000000}"/>
  <bookViews>
    <workbookView xWindow="-110" yWindow="-110" windowWidth="19420" windowHeight="10420" tabRatio="859" xr2:uid="{00000000-000D-0000-FFFF-FFFF00000000}"/>
  </bookViews>
  <sheets>
    <sheet name="Instructions_TODO" sheetId="11" r:id="rId1"/>
    <sheet name="1 General Questionnaire" sheetId="13" r:id="rId2"/>
    <sheet name="2a A&amp;B 2-way" sheetId="24" r:id="rId3"/>
    <sheet name="2b Risk &amp; Support 2-way" sheetId="52" r:id="rId4"/>
    <sheet name="3a A&amp;B 4-way" sheetId="46" r:id="rId5"/>
    <sheet name="3b Risk &amp; Support 4-way" sheetId="53" r:id="rId6"/>
    <sheet name="4a A&amp;B 6-way" sheetId="47" state="hidden" r:id="rId7"/>
    <sheet name="4b Risk &amp; Support 6-way" sheetId="54" state="hidden" r:id="rId8"/>
    <sheet name="5a A&amp;B 8-way" sheetId="48" state="hidden" r:id="rId9"/>
    <sheet name="5b Risk &amp; Support 8-way" sheetId="51" state="hidden" r:id="rId10"/>
    <sheet name="6. Deviation schedule" sheetId="33" r:id="rId11"/>
  </sheets>
  <definedNames>
    <definedName name="_xlnm.Print_Area" localSheetId="2">'2a A&amp;B 2-way'!$A$1:$E$7</definedName>
    <definedName name="_xlnm.Print_Area" localSheetId="4">'3a A&amp;B 4-way'!$A$1:$E$7</definedName>
    <definedName name="_xlnm.Print_Area" localSheetId="6">'4a A&amp;B 6-way'!$A$1:$E$7</definedName>
    <definedName name="_xlnm.Print_Area" localSheetId="8">'5a A&amp;B 8-way'!$A$1:$E$7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48" l="1"/>
  <c r="E36" i="54" l="1"/>
  <c r="E36" i="53"/>
  <c r="E36" i="52"/>
  <c r="E36" i="51" l="1"/>
  <c r="G20" i="48"/>
  <c r="H20" i="48" s="1"/>
  <c r="G19" i="48"/>
  <c r="H19" i="48" s="1"/>
  <c r="G18" i="48"/>
  <c r="H18" i="48" s="1"/>
  <c r="G17" i="48"/>
  <c r="H17" i="48" s="1"/>
  <c r="G16" i="48"/>
  <c r="H16" i="48" s="1"/>
  <c r="G15" i="48"/>
  <c r="H15" i="48" s="1"/>
  <c r="G14" i="48"/>
  <c r="H14" i="48" s="1"/>
  <c r="G13" i="48"/>
  <c r="H13" i="48" s="1"/>
  <c r="G12" i="48"/>
  <c r="H12" i="48" s="1"/>
  <c r="G11" i="48"/>
  <c r="H11" i="48" s="1"/>
  <c r="G10" i="48"/>
  <c r="H10" i="48" s="1"/>
  <c r="G9" i="48"/>
  <c r="H9" i="48" s="1"/>
  <c r="G8" i="48"/>
  <c r="H8" i="48" s="1"/>
  <c r="G7" i="48"/>
  <c r="H7" i="48" s="1"/>
  <c r="G6" i="48"/>
  <c r="H6" i="48" s="1"/>
  <c r="G5" i="48"/>
  <c r="H5" i="48" s="1"/>
  <c r="G4" i="48"/>
  <c r="H4" i="48" s="1"/>
  <c r="F37" i="47"/>
  <c r="G36" i="47"/>
  <c r="H36" i="47" s="1"/>
  <c r="G35" i="47"/>
  <c r="H35" i="47" s="1"/>
  <c r="G34" i="47"/>
  <c r="H34" i="47" s="1"/>
  <c r="G33" i="47"/>
  <c r="H33" i="47" s="1"/>
  <c r="G32" i="47"/>
  <c r="H32" i="47" s="1"/>
  <c r="G31" i="47"/>
  <c r="H31" i="47" s="1"/>
  <c r="G30" i="47"/>
  <c r="H30" i="47" s="1"/>
  <c r="G29" i="47"/>
  <c r="H29" i="47" s="1"/>
  <c r="G28" i="47"/>
  <c r="H28" i="47" s="1"/>
  <c r="G27" i="47"/>
  <c r="H27" i="47" s="1"/>
  <c r="G26" i="47"/>
  <c r="H26" i="47" s="1"/>
  <c r="G25" i="47"/>
  <c r="H25" i="47" s="1"/>
  <c r="G24" i="47"/>
  <c r="H24" i="47" s="1"/>
  <c r="G23" i="47"/>
  <c r="H23" i="47" s="1"/>
  <c r="G22" i="47"/>
  <c r="H22" i="47" s="1"/>
  <c r="G21" i="47"/>
  <c r="H21" i="47" s="1"/>
  <c r="G20" i="47"/>
  <c r="H20" i="47" s="1"/>
  <c r="G19" i="47"/>
  <c r="H19" i="47" s="1"/>
  <c r="G18" i="47"/>
  <c r="H18" i="47" s="1"/>
  <c r="G17" i="47"/>
  <c r="H17" i="47" s="1"/>
  <c r="G16" i="47"/>
  <c r="H16" i="47" s="1"/>
  <c r="G15" i="47"/>
  <c r="H15" i="47" s="1"/>
  <c r="G14" i="47"/>
  <c r="H14" i="47" s="1"/>
  <c r="G13" i="47"/>
  <c r="H13" i="47" s="1"/>
  <c r="G12" i="47"/>
  <c r="H12" i="47" s="1"/>
  <c r="G11" i="47"/>
  <c r="H11" i="47" s="1"/>
  <c r="G10" i="47"/>
  <c r="H10" i="47" s="1"/>
  <c r="G9" i="47"/>
  <c r="H9" i="47" s="1"/>
  <c r="G8" i="47"/>
  <c r="H8" i="47" s="1"/>
  <c r="G7" i="47"/>
  <c r="H7" i="47" s="1"/>
  <c r="G6" i="47"/>
  <c r="H6" i="47" s="1"/>
  <c r="G5" i="47"/>
  <c r="H5" i="47" s="1"/>
  <c r="G4" i="47"/>
  <c r="H4" i="47" s="1"/>
  <c r="F37" i="46"/>
  <c r="G36" i="46"/>
  <c r="H36" i="46" s="1"/>
  <c r="G35" i="46"/>
  <c r="H35" i="46" s="1"/>
  <c r="G34" i="46"/>
  <c r="H34" i="46" s="1"/>
  <c r="G33" i="46"/>
  <c r="H33" i="46" s="1"/>
  <c r="G32" i="46"/>
  <c r="H32" i="46" s="1"/>
  <c r="G31" i="46"/>
  <c r="H31" i="46" s="1"/>
  <c r="G30" i="46"/>
  <c r="H30" i="46" s="1"/>
  <c r="G29" i="46"/>
  <c r="H29" i="46" s="1"/>
  <c r="G28" i="46"/>
  <c r="H28" i="46" s="1"/>
  <c r="G27" i="46"/>
  <c r="H27" i="46" s="1"/>
  <c r="G26" i="46"/>
  <c r="H26" i="46" s="1"/>
  <c r="G25" i="46"/>
  <c r="H25" i="46" s="1"/>
  <c r="G24" i="46"/>
  <c r="H24" i="46" s="1"/>
  <c r="G23" i="46"/>
  <c r="H23" i="46" s="1"/>
  <c r="G22" i="46"/>
  <c r="H22" i="46" s="1"/>
  <c r="G21" i="46"/>
  <c r="H21" i="46" s="1"/>
  <c r="G20" i="46"/>
  <c r="H20" i="46" s="1"/>
  <c r="G19" i="46"/>
  <c r="H19" i="46" s="1"/>
  <c r="G18" i="46"/>
  <c r="H18" i="46" s="1"/>
  <c r="G17" i="46"/>
  <c r="H17" i="46" s="1"/>
  <c r="G16" i="46"/>
  <c r="H16" i="46" s="1"/>
  <c r="G15" i="46"/>
  <c r="H15" i="46" s="1"/>
  <c r="G14" i="46"/>
  <c r="H14" i="46" s="1"/>
  <c r="G13" i="46"/>
  <c r="H13" i="46" s="1"/>
  <c r="G12" i="46"/>
  <c r="H12" i="46" s="1"/>
  <c r="G11" i="46"/>
  <c r="H11" i="46" s="1"/>
  <c r="G10" i="46"/>
  <c r="H10" i="46" s="1"/>
  <c r="G9" i="46"/>
  <c r="H9" i="46" s="1"/>
  <c r="G8" i="46"/>
  <c r="H8" i="46" s="1"/>
  <c r="G7" i="46"/>
  <c r="H7" i="46" s="1"/>
  <c r="G6" i="46"/>
  <c r="H6" i="46" s="1"/>
  <c r="G5" i="46"/>
  <c r="H5" i="46" s="1"/>
  <c r="G4" i="46"/>
  <c r="H4" i="46" s="1"/>
  <c r="F37" i="24"/>
  <c r="G36" i="24"/>
  <c r="H36" i="24" s="1"/>
  <c r="G35" i="24"/>
  <c r="H35" i="24" s="1"/>
  <c r="G34" i="24"/>
  <c r="H34" i="24" s="1"/>
  <c r="G33" i="24"/>
  <c r="H33" i="24" s="1"/>
  <c r="G32" i="24"/>
  <c r="H32" i="24" s="1"/>
  <c r="G31" i="24"/>
  <c r="H31" i="24" s="1"/>
  <c r="G30" i="24"/>
  <c r="H30" i="24" s="1"/>
  <c r="G29" i="24"/>
  <c r="H29" i="24" s="1"/>
  <c r="G28" i="24"/>
  <c r="H28" i="24" s="1"/>
  <c r="G27" i="24"/>
  <c r="H27" i="24" s="1"/>
  <c r="G26" i="24"/>
  <c r="H26" i="24" s="1"/>
  <c r="G25" i="24"/>
  <c r="H25" i="24" s="1"/>
  <c r="G24" i="24"/>
  <c r="H24" i="24" s="1"/>
  <c r="G23" i="24"/>
  <c r="H23" i="24" s="1"/>
  <c r="G22" i="24"/>
  <c r="H22" i="24" s="1"/>
  <c r="G21" i="24"/>
  <c r="H21" i="24" s="1"/>
  <c r="G7" i="24"/>
  <c r="H7" i="24" s="1"/>
  <c r="G20" i="24"/>
  <c r="H20" i="24" s="1"/>
  <c r="G19" i="24"/>
  <c r="H19" i="24" s="1"/>
  <c r="G18" i="24"/>
  <c r="H18" i="24" s="1"/>
  <c r="G17" i="24"/>
  <c r="H17" i="24" s="1"/>
  <c r="G16" i="24"/>
  <c r="H16" i="24" s="1"/>
  <c r="G15" i="24"/>
  <c r="H15" i="24" s="1"/>
  <c r="G14" i="24"/>
  <c r="H14" i="24" s="1"/>
  <c r="G13" i="24"/>
  <c r="H13" i="24" s="1"/>
  <c r="G12" i="24"/>
  <c r="H12" i="24" s="1"/>
  <c r="G11" i="24"/>
  <c r="H11" i="24" s="1"/>
  <c r="G10" i="24"/>
  <c r="H10" i="24" s="1"/>
  <c r="G9" i="24"/>
  <c r="H9" i="24" s="1"/>
  <c r="G8" i="24"/>
  <c r="H8" i="24" s="1"/>
  <c r="H21" i="48" l="1"/>
  <c r="H37" i="47"/>
  <c r="H37" i="46"/>
  <c r="G5" i="24"/>
  <c r="H5" i="24" s="1"/>
  <c r="G6" i="24"/>
  <c r="H6" i="24" s="1"/>
  <c r="G4" i="24"/>
  <c r="H4" i="24" s="1"/>
  <c r="H37" i="24" l="1"/>
</calcChain>
</file>

<file path=xl/sharedStrings.xml><?xml version="1.0" encoding="utf-8"?>
<sst xmlns="http://schemas.openxmlformats.org/spreadsheetml/2006/main" count="596" uniqueCount="131">
  <si>
    <t>Clause</t>
  </si>
  <si>
    <t>Weight
Heigh = 10, 
Medium = 5, 
Low = 1</t>
  </si>
  <si>
    <t>Total</t>
  </si>
  <si>
    <t>DESCRIPTION</t>
  </si>
  <si>
    <t xml:space="preserve">
SCHEDULE A</t>
  </si>
  <si>
    <t>State compliance</t>
  </si>
  <si>
    <t>Response</t>
  </si>
  <si>
    <t>Instructions for completing this workbook</t>
  </si>
  <si>
    <t>1) The cells where information is required to be entered is unprotected in this workbook.</t>
  </si>
  <si>
    <r>
      <t xml:space="preserve">2) Complete all </t>
    </r>
    <r>
      <rPr>
        <b/>
        <sz val="10"/>
        <rFont val="Arial"/>
        <family val="2"/>
      </rPr>
      <t>Light Green</t>
    </r>
    <r>
      <rPr>
        <sz val="10"/>
        <rFont val="Arial"/>
        <family val="2"/>
      </rPr>
      <t xml:space="preserve"> shaded areas with the relevant requested information. Where the colour shading is not shown, complete the accessible cells.</t>
    </r>
  </si>
  <si>
    <t>3) All information shall be submitted in electronic format and this workbook complete in MS Excel format as requested.</t>
  </si>
  <si>
    <t>5) Reference files shall be posted under the relevant folder names indicated below for the different sections of this workbook.</t>
  </si>
  <si>
    <t>6) Filenames shall be descriptive to indicate what information it contains.</t>
  </si>
  <si>
    <t>Completing the Worksheets</t>
  </si>
  <si>
    <t>Sheet Description</t>
  </si>
  <si>
    <t>Sheet Instructions</t>
  </si>
  <si>
    <t>General Questionnaire</t>
  </si>
  <si>
    <t>1) Complete all questions in the space provided.</t>
  </si>
  <si>
    <t>2) Post all relevant electronic copies of documents under a folder named the same as the sheet</t>
  </si>
  <si>
    <t>3) Post all relevant electronic copies of documents under a folder named the same as the sheet</t>
  </si>
  <si>
    <t>2) Give justification and references to support the answers provided</t>
  </si>
  <si>
    <t>Risk and Support Questionnaire</t>
  </si>
  <si>
    <t>Reference/ Justification</t>
  </si>
  <si>
    <t>Question</t>
  </si>
  <si>
    <t>Proof to be submitted</t>
  </si>
  <si>
    <t>A</t>
  </si>
  <si>
    <t>Tenderer</t>
  </si>
  <si>
    <t>Company name</t>
  </si>
  <si>
    <t>Address of Head Quarters</t>
  </si>
  <si>
    <t>Contact details</t>
  </si>
  <si>
    <t>Website adress</t>
  </si>
  <si>
    <t>Installed base/time that the product has been installed</t>
  </si>
  <si>
    <r>
      <t>c.</t>
    </r>
    <r>
      <rPr>
        <sz val="7"/>
        <color theme="1"/>
        <rFont val="Times New Roman"/>
        <family val="1"/>
      </rPr>
      <t xml:space="preserve">     </t>
    </r>
    <r>
      <rPr>
        <sz val="10"/>
        <color theme="1"/>
        <rFont val="Arial"/>
        <family val="2"/>
      </rPr>
      <t>Provide customers references, quantities and contract values of the above</t>
    </r>
  </si>
  <si>
    <t>Deviations from standard</t>
  </si>
  <si>
    <r>
      <t>a.</t>
    </r>
    <r>
      <rPr>
        <sz val="7"/>
        <color theme="1"/>
        <rFont val="Times New Roman"/>
        <family val="1"/>
      </rPr>
      <t xml:space="preserve">     </t>
    </r>
    <r>
      <rPr>
        <sz val="10"/>
        <color theme="1"/>
        <rFont val="Arial"/>
        <family val="2"/>
      </rPr>
      <t>Deviation schedules within the A&amp;B technical schedules for all items being offered to be completed</t>
    </r>
  </si>
  <si>
    <t>Ability to deliver</t>
  </si>
  <si>
    <r>
      <t>a.</t>
    </r>
    <r>
      <rPr>
        <sz val="7"/>
        <color theme="1"/>
        <rFont val="Times New Roman"/>
        <family val="1"/>
      </rPr>
      <t xml:space="preserve">     </t>
    </r>
    <r>
      <rPr>
        <sz val="10"/>
        <color theme="1"/>
        <rFont val="Arial"/>
        <family val="2"/>
      </rPr>
      <t>Briefly describe the nature of your resources in the Republic of South Africa e.g. workshop facilities, test equipment, etc</t>
    </r>
  </si>
  <si>
    <r>
      <t>b.</t>
    </r>
    <r>
      <rPr>
        <sz val="7"/>
        <color theme="1"/>
        <rFont val="Times New Roman"/>
        <family val="1"/>
      </rPr>
      <t xml:space="preserve">     </t>
    </r>
    <r>
      <rPr>
        <sz val="10"/>
        <color theme="1"/>
        <rFont val="Arial"/>
        <family val="2"/>
      </rPr>
      <t>Briefly describe the sizes and capacities of your design, production and testing facilities.</t>
    </r>
  </si>
  <si>
    <t>Historical performance</t>
  </si>
  <si>
    <r>
      <t>d.</t>
    </r>
    <r>
      <rPr>
        <sz val="7"/>
        <color theme="1"/>
        <rFont val="Times New Roman"/>
        <family val="1"/>
      </rPr>
      <t xml:space="preserve">     </t>
    </r>
    <r>
      <rPr>
        <sz val="10"/>
        <color theme="1"/>
        <rFont val="Arial"/>
        <family val="2"/>
      </rPr>
      <t xml:space="preserve">Details of any similar projects that have been undertaken by the Tenderer and references from relevant customers.  </t>
    </r>
  </si>
  <si>
    <t>Spares holding</t>
  </si>
  <si>
    <r>
      <t>b.</t>
    </r>
    <r>
      <rPr>
        <sz val="7"/>
        <color theme="1"/>
        <rFont val="Times New Roman"/>
        <family val="1"/>
      </rPr>
      <t xml:space="preserve">     </t>
    </r>
    <r>
      <rPr>
        <sz val="10"/>
        <color theme="1"/>
        <rFont val="Arial"/>
        <family val="2"/>
      </rPr>
      <t>Describe your policy on availability of spare parts and expansion parts for a period of ten years subsequent to the expiry of the supply contract.</t>
    </r>
  </si>
  <si>
    <t>4) Any other format for the submission of the requested electronic information will NOT be evaluated.</t>
  </si>
  <si>
    <r>
      <t>a.</t>
    </r>
    <r>
      <rPr>
        <sz val="7"/>
        <color theme="1"/>
        <rFont val="Times New Roman"/>
        <family val="1"/>
      </rPr>
      <t xml:space="preserve">     </t>
    </r>
    <r>
      <rPr>
        <sz val="10"/>
        <color theme="1"/>
        <rFont val="Arial"/>
        <family val="2"/>
      </rPr>
      <t>Provide details on the companies staff complement dedicated to the following:</t>
    </r>
  </si>
  <si>
    <t xml:space="preserve">i. Sales </t>
  </si>
  <si>
    <t xml:space="preserve">ii. Technical support </t>
  </si>
  <si>
    <r>
      <t>ii</t>
    </r>
    <r>
      <rPr>
        <sz val="10"/>
        <color theme="1"/>
        <rFont val="Arial"/>
        <family val="2"/>
      </rPr>
      <t xml:space="preserve">i. Maintenance </t>
    </r>
  </si>
  <si>
    <r>
      <t xml:space="preserve">4) The Risk and Support Questionnaire needs to be completed for </t>
    </r>
    <r>
      <rPr>
        <b/>
        <i/>
        <sz val="10"/>
        <rFont val="Arial"/>
        <family val="2"/>
      </rPr>
      <t>each item/product</t>
    </r>
    <r>
      <rPr>
        <sz val="10"/>
        <rFont val="Arial"/>
        <family val="2"/>
      </rPr>
      <t xml:space="preserve">, in separate worksheets, that a tender is being submitted </t>
    </r>
  </si>
  <si>
    <t>8) The reference columns in all sheets are to be completed . Suppliers are required to reference supporting documentation to justify stated compliance.</t>
  </si>
  <si>
    <t>Describe deviation</t>
  </si>
  <si>
    <t>State Name  of Metering kiosks manufacturer (if not in-house)</t>
  </si>
  <si>
    <t>State Name  of Metering kiosk assembly and wiring manufacturer (if not in-house)</t>
  </si>
  <si>
    <t>Score
Yes = 3, 
Partially = 1, 
No = 0</t>
  </si>
  <si>
    <t>General</t>
  </si>
  <si>
    <t>State if tendered for</t>
  </si>
  <si>
    <r>
      <t>b.</t>
    </r>
    <r>
      <rPr>
        <sz val="7"/>
        <color theme="1"/>
        <rFont val="Times New Roman"/>
        <family val="1"/>
      </rPr>
      <t xml:space="preserve">     </t>
    </r>
    <r>
      <rPr>
        <sz val="10"/>
        <color theme="1"/>
        <rFont val="Arial"/>
        <family val="2"/>
      </rPr>
      <t>State the customer(s) that you have delivered to or that are still in progress during the past five (5) years.</t>
    </r>
  </si>
  <si>
    <t>Link between supplier / manufacturer and sub-contractor</t>
  </si>
  <si>
    <r>
      <t>a.</t>
    </r>
    <r>
      <rPr>
        <sz val="7"/>
        <color theme="1"/>
        <rFont val="Times New Roman"/>
        <family val="1"/>
      </rPr>
      <t xml:space="preserve">     </t>
    </r>
    <r>
      <rPr>
        <sz val="10"/>
        <color theme="1"/>
        <rFont val="Arial"/>
        <family val="2"/>
      </rPr>
      <t>State what functions during the manufacturing are sub-contracted?</t>
    </r>
  </si>
  <si>
    <r>
      <t>c.</t>
    </r>
    <r>
      <rPr>
        <sz val="7"/>
        <color theme="1"/>
        <rFont val="Times New Roman"/>
        <family val="1"/>
      </rPr>
      <t xml:space="preserve">     </t>
    </r>
    <r>
      <rPr>
        <sz val="10"/>
        <color theme="1"/>
        <rFont val="Arial"/>
        <family val="2"/>
      </rPr>
      <t>State what quality controls are in place to guarantee work from the sub-contractors?</t>
    </r>
  </si>
  <si>
    <t>b.     State how long has each sub-contractor being doing the sub-contracted work?</t>
  </si>
  <si>
    <r>
      <t>iv</t>
    </r>
    <r>
      <rPr>
        <sz val="10"/>
        <color theme="1"/>
        <rFont val="Arial"/>
        <family val="2"/>
      </rPr>
      <t xml:space="preserve">. Kiosk testing </t>
    </r>
  </si>
  <si>
    <r>
      <t>iv</t>
    </r>
    <r>
      <rPr>
        <sz val="10"/>
        <color theme="1"/>
        <rFont val="Arial"/>
        <family val="2"/>
      </rPr>
      <t xml:space="preserve">. Quality testing </t>
    </r>
  </si>
  <si>
    <t>Maintenance and testing</t>
  </si>
  <si>
    <t>Item</t>
  </si>
  <si>
    <t>Proposed Deviation</t>
  </si>
  <si>
    <t>Deviation schedule</t>
  </si>
  <si>
    <t xml:space="preserve">7) This excel document must be provided in duplicate with the name of the duplicate being “Metering kiosks Schedules - Copy”.  </t>
  </si>
  <si>
    <t>9) Risk and Support Questionnaires must be completed for each group of items, where multiple offers are submitted for a single item, on separate sheets.</t>
  </si>
  <si>
    <t xml:space="preserve"> A&amp;B Schedules</t>
  </si>
  <si>
    <t>1) Complete these worksheets with all relevant deviations.</t>
  </si>
  <si>
    <t>Risk &amp; Support Questionnaires</t>
  </si>
  <si>
    <t>1) Complete these worksheets as required.</t>
  </si>
  <si>
    <t>Electrical equipment:</t>
  </si>
  <si>
    <t>1. Dimensions</t>
  </si>
  <si>
    <t>1. Miniature circuit breaker</t>
  </si>
  <si>
    <t>2. Surge arrestor</t>
  </si>
  <si>
    <t>3. Internal layout</t>
  </si>
  <si>
    <t>6. Notices and labels</t>
  </si>
  <si>
    <t xml:space="preserve">1. No work subcontracted = 30
2. Work subcontracted and details provided = 30
3. Work subcontracted and no details stated = 15
4. Subcontractor has experience less than 2 years = 5
5. No subcontractor experience stated = -5
6. No quality controls stated for subcontractor = -5
7. Some fields left open or no meaningful information provided = -10 for each item.
8. Nothing entered = 0
</t>
  </si>
  <si>
    <t xml:space="preserve">1. Spares holding listed = 20
2. Limited spares holding = 10
3. Some fields left open or no meaningful information provided = -10 for each item
4. Nothing entered = 0
</t>
  </si>
  <si>
    <t xml:space="preserve">1. Adequate staff = 50
2. Not adequate staff = 25
3. Some fields left open or no meaningful information provided = -10 for each item
4. Nothing entered = 0
</t>
  </si>
  <si>
    <t>Scoring</t>
  </si>
  <si>
    <t xml:space="preserve">1. None = 25
2. Deviations found 15
3. Nothing listed = 0
</t>
  </si>
  <si>
    <t>SCHEDULE B
Yes (or Y), Partial (or P), No (or N)</t>
  </si>
  <si>
    <t>Manufactured to the requirements of 240-75659760 Pole mounted service distribution boxes for split prepayment metering sandard.</t>
  </si>
  <si>
    <t xml:space="preserve">Manufactured to the requirements of D-1042; Manufacturing drawings for 2 way pole top split prepayment metering kiosks. </t>
  </si>
  <si>
    <t>Layout  according to D-1042</t>
  </si>
  <si>
    <t>3. Busbar</t>
  </si>
  <si>
    <t>4. Internal wiring</t>
  </si>
  <si>
    <t>Pole top 2-way 50A</t>
  </si>
  <si>
    <t>Material composition of kiosk</t>
  </si>
  <si>
    <t xml:space="preserve">4. DIN-rail </t>
  </si>
  <si>
    <t>5. Glands</t>
  </si>
  <si>
    <t>Pole top 2-way 120A</t>
  </si>
  <si>
    <t xml:space="preserve">4. Internal wiring </t>
  </si>
  <si>
    <t>5. Supply cable wiring</t>
  </si>
  <si>
    <t>2. External layout, hinges, locking mechanism, brackets</t>
  </si>
  <si>
    <t xml:space="preserve">Metering kiosks pole top split preapayment 4-way
</t>
  </si>
  <si>
    <t xml:space="preserve">Metering kiosks pole top split preapayment 6-way
</t>
  </si>
  <si>
    <t xml:space="preserve">Metering kiosks pole top split preapayment 8-way
</t>
  </si>
  <si>
    <t xml:space="preserve">Metering kiosks pole top split preapayment 2-way
</t>
  </si>
  <si>
    <t>Pole top 4-way 50A</t>
  </si>
  <si>
    <t xml:space="preserve">Manufactured to the requirements of D-1043; Manufacturing drawings for 4 way pole top split prepayment metering kiosks. </t>
  </si>
  <si>
    <t>Layout  according to D-1043</t>
  </si>
  <si>
    <t>Pole top 4-way 120A</t>
  </si>
  <si>
    <t>Pole top 6-way 50A</t>
  </si>
  <si>
    <t xml:space="preserve">Manufactured to the requirements of D-1044; Manufacturing drawings for 6 way pole top split prepayment metering kiosks. </t>
  </si>
  <si>
    <t>Layout  according to D-1044</t>
  </si>
  <si>
    <t>Pole top 6-way 120A</t>
  </si>
  <si>
    <t>Pole top 8-way 50A</t>
  </si>
  <si>
    <t xml:space="preserve">Manufactured to the requirements of D-1045; Manufacturing drawings for 8 way pole top split prepayment metering kiosks. </t>
  </si>
  <si>
    <t>Layout  according to D-1045</t>
  </si>
  <si>
    <t xml:space="preserve">1. Existing contract with Eskom for this range of metering pole top kiosks = 25
2. Existing contract with Eskom for part of the range or with other municipalities = 20
3. Existing contract for other panels not part of this range = 15
4. New entry to market = 15
5. No previous customers for metering pole top kiosks = 5
6. No references = 5
7. Some fields left open or no meaningful information provided = -5 for each item
8. Nothing entered = 0
</t>
  </si>
  <si>
    <t xml:space="preserve">1. Adequate facilities = 25
2. Not adequate = 15
3. Guaranteed lead times &gt; 8 weeks = - 5
4. Guaranteed lead times &gt; 12 weeks = -10
5. Number of metering pole top kiosks per month &lt; 5000 = -5
6. Number of metering pole top kiosks per month &lt; 3000 = -10
7. Number of metering pole top kiosks per month &lt; 1500= - 15
8. Number of metering pole top kiosks currently in production = -5 for none
9. Some fields left open or no meaningful information provided = -5 for each item
10. Nothing entered = 0
</t>
  </si>
  <si>
    <t>a.     Supplier to state the date of first production of similar metering pole top kiosks</t>
  </si>
  <si>
    <t>c.     Guaranteed lead times for the manufacture and delivery of metering pole top kiosks</t>
  </si>
  <si>
    <t>d.     The number of metering pole top kiosks that can be produced per month with the Tenderer’s current capability.</t>
  </si>
  <si>
    <t>e.     The implications of increasing the number of metering pole top kiosks that can be produced per month.</t>
  </si>
  <si>
    <t>f.     List and describe the number of metering pole top kiosks that are currently in manufacturing progress and or planned to start through 2019 versus the number of technical staff directly involved with the production of metering pole top kiosks.</t>
  </si>
  <si>
    <t>a.     Provide the original and actual delivery dates of those metering pole top kiosks listed in point 1 above.</t>
  </si>
  <si>
    <t xml:space="preserve">1. Previous experience with manufacturing metering pole top kiosks = 25
2. No experience = 15
3. Late deliveries = -5
4. No references of similar projects = -5
5. No references from customers = -5
6. Some fields left open or no meaningful information provided = -5 for each item
7. Nothing entered = 0
</t>
  </si>
  <si>
    <t>b.     Where applicable provide the major reasons for delivery delays for those metering pole top kiosks that were delivered more than six (6) months behind the original delivery schedule</t>
  </si>
  <si>
    <t>c.     If not already detailed in your answers to the above questions, state what experience you have had with the different types of metering pole top kiosks</t>
  </si>
  <si>
    <t>a.     Describe the recommended metering pole top kiosks spares holdings with respect to Eskom’s geographical locations and scheme availability requirements.</t>
  </si>
  <si>
    <t>State manufacturer and type</t>
  </si>
  <si>
    <t>State full details of manufacturer and type</t>
  </si>
  <si>
    <t>State types of materials used, manufacturers and composition</t>
  </si>
  <si>
    <t>Yes</t>
  </si>
  <si>
    <t>Partial</t>
  </si>
  <si>
    <t>No</t>
  </si>
  <si>
    <t>Split prepay pole top kiosks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</si>
</sst>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b/>
      <sz val="10"/>
      <name val="Arial"/>
      <family val="2"/>
    </font>
    <font>
      <sz val="9"/>
      <name val="Arial"/>
      <family val="2"/>
    </font>
    <font>
      <sz val="11"/>
      <color theme="1"/>
      <name val="Calibri"/>
      <family val="2"/>
      <scheme val="minor"/>
    </font>
    <font>
      <sz val="11"/>
      <color rgb="FF006100"/>
      <name val="Calibri"/>
      <family val="2"/>
      <scheme val="minor"/>
    </font>
    <font>
      <b/>
      <sz val="12"/>
      <color theme="1"/>
      <name val="Calibri"/>
      <family val="2"/>
      <scheme val="minor"/>
    </font>
    <font>
      <b/>
      <sz val="12"/>
      <name val="Arial"/>
      <family val="2"/>
    </font>
    <font>
      <b/>
      <sz val="11"/>
      <name val="Arial"/>
      <family val="2"/>
    </font>
    <font>
      <sz val="10"/>
      <color theme="1"/>
      <name val="Arial"/>
      <family val="2"/>
    </font>
    <font>
      <sz val="7"/>
      <color theme="1"/>
      <name val="Times New Roman"/>
      <family val="1"/>
    </font>
    <font>
      <u/>
      <sz val="10"/>
      <color indexed="12"/>
      <name val="Arial"/>
      <family val="2"/>
    </font>
    <font>
      <b/>
      <sz val="10"/>
      <color theme="1"/>
      <name val="Arial"/>
      <family val="2"/>
    </font>
    <font>
      <b/>
      <sz val="11"/>
      <color theme="1"/>
      <name val="Calibri"/>
      <family val="2"/>
      <scheme val="minor"/>
    </font>
    <font>
      <b/>
      <i/>
      <sz val="10"/>
      <name val="Arial"/>
      <family val="2"/>
    </font>
    <font>
      <sz val="10"/>
      <color theme="0"/>
      <name val="Arial"/>
      <family val="2"/>
    </font>
  </fonts>
  <fills count="10">
    <fill>
      <patternFill patternType="none"/>
    </fill>
    <fill>
      <patternFill patternType="gray125"/>
    </fill>
    <fill>
      <patternFill patternType="solid">
        <fgColor indexed="55"/>
        <bgColor indexed="64"/>
      </patternFill>
    </fill>
    <fill>
      <patternFill patternType="solid">
        <fgColor rgb="FFC6EFCE"/>
      </patternFill>
    </fill>
    <fill>
      <patternFill patternType="solid">
        <fgColor theme="5" tint="0.59999389629810485"/>
        <bgColor indexed="65"/>
      </patternFill>
    </fill>
    <fill>
      <patternFill patternType="solid">
        <fgColor theme="5" tint="0.5999938962981048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5">
    <xf numFmtId="0" fontId="0" fillId="0" borderId="0"/>
    <xf numFmtId="0" fontId="5" fillId="3" borderId="0" applyNumberFormat="0" applyBorder="0" applyAlignment="0" applyProtection="0"/>
    <xf numFmtId="0" fontId="4" fillId="4" borderId="0" applyNumberFormat="0" applyBorder="0" applyAlignment="0" applyProtection="0"/>
    <xf numFmtId="0" fontId="1" fillId="0" borderId="0"/>
    <xf numFmtId="0" fontId="11" fillId="0" borderId="0" applyNumberFormat="0" applyFill="0" applyBorder="0" applyAlignment="0" applyProtection="0">
      <alignment vertical="top"/>
      <protection locked="0"/>
    </xf>
  </cellStyleXfs>
  <cellXfs count="199">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0" fontId="1" fillId="0" borderId="0" xfId="0" applyFont="1" applyBorder="1" applyAlignment="1">
      <alignment horizontal="center" vertical="center"/>
    </xf>
    <xf numFmtId="0" fontId="0" fillId="0" borderId="1" xfId="0" applyBorder="1"/>
    <xf numFmtId="0" fontId="3" fillId="0" borderId="1" xfId="0" applyFont="1" applyBorder="1" applyAlignment="1">
      <alignment horizontal="center" vertical="center" wrapText="1"/>
    </xf>
    <xf numFmtId="0" fontId="3" fillId="3" borderId="1" xfId="1" applyFont="1" applyBorder="1" applyAlignment="1" applyProtection="1">
      <alignment horizontal="center" vertical="center"/>
      <protection locked="0"/>
    </xf>
    <xf numFmtId="0" fontId="2" fillId="0" borderId="7" xfId="0" applyFont="1" applyBorder="1" applyAlignment="1">
      <alignment horizontal="center"/>
    </xf>
    <xf numFmtId="0" fontId="0" fillId="6" borderId="1" xfId="0" applyFill="1" applyBorder="1" applyAlignment="1" applyProtection="1">
      <alignment horizontal="center"/>
      <protection locked="0"/>
    </xf>
    <xf numFmtId="0" fontId="7" fillId="0" borderId="0" xfId="3" applyFont="1"/>
    <xf numFmtId="0" fontId="1" fillId="0" borderId="0" xfId="3" applyAlignment="1">
      <alignment wrapText="1"/>
    </xf>
    <xf numFmtId="0" fontId="1" fillId="0" borderId="0" xfId="3"/>
    <xf numFmtId="0" fontId="1" fillId="0" borderId="0" xfId="3" applyAlignment="1">
      <alignment horizontal="center" wrapText="1"/>
    </xf>
    <xf numFmtId="0" fontId="1" fillId="0" borderId="0" xfId="3" applyAlignment="1"/>
    <xf numFmtId="0" fontId="1" fillId="0" borderId="0" xfId="3" applyFont="1"/>
    <xf numFmtId="0" fontId="1" fillId="0" borderId="0" xfId="3" applyFont="1" applyAlignment="1">
      <alignment horizontal="center" wrapText="1"/>
    </xf>
    <xf numFmtId="0" fontId="2" fillId="0" borderId="0" xfId="3" applyFont="1"/>
    <xf numFmtId="0" fontId="1" fillId="0" borderId="0" xfId="3" applyFont="1" applyAlignment="1"/>
    <xf numFmtId="0" fontId="8" fillId="5" borderId="0" xfId="3" applyFont="1" applyFill="1" applyAlignment="1">
      <alignment horizontal="center" wrapText="1"/>
    </xf>
    <xf numFmtId="0" fontId="8" fillId="5" borderId="0" xfId="3" applyFont="1" applyFill="1" applyAlignment="1">
      <alignment wrapText="1"/>
    </xf>
    <xf numFmtId="0" fontId="11" fillId="7" borderId="0" xfId="4" applyFill="1" applyAlignment="1" applyProtection="1">
      <alignment horizontal="center" vertical="center" wrapText="1"/>
    </xf>
    <xf numFmtId="0" fontId="1" fillId="7" borderId="0" xfId="3" applyFill="1" applyAlignment="1">
      <alignment wrapText="1"/>
    </xf>
    <xf numFmtId="0" fontId="8" fillId="0" borderId="0" xfId="0" applyFont="1" applyAlignment="1">
      <alignment horizontal="center"/>
    </xf>
    <xf numFmtId="0" fontId="8" fillId="0" borderId="0" xfId="0" applyFont="1"/>
    <xf numFmtId="0" fontId="8" fillId="0" borderId="4" xfId="0" applyFont="1" applyBorder="1" applyAlignment="1">
      <alignment horizontal="center"/>
    </xf>
    <xf numFmtId="0" fontId="2" fillId="0" borderId="17" xfId="0" applyFont="1" applyBorder="1" applyAlignment="1"/>
    <xf numFmtId="0" fontId="2" fillId="0" borderId="18" xfId="0" applyFont="1" applyBorder="1" applyAlignment="1"/>
    <xf numFmtId="0" fontId="2" fillId="0" borderId="13" xfId="0" applyFont="1" applyBorder="1" applyAlignment="1"/>
    <xf numFmtId="0" fontId="2" fillId="0" borderId="10" xfId="0" applyFont="1" applyBorder="1" applyAlignment="1">
      <alignment horizontal="center"/>
    </xf>
    <xf numFmtId="0" fontId="2" fillId="0" borderId="11" xfId="0" applyFont="1" applyBorder="1" applyAlignment="1">
      <alignment horizontal="center"/>
    </xf>
    <xf numFmtId="0" fontId="2" fillId="0" borderId="19" xfId="0" applyFont="1" applyBorder="1" applyAlignment="1">
      <alignment horizontal="center"/>
    </xf>
    <xf numFmtId="0" fontId="0" fillId="0" borderId="1" xfId="0" applyFill="1" applyBorder="1"/>
    <xf numFmtId="0" fontId="0" fillId="0" borderId="1" xfId="0" applyBorder="1" applyAlignment="1">
      <alignment vertical="center"/>
    </xf>
    <xf numFmtId="0" fontId="0" fillId="0" borderId="12" xfId="0" applyBorder="1" applyAlignment="1" applyProtection="1">
      <alignment horizontal="center"/>
      <protection locked="0"/>
    </xf>
    <xf numFmtId="0" fontId="0" fillId="0" borderId="0" xfId="0" applyAlignment="1">
      <alignment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12" fillId="0" borderId="1" xfId="0" applyFont="1" applyBorder="1" applyAlignment="1">
      <alignment horizontal="center" vertical="center"/>
    </xf>
    <xf numFmtId="0" fontId="9" fillId="0" borderId="1" xfId="0" applyFont="1" applyBorder="1" applyAlignment="1">
      <alignment vertical="top" wrapText="1"/>
    </xf>
    <xf numFmtId="0" fontId="12"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2"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0" xfId="0" applyFont="1" applyBorder="1" applyAlignment="1" applyProtection="1">
      <alignment horizontal="center" vertical="center"/>
    </xf>
    <xf numFmtId="0" fontId="8" fillId="0" borderId="20" xfId="0" applyFont="1" applyBorder="1" applyAlignment="1">
      <alignment horizontal="center"/>
    </xf>
    <xf numFmtId="0" fontId="0" fillId="0" borderId="22" xfId="0" applyBorder="1"/>
    <xf numFmtId="0" fontId="0" fillId="6" borderId="22" xfId="0" applyFill="1" applyBorder="1" applyAlignment="1" applyProtection="1">
      <alignment horizontal="center"/>
      <protection locked="0"/>
    </xf>
    <xf numFmtId="0" fontId="0" fillId="0" borderId="23" xfId="0" applyBorder="1" applyAlignment="1" applyProtection="1">
      <alignment horizontal="center"/>
      <protection locked="0"/>
    </xf>
    <xf numFmtId="0" fontId="11" fillId="7" borderId="18" xfId="4" applyFill="1" applyBorder="1" applyAlignment="1" applyProtection="1">
      <alignment horizontal="center" vertical="center" wrapText="1"/>
    </xf>
    <xf numFmtId="0" fontId="1" fillId="7" borderId="13" xfId="3" applyFill="1" applyBorder="1" applyAlignment="1">
      <alignment wrapText="1"/>
    </xf>
    <xf numFmtId="0" fontId="2" fillId="0" borderId="20" xfId="0" applyFont="1" applyBorder="1" applyAlignment="1" applyProtection="1">
      <alignment horizontal="center" vertical="center"/>
    </xf>
    <xf numFmtId="0" fontId="0" fillId="0" borderId="0" xfId="0" applyAlignment="1"/>
    <xf numFmtId="0" fontId="3" fillId="3" borderId="5" xfId="1" applyFont="1" applyBorder="1" applyAlignment="1" applyProtection="1">
      <alignment horizontal="center" vertical="center" wrapText="1"/>
      <protection locked="0"/>
    </xf>
    <xf numFmtId="0" fontId="0" fillId="2" borderId="2" xfId="0" applyFill="1" applyBorder="1" applyAlignment="1">
      <alignment horizontal="center" vertical="center" wrapText="1"/>
    </xf>
    <xf numFmtId="0" fontId="1" fillId="0" borderId="4" xfId="3" applyBorder="1" applyAlignment="1">
      <alignment wrapText="1"/>
    </xf>
    <xf numFmtId="0" fontId="1" fillId="0" borderId="16" xfId="3" applyFont="1" applyBorder="1" applyAlignment="1">
      <alignment wrapText="1"/>
    </xf>
    <xf numFmtId="0" fontId="1" fillId="0" borderId="15" xfId="3" applyBorder="1" applyAlignment="1">
      <alignment wrapText="1"/>
    </xf>
    <xf numFmtId="0" fontId="1" fillId="0" borderId="15" xfId="3" applyFont="1" applyBorder="1" applyAlignment="1">
      <alignment wrapText="1"/>
    </xf>
    <xf numFmtId="0" fontId="3" fillId="9" borderId="5" xfId="1"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2" fillId="0" borderId="8" xfId="0" applyFont="1" applyBorder="1" applyAlignment="1">
      <alignment wrapText="1"/>
    </xf>
    <xf numFmtId="0" fontId="9" fillId="0" borderId="0" xfId="0" applyFont="1" applyAlignment="1">
      <alignment horizontal="justify" vertical="center" wrapText="1"/>
    </xf>
    <xf numFmtId="0" fontId="12" fillId="0" borderId="0" xfId="0" applyFont="1" applyAlignment="1">
      <alignment horizontal="justify" vertical="center" wrapText="1"/>
    </xf>
    <xf numFmtId="0" fontId="10" fillId="0" borderId="0" xfId="0" applyFont="1" applyAlignment="1">
      <alignment horizontal="justify" vertical="center" wrapText="1"/>
    </xf>
    <xf numFmtId="0" fontId="8" fillId="0" borderId="6" xfId="0" applyFont="1" applyBorder="1" applyAlignment="1">
      <alignment wrapText="1"/>
    </xf>
    <xf numFmtId="0" fontId="12"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0" fillId="0" borderId="13" xfId="0" applyBorder="1" applyAlignment="1">
      <alignment horizontal="left" vertical="top" wrapText="1"/>
    </xf>
    <xf numFmtId="0" fontId="0" fillId="8" borderId="1" xfId="0" applyFill="1" applyBorder="1" applyAlignment="1">
      <alignment horizontal="center" vertical="center" wrapText="1"/>
    </xf>
    <xf numFmtId="0" fontId="2" fillId="0" borderId="2" xfId="0" applyFont="1" applyBorder="1" applyAlignment="1"/>
    <xf numFmtId="0" fontId="8" fillId="0" borderId="35" xfId="0" applyFont="1" applyBorder="1" applyAlignment="1">
      <alignment horizontal="center"/>
    </xf>
    <xf numFmtId="0" fontId="8" fillId="0" borderId="36" xfId="0" applyFont="1" applyBorder="1" applyAlignment="1">
      <alignment horizontal="center"/>
    </xf>
    <xf numFmtId="0" fontId="0" fillId="9" borderId="1" xfId="0" applyFill="1" applyBorder="1" applyAlignment="1">
      <alignment vertical="center" wrapText="1"/>
    </xf>
    <xf numFmtId="0" fontId="0" fillId="9" borderId="0" xfId="0" applyFill="1" applyAlignment="1"/>
    <xf numFmtId="0" fontId="0" fillId="9" borderId="0" xfId="0" applyFill="1"/>
    <xf numFmtId="0" fontId="0" fillId="0" borderId="37" xfId="0" applyBorder="1"/>
    <xf numFmtId="0" fontId="15" fillId="0" borderId="0" xfId="3" applyFont="1" applyAlignment="1">
      <alignment horizont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7" fillId="5" borderId="0" xfId="0" applyFont="1" applyFill="1" applyBorder="1" applyAlignment="1">
      <alignment horizontal="center" vertical="center" wrapText="1"/>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 xfId="0" applyFill="1" applyBorder="1" applyAlignment="1">
      <alignment horizontal="center"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2" xfId="0" applyFill="1" applyBorder="1" applyAlignment="1">
      <alignment horizontal="center" vertical="center" wrapText="1"/>
    </xf>
    <xf numFmtId="0" fontId="13" fillId="0" borderId="2" xfId="0" applyFont="1" applyBorder="1" applyAlignment="1">
      <alignment horizontal="center" vertical="center"/>
    </xf>
    <xf numFmtId="0" fontId="7" fillId="5" borderId="0" xfId="0" applyFont="1" applyFill="1" applyBorder="1" applyAlignment="1">
      <alignment horizontal="center" vertical="center" wrapText="1"/>
    </xf>
    <xf numFmtId="0" fontId="0" fillId="2" borderId="1" xfId="0" applyFill="1" applyBorder="1" applyAlignment="1">
      <alignment horizontal="left" vertical="center" wrapText="1"/>
    </xf>
    <xf numFmtId="0" fontId="0" fillId="9" borderId="1" xfId="0" applyFill="1" applyBorder="1" applyAlignment="1">
      <alignment horizontal="left" vertical="center" wrapText="1"/>
    </xf>
    <xf numFmtId="0" fontId="0" fillId="6" borderId="1" xfId="0" applyFill="1" applyBorder="1" applyAlignment="1" applyProtection="1">
      <alignment horizontal="left" vertical="center" wrapText="1"/>
      <protection locked="0"/>
    </xf>
    <xf numFmtId="0" fontId="0" fillId="0" borderId="0" xfId="0" applyAlignment="1">
      <alignment horizontal="left" vertical="center"/>
    </xf>
    <xf numFmtId="0" fontId="7" fillId="0" borderId="6" xfId="0" applyFont="1" applyBorder="1" applyAlignment="1">
      <alignment horizontal="left" vertical="center"/>
    </xf>
    <xf numFmtId="0" fontId="7" fillId="0" borderId="20" xfId="0" applyFont="1" applyBorder="1" applyAlignment="1">
      <alignment horizontal="left" vertical="center"/>
    </xf>
    <xf numFmtId="0" fontId="7" fillId="0" borderId="13" xfId="0" applyFont="1" applyBorder="1" applyAlignment="1">
      <alignment horizontal="left" vertical="center"/>
    </xf>
    <xf numFmtId="0" fontId="0" fillId="6" borderId="24" xfId="0" applyFill="1" applyBorder="1" applyAlignment="1" applyProtection="1">
      <alignment horizontal="left" vertical="center"/>
      <protection locked="0"/>
    </xf>
    <xf numFmtId="0" fontId="0" fillId="6" borderId="25" xfId="0" applyFill="1" applyBorder="1" applyAlignment="1" applyProtection="1">
      <alignment horizontal="left" vertical="center"/>
      <protection locked="0"/>
    </xf>
    <xf numFmtId="0" fontId="0" fillId="6" borderId="26" xfId="0" applyFill="1" applyBorder="1" applyAlignment="1" applyProtection="1">
      <alignment horizontal="left" vertical="center"/>
      <protection locked="0"/>
    </xf>
    <xf numFmtId="0" fontId="0" fillId="6" borderId="27" xfId="0" applyFill="1" applyBorder="1" applyAlignment="1" applyProtection="1">
      <alignment horizontal="left" vertical="center"/>
      <protection locked="0"/>
    </xf>
    <xf numFmtId="0" fontId="0" fillId="6" borderId="28" xfId="0" applyFill="1" applyBorder="1" applyAlignment="1" applyProtection="1">
      <alignment horizontal="left" vertical="center"/>
      <protection locked="0"/>
    </xf>
    <xf numFmtId="0" fontId="0" fillId="6" borderId="29" xfId="0" applyFill="1" applyBorder="1" applyAlignment="1" applyProtection="1">
      <alignment horizontal="left" vertical="center"/>
      <protection locked="0"/>
    </xf>
    <xf numFmtId="0" fontId="0" fillId="6" borderId="30"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6" borderId="32" xfId="0" applyFill="1" applyBorder="1" applyAlignment="1" applyProtection="1">
      <alignment horizontal="left" vertical="center"/>
      <protection locked="0"/>
    </xf>
    <xf numFmtId="0" fontId="0" fillId="0" borderId="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7" fillId="5" borderId="0" xfId="0" applyFont="1" applyFill="1" applyAlignment="1">
      <alignment horizontal="center" vertical="center" wrapText="1"/>
    </xf>
    <xf numFmtId="0" fontId="6" fillId="4" borderId="3" xfId="2" applyNumberFormat="1" applyFont="1" applyBorder="1" applyAlignment="1">
      <alignment horizontal="center" vertical="center" wrapText="1"/>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2" xfId="0" applyFont="1" applyBorder="1" applyAlignment="1">
      <alignment horizontal="center" vertical="center"/>
    </xf>
    <xf numFmtId="0" fontId="0" fillId="8" borderId="14" xfId="0" applyFill="1" applyBorder="1" applyAlignment="1">
      <alignment horizontal="center" vertical="center" wrapText="1"/>
    </xf>
    <xf numFmtId="0" fontId="0" fillId="8" borderId="21" xfId="0" applyFill="1" applyBorder="1" applyAlignment="1">
      <alignment horizontal="center" vertical="center" wrapText="1"/>
    </xf>
    <xf numFmtId="0" fontId="0" fillId="0" borderId="33" xfId="0" applyBorder="1" applyAlignment="1">
      <alignment horizontal="left" vertical="top" wrapText="1"/>
    </xf>
    <xf numFmtId="0" fontId="0" fillId="0" borderId="34" xfId="0" applyBorder="1" applyAlignment="1">
      <alignment horizontal="left" vertical="top"/>
    </xf>
    <xf numFmtId="0" fontId="0" fillId="8" borderId="2" xfId="0" applyFill="1" applyBorder="1" applyAlignment="1">
      <alignment horizontal="center" vertical="center" wrapText="1"/>
    </xf>
    <xf numFmtId="0" fontId="0" fillId="0" borderId="9" xfId="0" applyBorder="1" applyAlignment="1">
      <alignment horizontal="left" vertical="top"/>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2" fillId="0" borderId="14"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7" fillId="5" borderId="3"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8" borderId="1" xfId="0" applyFill="1" applyBorder="1" applyAlignment="1">
      <alignment horizontal="center" vertical="center"/>
    </xf>
    <xf numFmtId="0" fontId="7" fillId="5" borderId="0" xfId="0" applyFont="1" applyFill="1" applyAlignment="1">
      <alignment horizontal="left" vertical="center" wrapText="1"/>
    </xf>
    <xf numFmtId="0" fontId="0" fillId="2" borderId="2" xfId="0" applyFill="1" applyBorder="1" applyAlignment="1" applyProtection="1">
      <alignment horizontal="center" vertical="center"/>
      <protection locked="0"/>
    </xf>
    <xf numFmtId="0" fontId="0" fillId="0" borderId="0" xfId="0" applyProtection="1">
      <protection locked="0"/>
    </xf>
    <xf numFmtId="0" fontId="0" fillId="2" borderId="2" xfId="0" applyFill="1" applyBorder="1" applyAlignment="1" applyProtection="1">
      <alignment horizontal="center" vertical="center" wrapText="1"/>
      <protection locked="0"/>
    </xf>
    <xf numFmtId="0" fontId="0" fillId="0" borderId="0" xfId="0" applyAlignment="1" applyProtection="1">
      <protection locked="0"/>
    </xf>
    <xf numFmtId="0" fontId="0" fillId="0" borderId="0" xfId="0" applyAlignment="1" applyProtection="1">
      <alignment horizontal="center" vertical="center"/>
    </xf>
    <xf numFmtId="0" fontId="0" fillId="0" borderId="0" xfId="0" applyAlignment="1" applyProtection="1">
      <alignment wrapText="1"/>
    </xf>
    <xf numFmtId="0" fontId="0" fillId="0" borderId="0" xfId="0" applyProtection="1"/>
    <xf numFmtId="0" fontId="0" fillId="0" borderId="0" xfId="0" applyAlignment="1" applyProtection="1"/>
    <xf numFmtId="0" fontId="0" fillId="0" borderId="1" xfId="0" applyFill="1" applyBorder="1" applyAlignment="1" applyProtection="1">
      <alignment horizontal="center" vertical="center"/>
    </xf>
    <xf numFmtId="0" fontId="0" fillId="0" borderId="1" xfId="0" applyBorder="1" applyAlignment="1" applyProtection="1">
      <alignment horizontal="center" vertical="center"/>
    </xf>
    <xf numFmtId="0" fontId="12"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9" fillId="0" borderId="1" xfId="0" applyFont="1" applyBorder="1" applyAlignment="1" applyProtection="1">
      <alignment vertical="top" wrapText="1"/>
    </xf>
    <xf numFmtId="0" fontId="12" fillId="0" borderId="1" xfId="0" applyFont="1" applyBorder="1" applyAlignment="1" applyProtection="1">
      <alignment vertical="center" wrapText="1"/>
    </xf>
    <xf numFmtId="0" fontId="0" fillId="2" borderId="2" xfId="0" applyFill="1" applyBorder="1" applyAlignment="1" applyProtection="1">
      <alignment horizontal="center" vertical="center"/>
    </xf>
    <xf numFmtId="0" fontId="6" fillId="4" borderId="3" xfId="2" applyNumberFormat="1"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0" borderId="0" xfId="0" applyFont="1" applyBorder="1" applyAlignment="1" applyProtection="1">
      <alignment vertical="center"/>
    </xf>
    <xf numFmtId="0" fontId="1" fillId="0" borderId="0" xfId="0" applyFont="1" applyBorder="1" applyAlignment="1" applyProtection="1">
      <alignment horizontal="center" vertical="center"/>
    </xf>
    <xf numFmtId="0" fontId="7" fillId="5" borderId="3"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8" fillId="0" borderId="20" xfId="0" applyFont="1" applyBorder="1" applyAlignment="1" applyProtection="1">
      <alignment horizontal="center"/>
      <protection locked="0"/>
    </xf>
    <xf numFmtId="0" fontId="8" fillId="0" borderId="6" xfId="0" applyFont="1" applyBorder="1" applyAlignment="1" applyProtection="1">
      <alignment wrapText="1"/>
      <protection locked="0"/>
    </xf>
    <xf numFmtId="0" fontId="8" fillId="0" borderId="35" xfId="0" applyFont="1" applyBorder="1" applyAlignment="1" applyProtection="1">
      <alignment horizontal="center"/>
      <protection locked="0"/>
    </xf>
    <xf numFmtId="0" fontId="8" fillId="0" borderId="3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wrapText="1"/>
      <protection locked="0"/>
    </xf>
    <xf numFmtId="0" fontId="2" fillId="0" borderId="2" xfId="0" applyFont="1" applyBorder="1" applyAlignment="1" applyProtection="1">
      <protection locked="0"/>
    </xf>
    <xf numFmtId="0" fontId="13" fillId="0" borderId="14" xfId="0" applyFont="1" applyBorder="1" applyAlignment="1" applyProtection="1">
      <alignment horizontal="center" vertical="center"/>
      <protection locked="0"/>
    </xf>
    <xf numFmtId="0" fontId="12" fillId="0" borderId="5" xfId="0" applyFont="1" applyBorder="1" applyAlignment="1" applyProtection="1">
      <alignment horizontal="justify"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0" borderId="33" xfId="0" applyBorder="1" applyAlignment="1" applyProtection="1">
      <alignment horizontal="left" vertical="top" wrapText="1"/>
      <protection locked="0"/>
    </xf>
    <xf numFmtId="0" fontId="13" fillId="0" borderId="21" xfId="0" applyFont="1" applyBorder="1" applyAlignment="1" applyProtection="1">
      <alignment horizontal="center" vertical="center"/>
      <protection locked="0"/>
    </xf>
    <xf numFmtId="0" fontId="9" fillId="0" borderId="0" xfId="0" applyFont="1" applyAlignment="1" applyProtection="1">
      <alignment horizontal="justify" vertical="center" wrapText="1"/>
      <protection locked="0"/>
    </xf>
    <xf numFmtId="0" fontId="0" fillId="0" borderId="9" xfId="0" applyBorder="1" applyAlignment="1" applyProtection="1">
      <alignment horizontal="left" vertical="top"/>
      <protection locked="0"/>
    </xf>
    <xf numFmtId="0" fontId="9" fillId="0" borderId="5" xfId="0" applyFont="1" applyBorder="1" applyAlignment="1" applyProtection="1">
      <alignment horizontal="justify" vertical="center" wrapText="1"/>
      <protection locked="0"/>
    </xf>
    <xf numFmtId="0" fontId="13" fillId="0" borderId="2" xfId="0" applyFont="1" applyBorder="1" applyAlignment="1" applyProtection="1">
      <alignment horizontal="center" vertical="center"/>
      <protection locked="0"/>
    </xf>
    <xf numFmtId="0" fontId="0" fillId="0" borderId="34" xfId="0" applyBorder="1" applyAlignment="1" applyProtection="1">
      <alignment horizontal="left" vertical="top"/>
      <protection locked="0"/>
    </xf>
    <xf numFmtId="0" fontId="12" fillId="0" borderId="0" xfId="0" applyFont="1" applyAlignment="1" applyProtection="1">
      <alignment horizontal="justify" vertical="center" wrapText="1"/>
      <protection locked="0"/>
    </xf>
    <xf numFmtId="0" fontId="0" fillId="2" borderId="1" xfId="0" applyFill="1" applyBorder="1" applyAlignment="1" applyProtection="1">
      <alignment horizontal="left" vertical="center" wrapText="1"/>
      <protection locked="0"/>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vertical="center" wrapText="1"/>
      <protection locked="0"/>
    </xf>
    <xf numFmtId="0" fontId="0" fillId="9" borderId="0" xfId="0" applyFill="1" applyAlignment="1" applyProtection="1">
      <protection locked="0"/>
    </xf>
    <xf numFmtId="0" fontId="0" fillId="8" borderId="1" xfId="0" applyFill="1" applyBorder="1" applyAlignment="1" applyProtection="1">
      <alignment horizontal="center" vertical="center" wrapText="1"/>
      <protection locked="0"/>
    </xf>
    <xf numFmtId="0" fontId="0" fillId="0" borderId="13" xfId="0" applyBorder="1" applyAlignment="1" applyProtection="1">
      <alignment horizontal="left" vertical="top" wrapText="1"/>
      <protection locked="0"/>
    </xf>
    <xf numFmtId="0" fontId="2" fillId="0" borderId="14" xfId="0" applyFont="1" applyFill="1" applyBorder="1" applyAlignment="1" applyProtection="1">
      <alignment horizontal="center" vertical="center"/>
      <protection locked="0"/>
    </xf>
    <xf numFmtId="0" fontId="0" fillId="9" borderId="0" xfId="0" applyFill="1" applyProtection="1">
      <protection locked="0"/>
    </xf>
    <xf numFmtId="0" fontId="2" fillId="0" borderId="21" xfId="0"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0" fillId="8" borderId="21" xfId="0"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0" fillId="8" borderId="2" xfId="0" applyFill="1" applyBorder="1" applyAlignment="1" applyProtection="1">
      <alignment horizontal="center" vertical="center" wrapText="1"/>
      <protection locked="0"/>
    </xf>
    <xf numFmtId="0" fontId="13" fillId="0" borderId="14"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0" fillId="0" borderId="38" xfId="0" applyBorder="1" applyAlignment="1" applyProtection="1">
      <alignment horizontal="left" vertical="top" wrapText="1"/>
      <protection locked="0"/>
    </xf>
    <xf numFmtId="0" fontId="0" fillId="8" borderId="21" xfId="0" applyFill="1" applyBorder="1" applyAlignment="1" applyProtection="1">
      <alignment horizontal="center" vertical="center" wrapText="1"/>
      <protection locked="0"/>
    </xf>
    <xf numFmtId="0" fontId="0" fillId="0" borderId="39" xfId="0" applyBorder="1" applyAlignment="1" applyProtection="1">
      <alignment horizontal="left" vertical="top" wrapText="1"/>
      <protection locked="0"/>
    </xf>
    <xf numFmtId="0" fontId="13" fillId="0" borderId="2" xfId="0" applyFont="1" applyBorder="1" applyAlignment="1" applyProtection="1">
      <alignment horizontal="center" vertical="center"/>
      <protection locked="0"/>
    </xf>
    <xf numFmtId="0" fontId="0" fillId="8" borderId="2" xfId="0" applyFill="1" applyBorder="1" applyAlignment="1" applyProtection="1">
      <alignment horizontal="center" vertical="center" wrapText="1"/>
      <protection locked="0"/>
    </xf>
    <xf numFmtId="0" fontId="0" fillId="0" borderId="40" xfId="0" applyBorder="1" applyAlignment="1" applyProtection="1">
      <alignment horizontal="left" vertical="top" wrapText="1"/>
      <protection locked="0"/>
    </xf>
    <xf numFmtId="0" fontId="10" fillId="0" borderId="0" xfId="0" applyFont="1" applyAlignment="1" applyProtection="1">
      <alignment horizontal="justify" vertical="center" wrapText="1"/>
      <protection locked="0"/>
    </xf>
    <xf numFmtId="0" fontId="0" fillId="0" borderId="37" xfId="0" applyBorder="1" applyProtection="1">
      <protection locked="0"/>
    </xf>
  </cellXfs>
  <cellStyles count="5">
    <cellStyle name="40% - Accent2" xfId="2" builtinId="35"/>
    <cellStyle name="Good" xfId="1" builtinId="26"/>
    <cellStyle name="Hyperlink" xfId="4" builtinId="8"/>
    <cellStyle name="Normal" xfId="0" builtinId="0"/>
    <cellStyle name="Normal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54"/>
  <sheetViews>
    <sheetView tabSelected="1" workbookViewId="0">
      <selection activeCell="A13" sqref="A13"/>
    </sheetView>
  </sheetViews>
  <sheetFormatPr defaultColWidth="0" defaultRowHeight="12.5" zeroHeight="1" x14ac:dyDescent="0.25"/>
  <cols>
    <col min="1" max="1" width="30.7265625" style="12" customWidth="1"/>
    <col min="2" max="2" width="133.26953125" style="10" customWidth="1"/>
    <col min="3" max="3" width="0" style="11" hidden="1" customWidth="1"/>
    <col min="4" max="16384" width="9.1796875" style="11" hidden="1"/>
  </cols>
  <sheetData>
    <row r="1" spans="1:2" ht="15.5" x14ac:dyDescent="0.35">
      <c r="A1" s="9" t="s">
        <v>7</v>
      </c>
    </row>
    <row r="2" spans="1:2" x14ac:dyDescent="0.25">
      <c r="A2" s="11"/>
    </row>
    <row r="3" spans="1:2" x14ac:dyDescent="0.25">
      <c r="A3" s="13" t="s">
        <v>8</v>
      </c>
      <c r="B3" s="13"/>
    </row>
    <row r="4" spans="1:2" ht="13" x14ac:dyDescent="0.3">
      <c r="A4" s="14" t="s">
        <v>9</v>
      </c>
    </row>
    <row r="5" spans="1:2" x14ac:dyDescent="0.25">
      <c r="A5" s="11" t="s">
        <v>10</v>
      </c>
    </row>
    <row r="6" spans="1:2" ht="13" x14ac:dyDescent="0.3">
      <c r="A6" s="16" t="s">
        <v>42</v>
      </c>
    </row>
    <row r="7" spans="1:2" x14ac:dyDescent="0.25">
      <c r="A7" s="11" t="s">
        <v>11</v>
      </c>
    </row>
    <row r="8" spans="1:2" x14ac:dyDescent="0.25">
      <c r="A8" s="11" t="s">
        <v>12</v>
      </c>
    </row>
    <row r="9" spans="1:2" ht="12.75" customHeight="1" x14ac:dyDescent="0.25">
      <c r="A9" s="17" t="s">
        <v>66</v>
      </c>
      <c r="B9" s="13"/>
    </row>
    <row r="10" spans="1:2" ht="12.75" customHeight="1" x14ac:dyDescent="0.25">
      <c r="A10" s="17" t="s">
        <v>48</v>
      </c>
      <c r="B10" s="13"/>
    </row>
    <row r="11" spans="1:2" ht="12.75" customHeight="1" x14ac:dyDescent="0.25">
      <c r="A11" s="17" t="s">
        <v>67</v>
      </c>
      <c r="B11" s="13"/>
    </row>
    <row r="12" spans="1:2" ht="12.75" customHeight="1" x14ac:dyDescent="0.25">
      <c r="A12" s="15"/>
      <c r="B12" s="13"/>
    </row>
    <row r="13" spans="1:2" ht="15.5" x14ac:dyDescent="0.35">
      <c r="A13" s="9" t="s">
        <v>13</v>
      </c>
    </row>
    <row r="14" spans="1:2" ht="14.5" thickBot="1" x14ac:dyDescent="0.35">
      <c r="A14" s="18" t="s">
        <v>14</v>
      </c>
      <c r="B14" s="19" t="s">
        <v>15</v>
      </c>
    </row>
    <row r="15" spans="1:2" x14ac:dyDescent="0.25">
      <c r="A15" s="109" t="s">
        <v>16</v>
      </c>
      <c r="B15" s="56" t="s">
        <v>17</v>
      </c>
    </row>
    <row r="16" spans="1:2" ht="13" thickBot="1" x14ac:dyDescent="0.3">
      <c r="A16" s="111"/>
      <c r="B16" s="57" t="s">
        <v>18</v>
      </c>
    </row>
    <row r="17" spans="1:2" ht="13" thickBot="1" x14ac:dyDescent="0.3">
      <c r="A17" s="20"/>
      <c r="B17" s="21"/>
    </row>
    <row r="18" spans="1:2" ht="14.25" customHeight="1" x14ac:dyDescent="0.25">
      <c r="A18" s="109" t="s">
        <v>68</v>
      </c>
      <c r="B18" s="56" t="s">
        <v>69</v>
      </c>
    </row>
    <row r="19" spans="1:2" ht="15.75" customHeight="1" thickBot="1" x14ac:dyDescent="0.3">
      <c r="A19" s="111"/>
      <c r="B19" s="57" t="s">
        <v>18</v>
      </c>
    </row>
    <row r="20" spans="1:2" ht="13" thickBot="1" x14ac:dyDescent="0.3">
      <c r="A20" s="20"/>
      <c r="B20" s="21"/>
    </row>
    <row r="21" spans="1:2" x14ac:dyDescent="0.25">
      <c r="A21" s="109" t="s">
        <v>70</v>
      </c>
      <c r="B21" s="56" t="s">
        <v>71</v>
      </c>
    </row>
    <row r="22" spans="1:2" x14ac:dyDescent="0.25">
      <c r="A22" s="110"/>
      <c r="B22" s="58" t="s">
        <v>20</v>
      </c>
    </row>
    <row r="23" spans="1:2" x14ac:dyDescent="0.25">
      <c r="A23" s="110"/>
      <c r="B23" s="59" t="s">
        <v>19</v>
      </c>
    </row>
    <row r="24" spans="1:2" ht="13.5" customHeight="1" thickBot="1" x14ac:dyDescent="0.35">
      <c r="A24" s="111"/>
      <c r="B24" s="57" t="s">
        <v>47</v>
      </c>
    </row>
    <row r="25" spans="1:2" ht="13" thickBot="1" x14ac:dyDescent="0.3">
      <c r="A25" s="50"/>
      <c r="B25" s="51"/>
    </row>
    <row r="26" spans="1:2" x14ac:dyDescent="0.25"/>
    <row r="27" spans="1:2" x14ac:dyDescent="0.25"/>
    <row r="28" spans="1:2" x14ac:dyDescent="0.25"/>
    <row r="29" spans="1:2" x14ac:dyDescent="0.25"/>
    <row r="30" spans="1:2" x14ac:dyDescent="0.25"/>
    <row r="31" spans="1:2" x14ac:dyDescent="0.25"/>
    <row r="32" spans="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1:1" x14ac:dyDescent="0.25"/>
    <row r="50" spans="1:1" x14ac:dyDescent="0.25"/>
    <row r="51" spans="1:1" x14ac:dyDescent="0.25"/>
    <row r="52" spans="1:1" x14ac:dyDescent="0.25"/>
    <row r="53" spans="1:1" x14ac:dyDescent="0.25"/>
    <row r="54" spans="1:1" x14ac:dyDescent="0.25"/>
    <row r="55" spans="1:1" x14ac:dyDescent="0.25"/>
    <row r="56" spans="1:1" x14ac:dyDescent="0.25"/>
    <row r="57" spans="1:1" x14ac:dyDescent="0.25"/>
    <row r="58" spans="1:1" x14ac:dyDescent="0.25"/>
    <row r="59" spans="1:1" x14ac:dyDescent="0.25"/>
    <row r="60" spans="1:1" x14ac:dyDescent="0.25">
      <c r="A60" s="78" t="s">
        <v>130</v>
      </c>
    </row>
    <row r="61" spans="1:1" x14ac:dyDescent="0.25"/>
    <row r="62" spans="1:1" x14ac:dyDescent="0.25"/>
    <row r="63" spans="1:1" x14ac:dyDescent="0.25"/>
    <row r="74"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sheetData>
  <mergeCells count="3">
    <mergeCell ref="A21:A24"/>
    <mergeCell ref="A15:A16"/>
    <mergeCell ref="A18:A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workbookViewId="0">
      <selection activeCell="C5" sqref="C5"/>
    </sheetView>
  </sheetViews>
  <sheetFormatPr defaultRowHeight="14.5" x14ac:dyDescent="0.35"/>
  <cols>
    <col min="1" max="1" width="4.7265625" customWidth="1"/>
    <col min="2" max="2" width="42.7265625" customWidth="1"/>
    <col min="3" max="3" width="80.7265625" customWidth="1"/>
    <col min="4" max="4" width="40.7265625" customWidth="1"/>
    <col min="5" max="5" width="8.453125" hidden="1" customWidth="1"/>
    <col min="6" max="6" width="51.453125" hidden="1" customWidth="1"/>
  </cols>
  <sheetData>
    <row r="1" spans="1:6" ht="16" thickBot="1" x14ac:dyDescent="0.4">
      <c r="A1" s="129" t="s">
        <v>21</v>
      </c>
      <c r="B1" s="130"/>
      <c r="C1" s="130"/>
      <c r="D1" s="130"/>
      <c r="E1" s="82"/>
    </row>
    <row r="2" spans="1:6" ht="15" thickBot="1" x14ac:dyDescent="0.4">
      <c r="A2" s="46"/>
      <c r="B2" s="66" t="s">
        <v>23</v>
      </c>
      <c r="C2" s="72" t="s">
        <v>6</v>
      </c>
      <c r="D2" s="72" t="s">
        <v>22</v>
      </c>
      <c r="E2" s="73" t="s">
        <v>81</v>
      </c>
    </row>
    <row r="3" spans="1:6" ht="15" thickBot="1" x14ac:dyDescent="0.4">
      <c r="A3" s="7"/>
      <c r="B3" s="62"/>
      <c r="C3" s="71"/>
      <c r="D3" s="71"/>
      <c r="E3" s="71"/>
      <c r="F3" s="53"/>
    </row>
    <row r="4" spans="1:6" ht="26" x14ac:dyDescent="0.35">
      <c r="A4" s="114">
        <v>1</v>
      </c>
      <c r="B4" s="67" t="s">
        <v>31</v>
      </c>
      <c r="C4" s="36"/>
      <c r="D4" s="36"/>
      <c r="E4" s="131"/>
      <c r="F4" s="119" t="s">
        <v>112</v>
      </c>
    </row>
    <row r="5" spans="1:6" ht="25" x14ac:dyDescent="0.35">
      <c r="A5" s="115"/>
      <c r="B5" s="63" t="s">
        <v>114</v>
      </c>
      <c r="C5" s="95"/>
      <c r="D5" s="95"/>
      <c r="E5" s="131"/>
      <c r="F5" s="122"/>
    </row>
    <row r="6" spans="1:6" ht="37.5" x14ac:dyDescent="0.35">
      <c r="A6" s="115"/>
      <c r="B6" s="68" t="s">
        <v>55</v>
      </c>
      <c r="C6" s="95"/>
      <c r="D6" s="95"/>
      <c r="E6" s="131"/>
      <c r="F6" s="122"/>
    </row>
    <row r="7" spans="1:6" ht="69" customHeight="1" thickBot="1" x14ac:dyDescent="0.4">
      <c r="A7" s="116"/>
      <c r="B7" s="68" t="s">
        <v>32</v>
      </c>
      <c r="C7" s="95"/>
      <c r="D7" s="95"/>
      <c r="E7" s="131"/>
      <c r="F7" s="120"/>
    </row>
    <row r="8" spans="1:6" ht="15" thickBot="1" x14ac:dyDescent="0.4">
      <c r="A8" s="114">
        <v>2</v>
      </c>
      <c r="B8" s="64" t="s">
        <v>33</v>
      </c>
      <c r="C8" s="93"/>
      <c r="D8" s="94"/>
      <c r="E8" s="74"/>
      <c r="F8" s="75"/>
    </row>
    <row r="9" spans="1:6" ht="58.5" thickBot="1" x14ac:dyDescent="0.4">
      <c r="A9" s="115"/>
      <c r="B9" s="68" t="s">
        <v>34</v>
      </c>
      <c r="C9" s="95"/>
      <c r="D9" s="95"/>
      <c r="E9" s="70"/>
      <c r="F9" s="69" t="s">
        <v>82</v>
      </c>
    </row>
    <row r="10" spans="1:6" ht="15" thickBot="1" x14ac:dyDescent="0.4">
      <c r="A10" s="126">
        <v>3</v>
      </c>
      <c r="B10" s="67" t="s">
        <v>35</v>
      </c>
      <c r="C10" s="93"/>
      <c r="D10" s="94"/>
      <c r="E10" s="74"/>
      <c r="F10" s="76"/>
    </row>
    <row r="11" spans="1:6" ht="37.5" x14ac:dyDescent="0.35">
      <c r="A11" s="127"/>
      <c r="B11" s="68" t="s">
        <v>36</v>
      </c>
      <c r="C11" s="95"/>
      <c r="D11" s="95"/>
      <c r="E11" s="117"/>
      <c r="F11" s="119" t="s">
        <v>113</v>
      </c>
    </row>
    <row r="12" spans="1:6" ht="25" x14ac:dyDescent="0.35">
      <c r="A12" s="127"/>
      <c r="B12" s="68" t="s">
        <v>37</v>
      </c>
      <c r="C12" s="95"/>
      <c r="D12" s="95"/>
      <c r="E12" s="118"/>
      <c r="F12" s="122"/>
    </row>
    <row r="13" spans="1:6" ht="25" x14ac:dyDescent="0.35">
      <c r="A13" s="127"/>
      <c r="B13" s="63" t="s">
        <v>115</v>
      </c>
      <c r="C13" s="95"/>
      <c r="D13" s="95"/>
      <c r="E13" s="118"/>
      <c r="F13" s="122"/>
    </row>
    <row r="14" spans="1:6" ht="37.5" x14ac:dyDescent="0.35">
      <c r="A14" s="127"/>
      <c r="B14" s="68" t="s">
        <v>116</v>
      </c>
      <c r="C14" s="95"/>
      <c r="D14" s="95"/>
      <c r="E14" s="118"/>
      <c r="F14" s="122"/>
    </row>
    <row r="15" spans="1:6" ht="37.5" x14ac:dyDescent="0.35">
      <c r="A15" s="127"/>
      <c r="B15" s="63" t="s">
        <v>117</v>
      </c>
      <c r="C15" s="95"/>
      <c r="D15" s="95"/>
      <c r="E15" s="118"/>
      <c r="F15" s="122"/>
    </row>
    <row r="16" spans="1:6" ht="75.5" thickBot="1" x14ac:dyDescent="0.4">
      <c r="A16" s="128"/>
      <c r="B16" s="68" t="s">
        <v>118</v>
      </c>
      <c r="C16" s="95"/>
      <c r="D16" s="95"/>
      <c r="E16" s="121"/>
      <c r="F16" s="120"/>
    </row>
    <row r="17" spans="1:6" ht="15" thickBot="1" x14ac:dyDescent="0.4">
      <c r="A17" s="114">
        <v>4</v>
      </c>
      <c r="B17" s="64" t="s">
        <v>38</v>
      </c>
      <c r="C17" s="93"/>
      <c r="D17" s="94"/>
      <c r="E17" s="74"/>
      <c r="F17" s="76"/>
    </row>
    <row r="18" spans="1:6" ht="37.5" x14ac:dyDescent="0.35">
      <c r="A18" s="115"/>
      <c r="B18" s="68" t="s">
        <v>119</v>
      </c>
      <c r="C18" s="95"/>
      <c r="D18" s="95"/>
      <c r="E18" s="117"/>
      <c r="F18" s="119" t="s">
        <v>120</v>
      </c>
    </row>
    <row r="19" spans="1:6" ht="50" x14ac:dyDescent="0.35">
      <c r="A19" s="115"/>
      <c r="B19" s="68" t="s">
        <v>121</v>
      </c>
      <c r="C19" s="95"/>
      <c r="D19" s="95"/>
      <c r="E19" s="118"/>
      <c r="F19" s="122"/>
    </row>
    <row r="20" spans="1:6" ht="50" x14ac:dyDescent="0.35">
      <c r="A20" s="115"/>
      <c r="B20" s="63" t="s">
        <v>122</v>
      </c>
      <c r="C20" s="95"/>
      <c r="D20" s="95"/>
      <c r="E20" s="118"/>
      <c r="F20" s="122"/>
    </row>
    <row r="21" spans="1:6" ht="38" thickBot="1" x14ac:dyDescent="0.4">
      <c r="A21" s="116"/>
      <c r="B21" s="68" t="s">
        <v>39</v>
      </c>
      <c r="C21" s="95"/>
      <c r="D21" s="95"/>
      <c r="E21" s="121"/>
      <c r="F21" s="120"/>
    </row>
    <row r="22" spans="1:6" ht="26.5" thickBot="1" x14ac:dyDescent="0.4">
      <c r="A22" s="79">
        <v>5</v>
      </c>
      <c r="B22" s="67" t="s">
        <v>56</v>
      </c>
      <c r="C22" s="93"/>
      <c r="D22" s="94"/>
      <c r="E22" s="74"/>
      <c r="F22" s="76"/>
    </row>
    <row r="23" spans="1:6" ht="25" x14ac:dyDescent="0.35">
      <c r="A23" s="80"/>
      <c r="B23" s="68" t="s">
        <v>57</v>
      </c>
      <c r="C23" s="95"/>
      <c r="D23" s="95"/>
      <c r="E23" s="83"/>
      <c r="F23" s="123" t="s">
        <v>78</v>
      </c>
    </row>
    <row r="24" spans="1:6" ht="25" x14ac:dyDescent="0.35">
      <c r="A24" s="80"/>
      <c r="B24" s="68" t="s">
        <v>59</v>
      </c>
      <c r="C24" s="95"/>
      <c r="D24" s="95"/>
      <c r="E24" s="84"/>
      <c r="F24" s="124"/>
    </row>
    <row r="25" spans="1:6" ht="80.5" customHeight="1" thickBot="1" x14ac:dyDescent="0.4">
      <c r="A25" s="81"/>
      <c r="B25" s="68" t="s">
        <v>58</v>
      </c>
      <c r="C25" s="95"/>
      <c r="D25" s="95"/>
      <c r="E25" s="85"/>
      <c r="F25" s="125"/>
    </row>
    <row r="26" spans="1:6" ht="15" thickBot="1" x14ac:dyDescent="0.4">
      <c r="A26" s="114">
        <v>6</v>
      </c>
      <c r="B26" s="67" t="s">
        <v>62</v>
      </c>
      <c r="C26" s="93"/>
      <c r="D26" s="94"/>
      <c r="E26" s="74"/>
      <c r="F26" s="76"/>
    </row>
    <row r="27" spans="1:6" ht="25" x14ac:dyDescent="0.35">
      <c r="A27" s="115"/>
      <c r="B27" s="63" t="s">
        <v>43</v>
      </c>
      <c r="C27" s="95"/>
      <c r="D27" s="95"/>
      <c r="E27" s="117"/>
      <c r="F27" s="119" t="s">
        <v>80</v>
      </c>
    </row>
    <row r="28" spans="1:6" x14ac:dyDescent="0.35">
      <c r="A28" s="115"/>
      <c r="B28" s="63" t="s">
        <v>44</v>
      </c>
      <c r="C28" s="95"/>
      <c r="D28" s="95"/>
      <c r="E28" s="118"/>
      <c r="F28" s="122"/>
    </row>
    <row r="29" spans="1:6" x14ac:dyDescent="0.35">
      <c r="A29" s="115"/>
      <c r="B29" s="63" t="s">
        <v>45</v>
      </c>
      <c r="C29" s="95"/>
      <c r="D29" s="95"/>
      <c r="E29" s="118"/>
      <c r="F29" s="122"/>
    </row>
    <row r="30" spans="1:6" x14ac:dyDescent="0.35">
      <c r="A30" s="115"/>
      <c r="B30" s="65" t="s">
        <v>46</v>
      </c>
      <c r="C30" s="95"/>
      <c r="D30" s="95"/>
      <c r="E30" s="118"/>
      <c r="F30" s="122"/>
    </row>
    <row r="31" spans="1:6" x14ac:dyDescent="0.35">
      <c r="A31" s="115"/>
      <c r="B31" s="65" t="s">
        <v>60</v>
      </c>
      <c r="C31" s="95"/>
      <c r="D31" s="95"/>
      <c r="E31" s="118"/>
      <c r="F31" s="122"/>
    </row>
    <row r="32" spans="1:6" ht="15" thickBot="1" x14ac:dyDescent="0.4">
      <c r="A32" s="115"/>
      <c r="B32" s="65" t="s">
        <v>61</v>
      </c>
      <c r="C32" s="95"/>
      <c r="D32" s="95"/>
      <c r="E32" s="121"/>
      <c r="F32" s="120"/>
    </row>
    <row r="33" spans="1:6" ht="15" thickBot="1" x14ac:dyDescent="0.4">
      <c r="A33" s="114">
        <v>7</v>
      </c>
      <c r="B33" s="67" t="s">
        <v>40</v>
      </c>
      <c r="C33" s="93"/>
      <c r="D33" s="94"/>
      <c r="E33" s="74"/>
      <c r="F33" s="76"/>
    </row>
    <row r="34" spans="1:6" ht="50" x14ac:dyDescent="0.35">
      <c r="A34" s="115"/>
      <c r="B34" s="68" t="s">
        <v>123</v>
      </c>
      <c r="C34" s="95"/>
      <c r="D34" s="95"/>
      <c r="E34" s="117"/>
      <c r="F34" s="119" t="s">
        <v>79</v>
      </c>
    </row>
    <row r="35" spans="1:6" ht="38" thickBot="1" x14ac:dyDescent="0.4">
      <c r="A35" s="116"/>
      <c r="B35" s="68" t="s">
        <v>41</v>
      </c>
      <c r="C35" s="95"/>
      <c r="D35" s="95"/>
      <c r="E35" s="118"/>
      <c r="F35" s="120"/>
    </row>
    <row r="36" spans="1:6" ht="15" thickBot="1" x14ac:dyDescent="0.4">
      <c r="E36" s="77">
        <f>(E4+E9+E11+E18)*0.6+(E23+E27+E34)*0.4</f>
        <v>0</v>
      </c>
    </row>
    <row r="37" spans="1:6" ht="15" thickTop="1" x14ac:dyDescent="0.35"/>
  </sheetData>
  <sheetProtection selectLockedCells="1"/>
  <mergeCells count="18">
    <mergeCell ref="A17:A21"/>
    <mergeCell ref="E18:E21"/>
    <mergeCell ref="F18:F21"/>
    <mergeCell ref="A1:D1"/>
    <mergeCell ref="A4:A7"/>
    <mergeCell ref="E4:E7"/>
    <mergeCell ref="F4:F7"/>
    <mergeCell ref="A8:A9"/>
    <mergeCell ref="A10:A16"/>
    <mergeCell ref="E11:E16"/>
    <mergeCell ref="F11:F16"/>
    <mergeCell ref="F23:F25"/>
    <mergeCell ref="A26:A32"/>
    <mergeCell ref="E27:E32"/>
    <mergeCell ref="F27:F32"/>
    <mergeCell ref="A33:A35"/>
    <mergeCell ref="E34:E35"/>
    <mergeCell ref="F34:F3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8"/>
  <sheetViews>
    <sheetView workbookViewId="0">
      <selection activeCell="A4" sqref="A4"/>
    </sheetView>
  </sheetViews>
  <sheetFormatPr defaultRowHeight="14.5" x14ac:dyDescent="0.35"/>
  <cols>
    <col min="1" max="1" width="9.1796875" style="96" customWidth="1"/>
    <col min="2" max="2" width="11.81640625" style="96" customWidth="1"/>
    <col min="3" max="3" width="143.81640625" style="96" customWidth="1"/>
    <col min="257" max="258" width="9.1796875" customWidth="1"/>
    <col min="259" max="259" width="78.81640625" customWidth="1"/>
    <col min="513" max="514" width="9.1796875" customWidth="1"/>
    <col min="515" max="515" width="78.81640625" customWidth="1"/>
    <col min="769" max="770" width="9.1796875" customWidth="1"/>
    <col min="771" max="771" width="78.81640625" customWidth="1"/>
    <col min="1025" max="1026" width="9.1796875" customWidth="1"/>
    <col min="1027" max="1027" width="78.81640625" customWidth="1"/>
    <col min="1281" max="1282" width="9.1796875" customWidth="1"/>
    <col min="1283" max="1283" width="78.81640625" customWidth="1"/>
    <col min="1537" max="1538" width="9.1796875" customWidth="1"/>
    <col min="1539" max="1539" width="78.81640625" customWidth="1"/>
    <col min="1793" max="1794" width="9.1796875" customWidth="1"/>
    <col min="1795" max="1795" width="78.81640625" customWidth="1"/>
    <col min="2049" max="2050" width="9.1796875" customWidth="1"/>
    <col min="2051" max="2051" width="78.81640625" customWidth="1"/>
    <col min="2305" max="2306" width="9.1796875" customWidth="1"/>
    <col min="2307" max="2307" width="78.81640625" customWidth="1"/>
    <col min="2561" max="2562" width="9.1796875" customWidth="1"/>
    <col min="2563" max="2563" width="78.81640625" customWidth="1"/>
    <col min="2817" max="2818" width="9.1796875" customWidth="1"/>
    <col min="2819" max="2819" width="78.81640625" customWidth="1"/>
    <col min="3073" max="3074" width="9.1796875" customWidth="1"/>
    <col min="3075" max="3075" width="78.81640625" customWidth="1"/>
    <col min="3329" max="3330" width="9.1796875" customWidth="1"/>
    <col min="3331" max="3331" width="78.81640625" customWidth="1"/>
    <col min="3585" max="3586" width="9.1796875" customWidth="1"/>
    <col min="3587" max="3587" width="78.81640625" customWidth="1"/>
    <col min="3841" max="3842" width="9.1796875" customWidth="1"/>
    <col min="3843" max="3843" width="78.81640625" customWidth="1"/>
    <col min="4097" max="4098" width="9.1796875" customWidth="1"/>
    <col min="4099" max="4099" width="78.81640625" customWidth="1"/>
    <col min="4353" max="4354" width="9.1796875" customWidth="1"/>
    <col min="4355" max="4355" width="78.81640625" customWidth="1"/>
    <col min="4609" max="4610" width="9.1796875" customWidth="1"/>
    <col min="4611" max="4611" width="78.81640625" customWidth="1"/>
    <col min="4865" max="4866" width="9.1796875" customWidth="1"/>
    <col min="4867" max="4867" width="78.81640625" customWidth="1"/>
    <col min="5121" max="5122" width="9.1796875" customWidth="1"/>
    <col min="5123" max="5123" width="78.81640625" customWidth="1"/>
    <col min="5377" max="5378" width="9.1796875" customWidth="1"/>
    <col min="5379" max="5379" width="78.81640625" customWidth="1"/>
    <col min="5633" max="5634" width="9.1796875" customWidth="1"/>
    <col min="5635" max="5635" width="78.81640625" customWidth="1"/>
    <col min="5889" max="5890" width="9.1796875" customWidth="1"/>
    <col min="5891" max="5891" width="78.81640625" customWidth="1"/>
    <col min="6145" max="6146" width="9.1796875" customWidth="1"/>
    <col min="6147" max="6147" width="78.81640625" customWidth="1"/>
    <col min="6401" max="6402" width="9.1796875" customWidth="1"/>
    <col min="6403" max="6403" width="78.81640625" customWidth="1"/>
    <col min="6657" max="6658" width="9.1796875" customWidth="1"/>
    <col min="6659" max="6659" width="78.81640625" customWidth="1"/>
    <col min="6913" max="6914" width="9.1796875" customWidth="1"/>
    <col min="6915" max="6915" width="78.81640625" customWidth="1"/>
    <col min="7169" max="7170" width="9.1796875" customWidth="1"/>
    <col min="7171" max="7171" width="78.81640625" customWidth="1"/>
    <col min="7425" max="7426" width="9.1796875" customWidth="1"/>
    <col min="7427" max="7427" width="78.81640625" customWidth="1"/>
    <col min="7681" max="7682" width="9.1796875" customWidth="1"/>
    <col min="7683" max="7683" width="78.81640625" customWidth="1"/>
    <col min="7937" max="7938" width="9.1796875" customWidth="1"/>
    <col min="7939" max="7939" width="78.81640625" customWidth="1"/>
    <col min="8193" max="8194" width="9.1796875" customWidth="1"/>
    <col min="8195" max="8195" width="78.81640625" customWidth="1"/>
    <col min="8449" max="8450" width="9.1796875" customWidth="1"/>
    <col min="8451" max="8451" width="78.81640625" customWidth="1"/>
    <col min="8705" max="8706" width="9.1796875" customWidth="1"/>
    <col min="8707" max="8707" width="78.81640625" customWidth="1"/>
    <col min="8961" max="8962" width="9.1796875" customWidth="1"/>
    <col min="8963" max="8963" width="78.81640625" customWidth="1"/>
    <col min="9217" max="9218" width="9.1796875" customWidth="1"/>
    <col min="9219" max="9219" width="78.81640625" customWidth="1"/>
    <col min="9473" max="9474" width="9.1796875" customWidth="1"/>
    <col min="9475" max="9475" width="78.81640625" customWidth="1"/>
    <col min="9729" max="9730" width="9.1796875" customWidth="1"/>
    <col min="9731" max="9731" width="78.81640625" customWidth="1"/>
    <col min="9985" max="9986" width="9.1796875" customWidth="1"/>
    <col min="9987" max="9987" width="78.81640625" customWidth="1"/>
    <col min="10241" max="10242" width="9.1796875" customWidth="1"/>
    <col min="10243" max="10243" width="78.81640625" customWidth="1"/>
    <col min="10497" max="10498" width="9.1796875" customWidth="1"/>
    <col min="10499" max="10499" width="78.81640625" customWidth="1"/>
    <col min="10753" max="10754" width="9.1796875" customWidth="1"/>
    <col min="10755" max="10755" width="78.81640625" customWidth="1"/>
    <col min="11009" max="11010" width="9.1796875" customWidth="1"/>
    <col min="11011" max="11011" width="78.81640625" customWidth="1"/>
    <col min="11265" max="11266" width="9.1796875" customWidth="1"/>
    <col min="11267" max="11267" width="78.81640625" customWidth="1"/>
    <col min="11521" max="11522" width="9.1796875" customWidth="1"/>
    <col min="11523" max="11523" width="78.81640625" customWidth="1"/>
    <col min="11777" max="11778" width="9.1796875" customWidth="1"/>
    <col min="11779" max="11779" width="78.81640625" customWidth="1"/>
    <col min="12033" max="12034" width="9.1796875" customWidth="1"/>
    <col min="12035" max="12035" width="78.81640625" customWidth="1"/>
    <col min="12289" max="12290" width="9.1796875" customWidth="1"/>
    <col min="12291" max="12291" width="78.81640625" customWidth="1"/>
    <col min="12545" max="12546" width="9.1796875" customWidth="1"/>
    <col min="12547" max="12547" width="78.81640625" customWidth="1"/>
    <col min="12801" max="12802" width="9.1796875" customWidth="1"/>
    <col min="12803" max="12803" width="78.81640625" customWidth="1"/>
    <col min="13057" max="13058" width="9.1796875" customWidth="1"/>
    <col min="13059" max="13059" width="78.81640625" customWidth="1"/>
    <col min="13313" max="13314" width="9.1796875" customWidth="1"/>
    <col min="13315" max="13315" width="78.81640625" customWidth="1"/>
    <col min="13569" max="13570" width="9.1796875" customWidth="1"/>
    <col min="13571" max="13571" width="78.81640625" customWidth="1"/>
    <col min="13825" max="13826" width="9.1796875" customWidth="1"/>
    <col min="13827" max="13827" width="78.81640625" customWidth="1"/>
    <col min="14081" max="14082" width="9.1796875" customWidth="1"/>
    <col min="14083" max="14083" width="78.81640625" customWidth="1"/>
    <col min="14337" max="14338" width="9.1796875" customWidth="1"/>
    <col min="14339" max="14339" width="78.81640625" customWidth="1"/>
    <col min="14593" max="14594" width="9.1796875" customWidth="1"/>
    <col min="14595" max="14595" width="78.81640625" customWidth="1"/>
    <col min="14849" max="14850" width="9.1796875" customWidth="1"/>
    <col min="14851" max="14851" width="78.81640625" customWidth="1"/>
    <col min="15105" max="15106" width="9.1796875" customWidth="1"/>
    <col min="15107" max="15107" width="78.81640625" customWidth="1"/>
    <col min="15361" max="15362" width="9.1796875" customWidth="1"/>
    <col min="15363" max="15363" width="78.81640625" customWidth="1"/>
    <col min="15617" max="15618" width="9.1796875" customWidth="1"/>
    <col min="15619" max="15619" width="78.81640625" customWidth="1"/>
    <col min="15873" max="15874" width="9.1796875" customWidth="1"/>
    <col min="15875" max="15875" width="78.81640625" customWidth="1"/>
    <col min="16129" max="16130" width="9.1796875" customWidth="1"/>
    <col min="16131" max="16131" width="78.81640625" customWidth="1"/>
  </cols>
  <sheetData>
    <row r="1" spans="1:3" ht="15.5" x14ac:dyDescent="0.35">
      <c r="A1" s="132" t="s">
        <v>65</v>
      </c>
      <c r="B1" s="132"/>
      <c r="C1" s="132"/>
    </row>
    <row r="2" spans="1:3" ht="15" thickBot="1" x14ac:dyDescent="0.4"/>
    <row r="3" spans="1:3" ht="16" thickBot="1" x14ac:dyDescent="0.4">
      <c r="A3" s="97" t="s">
        <v>63</v>
      </c>
      <c r="B3" s="98" t="s">
        <v>0</v>
      </c>
      <c r="C3" s="99" t="s">
        <v>64</v>
      </c>
    </row>
    <row r="4" spans="1:3" x14ac:dyDescent="0.35">
      <c r="A4" s="100"/>
      <c r="B4" s="101"/>
      <c r="C4" s="102"/>
    </row>
    <row r="5" spans="1:3" x14ac:dyDescent="0.35">
      <c r="A5" s="103"/>
      <c r="B5" s="104"/>
      <c r="C5" s="105"/>
    </row>
    <row r="6" spans="1:3" x14ac:dyDescent="0.35">
      <c r="A6" s="103"/>
      <c r="B6" s="104"/>
      <c r="C6" s="105"/>
    </row>
    <row r="7" spans="1:3" x14ac:dyDescent="0.35">
      <c r="A7" s="103"/>
      <c r="B7" s="104"/>
      <c r="C7" s="105"/>
    </row>
    <row r="8" spans="1:3" x14ac:dyDescent="0.35">
      <c r="A8" s="103"/>
      <c r="B8" s="104"/>
      <c r="C8" s="105"/>
    </row>
    <row r="9" spans="1:3" x14ac:dyDescent="0.35">
      <c r="A9" s="103"/>
      <c r="B9" s="104"/>
      <c r="C9" s="105"/>
    </row>
    <row r="10" spans="1:3" x14ac:dyDescent="0.35">
      <c r="A10" s="103"/>
      <c r="B10" s="104"/>
      <c r="C10" s="105"/>
    </row>
    <row r="11" spans="1:3" x14ac:dyDescent="0.35">
      <c r="A11" s="103"/>
      <c r="B11" s="104"/>
      <c r="C11" s="105"/>
    </row>
    <row r="12" spans="1:3" x14ac:dyDescent="0.35">
      <c r="A12" s="103"/>
      <c r="B12" s="104"/>
      <c r="C12" s="105"/>
    </row>
    <row r="13" spans="1:3" x14ac:dyDescent="0.35">
      <c r="A13" s="103"/>
      <c r="B13" s="104"/>
      <c r="C13" s="105"/>
    </row>
    <row r="14" spans="1:3" x14ac:dyDescent="0.35">
      <c r="A14" s="103"/>
      <c r="B14" s="104"/>
      <c r="C14" s="105"/>
    </row>
    <row r="15" spans="1:3" x14ac:dyDescent="0.35">
      <c r="A15" s="103"/>
      <c r="B15" s="104"/>
      <c r="C15" s="105"/>
    </row>
    <row r="16" spans="1:3" x14ac:dyDescent="0.35">
      <c r="A16" s="103"/>
      <c r="B16" s="104"/>
      <c r="C16" s="105"/>
    </row>
    <row r="17" spans="1:3" x14ac:dyDescent="0.35">
      <c r="A17" s="103"/>
      <c r="B17" s="104"/>
      <c r="C17" s="105"/>
    </row>
    <row r="18" spans="1:3" x14ac:dyDescent="0.35">
      <c r="A18" s="103"/>
      <c r="B18" s="104"/>
      <c r="C18" s="105"/>
    </row>
    <row r="19" spans="1:3" x14ac:dyDescent="0.35">
      <c r="A19" s="103"/>
      <c r="B19" s="104"/>
      <c r="C19" s="105"/>
    </row>
    <row r="20" spans="1:3" x14ac:dyDescent="0.35">
      <c r="A20" s="103"/>
      <c r="B20" s="104"/>
      <c r="C20" s="105"/>
    </row>
    <row r="21" spans="1:3" x14ac:dyDescent="0.35">
      <c r="A21" s="103"/>
      <c r="B21" s="104"/>
      <c r="C21" s="105"/>
    </row>
    <row r="22" spans="1:3" x14ac:dyDescent="0.35">
      <c r="A22" s="103"/>
      <c r="B22" s="104"/>
      <c r="C22" s="105"/>
    </row>
    <row r="23" spans="1:3" x14ac:dyDescent="0.35">
      <c r="A23" s="103"/>
      <c r="B23" s="104"/>
      <c r="C23" s="105"/>
    </row>
    <row r="24" spans="1:3" x14ac:dyDescent="0.35">
      <c r="A24" s="103"/>
      <c r="B24" s="104"/>
      <c r="C24" s="105"/>
    </row>
    <row r="25" spans="1:3" x14ac:dyDescent="0.35">
      <c r="A25" s="103"/>
      <c r="B25" s="104"/>
      <c r="C25" s="105"/>
    </row>
    <row r="26" spans="1:3" x14ac:dyDescent="0.35">
      <c r="A26" s="103"/>
      <c r="B26" s="104"/>
      <c r="C26" s="105"/>
    </row>
    <row r="27" spans="1:3" x14ac:dyDescent="0.35">
      <c r="A27" s="103"/>
      <c r="B27" s="104"/>
      <c r="C27" s="105"/>
    </row>
    <row r="28" spans="1:3" x14ac:dyDescent="0.35">
      <c r="A28" s="103"/>
      <c r="B28" s="104"/>
      <c r="C28" s="105"/>
    </row>
    <row r="29" spans="1:3" x14ac:dyDescent="0.35">
      <c r="A29" s="103"/>
      <c r="B29" s="104"/>
      <c r="C29" s="105"/>
    </row>
    <row r="30" spans="1:3" x14ac:dyDescent="0.35">
      <c r="A30" s="103"/>
      <c r="B30" s="104"/>
      <c r="C30" s="105"/>
    </row>
    <row r="31" spans="1:3" x14ac:dyDescent="0.35">
      <c r="A31" s="103"/>
      <c r="B31" s="104"/>
      <c r="C31" s="105"/>
    </row>
    <row r="32" spans="1:3" x14ac:dyDescent="0.35">
      <c r="A32" s="103"/>
      <c r="B32" s="104"/>
      <c r="C32" s="105"/>
    </row>
    <row r="33" spans="1:3" x14ac:dyDescent="0.35">
      <c r="A33" s="103"/>
      <c r="B33" s="104"/>
      <c r="C33" s="105"/>
    </row>
    <row r="34" spans="1:3" x14ac:dyDescent="0.35">
      <c r="A34" s="103"/>
      <c r="B34" s="104"/>
      <c r="C34" s="105"/>
    </row>
    <row r="35" spans="1:3" x14ac:dyDescent="0.35">
      <c r="A35" s="103"/>
      <c r="B35" s="104"/>
      <c r="C35" s="105"/>
    </row>
    <row r="36" spans="1:3" x14ac:dyDescent="0.35">
      <c r="A36" s="103"/>
      <c r="B36" s="104"/>
      <c r="C36" s="105"/>
    </row>
    <row r="37" spans="1:3" x14ac:dyDescent="0.35">
      <c r="A37" s="103"/>
      <c r="B37" s="104"/>
      <c r="C37" s="105"/>
    </row>
    <row r="38" spans="1:3" x14ac:dyDescent="0.35">
      <c r="A38" s="103"/>
      <c r="B38" s="104"/>
      <c r="C38" s="105"/>
    </row>
    <row r="39" spans="1:3" x14ac:dyDescent="0.35">
      <c r="A39" s="103"/>
      <c r="B39" s="104"/>
      <c r="C39" s="105"/>
    </row>
    <row r="40" spans="1:3" x14ac:dyDescent="0.35">
      <c r="A40" s="103"/>
      <c r="B40" s="104"/>
      <c r="C40" s="105"/>
    </row>
    <row r="41" spans="1:3" x14ac:dyDescent="0.35">
      <c r="A41" s="103"/>
      <c r="B41" s="104"/>
      <c r="C41" s="105"/>
    </row>
    <row r="42" spans="1:3" x14ac:dyDescent="0.35">
      <c r="A42" s="103"/>
      <c r="B42" s="104"/>
      <c r="C42" s="105"/>
    </row>
    <row r="43" spans="1:3" x14ac:dyDescent="0.35">
      <c r="A43" s="103"/>
      <c r="B43" s="104"/>
      <c r="C43" s="105"/>
    </row>
    <row r="44" spans="1:3" x14ac:dyDescent="0.35">
      <c r="A44" s="103"/>
      <c r="B44" s="104"/>
      <c r="C44" s="105"/>
    </row>
    <row r="45" spans="1:3" x14ac:dyDescent="0.35">
      <c r="A45" s="103"/>
      <c r="B45" s="104"/>
      <c r="C45" s="105"/>
    </row>
    <row r="46" spans="1:3" x14ac:dyDescent="0.35">
      <c r="A46" s="103"/>
      <c r="B46" s="104"/>
      <c r="C46" s="105"/>
    </row>
    <row r="47" spans="1:3" x14ac:dyDescent="0.35">
      <c r="A47" s="103"/>
      <c r="B47" s="104"/>
      <c r="C47" s="105"/>
    </row>
    <row r="48" spans="1:3" x14ac:dyDescent="0.35">
      <c r="A48" s="103"/>
      <c r="B48" s="104"/>
      <c r="C48" s="105"/>
    </row>
    <row r="49" spans="1:3" x14ac:dyDescent="0.35">
      <c r="A49" s="103"/>
      <c r="B49" s="104"/>
      <c r="C49" s="105"/>
    </row>
    <row r="50" spans="1:3" x14ac:dyDescent="0.35">
      <c r="A50" s="103"/>
      <c r="B50" s="104"/>
      <c r="C50" s="105"/>
    </row>
    <row r="51" spans="1:3" x14ac:dyDescent="0.35">
      <c r="A51" s="103"/>
      <c r="B51" s="104"/>
      <c r="C51" s="105"/>
    </row>
    <row r="52" spans="1:3" x14ac:dyDescent="0.35">
      <c r="A52" s="103"/>
      <c r="B52" s="104"/>
      <c r="C52" s="105"/>
    </row>
    <row r="53" spans="1:3" x14ac:dyDescent="0.35">
      <c r="A53" s="103"/>
      <c r="B53" s="104"/>
      <c r="C53" s="105"/>
    </row>
    <row r="54" spans="1:3" x14ac:dyDescent="0.35">
      <c r="A54" s="103"/>
      <c r="B54" s="104"/>
      <c r="C54" s="105"/>
    </row>
    <row r="55" spans="1:3" x14ac:dyDescent="0.35">
      <c r="A55" s="103"/>
      <c r="B55" s="104"/>
      <c r="C55" s="105"/>
    </row>
    <row r="56" spans="1:3" x14ac:dyDescent="0.35">
      <c r="A56" s="103"/>
      <c r="B56" s="104"/>
      <c r="C56" s="105"/>
    </row>
    <row r="57" spans="1:3" x14ac:dyDescent="0.35">
      <c r="A57" s="103"/>
      <c r="B57" s="104"/>
      <c r="C57" s="105"/>
    </row>
    <row r="58" spans="1:3" ht="15" thickBot="1" x14ac:dyDescent="0.4">
      <c r="A58" s="106"/>
      <c r="B58" s="107"/>
      <c r="C58" s="108"/>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9"/>
  <sheetViews>
    <sheetView workbookViewId="0">
      <selection activeCell="C4" sqref="C4"/>
    </sheetView>
  </sheetViews>
  <sheetFormatPr defaultRowHeight="14.5" x14ac:dyDescent="0.35"/>
  <cols>
    <col min="1" max="1" width="13.7265625" customWidth="1"/>
    <col min="2" max="2" width="88.7265625" bestFit="1" customWidth="1"/>
    <col min="3" max="3" width="35" customWidth="1"/>
    <col min="4" max="4" width="34.7265625" customWidth="1"/>
  </cols>
  <sheetData>
    <row r="1" spans="1:4" ht="16" thickBot="1" x14ac:dyDescent="0.4">
      <c r="A1" s="112" t="s">
        <v>16</v>
      </c>
      <c r="B1" s="112"/>
      <c r="C1" s="112"/>
      <c r="D1" s="112"/>
    </row>
    <row r="2" spans="1:4" ht="15" thickBot="1" x14ac:dyDescent="0.4">
      <c r="A2" s="22"/>
      <c r="B2" s="23" t="s">
        <v>23</v>
      </c>
      <c r="C2" s="24" t="s">
        <v>6</v>
      </c>
      <c r="D2" s="24" t="s">
        <v>24</v>
      </c>
    </row>
    <row r="3" spans="1:4" ht="15" thickBot="1" x14ac:dyDescent="0.4">
      <c r="A3" s="30" t="s">
        <v>25</v>
      </c>
      <c r="B3" s="25" t="s">
        <v>26</v>
      </c>
      <c r="C3" s="26"/>
      <c r="D3" s="27"/>
    </row>
    <row r="4" spans="1:4" x14ac:dyDescent="0.35">
      <c r="A4" s="28">
        <v>1</v>
      </c>
      <c r="B4" s="47" t="s">
        <v>27</v>
      </c>
      <c r="C4" s="48"/>
      <c r="D4" s="49"/>
    </row>
    <row r="5" spans="1:4" x14ac:dyDescent="0.35">
      <c r="A5" s="29">
        <v>2</v>
      </c>
      <c r="B5" s="4" t="s">
        <v>28</v>
      </c>
      <c r="C5" s="8"/>
      <c r="D5" s="33"/>
    </row>
    <row r="6" spans="1:4" x14ac:dyDescent="0.35">
      <c r="A6" s="29">
        <v>3</v>
      </c>
      <c r="B6" s="32" t="s">
        <v>29</v>
      </c>
      <c r="C6" s="8"/>
      <c r="D6" s="33"/>
    </row>
    <row r="7" spans="1:4" x14ac:dyDescent="0.35">
      <c r="A7" s="29">
        <v>4</v>
      </c>
      <c r="B7" s="4" t="s">
        <v>30</v>
      </c>
      <c r="C7" s="8"/>
      <c r="D7" s="33"/>
    </row>
    <row r="8" spans="1:4" x14ac:dyDescent="0.35">
      <c r="A8" s="29">
        <v>5</v>
      </c>
      <c r="B8" s="31" t="s">
        <v>50</v>
      </c>
      <c r="C8" s="8"/>
      <c r="D8" s="33"/>
    </row>
    <row r="9" spans="1:4" x14ac:dyDescent="0.35">
      <c r="A9" s="29">
        <v>6</v>
      </c>
      <c r="B9" s="31" t="s">
        <v>51</v>
      </c>
      <c r="C9" s="8"/>
      <c r="D9" s="33"/>
    </row>
  </sheetData>
  <mergeCells count="1">
    <mergeCell ref="A1:D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topLeftCell="B1" zoomScaleNormal="100" zoomScaleSheetLayoutView="100" workbookViewId="0">
      <pane ySplit="2" topLeftCell="A3" activePane="bottomLeft" state="frozenSplit"/>
      <selection activeCell="C1" sqref="C1"/>
      <selection pane="bottomLeft" activeCell="D4" sqref="D4"/>
    </sheetView>
  </sheetViews>
  <sheetFormatPr defaultRowHeight="14.5" x14ac:dyDescent="0.35"/>
  <cols>
    <col min="1" max="1" width="7.7265625" style="137" customWidth="1"/>
    <col min="2" max="2" width="65.7265625" style="138" customWidth="1"/>
    <col min="3" max="3" width="16.7265625" style="139" customWidth="1"/>
    <col min="4" max="4" width="12.7265625" style="139" customWidth="1"/>
    <col min="5" max="5" width="62.7265625" style="140" customWidth="1"/>
    <col min="6" max="6" width="7.81640625" style="137" hidden="1" customWidth="1"/>
    <col min="7" max="7" width="9" style="137" hidden="1" customWidth="1"/>
    <col min="8" max="8" width="8.26953125" style="137" hidden="1" customWidth="1"/>
    <col min="9" max="16384" width="8.7265625" style="139"/>
  </cols>
  <sheetData>
    <row r="1" spans="1:16" s="151" customFormat="1" ht="37.5" customHeight="1" thickBot="1" x14ac:dyDescent="0.4">
      <c r="A1" s="149" t="s">
        <v>100</v>
      </c>
      <c r="B1" s="149"/>
      <c r="C1" s="149"/>
      <c r="D1" s="149"/>
      <c r="E1" s="149"/>
      <c r="F1" s="150"/>
      <c r="G1" s="150"/>
      <c r="H1" s="150"/>
    </row>
    <row r="2" spans="1:16" s="152" customFormat="1" ht="75.5" thickBot="1" x14ac:dyDescent="0.4">
      <c r="A2" s="43" t="s">
        <v>0</v>
      </c>
      <c r="B2" s="43" t="s">
        <v>3</v>
      </c>
      <c r="C2" s="43" t="s">
        <v>4</v>
      </c>
      <c r="D2" s="43" t="s">
        <v>83</v>
      </c>
      <c r="E2" s="52" t="s">
        <v>6</v>
      </c>
      <c r="F2" s="44" t="s">
        <v>1</v>
      </c>
      <c r="G2" s="44" t="s">
        <v>52</v>
      </c>
      <c r="H2" s="45" t="s">
        <v>2</v>
      </c>
    </row>
    <row r="3" spans="1:16" x14ac:dyDescent="0.35">
      <c r="A3" s="143">
        <v>1</v>
      </c>
      <c r="B3" s="147" t="s">
        <v>53</v>
      </c>
      <c r="C3" s="145"/>
      <c r="D3" s="133"/>
      <c r="E3" s="133"/>
      <c r="F3" s="148"/>
      <c r="G3" s="148"/>
      <c r="H3" s="148"/>
      <c r="P3" s="139" t="s">
        <v>127</v>
      </c>
    </row>
    <row r="4" spans="1:16" ht="25" x14ac:dyDescent="0.35">
      <c r="A4" s="143">
        <v>1.1000000000000001</v>
      </c>
      <c r="B4" s="146" t="s">
        <v>84</v>
      </c>
      <c r="C4" s="145" t="s">
        <v>5</v>
      </c>
      <c r="D4" s="6"/>
      <c r="E4" s="54" t="s">
        <v>49</v>
      </c>
      <c r="F4" s="141">
        <v>1</v>
      </c>
      <c r="G4" s="141">
        <f>IF(OR(D4="Yes",D4="Y",D4="YES",D4="y"),3,IF(OR(D4="Partial",D4="P",D4="PARTIAL",D4="p"),1,0))</f>
        <v>0</v>
      </c>
      <c r="H4" s="142">
        <f t="shared" ref="H4" si="0">G4*F4</f>
        <v>0</v>
      </c>
      <c r="P4" s="139" t="s">
        <v>128</v>
      </c>
    </row>
    <row r="5" spans="1:16" x14ac:dyDescent="0.35">
      <c r="A5" s="143">
        <v>2</v>
      </c>
      <c r="B5" s="147" t="s">
        <v>89</v>
      </c>
      <c r="C5" s="145" t="s">
        <v>54</v>
      </c>
      <c r="D5" s="6"/>
      <c r="E5" s="135"/>
      <c r="F5" s="141"/>
      <c r="G5" s="141">
        <f t="shared" ref="G5:G6" si="1">IF(OR(D5="Yes",D5="Y",D5="YES",D5="y"),3,IF(OR(D5="Partial",D5="P",D5="PARTIAL",D5="p"),1,0))</f>
        <v>0</v>
      </c>
      <c r="H5" s="142">
        <f t="shared" ref="H5:H6" si="2">G5*F5</f>
        <v>0</v>
      </c>
      <c r="P5" s="139" t="s">
        <v>129</v>
      </c>
    </row>
    <row r="6" spans="1:16" ht="25" x14ac:dyDescent="0.35">
      <c r="A6" s="143">
        <v>2.1</v>
      </c>
      <c r="B6" s="146" t="s">
        <v>85</v>
      </c>
      <c r="C6" s="145" t="s">
        <v>5</v>
      </c>
      <c r="D6" s="6"/>
      <c r="E6" s="54" t="s">
        <v>49</v>
      </c>
      <c r="F6" s="141">
        <v>5</v>
      </c>
      <c r="G6" s="141">
        <f t="shared" si="1"/>
        <v>0</v>
      </c>
      <c r="H6" s="142">
        <f t="shared" si="2"/>
        <v>0</v>
      </c>
    </row>
    <row r="7" spans="1:16" ht="23" x14ac:dyDescent="0.35">
      <c r="A7" s="143">
        <v>2.2000000000000002</v>
      </c>
      <c r="B7" s="146" t="s">
        <v>90</v>
      </c>
      <c r="C7" s="145" t="s">
        <v>124</v>
      </c>
      <c r="D7" s="6"/>
      <c r="E7" s="54" t="s">
        <v>126</v>
      </c>
      <c r="F7" s="141">
        <v>5</v>
      </c>
      <c r="G7" s="141">
        <f t="shared" ref="G7" si="3">IF(OR(D7="Yes",D7="Y",D7="YES",D7="y"),3,IF(OR(D7="Partial",D7="P",D7="PARTIAL",D7="p"),1,0))</f>
        <v>0</v>
      </c>
      <c r="H7" s="142">
        <f t="shared" ref="H7" si="4">G7*F7</f>
        <v>0</v>
      </c>
    </row>
    <row r="8" spans="1:16" x14ac:dyDescent="0.35">
      <c r="A8" s="143">
        <v>2.2999999999999998</v>
      </c>
      <c r="B8" s="146" t="s">
        <v>72</v>
      </c>
      <c r="C8" s="145" t="s">
        <v>5</v>
      </c>
      <c r="D8" s="6"/>
      <c r="E8" s="60"/>
      <c r="F8" s="141"/>
      <c r="G8" s="141">
        <f t="shared" ref="G8:G23" si="5">IF(OR(D8="Yes",D8="Y",D8="YES",D8="y"),3,IF(OR(D8="Partial",D8="P",D8="PARTIAL",D8="p"),1,0))</f>
        <v>0</v>
      </c>
      <c r="H8" s="142">
        <f t="shared" ref="H8:H23" si="6">G8*F8</f>
        <v>0</v>
      </c>
    </row>
    <row r="9" spans="1:16" ht="23" x14ac:dyDescent="0.35">
      <c r="A9" s="143"/>
      <c r="B9" s="146" t="s">
        <v>74</v>
      </c>
      <c r="C9" s="145" t="s">
        <v>124</v>
      </c>
      <c r="D9" s="6"/>
      <c r="E9" s="54" t="s">
        <v>125</v>
      </c>
      <c r="F9" s="141">
        <v>10</v>
      </c>
      <c r="G9" s="141">
        <f t="shared" si="5"/>
        <v>0</v>
      </c>
      <c r="H9" s="142">
        <f t="shared" si="6"/>
        <v>0</v>
      </c>
    </row>
    <row r="10" spans="1:16" ht="23" x14ac:dyDescent="0.35">
      <c r="A10" s="143"/>
      <c r="B10" s="146" t="s">
        <v>75</v>
      </c>
      <c r="C10" s="145" t="s">
        <v>124</v>
      </c>
      <c r="D10" s="6"/>
      <c r="E10" s="54" t="s">
        <v>125</v>
      </c>
      <c r="F10" s="141">
        <v>10</v>
      </c>
      <c r="G10" s="141">
        <f t="shared" si="5"/>
        <v>0</v>
      </c>
      <c r="H10" s="142">
        <f t="shared" si="6"/>
        <v>0</v>
      </c>
    </row>
    <row r="11" spans="1:16" ht="23" x14ac:dyDescent="0.35">
      <c r="A11" s="143"/>
      <c r="B11" s="146" t="s">
        <v>87</v>
      </c>
      <c r="C11" s="145" t="s">
        <v>124</v>
      </c>
      <c r="D11" s="6"/>
      <c r="E11" s="54" t="s">
        <v>125</v>
      </c>
      <c r="F11" s="141">
        <v>10</v>
      </c>
      <c r="G11" s="141">
        <f t="shared" si="5"/>
        <v>0</v>
      </c>
      <c r="H11" s="142">
        <f t="shared" si="6"/>
        <v>0</v>
      </c>
    </row>
    <row r="12" spans="1:16" ht="23" x14ac:dyDescent="0.35">
      <c r="A12" s="143"/>
      <c r="B12" s="146" t="s">
        <v>94</v>
      </c>
      <c r="C12" s="145" t="s">
        <v>124</v>
      </c>
      <c r="D12" s="6"/>
      <c r="E12" s="54" t="s">
        <v>125</v>
      </c>
      <c r="F12" s="141">
        <v>10</v>
      </c>
      <c r="G12" s="141">
        <f t="shared" si="5"/>
        <v>0</v>
      </c>
      <c r="H12" s="142">
        <f t="shared" si="6"/>
        <v>0</v>
      </c>
    </row>
    <row r="13" spans="1:16" ht="23" x14ac:dyDescent="0.35">
      <c r="A13" s="143"/>
      <c r="B13" s="146" t="s">
        <v>95</v>
      </c>
      <c r="C13" s="145" t="s">
        <v>124</v>
      </c>
      <c r="D13" s="6"/>
      <c r="E13" s="54" t="s">
        <v>125</v>
      </c>
      <c r="F13" s="141">
        <v>10</v>
      </c>
      <c r="G13" s="141">
        <f t="shared" si="5"/>
        <v>0</v>
      </c>
      <c r="H13" s="142">
        <f t="shared" si="6"/>
        <v>0</v>
      </c>
    </row>
    <row r="14" spans="1:16" x14ac:dyDescent="0.35">
      <c r="A14" s="143">
        <v>2.4</v>
      </c>
      <c r="B14" s="146" t="s">
        <v>86</v>
      </c>
      <c r="C14" s="145" t="s">
        <v>5</v>
      </c>
      <c r="D14" s="6"/>
      <c r="E14" s="60"/>
      <c r="F14" s="141"/>
      <c r="G14" s="141">
        <f t="shared" si="5"/>
        <v>0</v>
      </c>
      <c r="H14" s="142">
        <f t="shared" si="6"/>
        <v>0</v>
      </c>
    </row>
    <row r="15" spans="1:16" x14ac:dyDescent="0.35">
      <c r="A15" s="143"/>
      <c r="B15" s="144" t="s">
        <v>73</v>
      </c>
      <c r="C15" s="145" t="s">
        <v>5</v>
      </c>
      <c r="D15" s="6"/>
      <c r="E15" s="54" t="s">
        <v>49</v>
      </c>
      <c r="F15" s="141">
        <v>10</v>
      </c>
      <c r="G15" s="141">
        <f t="shared" si="5"/>
        <v>0</v>
      </c>
      <c r="H15" s="142">
        <f t="shared" si="6"/>
        <v>0</v>
      </c>
    </row>
    <row r="16" spans="1:16" x14ac:dyDescent="0.35">
      <c r="A16" s="143"/>
      <c r="B16" s="144" t="s">
        <v>96</v>
      </c>
      <c r="C16" s="145" t="s">
        <v>5</v>
      </c>
      <c r="D16" s="6"/>
      <c r="E16" s="54" t="s">
        <v>49</v>
      </c>
      <c r="F16" s="141">
        <v>5</v>
      </c>
      <c r="G16" s="141">
        <f t="shared" si="5"/>
        <v>0</v>
      </c>
      <c r="H16" s="142">
        <f t="shared" si="6"/>
        <v>0</v>
      </c>
    </row>
    <row r="17" spans="1:8" x14ac:dyDescent="0.35">
      <c r="A17" s="143"/>
      <c r="B17" s="144" t="s">
        <v>76</v>
      </c>
      <c r="C17" s="145" t="s">
        <v>5</v>
      </c>
      <c r="D17" s="6"/>
      <c r="E17" s="54" t="s">
        <v>49</v>
      </c>
      <c r="F17" s="141">
        <v>5</v>
      </c>
      <c r="G17" s="141">
        <f t="shared" si="5"/>
        <v>0</v>
      </c>
      <c r="H17" s="142">
        <f t="shared" si="6"/>
        <v>0</v>
      </c>
    </row>
    <row r="18" spans="1:8" x14ac:dyDescent="0.35">
      <c r="A18" s="143"/>
      <c r="B18" s="144" t="s">
        <v>91</v>
      </c>
      <c r="C18" s="145" t="s">
        <v>5</v>
      </c>
      <c r="D18" s="6"/>
      <c r="E18" s="54" t="s">
        <v>49</v>
      </c>
      <c r="F18" s="141">
        <v>5</v>
      </c>
      <c r="G18" s="141">
        <f t="shared" si="5"/>
        <v>0</v>
      </c>
      <c r="H18" s="142">
        <f t="shared" si="6"/>
        <v>0</v>
      </c>
    </row>
    <row r="19" spans="1:8" ht="23" x14ac:dyDescent="0.35">
      <c r="A19" s="143"/>
      <c r="B19" s="144" t="s">
        <v>92</v>
      </c>
      <c r="C19" s="145" t="s">
        <v>124</v>
      </c>
      <c r="D19" s="6"/>
      <c r="E19" s="54" t="s">
        <v>125</v>
      </c>
      <c r="F19" s="141">
        <v>5</v>
      </c>
      <c r="G19" s="141">
        <f t="shared" si="5"/>
        <v>0</v>
      </c>
      <c r="H19" s="142">
        <f t="shared" si="6"/>
        <v>0</v>
      </c>
    </row>
    <row r="20" spans="1:8" x14ac:dyDescent="0.35">
      <c r="A20" s="143"/>
      <c r="B20" s="144" t="s">
        <v>77</v>
      </c>
      <c r="C20" s="145" t="s">
        <v>5</v>
      </c>
      <c r="D20" s="6"/>
      <c r="E20" s="54" t="s">
        <v>49</v>
      </c>
      <c r="F20" s="141">
        <v>1</v>
      </c>
      <c r="G20" s="141">
        <f t="shared" si="5"/>
        <v>0</v>
      </c>
      <c r="H20" s="142">
        <f t="shared" si="6"/>
        <v>0</v>
      </c>
    </row>
    <row r="21" spans="1:8" x14ac:dyDescent="0.35">
      <c r="A21" s="143">
        <v>3</v>
      </c>
      <c r="B21" s="147" t="s">
        <v>93</v>
      </c>
      <c r="C21" s="145" t="s">
        <v>54</v>
      </c>
      <c r="D21" s="6"/>
      <c r="E21" s="135"/>
      <c r="F21" s="141"/>
      <c r="G21" s="141">
        <f t="shared" si="5"/>
        <v>0</v>
      </c>
      <c r="H21" s="142">
        <f t="shared" si="6"/>
        <v>0</v>
      </c>
    </row>
    <row r="22" spans="1:8" ht="25" x14ac:dyDescent="0.35">
      <c r="A22" s="143">
        <v>3.1</v>
      </c>
      <c r="B22" s="146" t="s">
        <v>85</v>
      </c>
      <c r="C22" s="145" t="s">
        <v>5</v>
      </c>
      <c r="D22" s="6"/>
      <c r="E22" s="54" t="s">
        <v>49</v>
      </c>
      <c r="F22" s="141">
        <v>5</v>
      </c>
      <c r="G22" s="141">
        <f t="shared" si="5"/>
        <v>0</v>
      </c>
      <c r="H22" s="142">
        <f t="shared" si="6"/>
        <v>0</v>
      </c>
    </row>
    <row r="23" spans="1:8" ht="23" x14ac:dyDescent="0.35">
      <c r="A23" s="143">
        <v>3.2</v>
      </c>
      <c r="B23" s="146" t="s">
        <v>90</v>
      </c>
      <c r="C23" s="145" t="s">
        <v>124</v>
      </c>
      <c r="D23" s="6"/>
      <c r="E23" s="54" t="s">
        <v>126</v>
      </c>
      <c r="F23" s="141">
        <v>5</v>
      </c>
      <c r="G23" s="141">
        <f t="shared" si="5"/>
        <v>0</v>
      </c>
      <c r="H23" s="142">
        <f t="shared" si="6"/>
        <v>0</v>
      </c>
    </row>
    <row r="24" spans="1:8" x14ac:dyDescent="0.35">
      <c r="A24" s="143">
        <v>3.3</v>
      </c>
      <c r="B24" s="146" t="s">
        <v>72</v>
      </c>
      <c r="C24" s="145" t="s">
        <v>5</v>
      </c>
      <c r="D24" s="6"/>
      <c r="E24" s="60"/>
      <c r="F24" s="141"/>
      <c r="G24" s="141">
        <f t="shared" ref="G24:G36" si="7">IF(OR(D24="Yes",D24="Y",D24="YES",D24="y"),3,IF(OR(D24="Partial",D24="P",D24="PARTIAL",D24="p"),1,0))</f>
        <v>0</v>
      </c>
      <c r="H24" s="142">
        <f t="shared" ref="H24:H36" si="8">G24*F24</f>
        <v>0</v>
      </c>
    </row>
    <row r="25" spans="1:8" ht="23" x14ac:dyDescent="0.35">
      <c r="A25" s="143"/>
      <c r="B25" s="146" t="s">
        <v>74</v>
      </c>
      <c r="C25" s="145" t="s">
        <v>124</v>
      </c>
      <c r="D25" s="6"/>
      <c r="E25" s="54" t="s">
        <v>125</v>
      </c>
      <c r="F25" s="141">
        <v>10</v>
      </c>
      <c r="G25" s="141">
        <f t="shared" si="7"/>
        <v>0</v>
      </c>
      <c r="H25" s="142">
        <f t="shared" si="8"/>
        <v>0</v>
      </c>
    </row>
    <row r="26" spans="1:8" ht="23" x14ac:dyDescent="0.35">
      <c r="A26" s="143"/>
      <c r="B26" s="146" t="s">
        <v>75</v>
      </c>
      <c r="C26" s="145" t="s">
        <v>124</v>
      </c>
      <c r="D26" s="6"/>
      <c r="E26" s="54" t="s">
        <v>125</v>
      </c>
      <c r="F26" s="141">
        <v>10</v>
      </c>
      <c r="G26" s="141">
        <f t="shared" si="7"/>
        <v>0</v>
      </c>
      <c r="H26" s="142">
        <f t="shared" si="8"/>
        <v>0</v>
      </c>
    </row>
    <row r="27" spans="1:8" ht="23" x14ac:dyDescent="0.35">
      <c r="A27" s="143"/>
      <c r="B27" s="146" t="s">
        <v>87</v>
      </c>
      <c r="C27" s="145" t="s">
        <v>124</v>
      </c>
      <c r="D27" s="6"/>
      <c r="E27" s="54" t="s">
        <v>125</v>
      </c>
      <c r="F27" s="141">
        <v>10</v>
      </c>
      <c r="G27" s="141">
        <f t="shared" si="7"/>
        <v>0</v>
      </c>
      <c r="H27" s="142">
        <f t="shared" si="8"/>
        <v>0</v>
      </c>
    </row>
    <row r="28" spans="1:8" ht="23" x14ac:dyDescent="0.35">
      <c r="A28" s="143"/>
      <c r="B28" s="146" t="s">
        <v>88</v>
      </c>
      <c r="C28" s="145" t="s">
        <v>124</v>
      </c>
      <c r="D28" s="6"/>
      <c r="E28" s="54" t="s">
        <v>125</v>
      </c>
      <c r="F28" s="141">
        <v>10</v>
      </c>
      <c r="G28" s="141">
        <f t="shared" si="7"/>
        <v>0</v>
      </c>
      <c r="H28" s="142">
        <f t="shared" si="8"/>
        <v>0</v>
      </c>
    </row>
    <row r="29" spans="1:8" ht="23" x14ac:dyDescent="0.35">
      <c r="A29" s="143"/>
      <c r="B29" s="146" t="s">
        <v>95</v>
      </c>
      <c r="C29" s="145" t="s">
        <v>124</v>
      </c>
      <c r="D29" s="6"/>
      <c r="E29" s="54" t="s">
        <v>125</v>
      </c>
      <c r="F29" s="141">
        <v>10</v>
      </c>
      <c r="G29" s="141">
        <f t="shared" si="7"/>
        <v>0</v>
      </c>
      <c r="H29" s="142">
        <f t="shared" si="8"/>
        <v>0</v>
      </c>
    </row>
    <row r="30" spans="1:8" x14ac:dyDescent="0.35">
      <c r="A30" s="143">
        <v>3.4</v>
      </c>
      <c r="B30" s="146" t="s">
        <v>86</v>
      </c>
      <c r="C30" s="145" t="s">
        <v>5</v>
      </c>
      <c r="D30" s="6"/>
      <c r="E30" s="60"/>
      <c r="F30" s="141"/>
      <c r="G30" s="141">
        <f t="shared" si="7"/>
        <v>0</v>
      </c>
      <c r="H30" s="142">
        <f t="shared" si="8"/>
        <v>0</v>
      </c>
    </row>
    <row r="31" spans="1:8" x14ac:dyDescent="0.35">
      <c r="A31" s="143"/>
      <c r="B31" s="144" t="s">
        <v>73</v>
      </c>
      <c r="C31" s="145" t="s">
        <v>5</v>
      </c>
      <c r="D31" s="6"/>
      <c r="E31" s="54" t="s">
        <v>49</v>
      </c>
      <c r="F31" s="141">
        <v>10</v>
      </c>
      <c r="G31" s="141">
        <f t="shared" si="7"/>
        <v>0</v>
      </c>
      <c r="H31" s="142">
        <f t="shared" si="8"/>
        <v>0</v>
      </c>
    </row>
    <row r="32" spans="1:8" x14ac:dyDescent="0.35">
      <c r="A32" s="143"/>
      <c r="B32" s="144" t="s">
        <v>96</v>
      </c>
      <c r="C32" s="145" t="s">
        <v>5</v>
      </c>
      <c r="D32" s="6"/>
      <c r="E32" s="54" t="s">
        <v>49</v>
      </c>
      <c r="F32" s="141">
        <v>5</v>
      </c>
      <c r="G32" s="141">
        <f t="shared" si="7"/>
        <v>0</v>
      </c>
      <c r="H32" s="142">
        <f t="shared" si="8"/>
        <v>0</v>
      </c>
    </row>
    <row r="33" spans="1:8" x14ac:dyDescent="0.35">
      <c r="A33" s="143"/>
      <c r="B33" s="144" t="s">
        <v>76</v>
      </c>
      <c r="C33" s="145" t="s">
        <v>5</v>
      </c>
      <c r="D33" s="6"/>
      <c r="E33" s="54" t="s">
        <v>49</v>
      </c>
      <c r="F33" s="141">
        <v>5</v>
      </c>
      <c r="G33" s="141">
        <f t="shared" si="7"/>
        <v>0</v>
      </c>
      <c r="H33" s="142">
        <f t="shared" si="8"/>
        <v>0</v>
      </c>
    </row>
    <row r="34" spans="1:8" x14ac:dyDescent="0.35">
      <c r="A34" s="143"/>
      <c r="B34" s="144" t="s">
        <v>91</v>
      </c>
      <c r="C34" s="145" t="s">
        <v>5</v>
      </c>
      <c r="D34" s="6"/>
      <c r="E34" s="54" t="s">
        <v>49</v>
      </c>
      <c r="F34" s="141">
        <v>5</v>
      </c>
      <c r="G34" s="141">
        <f t="shared" si="7"/>
        <v>0</v>
      </c>
      <c r="H34" s="142">
        <f t="shared" si="8"/>
        <v>0</v>
      </c>
    </row>
    <row r="35" spans="1:8" ht="23" x14ac:dyDescent="0.35">
      <c r="A35" s="143"/>
      <c r="B35" s="144" t="s">
        <v>92</v>
      </c>
      <c r="C35" s="145" t="s">
        <v>124</v>
      </c>
      <c r="D35" s="6"/>
      <c r="E35" s="54" t="s">
        <v>125</v>
      </c>
      <c r="F35" s="141">
        <v>5</v>
      </c>
      <c r="G35" s="141">
        <f t="shared" si="7"/>
        <v>0</v>
      </c>
      <c r="H35" s="142">
        <f t="shared" si="8"/>
        <v>0</v>
      </c>
    </row>
    <row r="36" spans="1:8" x14ac:dyDescent="0.35">
      <c r="A36" s="143"/>
      <c r="B36" s="144" t="s">
        <v>77</v>
      </c>
      <c r="C36" s="145" t="s">
        <v>5</v>
      </c>
      <c r="D36" s="6"/>
      <c r="E36" s="54" t="s">
        <v>49</v>
      </c>
      <c r="F36" s="141">
        <v>1</v>
      </c>
      <c r="G36" s="141">
        <f t="shared" si="7"/>
        <v>0</v>
      </c>
      <c r="H36" s="142">
        <f t="shared" si="8"/>
        <v>0</v>
      </c>
    </row>
    <row r="37" spans="1:8" x14ac:dyDescent="0.35">
      <c r="F37" s="137">
        <f>SUM(F4:F36)*3</f>
        <v>549</v>
      </c>
      <c r="H37" s="137">
        <f>SUM(H4:H36)*100/F37</f>
        <v>0</v>
      </c>
    </row>
  </sheetData>
  <sheetProtection algorithmName="SHA-512" hashValue="7ChXQAcLsCloEHegJ2N6KaaW1G9nlkpJ6EoXeucwEe1akoyLU4KggFBOk4uiYdcMJHv7mHLgb0N9Fsjk8Btc2A==" saltValue="+bzqLhQNVrU3HoxzCdzjDg==" spinCount="100000" sheet="1" selectLockedCells="1"/>
  <mergeCells count="1">
    <mergeCell ref="A1:E1"/>
  </mergeCells>
  <dataValidations count="1">
    <dataValidation type="list" allowBlank="1" showInputMessage="1" showErrorMessage="1" sqref="D4:D36" xr:uid="{00000000-0002-0000-0200-000000000000}">
      <formula1>$P$3:$P$5</formula1>
    </dataValidation>
  </dataValidations>
  <pageMargins left="0.7" right="0.7" top="0.75" bottom="0.75" header="0.3" footer="0.3"/>
  <pageSetup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workbookViewId="0">
      <selection activeCell="C5" sqref="C5"/>
    </sheetView>
  </sheetViews>
  <sheetFormatPr defaultRowHeight="14.5" x14ac:dyDescent="0.35"/>
  <cols>
    <col min="1" max="1" width="4.7265625" style="134" customWidth="1"/>
    <col min="2" max="2" width="42.7265625" style="134" customWidth="1"/>
    <col min="3" max="3" width="80.7265625" style="134" customWidth="1"/>
    <col min="4" max="4" width="40.7265625" style="134" customWidth="1"/>
    <col min="5" max="5" width="9.81640625" style="134" hidden="1" customWidth="1"/>
    <col min="6" max="6" width="51.453125" style="134" hidden="1" customWidth="1"/>
    <col min="7" max="16384" width="8.7265625" style="134"/>
  </cols>
  <sheetData>
    <row r="1" spans="1:6" ht="16" thickBot="1" x14ac:dyDescent="0.4">
      <c r="A1" s="153" t="s">
        <v>21</v>
      </c>
      <c r="B1" s="154"/>
      <c r="C1" s="154"/>
      <c r="D1" s="154"/>
      <c r="E1" s="155"/>
    </row>
    <row r="2" spans="1:6" ht="15" thickBot="1" x14ac:dyDescent="0.4">
      <c r="A2" s="156"/>
      <c r="B2" s="157" t="s">
        <v>23</v>
      </c>
      <c r="C2" s="158" t="s">
        <v>6</v>
      </c>
      <c r="D2" s="158" t="s">
        <v>22</v>
      </c>
      <c r="E2" s="159" t="s">
        <v>81</v>
      </c>
    </row>
    <row r="3" spans="1:6" ht="15" thickBot="1" x14ac:dyDescent="0.4">
      <c r="A3" s="160"/>
      <c r="B3" s="161"/>
      <c r="C3" s="162"/>
      <c r="D3" s="162"/>
      <c r="E3" s="162"/>
      <c r="F3" s="136"/>
    </row>
    <row r="4" spans="1:6" ht="26" x14ac:dyDescent="0.35">
      <c r="A4" s="163">
        <v>1</v>
      </c>
      <c r="B4" s="164" t="s">
        <v>31</v>
      </c>
      <c r="C4" s="165"/>
      <c r="D4" s="165"/>
      <c r="E4" s="166"/>
      <c r="F4" s="167" t="s">
        <v>112</v>
      </c>
    </row>
    <row r="5" spans="1:6" ht="25" x14ac:dyDescent="0.35">
      <c r="A5" s="168"/>
      <c r="B5" s="169" t="s">
        <v>114</v>
      </c>
      <c r="C5" s="95"/>
      <c r="D5" s="95"/>
      <c r="E5" s="166"/>
      <c r="F5" s="170"/>
    </row>
    <row r="6" spans="1:6" ht="37.5" x14ac:dyDescent="0.35">
      <c r="A6" s="168"/>
      <c r="B6" s="171" t="s">
        <v>55</v>
      </c>
      <c r="C6" s="95"/>
      <c r="D6" s="95"/>
      <c r="E6" s="166"/>
      <c r="F6" s="170"/>
    </row>
    <row r="7" spans="1:6" ht="70.900000000000006" customHeight="1" thickBot="1" x14ac:dyDescent="0.4">
      <c r="A7" s="172"/>
      <c r="B7" s="171" t="s">
        <v>32</v>
      </c>
      <c r="C7" s="95"/>
      <c r="D7" s="95"/>
      <c r="E7" s="166"/>
      <c r="F7" s="173"/>
    </row>
    <row r="8" spans="1:6" ht="15" thickBot="1" x14ac:dyDescent="0.4">
      <c r="A8" s="163">
        <v>2</v>
      </c>
      <c r="B8" s="174" t="s">
        <v>33</v>
      </c>
      <c r="C8" s="175"/>
      <c r="D8" s="176"/>
      <c r="E8" s="177"/>
      <c r="F8" s="178"/>
    </row>
    <row r="9" spans="1:6" ht="58.5" thickBot="1" x14ac:dyDescent="0.4">
      <c r="A9" s="168"/>
      <c r="B9" s="171" t="s">
        <v>34</v>
      </c>
      <c r="C9" s="95"/>
      <c r="D9" s="95"/>
      <c r="E9" s="179"/>
      <c r="F9" s="180" t="s">
        <v>82</v>
      </c>
    </row>
    <row r="10" spans="1:6" ht="15" thickBot="1" x14ac:dyDescent="0.4">
      <c r="A10" s="181">
        <v>3</v>
      </c>
      <c r="B10" s="164" t="s">
        <v>35</v>
      </c>
      <c r="C10" s="175"/>
      <c r="D10" s="176"/>
      <c r="E10" s="177"/>
      <c r="F10" s="182"/>
    </row>
    <row r="11" spans="1:6" ht="37.5" x14ac:dyDescent="0.35">
      <c r="A11" s="183"/>
      <c r="B11" s="171" t="s">
        <v>36</v>
      </c>
      <c r="C11" s="95"/>
      <c r="D11" s="95"/>
      <c r="E11" s="184"/>
      <c r="F11" s="167" t="s">
        <v>113</v>
      </c>
    </row>
    <row r="12" spans="1:6" ht="25" x14ac:dyDescent="0.35">
      <c r="A12" s="183"/>
      <c r="B12" s="171" t="s">
        <v>37</v>
      </c>
      <c r="C12" s="95"/>
      <c r="D12" s="95"/>
      <c r="E12" s="185"/>
      <c r="F12" s="170"/>
    </row>
    <row r="13" spans="1:6" ht="25" x14ac:dyDescent="0.35">
      <c r="A13" s="183"/>
      <c r="B13" s="169" t="s">
        <v>115</v>
      </c>
      <c r="C13" s="95"/>
      <c r="D13" s="95"/>
      <c r="E13" s="185"/>
      <c r="F13" s="170"/>
    </row>
    <row r="14" spans="1:6" ht="37.5" x14ac:dyDescent="0.35">
      <c r="A14" s="183"/>
      <c r="B14" s="171" t="s">
        <v>116</v>
      </c>
      <c r="C14" s="95"/>
      <c r="D14" s="95"/>
      <c r="E14" s="185"/>
      <c r="F14" s="170"/>
    </row>
    <row r="15" spans="1:6" ht="37.5" x14ac:dyDescent="0.35">
      <c r="A15" s="183"/>
      <c r="B15" s="169" t="s">
        <v>117</v>
      </c>
      <c r="C15" s="95"/>
      <c r="D15" s="95"/>
      <c r="E15" s="185"/>
      <c r="F15" s="170"/>
    </row>
    <row r="16" spans="1:6" ht="75.5" thickBot="1" x14ac:dyDescent="0.4">
      <c r="A16" s="186"/>
      <c r="B16" s="171" t="s">
        <v>118</v>
      </c>
      <c r="C16" s="95"/>
      <c r="D16" s="95"/>
      <c r="E16" s="187"/>
      <c r="F16" s="173"/>
    </row>
    <row r="17" spans="1:6" ht="15" thickBot="1" x14ac:dyDescent="0.4">
      <c r="A17" s="163">
        <v>4</v>
      </c>
      <c r="B17" s="174" t="s">
        <v>38</v>
      </c>
      <c r="C17" s="175"/>
      <c r="D17" s="176"/>
      <c r="E17" s="177"/>
      <c r="F17" s="182"/>
    </row>
    <row r="18" spans="1:6" ht="37.5" x14ac:dyDescent="0.35">
      <c r="A18" s="168"/>
      <c r="B18" s="171" t="s">
        <v>119</v>
      </c>
      <c r="C18" s="95"/>
      <c r="D18" s="95"/>
      <c r="E18" s="184"/>
      <c r="F18" s="167" t="s">
        <v>120</v>
      </c>
    </row>
    <row r="19" spans="1:6" ht="50" x14ac:dyDescent="0.35">
      <c r="A19" s="168"/>
      <c r="B19" s="171" t="s">
        <v>121</v>
      </c>
      <c r="C19" s="95"/>
      <c r="D19" s="95"/>
      <c r="E19" s="185"/>
      <c r="F19" s="170"/>
    </row>
    <row r="20" spans="1:6" ht="50" x14ac:dyDescent="0.35">
      <c r="A20" s="168"/>
      <c r="B20" s="169" t="s">
        <v>122</v>
      </c>
      <c r="C20" s="95"/>
      <c r="D20" s="95"/>
      <c r="E20" s="185"/>
      <c r="F20" s="170"/>
    </row>
    <row r="21" spans="1:6" ht="38" thickBot="1" x14ac:dyDescent="0.4">
      <c r="A21" s="172"/>
      <c r="B21" s="171" t="s">
        <v>39</v>
      </c>
      <c r="C21" s="95"/>
      <c r="D21" s="95"/>
      <c r="E21" s="187"/>
      <c r="F21" s="173"/>
    </row>
    <row r="22" spans="1:6" ht="26.5" thickBot="1" x14ac:dyDescent="0.4">
      <c r="A22" s="188">
        <v>5</v>
      </c>
      <c r="B22" s="164" t="s">
        <v>56</v>
      </c>
      <c r="C22" s="175"/>
      <c r="D22" s="176"/>
      <c r="E22" s="177"/>
      <c r="F22" s="182"/>
    </row>
    <row r="23" spans="1:6" ht="25" x14ac:dyDescent="0.35">
      <c r="A23" s="189"/>
      <c r="B23" s="171" t="s">
        <v>57</v>
      </c>
      <c r="C23" s="95"/>
      <c r="D23" s="95"/>
      <c r="E23" s="190"/>
      <c r="F23" s="191" t="s">
        <v>78</v>
      </c>
    </row>
    <row r="24" spans="1:6" ht="25" x14ac:dyDescent="0.35">
      <c r="A24" s="189"/>
      <c r="B24" s="171" t="s">
        <v>59</v>
      </c>
      <c r="C24" s="95"/>
      <c r="D24" s="95"/>
      <c r="E24" s="192"/>
      <c r="F24" s="193"/>
    </row>
    <row r="25" spans="1:6" ht="76.150000000000006" customHeight="1" thickBot="1" x14ac:dyDescent="0.4">
      <c r="A25" s="194"/>
      <c r="B25" s="171" t="s">
        <v>58</v>
      </c>
      <c r="C25" s="95"/>
      <c r="D25" s="95"/>
      <c r="E25" s="195"/>
      <c r="F25" s="196"/>
    </row>
    <row r="26" spans="1:6" ht="15" thickBot="1" x14ac:dyDescent="0.4">
      <c r="A26" s="163">
        <v>6</v>
      </c>
      <c r="B26" s="164" t="s">
        <v>62</v>
      </c>
      <c r="C26" s="175"/>
      <c r="D26" s="176"/>
      <c r="E26" s="177"/>
      <c r="F26" s="182"/>
    </row>
    <row r="27" spans="1:6" ht="25" x14ac:dyDescent="0.35">
      <c r="A27" s="168"/>
      <c r="B27" s="169" t="s">
        <v>43</v>
      </c>
      <c r="C27" s="95"/>
      <c r="D27" s="95"/>
      <c r="E27" s="184"/>
      <c r="F27" s="167" t="s">
        <v>80</v>
      </c>
    </row>
    <row r="28" spans="1:6" x14ac:dyDescent="0.35">
      <c r="A28" s="168"/>
      <c r="B28" s="169" t="s">
        <v>44</v>
      </c>
      <c r="C28" s="95"/>
      <c r="D28" s="95"/>
      <c r="E28" s="185"/>
      <c r="F28" s="170"/>
    </row>
    <row r="29" spans="1:6" x14ac:dyDescent="0.35">
      <c r="A29" s="168"/>
      <c r="B29" s="169" t="s">
        <v>45</v>
      </c>
      <c r="C29" s="95"/>
      <c r="D29" s="95"/>
      <c r="E29" s="185"/>
      <c r="F29" s="170"/>
    </row>
    <row r="30" spans="1:6" x14ac:dyDescent="0.35">
      <c r="A30" s="168"/>
      <c r="B30" s="197" t="s">
        <v>46</v>
      </c>
      <c r="C30" s="95"/>
      <c r="D30" s="95"/>
      <c r="E30" s="185"/>
      <c r="F30" s="170"/>
    </row>
    <row r="31" spans="1:6" x14ac:dyDescent="0.35">
      <c r="A31" s="168"/>
      <c r="B31" s="197" t="s">
        <v>60</v>
      </c>
      <c r="C31" s="95"/>
      <c r="D31" s="95"/>
      <c r="E31" s="185"/>
      <c r="F31" s="170"/>
    </row>
    <row r="32" spans="1:6" ht="15" thickBot="1" x14ac:dyDescent="0.4">
      <c r="A32" s="168"/>
      <c r="B32" s="197" t="s">
        <v>61</v>
      </c>
      <c r="C32" s="95"/>
      <c r="D32" s="95"/>
      <c r="E32" s="187"/>
      <c r="F32" s="173"/>
    </row>
    <row r="33" spans="1:6" ht="15" thickBot="1" x14ac:dyDescent="0.4">
      <c r="A33" s="163">
        <v>7</v>
      </c>
      <c r="B33" s="164" t="s">
        <v>40</v>
      </c>
      <c r="C33" s="175"/>
      <c r="D33" s="176"/>
      <c r="E33" s="177"/>
      <c r="F33" s="182"/>
    </row>
    <row r="34" spans="1:6" ht="50" x14ac:dyDescent="0.35">
      <c r="A34" s="168"/>
      <c r="B34" s="171" t="s">
        <v>123</v>
      </c>
      <c r="C34" s="95"/>
      <c r="D34" s="95"/>
      <c r="E34" s="184"/>
      <c r="F34" s="167" t="s">
        <v>79</v>
      </c>
    </row>
    <row r="35" spans="1:6" ht="38" thickBot="1" x14ac:dyDescent="0.4">
      <c r="A35" s="172"/>
      <c r="B35" s="171" t="s">
        <v>41</v>
      </c>
      <c r="C35" s="95"/>
      <c r="D35" s="95"/>
      <c r="E35" s="185"/>
      <c r="F35" s="173"/>
    </row>
    <row r="36" spans="1:6" ht="15" thickBot="1" x14ac:dyDescent="0.4">
      <c r="E36" s="198">
        <f>(E4+E9+E11+E18)*0.6+(E23+E27+E34)*0.4</f>
        <v>0</v>
      </c>
    </row>
    <row r="37" spans="1:6" ht="15" thickTop="1" x14ac:dyDescent="0.35"/>
  </sheetData>
  <sheetProtection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7"/>
  <sheetViews>
    <sheetView topLeftCell="B1" zoomScaleNormal="100" zoomScaleSheetLayoutView="100" workbookViewId="0">
      <pane ySplit="2" topLeftCell="A3" activePane="bottomLeft" state="frozenSplit"/>
      <selection activeCell="C1" sqref="C1"/>
      <selection pane="bottomLeft" activeCell="D4" sqref="D4"/>
    </sheetView>
  </sheetViews>
  <sheetFormatPr defaultRowHeight="14.5" x14ac:dyDescent="0.35"/>
  <cols>
    <col min="1" max="1" width="7.7265625" style="137" customWidth="1"/>
    <col min="2" max="2" width="65.7265625" style="138" customWidth="1"/>
    <col min="3" max="3" width="16.7265625" style="139" customWidth="1"/>
    <col min="4" max="4" width="12.7265625" style="139" customWidth="1"/>
    <col min="5" max="5" width="62.7265625" style="140" customWidth="1"/>
    <col min="6" max="6" width="9.1796875" style="137" hidden="1" customWidth="1"/>
    <col min="7" max="7" width="8.1796875" style="137" hidden="1" customWidth="1"/>
    <col min="8" max="8" width="10.81640625" style="137" hidden="1" customWidth="1"/>
    <col min="9" max="16384" width="8.7265625" style="139"/>
  </cols>
  <sheetData>
    <row r="1" spans="1:17" s="151" customFormat="1" ht="37.5" customHeight="1" thickBot="1" x14ac:dyDescent="0.4">
      <c r="A1" s="149" t="s">
        <v>97</v>
      </c>
      <c r="B1" s="149"/>
      <c r="C1" s="149"/>
      <c r="D1" s="149"/>
      <c r="E1" s="149"/>
      <c r="F1" s="150"/>
      <c r="G1" s="150"/>
      <c r="H1" s="150"/>
    </row>
    <row r="2" spans="1:17" s="152" customFormat="1" ht="75.5" thickBot="1" x14ac:dyDescent="0.4">
      <c r="A2" s="43" t="s">
        <v>0</v>
      </c>
      <c r="B2" s="43" t="s">
        <v>3</v>
      </c>
      <c r="C2" s="43" t="s">
        <v>4</v>
      </c>
      <c r="D2" s="43" t="s">
        <v>83</v>
      </c>
      <c r="E2" s="52" t="s">
        <v>6</v>
      </c>
      <c r="F2" s="44" t="s">
        <v>1</v>
      </c>
      <c r="G2" s="44" t="s">
        <v>52</v>
      </c>
      <c r="H2" s="45" t="s">
        <v>2</v>
      </c>
    </row>
    <row r="3" spans="1:17" x14ac:dyDescent="0.35">
      <c r="A3" s="143">
        <v>1</v>
      </c>
      <c r="B3" s="147" t="s">
        <v>53</v>
      </c>
      <c r="C3" s="145"/>
      <c r="D3" s="133"/>
      <c r="E3" s="133"/>
      <c r="F3" s="148"/>
      <c r="G3" s="148"/>
      <c r="H3" s="148"/>
      <c r="Q3" s="139" t="s">
        <v>127</v>
      </c>
    </row>
    <row r="4" spans="1:17" ht="25" x14ac:dyDescent="0.35">
      <c r="A4" s="143">
        <v>1.1000000000000001</v>
      </c>
      <c r="B4" s="146" t="s">
        <v>84</v>
      </c>
      <c r="C4" s="145" t="s">
        <v>5</v>
      </c>
      <c r="D4" s="6"/>
      <c r="E4" s="54" t="s">
        <v>49</v>
      </c>
      <c r="F4" s="141">
        <v>1</v>
      </c>
      <c r="G4" s="141">
        <f>IF(OR(D4="Yes",D4="Y",D4="YES",D4="y"),3,IF(OR(D4="Partial",D4="P",D4="PARTIAL",D4="p"),1,0))</f>
        <v>0</v>
      </c>
      <c r="H4" s="142">
        <f t="shared" ref="H4:H36" si="0">G4*F4</f>
        <v>0</v>
      </c>
      <c r="Q4" s="139" t="s">
        <v>128</v>
      </c>
    </row>
    <row r="5" spans="1:17" x14ac:dyDescent="0.35">
      <c r="A5" s="143">
        <v>2</v>
      </c>
      <c r="B5" s="147" t="s">
        <v>101</v>
      </c>
      <c r="C5" s="145" t="s">
        <v>54</v>
      </c>
      <c r="D5" s="6"/>
      <c r="E5" s="135"/>
      <c r="F5" s="148"/>
      <c r="G5" s="141">
        <f t="shared" ref="G5:G36" si="1">IF(OR(D5="Yes",D5="Y",D5="YES",D5="y"),3,IF(OR(D5="Partial",D5="P",D5="PARTIAL",D5="p"),1,0))</f>
        <v>0</v>
      </c>
      <c r="H5" s="142">
        <f t="shared" si="0"/>
        <v>0</v>
      </c>
      <c r="Q5" s="139" t="s">
        <v>129</v>
      </c>
    </row>
    <row r="6" spans="1:17" ht="25" x14ac:dyDescent="0.35">
      <c r="A6" s="143">
        <v>2.1</v>
      </c>
      <c r="B6" s="146" t="s">
        <v>102</v>
      </c>
      <c r="C6" s="145" t="s">
        <v>5</v>
      </c>
      <c r="D6" s="6"/>
      <c r="E6" s="54" t="s">
        <v>49</v>
      </c>
      <c r="F6" s="141">
        <v>5</v>
      </c>
      <c r="G6" s="141">
        <f t="shared" si="1"/>
        <v>0</v>
      </c>
      <c r="H6" s="142">
        <f t="shared" si="0"/>
        <v>0</v>
      </c>
    </row>
    <row r="7" spans="1:17" ht="23" x14ac:dyDescent="0.35">
      <c r="A7" s="143">
        <v>2.2000000000000002</v>
      </c>
      <c r="B7" s="146" t="s">
        <v>90</v>
      </c>
      <c r="C7" s="145" t="s">
        <v>124</v>
      </c>
      <c r="D7" s="6"/>
      <c r="E7" s="54" t="s">
        <v>126</v>
      </c>
      <c r="F7" s="141">
        <v>5</v>
      </c>
      <c r="G7" s="141">
        <f t="shared" si="1"/>
        <v>0</v>
      </c>
      <c r="H7" s="142">
        <f t="shared" si="0"/>
        <v>0</v>
      </c>
    </row>
    <row r="8" spans="1:17" x14ac:dyDescent="0.35">
      <c r="A8" s="143">
        <v>2.2999999999999998</v>
      </c>
      <c r="B8" s="146" t="s">
        <v>72</v>
      </c>
      <c r="C8" s="145" t="s">
        <v>5</v>
      </c>
      <c r="D8" s="6"/>
      <c r="E8" s="60"/>
      <c r="F8" s="141"/>
      <c r="G8" s="141">
        <f t="shared" si="1"/>
        <v>0</v>
      </c>
      <c r="H8" s="142">
        <f t="shared" si="0"/>
        <v>0</v>
      </c>
    </row>
    <row r="9" spans="1:17" ht="23" x14ac:dyDescent="0.35">
      <c r="A9" s="143"/>
      <c r="B9" s="146" t="s">
        <v>74</v>
      </c>
      <c r="C9" s="145" t="s">
        <v>124</v>
      </c>
      <c r="D9" s="6"/>
      <c r="E9" s="54" t="s">
        <v>125</v>
      </c>
      <c r="F9" s="141">
        <v>10</v>
      </c>
      <c r="G9" s="141">
        <f t="shared" si="1"/>
        <v>0</v>
      </c>
      <c r="H9" s="142">
        <f t="shared" si="0"/>
        <v>0</v>
      </c>
    </row>
    <row r="10" spans="1:17" ht="23" x14ac:dyDescent="0.35">
      <c r="A10" s="143"/>
      <c r="B10" s="146" t="s">
        <v>75</v>
      </c>
      <c r="C10" s="145" t="s">
        <v>124</v>
      </c>
      <c r="D10" s="6"/>
      <c r="E10" s="54" t="s">
        <v>125</v>
      </c>
      <c r="F10" s="141">
        <v>10</v>
      </c>
      <c r="G10" s="141">
        <f t="shared" si="1"/>
        <v>0</v>
      </c>
      <c r="H10" s="142">
        <f t="shared" si="0"/>
        <v>0</v>
      </c>
    </row>
    <row r="11" spans="1:17" ht="23" x14ac:dyDescent="0.35">
      <c r="A11" s="143"/>
      <c r="B11" s="146" t="s">
        <v>87</v>
      </c>
      <c r="C11" s="145" t="s">
        <v>124</v>
      </c>
      <c r="D11" s="6"/>
      <c r="E11" s="54" t="s">
        <v>125</v>
      </c>
      <c r="F11" s="141">
        <v>10</v>
      </c>
      <c r="G11" s="141">
        <f t="shared" si="1"/>
        <v>0</v>
      </c>
      <c r="H11" s="142">
        <f t="shared" si="0"/>
        <v>0</v>
      </c>
    </row>
    <row r="12" spans="1:17" ht="23" x14ac:dyDescent="0.35">
      <c r="A12" s="143"/>
      <c r="B12" s="146" t="s">
        <v>94</v>
      </c>
      <c r="C12" s="145" t="s">
        <v>124</v>
      </c>
      <c r="D12" s="6"/>
      <c r="E12" s="54" t="s">
        <v>125</v>
      </c>
      <c r="F12" s="141">
        <v>10</v>
      </c>
      <c r="G12" s="141">
        <f t="shared" si="1"/>
        <v>0</v>
      </c>
      <c r="H12" s="142">
        <f t="shared" si="0"/>
        <v>0</v>
      </c>
    </row>
    <row r="13" spans="1:17" ht="23" x14ac:dyDescent="0.35">
      <c r="A13" s="143"/>
      <c r="B13" s="146" t="s">
        <v>95</v>
      </c>
      <c r="C13" s="145" t="s">
        <v>124</v>
      </c>
      <c r="D13" s="6"/>
      <c r="E13" s="54" t="s">
        <v>125</v>
      </c>
      <c r="F13" s="141">
        <v>10</v>
      </c>
      <c r="G13" s="141">
        <f t="shared" si="1"/>
        <v>0</v>
      </c>
      <c r="H13" s="142">
        <f t="shared" si="0"/>
        <v>0</v>
      </c>
    </row>
    <row r="14" spans="1:17" x14ac:dyDescent="0.35">
      <c r="A14" s="143">
        <v>2.4</v>
      </c>
      <c r="B14" s="146" t="s">
        <v>103</v>
      </c>
      <c r="C14" s="145" t="s">
        <v>5</v>
      </c>
      <c r="D14" s="6"/>
      <c r="E14" s="60"/>
      <c r="F14" s="141"/>
      <c r="G14" s="141">
        <f t="shared" si="1"/>
        <v>0</v>
      </c>
      <c r="H14" s="142">
        <f t="shared" si="0"/>
        <v>0</v>
      </c>
    </row>
    <row r="15" spans="1:17" x14ac:dyDescent="0.35">
      <c r="A15" s="143"/>
      <c r="B15" s="144" t="s">
        <v>73</v>
      </c>
      <c r="C15" s="145" t="s">
        <v>5</v>
      </c>
      <c r="D15" s="6"/>
      <c r="E15" s="54" t="s">
        <v>49</v>
      </c>
      <c r="F15" s="141">
        <v>10</v>
      </c>
      <c r="G15" s="141">
        <f t="shared" si="1"/>
        <v>0</v>
      </c>
      <c r="H15" s="142">
        <f t="shared" si="0"/>
        <v>0</v>
      </c>
    </row>
    <row r="16" spans="1:17" x14ac:dyDescent="0.35">
      <c r="A16" s="143"/>
      <c r="B16" s="144" t="s">
        <v>96</v>
      </c>
      <c r="C16" s="145" t="s">
        <v>5</v>
      </c>
      <c r="D16" s="6"/>
      <c r="E16" s="54" t="s">
        <v>49</v>
      </c>
      <c r="F16" s="141">
        <v>5</v>
      </c>
      <c r="G16" s="141">
        <f t="shared" si="1"/>
        <v>0</v>
      </c>
      <c r="H16" s="142">
        <f t="shared" si="0"/>
        <v>0</v>
      </c>
    </row>
    <row r="17" spans="1:8" x14ac:dyDescent="0.35">
      <c r="A17" s="143"/>
      <c r="B17" s="144" t="s">
        <v>76</v>
      </c>
      <c r="C17" s="145" t="s">
        <v>5</v>
      </c>
      <c r="D17" s="6"/>
      <c r="E17" s="54" t="s">
        <v>49</v>
      </c>
      <c r="F17" s="141">
        <v>5</v>
      </c>
      <c r="G17" s="141">
        <f t="shared" si="1"/>
        <v>0</v>
      </c>
      <c r="H17" s="142">
        <f t="shared" si="0"/>
        <v>0</v>
      </c>
    </row>
    <row r="18" spans="1:8" x14ac:dyDescent="0.35">
      <c r="A18" s="143"/>
      <c r="B18" s="144" t="s">
        <v>91</v>
      </c>
      <c r="C18" s="145" t="s">
        <v>5</v>
      </c>
      <c r="D18" s="6"/>
      <c r="E18" s="54" t="s">
        <v>49</v>
      </c>
      <c r="F18" s="141">
        <v>5</v>
      </c>
      <c r="G18" s="141">
        <f t="shared" si="1"/>
        <v>0</v>
      </c>
      <c r="H18" s="142">
        <f t="shared" si="0"/>
        <v>0</v>
      </c>
    </row>
    <row r="19" spans="1:8" ht="23" x14ac:dyDescent="0.35">
      <c r="A19" s="143"/>
      <c r="B19" s="144" t="s">
        <v>92</v>
      </c>
      <c r="C19" s="145" t="s">
        <v>124</v>
      </c>
      <c r="D19" s="6"/>
      <c r="E19" s="54" t="s">
        <v>125</v>
      </c>
      <c r="F19" s="141">
        <v>5</v>
      </c>
      <c r="G19" s="141">
        <f t="shared" si="1"/>
        <v>0</v>
      </c>
      <c r="H19" s="142">
        <f t="shared" si="0"/>
        <v>0</v>
      </c>
    </row>
    <row r="20" spans="1:8" x14ac:dyDescent="0.35">
      <c r="A20" s="143"/>
      <c r="B20" s="144" t="s">
        <v>77</v>
      </c>
      <c r="C20" s="145" t="s">
        <v>5</v>
      </c>
      <c r="D20" s="6"/>
      <c r="E20" s="54" t="s">
        <v>49</v>
      </c>
      <c r="F20" s="141">
        <v>1</v>
      </c>
      <c r="G20" s="141">
        <f t="shared" si="1"/>
        <v>0</v>
      </c>
      <c r="H20" s="142">
        <f t="shared" si="0"/>
        <v>0</v>
      </c>
    </row>
    <row r="21" spans="1:8" x14ac:dyDescent="0.35">
      <c r="A21" s="143">
        <v>3</v>
      </c>
      <c r="B21" s="147" t="s">
        <v>104</v>
      </c>
      <c r="C21" s="145" t="s">
        <v>54</v>
      </c>
      <c r="D21" s="6"/>
      <c r="E21" s="135"/>
      <c r="F21" s="148"/>
      <c r="G21" s="141">
        <f t="shared" si="1"/>
        <v>0</v>
      </c>
      <c r="H21" s="142">
        <f t="shared" si="0"/>
        <v>0</v>
      </c>
    </row>
    <row r="22" spans="1:8" ht="25" x14ac:dyDescent="0.35">
      <c r="A22" s="143">
        <v>3.1</v>
      </c>
      <c r="B22" s="146" t="s">
        <v>102</v>
      </c>
      <c r="C22" s="145" t="s">
        <v>5</v>
      </c>
      <c r="D22" s="6"/>
      <c r="E22" s="54" t="s">
        <v>49</v>
      </c>
      <c r="F22" s="141">
        <v>5</v>
      </c>
      <c r="G22" s="141">
        <f t="shared" si="1"/>
        <v>0</v>
      </c>
      <c r="H22" s="142">
        <f t="shared" si="0"/>
        <v>0</v>
      </c>
    </row>
    <row r="23" spans="1:8" ht="23" x14ac:dyDescent="0.35">
      <c r="A23" s="143">
        <v>3.2</v>
      </c>
      <c r="B23" s="146" t="s">
        <v>90</v>
      </c>
      <c r="C23" s="145" t="s">
        <v>124</v>
      </c>
      <c r="D23" s="6"/>
      <c r="E23" s="54" t="s">
        <v>126</v>
      </c>
      <c r="F23" s="141">
        <v>5</v>
      </c>
      <c r="G23" s="141">
        <f t="shared" si="1"/>
        <v>0</v>
      </c>
      <c r="H23" s="142">
        <f t="shared" si="0"/>
        <v>0</v>
      </c>
    </row>
    <row r="24" spans="1:8" x14ac:dyDescent="0.35">
      <c r="A24" s="143">
        <v>3.3</v>
      </c>
      <c r="B24" s="146" t="s">
        <v>72</v>
      </c>
      <c r="C24" s="145" t="s">
        <v>5</v>
      </c>
      <c r="D24" s="6"/>
      <c r="E24" s="60"/>
      <c r="F24" s="141"/>
      <c r="G24" s="141">
        <f t="shared" si="1"/>
        <v>0</v>
      </c>
      <c r="H24" s="142">
        <f t="shared" si="0"/>
        <v>0</v>
      </c>
    </row>
    <row r="25" spans="1:8" ht="23" x14ac:dyDescent="0.35">
      <c r="A25" s="143"/>
      <c r="B25" s="146" t="s">
        <v>74</v>
      </c>
      <c r="C25" s="145" t="s">
        <v>124</v>
      </c>
      <c r="D25" s="6"/>
      <c r="E25" s="54" t="s">
        <v>125</v>
      </c>
      <c r="F25" s="141">
        <v>10</v>
      </c>
      <c r="G25" s="141">
        <f t="shared" si="1"/>
        <v>0</v>
      </c>
      <c r="H25" s="142">
        <f t="shared" si="0"/>
        <v>0</v>
      </c>
    </row>
    <row r="26" spans="1:8" ht="23" x14ac:dyDescent="0.35">
      <c r="A26" s="143"/>
      <c r="B26" s="146" t="s">
        <v>75</v>
      </c>
      <c r="C26" s="145" t="s">
        <v>124</v>
      </c>
      <c r="D26" s="6"/>
      <c r="E26" s="54" t="s">
        <v>125</v>
      </c>
      <c r="F26" s="141">
        <v>10</v>
      </c>
      <c r="G26" s="141">
        <f t="shared" si="1"/>
        <v>0</v>
      </c>
      <c r="H26" s="142">
        <f t="shared" si="0"/>
        <v>0</v>
      </c>
    </row>
    <row r="27" spans="1:8" ht="23" x14ac:dyDescent="0.35">
      <c r="A27" s="143"/>
      <c r="B27" s="146" t="s">
        <v>87</v>
      </c>
      <c r="C27" s="145" t="s">
        <v>124</v>
      </c>
      <c r="D27" s="6"/>
      <c r="E27" s="54" t="s">
        <v>125</v>
      </c>
      <c r="F27" s="141">
        <v>10</v>
      </c>
      <c r="G27" s="141">
        <f t="shared" si="1"/>
        <v>0</v>
      </c>
      <c r="H27" s="142">
        <f t="shared" si="0"/>
        <v>0</v>
      </c>
    </row>
    <row r="28" spans="1:8" ht="23" x14ac:dyDescent="0.35">
      <c r="A28" s="143"/>
      <c r="B28" s="146" t="s">
        <v>88</v>
      </c>
      <c r="C28" s="145" t="s">
        <v>124</v>
      </c>
      <c r="D28" s="6"/>
      <c r="E28" s="54" t="s">
        <v>125</v>
      </c>
      <c r="F28" s="141">
        <v>10</v>
      </c>
      <c r="G28" s="141">
        <f t="shared" si="1"/>
        <v>0</v>
      </c>
      <c r="H28" s="142">
        <f t="shared" si="0"/>
        <v>0</v>
      </c>
    </row>
    <row r="29" spans="1:8" ht="23" x14ac:dyDescent="0.35">
      <c r="A29" s="143"/>
      <c r="B29" s="146" t="s">
        <v>95</v>
      </c>
      <c r="C29" s="145" t="s">
        <v>124</v>
      </c>
      <c r="D29" s="6"/>
      <c r="E29" s="54" t="s">
        <v>125</v>
      </c>
      <c r="F29" s="141">
        <v>10</v>
      </c>
      <c r="G29" s="141">
        <f t="shared" si="1"/>
        <v>0</v>
      </c>
      <c r="H29" s="142">
        <f t="shared" si="0"/>
        <v>0</v>
      </c>
    </row>
    <row r="30" spans="1:8" x14ac:dyDescent="0.35">
      <c r="A30" s="143">
        <v>3.4</v>
      </c>
      <c r="B30" s="146" t="s">
        <v>103</v>
      </c>
      <c r="C30" s="145" t="s">
        <v>5</v>
      </c>
      <c r="D30" s="6"/>
      <c r="E30" s="60"/>
      <c r="F30" s="141"/>
      <c r="G30" s="141">
        <f t="shared" si="1"/>
        <v>0</v>
      </c>
      <c r="H30" s="142">
        <f t="shared" si="0"/>
        <v>0</v>
      </c>
    </row>
    <row r="31" spans="1:8" x14ac:dyDescent="0.35">
      <c r="A31" s="143"/>
      <c r="B31" s="144" t="s">
        <v>73</v>
      </c>
      <c r="C31" s="145" t="s">
        <v>5</v>
      </c>
      <c r="D31" s="6"/>
      <c r="E31" s="54" t="s">
        <v>49</v>
      </c>
      <c r="F31" s="141">
        <v>10</v>
      </c>
      <c r="G31" s="141">
        <f t="shared" si="1"/>
        <v>0</v>
      </c>
      <c r="H31" s="142">
        <f t="shared" si="0"/>
        <v>0</v>
      </c>
    </row>
    <row r="32" spans="1:8" x14ac:dyDescent="0.35">
      <c r="A32" s="143"/>
      <c r="B32" s="144" t="s">
        <v>96</v>
      </c>
      <c r="C32" s="145" t="s">
        <v>5</v>
      </c>
      <c r="D32" s="6"/>
      <c r="E32" s="54" t="s">
        <v>49</v>
      </c>
      <c r="F32" s="141">
        <v>5</v>
      </c>
      <c r="G32" s="141">
        <f t="shared" si="1"/>
        <v>0</v>
      </c>
      <c r="H32" s="142">
        <f t="shared" si="0"/>
        <v>0</v>
      </c>
    </row>
    <row r="33" spans="1:8" x14ac:dyDescent="0.35">
      <c r="A33" s="143"/>
      <c r="B33" s="144" t="s">
        <v>76</v>
      </c>
      <c r="C33" s="145" t="s">
        <v>5</v>
      </c>
      <c r="D33" s="6"/>
      <c r="E33" s="54" t="s">
        <v>49</v>
      </c>
      <c r="F33" s="141">
        <v>5</v>
      </c>
      <c r="G33" s="141">
        <f t="shared" si="1"/>
        <v>0</v>
      </c>
      <c r="H33" s="142">
        <f t="shared" si="0"/>
        <v>0</v>
      </c>
    </row>
    <row r="34" spans="1:8" x14ac:dyDescent="0.35">
      <c r="A34" s="143"/>
      <c r="B34" s="144" t="s">
        <v>91</v>
      </c>
      <c r="C34" s="145" t="s">
        <v>5</v>
      </c>
      <c r="D34" s="6"/>
      <c r="E34" s="54" t="s">
        <v>49</v>
      </c>
      <c r="F34" s="141">
        <v>5</v>
      </c>
      <c r="G34" s="141">
        <f t="shared" si="1"/>
        <v>0</v>
      </c>
      <c r="H34" s="142">
        <f t="shared" si="0"/>
        <v>0</v>
      </c>
    </row>
    <row r="35" spans="1:8" ht="23" x14ac:dyDescent="0.35">
      <c r="A35" s="143"/>
      <c r="B35" s="144" t="s">
        <v>92</v>
      </c>
      <c r="C35" s="145" t="s">
        <v>124</v>
      </c>
      <c r="D35" s="6"/>
      <c r="E35" s="54" t="s">
        <v>125</v>
      </c>
      <c r="F35" s="141">
        <v>5</v>
      </c>
      <c r="G35" s="141">
        <f t="shared" si="1"/>
        <v>0</v>
      </c>
      <c r="H35" s="142">
        <f t="shared" si="0"/>
        <v>0</v>
      </c>
    </row>
    <row r="36" spans="1:8" x14ac:dyDescent="0.35">
      <c r="A36" s="143"/>
      <c r="B36" s="144" t="s">
        <v>77</v>
      </c>
      <c r="C36" s="145" t="s">
        <v>5</v>
      </c>
      <c r="D36" s="6"/>
      <c r="E36" s="54" t="s">
        <v>49</v>
      </c>
      <c r="F36" s="141">
        <v>1</v>
      </c>
      <c r="G36" s="141">
        <f t="shared" si="1"/>
        <v>0</v>
      </c>
      <c r="H36" s="142">
        <f t="shared" si="0"/>
        <v>0</v>
      </c>
    </row>
    <row r="37" spans="1:8" x14ac:dyDescent="0.35">
      <c r="F37" s="137">
        <f>SUM(F4:F36)*3</f>
        <v>549</v>
      </c>
      <c r="H37" s="137">
        <f>SUM(H4:H36)*100/F37</f>
        <v>0</v>
      </c>
    </row>
  </sheetData>
  <sheetProtection algorithmName="SHA-512" hashValue="SyR3mEViuT+PXRe+7c47dJFemnKXre72+Hg9CzX4+Wf/2wIxcXYnVi8f0YgoQEqU4T7b3BNk8BxVn7Z3zV6F1g==" saltValue="HNv5BtGPRCkjcSSoNZ5+2A==" spinCount="100000" sheet="1" selectLockedCells="1"/>
  <mergeCells count="1">
    <mergeCell ref="A1:E1"/>
  </mergeCells>
  <dataValidations count="1">
    <dataValidation type="list" allowBlank="1" showInputMessage="1" showErrorMessage="1" sqref="D4:D36" xr:uid="{00000000-0002-0000-0400-000000000000}">
      <formula1>$Q$3:$Q$5</formula1>
    </dataValidation>
  </dataValidation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7"/>
  <sheetViews>
    <sheetView workbookViewId="0">
      <selection activeCell="C5" sqref="C5"/>
    </sheetView>
  </sheetViews>
  <sheetFormatPr defaultRowHeight="14.5" x14ac:dyDescent="0.35"/>
  <cols>
    <col min="1" max="1" width="4.7265625" customWidth="1"/>
    <col min="2" max="2" width="42.7265625" customWidth="1"/>
    <col min="3" max="3" width="80.7265625" customWidth="1"/>
    <col min="4" max="4" width="40.7265625" customWidth="1"/>
    <col min="5" max="5" width="9.81640625" hidden="1" customWidth="1"/>
    <col min="6" max="6" width="51.453125" hidden="1" customWidth="1"/>
  </cols>
  <sheetData>
    <row r="1" spans="1:6" ht="16" thickBot="1" x14ac:dyDescent="0.4">
      <c r="A1" s="129" t="s">
        <v>21</v>
      </c>
      <c r="B1" s="130"/>
      <c r="C1" s="130"/>
      <c r="D1" s="130"/>
      <c r="E1" s="92"/>
    </row>
    <row r="2" spans="1:6" ht="15" thickBot="1" x14ac:dyDescent="0.4">
      <c r="A2" s="46"/>
      <c r="B2" s="66" t="s">
        <v>23</v>
      </c>
      <c r="C2" s="72" t="s">
        <v>6</v>
      </c>
      <c r="D2" s="72" t="s">
        <v>22</v>
      </c>
      <c r="E2" s="73" t="s">
        <v>81</v>
      </c>
    </row>
    <row r="3" spans="1:6" ht="15" thickBot="1" x14ac:dyDescent="0.4">
      <c r="A3" s="7"/>
      <c r="B3" s="62"/>
      <c r="C3" s="71"/>
      <c r="D3" s="71"/>
      <c r="E3" s="71"/>
      <c r="F3" s="53"/>
    </row>
    <row r="4" spans="1:6" ht="26" x14ac:dyDescent="0.35">
      <c r="A4" s="114">
        <v>1</v>
      </c>
      <c r="B4" s="67" t="s">
        <v>31</v>
      </c>
      <c r="C4" s="36"/>
      <c r="D4" s="36"/>
      <c r="E4" s="131"/>
      <c r="F4" s="119" t="s">
        <v>112</v>
      </c>
    </row>
    <row r="5" spans="1:6" ht="25" x14ac:dyDescent="0.35">
      <c r="A5" s="115"/>
      <c r="B5" s="63" t="s">
        <v>114</v>
      </c>
      <c r="C5" s="95"/>
      <c r="D5" s="95"/>
      <c r="E5" s="131"/>
      <c r="F5" s="122"/>
    </row>
    <row r="6" spans="1:6" ht="37.5" x14ac:dyDescent="0.35">
      <c r="A6" s="115"/>
      <c r="B6" s="68" t="s">
        <v>55</v>
      </c>
      <c r="C6" s="95"/>
      <c r="D6" s="95"/>
      <c r="E6" s="131"/>
      <c r="F6" s="122"/>
    </row>
    <row r="7" spans="1:6" ht="67.150000000000006" customHeight="1" thickBot="1" x14ac:dyDescent="0.4">
      <c r="A7" s="116"/>
      <c r="B7" s="68" t="s">
        <v>32</v>
      </c>
      <c r="C7" s="95"/>
      <c r="D7" s="95"/>
      <c r="E7" s="131"/>
      <c r="F7" s="120"/>
    </row>
    <row r="8" spans="1:6" ht="15" thickBot="1" x14ac:dyDescent="0.4">
      <c r="A8" s="114">
        <v>2</v>
      </c>
      <c r="B8" s="64" t="s">
        <v>33</v>
      </c>
      <c r="C8" s="93"/>
      <c r="D8" s="94"/>
      <c r="E8" s="74"/>
      <c r="F8" s="75"/>
    </row>
    <row r="9" spans="1:6" ht="58.5" thickBot="1" x14ac:dyDescent="0.4">
      <c r="A9" s="115"/>
      <c r="B9" s="68" t="s">
        <v>34</v>
      </c>
      <c r="C9" s="95"/>
      <c r="D9" s="95"/>
      <c r="E9" s="70"/>
      <c r="F9" s="69" t="s">
        <v>82</v>
      </c>
    </row>
    <row r="10" spans="1:6" ht="15" thickBot="1" x14ac:dyDescent="0.4">
      <c r="A10" s="126">
        <v>3</v>
      </c>
      <c r="B10" s="67" t="s">
        <v>35</v>
      </c>
      <c r="C10" s="93"/>
      <c r="D10" s="94"/>
      <c r="E10" s="74"/>
      <c r="F10" s="76"/>
    </row>
    <row r="11" spans="1:6" ht="37.5" x14ac:dyDescent="0.35">
      <c r="A11" s="127"/>
      <c r="B11" s="68" t="s">
        <v>36</v>
      </c>
      <c r="C11" s="95"/>
      <c r="D11" s="95"/>
      <c r="E11" s="117"/>
      <c r="F11" s="119" t="s">
        <v>113</v>
      </c>
    </row>
    <row r="12" spans="1:6" ht="25" x14ac:dyDescent="0.35">
      <c r="A12" s="127"/>
      <c r="B12" s="68" t="s">
        <v>37</v>
      </c>
      <c r="C12" s="95"/>
      <c r="D12" s="95"/>
      <c r="E12" s="118"/>
      <c r="F12" s="122"/>
    </row>
    <row r="13" spans="1:6" ht="25" x14ac:dyDescent="0.35">
      <c r="A13" s="127"/>
      <c r="B13" s="63" t="s">
        <v>115</v>
      </c>
      <c r="C13" s="95"/>
      <c r="D13" s="95"/>
      <c r="E13" s="118"/>
      <c r="F13" s="122"/>
    </row>
    <row r="14" spans="1:6" ht="37.5" x14ac:dyDescent="0.35">
      <c r="A14" s="127"/>
      <c r="B14" s="68" t="s">
        <v>116</v>
      </c>
      <c r="C14" s="95"/>
      <c r="D14" s="95"/>
      <c r="E14" s="118"/>
      <c r="F14" s="122"/>
    </row>
    <row r="15" spans="1:6" ht="37.5" x14ac:dyDescent="0.35">
      <c r="A15" s="127"/>
      <c r="B15" s="63" t="s">
        <v>117</v>
      </c>
      <c r="C15" s="95"/>
      <c r="D15" s="95"/>
      <c r="E15" s="118"/>
      <c r="F15" s="122"/>
    </row>
    <row r="16" spans="1:6" ht="75.5" thickBot="1" x14ac:dyDescent="0.4">
      <c r="A16" s="128"/>
      <c r="B16" s="68" t="s">
        <v>118</v>
      </c>
      <c r="C16" s="95"/>
      <c r="D16" s="95"/>
      <c r="E16" s="121"/>
      <c r="F16" s="120"/>
    </row>
    <row r="17" spans="1:6" ht="15" thickBot="1" x14ac:dyDescent="0.4">
      <c r="A17" s="114">
        <v>4</v>
      </c>
      <c r="B17" s="64" t="s">
        <v>38</v>
      </c>
      <c r="C17" s="93"/>
      <c r="D17" s="94"/>
      <c r="E17" s="74"/>
      <c r="F17" s="76"/>
    </row>
    <row r="18" spans="1:6" ht="37.5" x14ac:dyDescent="0.35">
      <c r="A18" s="115"/>
      <c r="B18" s="68" t="s">
        <v>119</v>
      </c>
      <c r="C18" s="95"/>
      <c r="D18" s="95"/>
      <c r="E18" s="117"/>
      <c r="F18" s="119" t="s">
        <v>120</v>
      </c>
    </row>
    <row r="19" spans="1:6" ht="50" x14ac:dyDescent="0.35">
      <c r="A19" s="115"/>
      <c r="B19" s="68" t="s">
        <v>121</v>
      </c>
      <c r="C19" s="95"/>
      <c r="D19" s="95"/>
      <c r="E19" s="118"/>
      <c r="F19" s="122"/>
    </row>
    <row r="20" spans="1:6" ht="50" x14ac:dyDescent="0.35">
      <c r="A20" s="115"/>
      <c r="B20" s="63" t="s">
        <v>122</v>
      </c>
      <c r="C20" s="95"/>
      <c r="D20" s="95"/>
      <c r="E20" s="118"/>
      <c r="F20" s="122"/>
    </row>
    <row r="21" spans="1:6" ht="38" thickBot="1" x14ac:dyDescent="0.4">
      <c r="A21" s="116"/>
      <c r="B21" s="68" t="s">
        <v>39</v>
      </c>
      <c r="C21" s="95"/>
      <c r="D21" s="95"/>
      <c r="E21" s="121"/>
      <c r="F21" s="120"/>
    </row>
    <row r="22" spans="1:6" ht="26.5" thickBot="1" x14ac:dyDescent="0.4">
      <c r="A22" s="86">
        <v>5</v>
      </c>
      <c r="B22" s="67" t="s">
        <v>56</v>
      </c>
      <c r="C22" s="93"/>
      <c r="D22" s="94"/>
      <c r="E22" s="74"/>
      <c r="F22" s="76"/>
    </row>
    <row r="23" spans="1:6" ht="25" x14ac:dyDescent="0.35">
      <c r="A23" s="87"/>
      <c r="B23" s="68" t="s">
        <v>57</v>
      </c>
      <c r="C23" s="95"/>
      <c r="D23" s="95"/>
      <c r="E23" s="88"/>
      <c r="F23" s="123" t="s">
        <v>78</v>
      </c>
    </row>
    <row r="24" spans="1:6" ht="25" x14ac:dyDescent="0.35">
      <c r="A24" s="87"/>
      <c r="B24" s="68" t="s">
        <v>59</v>
      </c>
      <c r="C24" s="95"/>
      <c r="D24" s="95"/>
      <c r="E24" s="89"/>
      <c r="F24" s="124"/>
    </row>
    <row r="25" spans="1:6" ht="76.900000000000006" customHeight="1" thickBot="1" x14ac:dyDescent="0.4">
      <c r="A25" s="91"/>
      <c r="B25" s="68" t="s">
        <v>58</v>
      </c>
      <c r="C25" s="95"/>
      <c r="D25" s="95"/>
      <c r="E25" s="90"/>
      <c r="F25" s="125"/>
    </row>
    <row r="26" spans="1:6" ht="15" thickBot="1" x14ac:dyDescent="0.4">
      <c r="A26" s="114">
        <v>6</v>
      </c>
      <c r="B26" s="67" t="s">
        <v>62</v>
      </c>
      <c r="C26" s="93"/>
      <c r="D26" s="94"/>
      <c r="E26" s="74"/>
      <c r="F26" s="76"/>
    </row>
    <row r="27" spans="1:6" ht="25" x14ac:dyDescent="0.35">
      <c r="A27" s="115"/>
      <c r="B27" s="63" t="s">
        <v>43</v>
      </c>
      <c r="C27" s="95"/>
      <c r="D27" s="95"/>
      <c r="E27" s="117"/>
      <c r="F27" s="119" t="s">
        <v>80</v>
      </c>
    </row>
    <row r="28" spans="1:6" x14ac:dyDescent="0.35">
      <c r="A28" s="115"/>
      <c r="B28" s="63" t="s">
        <v>44</v>
      </c>
      <c r="C28" s="95"/>
      <c r="D28" s="95"/>
      <c r="E28" s="118"/>
      <c r="F28" s="122"/>
    </row>
    <row r="29" spans="1:6" x14ac:dyDescent="0.35">
      <c r="A29" s="115"/>
      <c r="B29" s="63" t="s">
        <v>45</v>
      </c>
      <c r="C29" s="95"/>
      <c r="D29" s="95"/>
      <c r="E29" s="118"/>
      <c r="F29" s="122"/>
    </row>
    <row r="30" spans="1:6" x14ac:dyDescent="0.35">
      <c r="A30" s="115"/>
      <c r="B30" s="65" t="s">
        <v>46</v>
      </c>
      <c r="C30" s="95"/>
      <c r="D30" s="95"/>
      <c r="E30" s="118"/>
      <c r="F30" s="122"/>
    </row>
    <row r="31" spans="1:6" x14ac:dyDescent="0.35">
      <c r="A31" s="115"/>
      <c r="B31" s="65" t="s">
        <v>60</v>
      </c>
      <c r="C31" s="95"/>
      <c r="D31" s="95"/>
      <c r="E31" s="118"/>
      <c r="F31" s="122"/>
    </row>
    <row r="32" spans="1:6" ht="15" thickBot="1" x14ac:dyDescent="0.4">
      <c r="A32" s="115"/>
      <c r="B32" s="65" t="s">
        <v>61</v>
      </c>
      <c r="C32" s="95"/>
      <c r="D32" s="95"/>
      <c r="E32" s="121"/>
      <c r="F32" s="120"/>
    </row>
    <row r="33" spans="1:6" ht="15" thickBot="1" x14ac:dyDescent="0.4">
      <c r="A33" s="114">
        <v>7</v>
      </c>
      <c r="B33" s="67" t="s">
        <v>40</v>
      </c>
      <c r="C33" s="93"/>
      <c r="D33" s="94"/>
      <c r="E33" s="74"/>
      <c r="F33" s="76"/>
    </row>
    <row r="34" spans="1:6" ht="50" x14ac:dyDescent="0.35">
      <c r="A34" s="115"/>
      <c r="B34" s="68" t="s">
        <v>123</v>
      </c>
      <c r="C34" s="95"/>
      <c r="D34" s="95"/>
      <c r="E34" s="117"/>
      <c r="F34" s="119" t="s">
        <v>79</v>
      </c>
    </row>
    <row r="35" spans="1:6" ht="38" thickBot="1" x14ac:dyDescent="0.4">
      <c r="A35" s="116"/>
      <c r="B35" s="68" t="s">
        <v>41</v>
      </c>
      <c r="C35" s="95"/>
      <c r="D35" s="95"/>
      <c r="E35" s="118"/>
      <c r="F35" s="120"/>
    </row>
    <row r="36" spans="1:6" ht="15" thickBot="1" x14ac:dyDescent="0.4">
      <c r="E36" s="77">
        <f>(E4+E9+E11+E18)*0.6+(E23+E27+E34)*0.4</f>
        <v>0</v>
      </c>
    </row>
    <row r="37" spans="1:6" ht="15" thickTop="1" x14ac:dyDescent="0.35"/>
  </sheetData>
  <sheetProtection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7"/>
  <sheetViews>
    <sheetView zoomScaleNormal="100" zoomScaleSheetLayoutView="100" workbookViewId="0">
      <pane ySplit="2" topLeftCell="A3" activePane="bottomLeft" state="frozenSplit"/>
      <selection activeCell="C1" sqref="C1"/>
      <selection pane="bottomLeft" activeCell="D4" sqref="D4"/>
    </sheetView>
  </sheetViews>
  <sheetFormatPr defaultRowHeight="14.5" x14ac:dyDescent="0.35"/>
  <cols>
    <col min="1" max="1" width="7.7265625" style="41" customWidth="1"/>
    <col min="2" max="2" width="65.7265625" style="34" customWidth="1"/>
    <col min="3" max="3" width="16.7265625" customWidth="1"/>
    <col min="4" max="4" width="12.7265625" customWidth="1"/>
    <col min="5" max="5" width="62.7265625" style="53" customWidth="1"/>
    <col min="6" max="6" width="9" style="41" hidden="1" customWidth="1"/>
    <col min="7" max="7" width="7.81640625" style="41" hidden="1" customWidth="1"/>
    <col min="8" max="8" width="4.7265625" style="41" hidden="1" customWidth="1"/>
  </cols>
  <sheetData>
    <row r="1" spans="1:17" s="2" customFormat="1" ht="37.5" customHeight="1" thickBot="1" x14ac:dyDescent="0.4">
      <c r="A1" s="113" t="s">
        <v>98</v>
      </c>
      <c r="B1" s="113"/>
      <c r="C1" s="113"/>
      <c r="D1" s="113"/>
      <c r="E1" s="113"/>
      <c r="F1" s="1"/>
      <c r="G1" s="1"/>
      <c r="H1" s="1"/>
    </row>
    <row r="2" spans="1:17" s="3" customFormat="1" ht="75.5" thickBot="1" x14ac:dyDescent="0.4">
      <c r="A2" s="43" t="s">
        <v>0</v>
      </c>
      <c r="B2" s="43" t="s">
        <v>3</v>
      </c>
      <c r="C2" s="43" t="s">
        <v>4</v>
      </c>
      <c r="D2" s="43" t="s">
        <v>83</v>
      </c>
      <c r="E2" s="52" t="s">
        <v>6</v>
      </c>
      <c r="F2" s="44" t="s">
        <v>1</v>
      </c>
      <c r="G2" s="44" t="s">
        <v>52</v>
      </c>
      <c r="H2" s="45" t="s">
        <v>2</v>
      </c>
    </row>
    <row r="3" spans="1:17" x14ac:dyDescent="0.35">
      <c r="A3" s="37">
        <v>1</v>
      </c>
      <c r="B3" s="39" t="s">
        <v>53</v>
      </c>
      <c r="C3" s="5"/>
      <c r="D3" s="42"/>
      <c r="E3" s="42"/>
      <c r="F3" s="42"/>
      <c r="G3" s="42"/>
      <c r="H3" s="42"/>
      <c r="Q3" t="s">
        <v>127</v>
      </c>
    </row>
    <row r="4" spans="1:17" ht="25" x14ac:dyDescent="0.35">
      <c r="A4" s="37">
        <v>1.1000000000000001</v>
      </c>
      <c r="B4" s="38" t="s">
        <v>84</v>
      </c>
      <c r="C4" s="5" t="s">
        <v>5</v>
      </c>
      <c r="D4" s="6"/>
      <c r="E4" s="54" t="s">
        <v>49</v>
      </c>
      <c r="F4" s="35">
        <v>1</v>
      </c>
      <c r="G4" s="35">
        <f>IF(OR(D4="Yes",D4="Y",D4="YES",D4="y"),3,IF(OR(D4="Partial",D4="P",D4="PARTIAL",D4="p"),1,0))</f>
        <v>0</v>
      </c>
      <c r="H4" s="40">
        <f t="shared" ref="H4:H36" si="0">G4*F4</f>
        <v>0</v>
      </c>
      <c r="Q4" t="s">
        <v>128</v>
      </c>
    </row>
    <row r="5" spans="1:17" x14ac:dyDescent="0.35">
      <c r="A5" s="37">
        <v>2</v>
      </c>
      <c r="B5" s="39" t="s">
        <v>105</v>
      </c>
      <c r="C5" s="5" t="s">
        <v>54</v>
      </c>
      <c r="D5" s="6"/>
      <c r="E5" s="55"/>
      <c r="F5" s="42"/>
      <c r="G5" s="35">
        <f t="shared" ref="G5:G36" si="1">IF(OR(D5="Yes",D5="Y",D5="YES",D5="y"),3,IF(OR(D5="Partial",D5="P",D5="PARTIAL",D5="p"),1,0))</f>
        <v>0</v>
      </c>
      <c r="H5" s="40">
        <f t="shared" si="0"/>
        <v>0</v>
      </c>
      <c r="Q5" t="s">
        <v>129</v>
      </c>
    </row>
    <row r="6" spans="1:17" ht="25" x14ac:dyDescent="0.35">
      <c r="A6" s="37">
        <v>2.1</v>
      </c>
      <c r="B6" s="38" t="s">
        <v>106</v>
      </c>
      <c r="C6" s="5" t="s">
        <v>5</v>
      </c>
      <c r="D6" s="6"/>
      <c r="E6" s="54" t="s">
        <v>49</v>
      </c>
      <c r="F6" s="35">
        <v>5</v>
      </c>
      <c r="G6" s="35">
        <f t="shared" si="1"/>
        <v>0</v>
      </c>
      <c r="H6" s="40">
        <f t="shared" si="0"/>
        <v>0</v>
      </c>
    </row>
    <row r="7" spans="1:17" ht="23" x14ac:dyDescent="0.35">
      <c r="A7" s="37">
        <v>2.2000000000000002</v>
      </c>
      <c r="B7" s="38" t="s">
        <v>90</v>
      </c>
      <c r="C7" s="5" t="s">
        <v>124</v>
      </c>
      <c r="D7" s="6"/>
      <c r="E7" s="54" t="s">
        <v>126</v>
      </c>
      <c r="F7" s="35">
        <v>5</v>
      </c>
      <c r="G7" s="35">
        <f t="shared" si="1"/>
        <v>0</v>
      </c>
      <c r="H7" s="40">
        <f t="shared" si="0"/>
        <v>0</v>
      </c>
    </row>
    <row r="8" spans="1:17" x14ac:dyDescent="0.35">
      <c r="A8" s="37">
        <v>2.2999999999999998</v>
      </c>
      <c r="B8" s="38" t="s">
        <v>72</v>
      </c>
      <c r="C8" s="5" t="s">
        <v>5</v>
      </c>
      <c r="D8" s="6"/>
      <c r="E8" s="60"/>
      <c r="F8" s="35"/>
      <c r="G8" s="35">
        <f t="shared" si="1"/>
        <v>0</v>
      </c>
      <c r="H8" s="40">
        <f t="shared" si="0"/>
        <v>0</v>
      </c>
    </row>
    <row r="9" spans="1:17" ht="23" x14ac:dyDescent="0.35">
      <c r="A9" s="37"/>
      <c r="B9" s="38" t="s">
        <v>74</v>
      </c>
      <c r="C9" s="5" t="s">
        <v>124</v>
      </c>
      <c r="D9" s="6"/>
      <c r="E9" s="54" t="s">
        <v>125</v>
      </c>
      <c r="F9" s="35">
        <v>10</v>
      </c>
      <c r="G9" s="35">
        <f t="shared" si="1"/>
        <v>0</v>
      </c>
      <c r="H9" s="40">
        <f t="shared" si="0"/>
        <v>0</v>
      </c>
    </row>
    <row r="10" spans="1:17" ht="23" x14ac:dyDescent="0.35">
      <c r="A10" s="37"/>
      <c r="B10" s="38" t="s">
        <v>75</v>
      </c>
      <c r="C10" s="5" t="s">
        <v>124</v>
      </c>
      <c r="D10" s="6"/>
      <c r="E10" s="54" t="s">
        <v>125</v>
      </c>
      <c r="F10" s="35">
        <v>10</v>
      </c>
      <c r="G10" s="35">
        <f t="shared" si="1"/>
        <v>0</v>
      </c>
      <c r="H10" s="40">
        <f t="shared" si="0"/>
        <v>0</v>
      </c>
    </row>
    <row r="11" spans="1:17" ht="23" x14ac:dyDescent="0.35">
      <c r="A11" s="37"/>
      <c r="B11" s="38" t="s">
        <v>87</v>
      </c>
      <c r="C11" s="5" t="s">
        <v>124</v>
      </c>
      <c r="D11" s="6"/>
      <c r="E11" s="54" t="s">
        <v>125</v>
      </c>
      <c r="F11" s="35">
        <v>10</v>
      </c>
      <c r="G11" s="35">
        <f t="shared" si="1"/>
        <v>0</v>
      </c>
      <c r="H11" s="40">
        <f t="shared" si="0"/>
        <v>0</v>
      </c>
    </row>
    <row r="12" spans="1:17" ht="23" x14ac:dyDescent="0.35">
      <c r="A12" s="37"/>
      <c r="B12" s="38" t="s">
        <v>94</v>
      </c>
      <c r="C12" s="5" t="s">
        <v>124</v>
      </c>
      <c r="D12" s="6"/>
      <c r="E12" s="54" t="s">
        <v>125</v>
      </c>
      <c r="F12" s="35">
        <v>10</v>
      </c>
      <c r="G12" s="35">
        <f t="shared" si="1"/>
        <v>0</v>
      </c>
      <c r="H12" s="40">
        <f t="shared" si="0"/>
        <v>0</v>
      </c>
    </row>
    <row r="13" spans="1:17" ht="23" x14ac:dyDescent="0.35">
      <c r="A13" s="37"/>
      <c r="B13" s="38" t="s">
        <v>95</v>
      </c>
      <c r="C13" s="5" t="s">
        <v>124</v>
      </c>
      <c r="D13" s="6"/>
      <c r="E13" s="54" t="s">
        <v>125</v>
      </c>
      <c r="F13" s="35">
        <v>10</v>
      </c>
      <c r="G13" s="35">
        <f t="shared" si="1"/>
        <v>0</v>
      </c>
      <c r="H13" s="40">
        <f t="shared" si="0"/>
        <v>0</v>
      </c>
    </row>
    <row r="14" spans="1:17" x14ac:dyDescent="0.35">
      <c r="A14" s="37">
        <v>2.4</v>
      </c>
      <c r="B14" s="38" t="s">
        <v>107</v>
      </c>
      <c r="C14" s="5" t="s">
        <v>5</v>
      </c>
      <c r="D14" s="6"/>
      <c r="E14" s="60"/>
      <c r="F14" s="35"/>
      <c r="G14" s="35">
        <f t="shared" si="1"/>
        <v>0</v>
      </c>
      <c r="H14" s="40">
        <f t="shared" si="0"/>
        <v>0</v>
      </c>
    </row>
    <row r="15" spans="1:17" x14ac:dyDescent="0.35">
      <c r="A15" s="37"/>
      <c r="B15" s="61" t="s">
        <v>73</v>
      </c>
      <c r="C15" s="5" t="s">
        <v>5</v>
      </c>
      <c r="D15" s="6"/>
      <c r="E15" s="54" t="s">
        <v>49</v>
      </c>
      <c r="F15" s="35">
        <v>10</v>
      </c>
      <c r="G15" s="35">
        <f t="shared" si="1"/>
        <v>0</v>
      </c>
      <c r="H15" s="40">
        <f t="shared" si="0"/>
        <v>0</v>
      </c>
    </row>
    <row r="16" spans="1:17" x14ac:dyDescent="0.35">
      <c r="A16" s="37"/>
      <c r="B16" s="61" t="s">
        <v>96</v>
      </c>
      <c r="C16" s="5" t="s">
        <v>5</v>
      </c>
      <c r="D16" s="6"/>
      <c r="E16" s="54" t="s">
        <v>49</v>
      </c>
      <c r="F16" s="35">
        <v>5</v>
      </c>
      <c r="G16" s="35">
        <f t="shared" si="1"/>
        <v>0</v>
      </c>
      <c r="H16" s="40">
        <f t="shared" si="0"/>
        <v>0</v>
      </c>
    </row>
    <row r="17" spans="1:8" x14ac:dyDescent="0.35">
      <c r="A17" s="37"/>
      <c r="B17" s="61" t="s">
        <v>76</v>
      </c>
      <c r="C17" s="5" t="s">
        <v>5</v>
      </c>
      <c r="D17" s="6"/>
      <c r="E17" s="54" t="s">
        <v>49</v>
      </c>
      <c r="F17" s="35">
        <v>5</v>
      </c>
      <c r="G17" s="35">
        <f t="shared" si="1"/>
        <v>0</v>
      </c>
      <c r="H17" s="40">
        <f t="shared" si="0"/>
        <v>0</v>
      </c>
    </row>
    <row r="18" spans="1:8" x14ac:dyDescent="0.35">
      <c r="A18" s="37"/>
      <c r="B18" s="61" t="s">
        <v>91</v>
      </c>
      <c r="C18" s="5" t="s">
        <v>5</v>
      </c>
      <c r="D18" s="6"/>
      <c r="E18" s="54" t="s">
        <v>49</v>
      </c>
      <c r="F18" s="35">
        <v>5</v>
      </c>
      <c r="G18" s="35">
        <f t="shared" si="1"/>
        <v>0</v>
      </c>
      <c r="H18" s="40">
        <f t="shared" si="0"/>
        <v>0</v>
      </c>
    </row>
    <row r="19" spans="1:8" ht="23" x14ac:dyDescent="0.35">
      <c r="A19" s="37"/>
      <c r="B19" s="61" t="s">
        <v>92</v>
      </c>
      <c r="C19" s="5" t="s">
        <v>124</v>
      </c>
      <c r="D19" s="6"/>
      <c r="E19" s="54" t="s">
        <v>125</v>
      </c>
      <c r="F19" s="35">
        <v>5</v>
      </c>
      <c r="G19" s="35">
        <f t="shared" si="1"/>
        <v>0</v>
      </c>
      <c r="H19" s="40">
        <f t="shared" si="0"/>
        <v>0</v>
      </c>
    </row>
    <row r="20" spans="1:8" x14ac:dyDescent="0.35">
      <c r="A20" s="37"/>
      <c r="B20" s="61" t="s">
        <v>77</v>
      </c>
      <c r="C20" s="5" t="s">
        <v>5</v>
      </c>
      <c r="D20" s="6"/>
      <c r="E20" s="54" t="s">
        <v>49</v>
      </c>
      <c r="F20" s="35">
        <v>1</v>
      </c>
      <c r="G20" s="35">
        <f t="shared" si="1"/>
        <v>0</v>
      </c>
      <c r="H20" s="40">
        <f t="shared" si="0"/>
        <v>0</v>
      </c>
    </row>
    <row r="21" spans="1:8" x14ac:dyDescent="0.35">
      <c r="A21" s="37">
        <v>3</v>
      </c>
      <c r="B21" s="39" t="s">
        <v>108</v>
      </c>
      <c r="C21" s="5" t="s">
        <v>54</v>
      </c>
      <c r="D21" s="6"/>
      <c r="E21" s="55"/>
      <c r="F21" s="42"/>
      <c r="G21" s="35">
        <f t="shared" si="1"/>
        <v>0</v>
      </c>
      <c r="H21" s="40">
        <f t="shared" si="0"/>
        <v>0</v>
      </c>
    </row>
    <row r="22" spans="1:8" ht="25" x14ac:dyDescent="0.35">
      <c r="A22" s="37">
        <v>3.1</v>
      </c>
      <c r="B22" s="38" t="s">
        <v>106</v>
      </c>
      <c r="C22" s="5" t="s">
        <v>5</v>
      </c>
      <c r="D22" s="6"/>
      <c r="E22" s="54" t="s">
        <v>49</v>
      </c>
      <c r="F22" s="35">
        <v>5</v>
      </c>
      <c r="G22" s="35">
        <f t="shared" si="1"/>
        <v>0</v>
      </c>
      <c r="H22" s="40">
        <f t="shared" si="0"/>
        <v>0</v>
      </c>
    </row>
    <row r="23" spans="1:8" ht="23" x14ac:dyDescent="0.35">
      <c r="A23" s="37">
        <v>3.2</v>
      </c>
      <c r="B23" s="38" t="s">
        <v>90</v>
      </c>
      <c r="C23" s="5" t="s">
        <v>124</v>
      </c>
      <c r="D23" s="6"/>
      <c r="E23" s="54" t="s">
        <v>126</v>
      </c>
      <c r="F23" s="35">
        <v>5</v>
      </c>
      <c r="G23" s="35">
        <f t="shared" si="1"/>
        <v>0</v>
      </c>
      <c r="H23" s="40">
        <f t="shared" si="0"/>
        <v>0</v>
      </c>
    </row>
    <row r="24" spans="1:8" x14ac:dyDescent="0.35">
      <c r="A24" s="37">
        <v>3.3</v>
      </c>
      <c r="B24" s="38" t="s">
        <v>72</v>
      </c>
      <c r="C24" s="5" t="s">
        <v>5</v>
      </c>
      <c r="D24" s="6"/>
      <c r="E24" s="60"/>
      <c r="F24" s="35"/>
      <c r="G24" s="35">
        <f t="shared" si="1"/>
        <v>0</v>
      </c>
      <c r="H24" s="40">
        <f t="shared" si="0"/>
        <v>0</v>
      </c>
    </row>
    <row r="25" spans="1:8" ht="23" x14ac:dyDescent="0.35">
      <c r="A25" s="37"/>
      <c r="B25" s="38" t="s">
        <v>74</v>
      </c>
      <c r="C25" s="5" t="s">
        <v>124</v>
      </c>
      <c r="D25" s="6"/>
      <c r="E25" s="54" t="s">
        <v>125</v>
      </c>
      <c r="F25" s="35">
        <v>10</v>
      </c>
      <c r="G25" s="35">
        <f t="shared" si="1"/>
        <v>0</v>
      </c>
      <c r="H25" s="40">
        <f t="shared" si="0"/>
        <v>0</v>
      </c>
    </row>
    <row r="26" spans="1:8" ht="23" x14ac:dyDescent="0.35">
      <c r="A26" s="37"/>
      <c r="B26" s="38" t="s">
        <v>75</v>
      </c>
      <c r="C26" s="5" t="s">
        <v>124</v>
      </c>
      <c r="D26" s="6"/>
      <c r="E26" s="54" t="s">
        <v>125</v>
      </c>
      <c r="F26" s="35">
        <v>10</v>
      </c>
      <c r="G26" s="35">
        <f t="shared" si="1"/>
        <v>0</v>
      </c>
      <c r="H26" s="40">
        <f t="shared" si="0"/>
        <v>0</v>
      </c>
    </row>
    <row r="27" spans="1:8" ht="23" x14ac:dyDescent="0.35">
      <c r="A27" s="37"/>
      <c r="B27" s="38" t="s">
        <v>87</v>
      </c>
      <c r="C27" s="5" t="s">
        <v>124</v>
      </c>
      <c r="D27" s="6"/>
      <c r="E27" s="54" t="s">
        <v>125</v>
      </c>
      <c r="F27" s="35">
        <v>10</v>
      </c>
      <c r="G27" s="35">
        <f t="shared" si="1"/>
        <v>0</v>
      </c>
      <c r="H27" s="40">
        <f t="shared" si="0"/>
        <v>0</v>
      </c>
    </row>
    <row r="28" spans="1:8" ht="23" x14ac:dyDescent="0.35">
      <c r="A28" s="37"/>
      <c r="B28" s="38" t="s">
        <v>88</v>
      </c>
      <c r="C28" s="5" t="s">
        <v>124</v>
      </c>
      <c r="D28" s="6"/>
      <c r="E28" s="54" t="s">
        <v>125</v>
      </c>
      <c r="F28" s="35">
        <v>10</v>
      </c>
      <c r="G28" s="35">
        <f t="shared" si="1"/>
        <v>0</v>
      </c>
      <c r="H28" s="40">
        <f t="shared" si="0"/>
        <v>0</v>
      </c>
    </row>
    <row r="29" spans="1:8" ht="23" x14ac:dyDescent="0.35">
      <c r="A29" s="37"/>
      <c r="B29" s="38" t="s">
        <v>95</v>
      </c>
      <c r="C29" s="5" t="s">
        <v>124</v>
      </c>
      <c r="D29" s="6"/>
      <c r="E29" s="54" t="s">
        <v>125</v>
      </c>
      <c r="F29" s="35">
        <v>10</v>
      </c>
      <c r="G29" s="35">
        <f t="shared" si="1"/>
        <v>0</v>
      </c>
      <c r="H29" s="40">
        <f t="shared" si="0"/>
        <v>0</v>
      </c>
    </row>
    <row r="30" spans="1:8" x14ac:dyDescent="0.35">
      <c r="A30" s="37">
        <v>3.4</v>
      </c>
      <c r="B30" s="38" t="s">
        <v>107</v>
      </c>
      <c r="C30" s="5" t="s">
        <v>5</v>
      </c>
      <c r="D30" s="6"/>
      <c r="E30" s="60"/>
      <c r="F30" s="35"/>
      <c r="G30" s="35">
        <f t="shared" si="1"/>
        <v>0</v>
      </c>
      <c r="H30" s="40">
        <f t="shared" si="0"/>
        <v>0</v>
      </c>
    </row>
    <row r="31" spans="1:8" x14ac:dyDescent="0.35">
      <c r="A31" s="37"/>
      <c r="B31" s="61" t="s">
        <v>73</v>
      </c>
      <c r="C31" s="5" t="s">
        <v>5</v>
      </c>
      <c r="D31" s="6"/>
      <c r="E31" s="54" t="s">
        <v>49</v>
      </c>
      <c r="F31" s="35">
        <v>10</v>
      </c>
      <c r="G31" s="35">
        <f t="shared" si="1"/>
        <v>0</v>
      </c>
      <c r="H31" s="40">
        <f t="shared" si="0"/>
        <v>0</v>
      </c>
    </row>
    <row r="32" spans="1:8" x14ac:dyDescent="0.35">
      <c r="A32" s="37"/>
      <c r="B32" s="61" t="s">
        <v>96</v>
      </c>
      <c r="C32" s="5" t="s">
        <v>5</v>
      </c>
      <c r="D32" s="6"/>
      <c r="E32" s="54" t="s">
        <v>49</v>
      </c>
      <c r="F32" s="35">
        <v>5</v>
      </c>
      <c r="G32" s="35">
        <f t="shared" si="1"/>
        <v>0</v>
      </c>
      <c r="H32" s="40">
        <f t="shared" si="0"/>
        <v>0</v>
      </c>
    </row>
    <row r="33" spans="1:8" x14ac:dyDescent="0.35">
      <c r="A33" s="37"/>
      <c r="B33" s="61" t="s">
        <v>76</v>
      </c>
      <c r="C33" s="5" t="s">
        <v>5</v>
      </c>
      <c r="D33" s="6"/>
      <c r="E33" s="54" t="s">
        <v>49</v>
      </c>
      <c r="F33" s="35">
        <v>5</v>
      </c>
      <c r="G33" s="35">
        <f t="shared" si="1"/>
        <v>0</v>
      </c>
      <c r="H33" s="40">
        <f t="shared" si="0"/>
        <v>0</v>
      </c>
    </row>
    <row r="34" spans="1:8" x14ac:dyDescent="0.35">
      <c r="A34" s="37"/>
      <c r="B34" s="61" t="s">
        <v>91</v>
      </c>
      <c r="C34" s="5" t="s">
        <v>5</v>
      </c>
      <c r="D34" s="6"/>
      <c r="E34" s="54" t="s">
        <v>49</v>
      </c>
      <c r="F34" s="35">
        <v>5</v>
      </c>
      <c r="G34" s="35">
        <f t="shared" si="1"/>
        <v>0</v>
      </c>
      <c r="H34" s="40">
        <f t="shared" si="0"/>
        <v>0</v>
      </c>
    </row>
    <row r="35" spans="1:8" ht="23" x14ac:dyDescent="0.35">
      <c r="A35" s="37"/>
      <c r="B35" s="61" t="s">
        <v>92</v>
      </c>
      <c r="C35" s="5" t="s">
        <v>124</v>
      </c>
      <c r="D35" s="6"/>
      <c r="E35" s="54" t="s">
        <v>125</v>
      </c>
      <c r="F35" s="35">
        <v>5</v>
      </c>
      <c r="G35" s="35">
        <f t="shared" si="1"/>
        <v>0</v>
      </c>
      <c r="H35" s="40">
        <f t="shared" si="0"/>
        <v>0</v>
      </c>
    </row>
    <row r="36" spans="1:8" x14ac:dyDescent="0.35">
      <c r="A36" s="37"/>
      <c r="B36" s="61" t="s">
        <v>77</v>
      </c>
      <c r="C36" s="5" t="s">
        <v>5</v>
      </c>
      <c r="D36" s="6"/>
      <c r="E36" s="54" t="s">
        <v>49</v>
      </c>
      <c r="F36" s="35">
        <v>1</v>
      </c>
      <c r="G36" s="35">
        <f t="shared" si="1"/>
        <v>0</v>
      </c>
      <c r="H36" s="40">
        <f t="shared" si="0"/>
        <v>0</v>
      </c>
    </row>
    <row r="37" spans="1:8" x14ac:dyDescent="0.35">
      <c r="F37" s="41">
        <f>SUM(F4:F36)*3</f>
        <v>549</v>
      </c>
      <c r="H37" s="41">
        <f>SUM(H4:H36)*100/F37</f>
        <v>0</v>
      </c>
    </row>
  </sheetData>
  <sheetProtection selectLockedCells="1"/>
  <mergeCells count="1">
    <mergeCell ref="A1:E1"/>
  </mergeCells>
  <dataValidations count="1">
    <dataValidation type="list" allowBlank="1" showInputMessage="1" showErrorMessage="1" sqref="D4:D36" xr:uid="{00000000-0002-0000-0600-000000000000}">
      <formula1>$Q$3:$Q$5</formula1>
    </dataValidation>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workbookViewId="0">
      <selection activeCell="C5" sqref="C5"/>
    </sheetView>
  </sheetViews>
  <sheetFormatPr defaultRowHeight="14.5" x14ac:dyDescent="0.35"/>
  <cols>
    <col min="1" max="1" width="4.7265625" customWidth="1"/>
    <col min="2" max="2" width="42.7265625" customWidth="1"/>
    <col min="3" max="3" width="80.7265625" customWidth="1"/>
    <col min="4" max="4" width="40.7265625" customWidth="1"/>
    <col min="5" max="5" width="8.453125" hidden="1" customWidth="1"/>
    <col min="6" max="6" width="51.453125" hidden="1" customWidth="1"/>
  </cols>
  <sheetData>
    <row r="1" spans="1:6" ht="16" thickBot="1" x14ac:dyDescent="0.4">
      <c r="A1" s="129" t="s">
        <v>21</v>
      </c>
      <c r="B1" s="130"/>
      <c r="C1" s="130"/>
      <c r="D1" s="130"/>
      <c r="E1" s="92"/>
    </row>
    <row r="2" spans="1:6" ht="15" thickBot="1" x14ac:dyDescent="0.4">
      <c r="A2" s="46"/>
      <c r="B2" s="66" t="s">
        <v>23</v>
      </c>
      <c r="C2" s="72" t="s">
        <v>6</v>
      </c>
      <c r="D2" s="72" t="s">
        <v>22</v>
      </c>
      <c r="E2" s="73" t="s">
        <v>81</v>
      </c>
    </row>
    <row r="3" spans="1:6" ht="15" thickBot="1" x14ac:dyDescent="0.4">
      <c r="A3" s="7"/>
      <c r="B3" s="62"/>
      <c r="C3" s="71"/>
      <c r="D3" s="71"/>
      <c r="E3" s="71"/>
      <c r="F3" s="53"/>
    </row>
    <row r="4" spans="1:6" ht="26" x14ac:dyDescent="0.35">
      <c r="A4" s="114">
        <v>1</v>
      </c>
      <c r="B4" s="67" t="s">
        <v>31</v>
      </c>
      <c r="C4" s="36"/>
      <c r="D4" s="36"/>
      <c r="E4" s="131"/>
      <c r="F4" s="119" t="s">
        <v>112</v>
      </c>
    </row>
    <row r="5" spans="1:6" ht="25" x14ac:dyDescent="0.35">
      <c r="A5" s="115"/>
      <c r="B5" s="63" t="s">
        <v>114</v>
      </c>
      <c r="C5" s="95"/>
      <c r="D5" s="95"/>
      <c r="E5" s="131"/>
      <c r="F5" s="122"/>
    </row>
    <row r="6" spans="1:6" ht="37.5" x14ac:dyDescent="0.35">
      <c r="A6" s="115"/>
      <c r="B6" s="68" t="s">
        <v>55</v>
      </c>
      <c r="C6" s="95"/>
      <c r="D6" s="95"/>
      <c r="E6" s="131"/>
      <c r="F6" s="122"/>
    </row>
    <row r="7" spans="1:6" ht="66.650000000000006" customHeight="1" thickBot="1" x14ac:dyDescent="0.4">
      <c r="A7" s="116"/>
      <c r="B7" s="68" t="s">
        <v>32</v>
      </c>
      <c r="C7" s="95"/>
      <c r="D7" s="95"/>
      <c r="E7" s="131"/>
      <c r="F7" s="120"/>
    </row>
    <row r="8" spans="1:6" ht="15" thickBot="1" x14ac:dyDescent="0.4">
      <c r="A8" s="114">
        <v>2</v>
      </c>
      <c r="B8" s="64" t="s">
        <v>33</v>
      </c>
      <c r="C8" s="93"/>
      <c r="D8" s="94"/>
      <c r="E8" s="74"/>
      <c r="F8" s="75"/>
    </row>
    <row r="9" spans="1:6" ht="58.5" thickBot="1" x14ac:dyDescent="0.4">
      <c r="A9" s="115"/>
      <c r="B9" s="68" t="s">
        <v>34</v>
      </c>
      <c r="C9" s="95"/>
      <c r="D9" s="95"/>
      <c r="E9" s="70"/>
      <c r="F9" s="69" t="s">
        <v>82</v>
      </c>
    </row>
    <row r="10" spans="1:6" ht="15" thickBot="1" x14ac:dyDescent="0.4">
      <c r="A10" s="126">
        <v>3</v>
      </c>
      <c r="B10" s="67" t="s">
        <v>35</v>
      </c>
      <c r="C10" s="93"/>
      <c r="D10" s="94"/>
      <c r="E10" s="74"/>
      <c r="F10" s="76"/>
    </row>
    <row r="11" spans="1:6" ht="37.5" x14ac:dyDescent="0.35">
      <c r="A11" s="127"/>
      <c r="B11" s="68" t="s">
        <v>36</v>
      </c>
      <c r="C11" s="95"/>
      <c r="D11" s="95"/>
      <c r="E11" s="117"/>
      <c r="F11" s="119" t="s">
        <v>113</v>
      </c>
    </row>
    <row r="12" spans="1:6" ht="25" x14ac:dyDescent="0.35">
      <c r="A12" s="127"/>
      <c r="B12" s="68" t="s">
        <v>37</v>
      </c>
      <c r="C12" s="95"/>
      <c r="D12" s="95"/>
      <c r="E12" s="118"/>
      <c r="F12" s="122"/>
    </row>
    <row r="13" spans="1:6" ht="25" x14ac:dyDescent="0.35">
      <c r="A13" s="127"/>
      <c r="B13" s="63" t="s">
        <v>115</v>
      </c>
      <c r="C13" s="95"/>
      <c r="D13" s="95"/>
      <c r="E13" s="118"/>
      <c r="F13" s="122"/>
    </row>
    <row r="14" spans="1:6" ht="37.5" x14ac:dyDescent="0.35">
      <c r="A14" s="127"/>
      <c r="B14" s="68" t="s">
        <v>116</v>
      </c>
      <c r="C14" s="95"/>
      <c r="D14" s="95"/>
      <c r="E14" s="118"/>
      <c r="F14" s="122"/>
    </row>
    <row r="15" spans="1:6" ht="37.5" x14ac:dyDescent="0.35">
      <c r="A15" s="127"/>
      <c r="B15" s="63" t="s">
        <v>117</v>
      </c>
      <c r="C15" s="95"/>
      <c r="D15" s="95"/>
      <c r="E15" s="118"/>
      <c r="F15" s="122"/>
    </row>
    <row r="16" spans="1:6" ht="75.5" thickBot="1" x14ac:dyDescent="0.4">
      <c r="A16" s="128"/>
      <c r="B16" s="68" t="s">
        <v>118</v>
      </c>
      <c r="C16" s="95"/>
      <c r="D16" s="95"/>
      <c r="E16" s="121"/>
      <c r="F16" s="120"/>
    </row>
    <row r="17" spans="1:6" ht="15" thickBot="1" x14ac:dyDescent="0.4">
      <c r="A17" s="114">
        <v>4</v>
      </c>
      <c r="B17" s="64" t="s">
        <v>38</v>
      </c>
      <c r="C17" s="93"/>
      <c r="D17" s="94"/>
      <c r="E17" s="74"/>
      <c r="F17" s="76"/>
    </row>
    <row r="18" spans="1:6" ht="37.5" x14ac:dyDescent="0.35">
      <c r="A18" s="115"/>
      <c r="B18" s="68" t="s">
        <v>119</v>
      </c>
      <c r="C18" s="95"/>
      <c r="D18" s="95"/>
      <c r="E18" s="117"/>
      <c r="F18" s="119" t="s">
        <v>120</v>
      </c>
    </row>
    <row r="19" spans="1:6" ht="50" x14ac:dyDescent="0.35">
      <c r="A19" s="115"/>
      <c r="B19" s="68" t="s">
        <v>121</v>
      </c>
      <c r="C19" s="95"/>
      <c r="D19" s="95"/>
      <c r="E19" s="118"/>
      <c r="F19" s="122"/>
    </row>
    <row r="20" spans="1:6" ht="50" x14ac:dyDescent="0.35">
      <c r="A20" s="115"/>
      <c r="B20" s="63" t="s">
        <v>122</v>
      </c>
      <c r="C20" s="95"/>
      <c r="D20" s="95"/>
      <c r="E20" s="118"/>
      <c r="F20" s="122"/>
    </row>
    <row r="21" spans="1:6" ht="38" thickBot="1" x14ac:dyDescent="0.4">
      <c r="A21" s="116"/>
      <c r="B21" s="68" t="s">
        <v>39</v>
      </c>
      <c r="C21" s="95"/>
      <c r="D21" s="95"/>
      <c r="E21" s="121"/>
      <c r="F21" s="120"/>
    </row>
    <row r="22" spans="1:6" ht="26.5" thickBot="1" x14ac:dyDescent="0.4">
      <c r="A22" s="86">
        <v>5</v>
      </c>
      <c r="B22" s="67" t="s">
        <v>56</v>
      </c>
      <c r="C22" s="93"/>
      <c r="D22" s="94"/>
      <c r="E22" s="74"/>
      <c r="F22" s="76"/>
    </row>
    <row r="23" spans="1:6" ht="25" x14ac:dyDescent="0.35">
      <c r="A23" s="87"/>
      <c r="B23" s="68" t="s">
        <v>57</v>
      </c>
      <c r="C23" s="95"/>
      <c r="D23" s="95"/>
      <c r="E23" s="88"/>
      <c r="F23" s="123" t="s">
        <v>78</v>
      </c>
    </row>
    <row r="24" spans="1:6" ht="25" x14ac:dyDescent="0.35">
      <c r="A24" s="87"/>
      <c r="B24" s="68" t="s">
        <v>59</v>
      </c>
      <c r="C24" s="95"/>
      <c r="D24" s="95"/>
      <c r="E24" s="89"/>
      <c r="F24" s="124"/>
    </row>
    <row r="25" spans="1:6" ht="80.5" customHeight="1" thickBot="1" x14ac:dyDescent="0.4">
      <c r="A25" s="91"/>
      <c r="B25" s="68" t="s">
        <v>58</v>
      </c>
      <c r="C25" s="95"/>
      <c r="D25" s="95"/>
      <c r="E25" s="90"/>
      <c r="F25" s="125"/>
    </row>
    <row r="26" spans="1:6" ht="15" thickBot="1" x14ac:dyDescent="0.4">
      <c r="A26" s="114">
        <v>6</v>
      </c>
      <c r="B26" s="67" t="s">
        <v>62</v>
      </c>
      <c r="C26" s="93"/>
      <c r="D26" s="94"/>
      <c r="E26" s="74"/>
      <c r="F26" s="76"/>
    </row>
    <row r="27" spans="1:6" ht="25" x14ac:dyDescent="0.35">
      <c r="A27" s="115"/>
      <c r="B27" s="63" t="s">
        <v>43</v>
      </c>
      <c r="C27" s="95"/>
      <c r="D27" s="95"/>
      <c r="E27" s="117"/>
      <c r="F27" s="119" t="s">
        <v>80</v>
      </c>
    </row>
    <row r="28" spans="1:6" x14ac:dyDescent="0.35">
      <c r="A28" s="115"/>
      <c r="B28" s="63" t="s">
        <v>44</v>
      </c>
      <c r="C28" s="95"/>
      <c r="D28" s="95"/>
      <c r="E28" s="118"/>
      <c r="F28" s="122"/>
    </row>
    <row r="29" spans="1:6" x14ac:dyDescent="0.35">
      <c r="A29" s="115"/>
      <c r="B29" s="63" t="s">
        <v>45</v>
      </c>
      <c r="C29" s="95"/>
      <c r="D29" s="95"/>
      <c r="E29" s="118"/>
      <c r="F29" s="122"/>
    </row>
    <row r="30" spans="1:6" x14ac:dyDescent="0.35">
      <c r="A30" s="115"/>
      <c r="B30" s="65" t="s">
        <v>46</v>
      </c>
      <c r="C30" s="95"/>
      <c r="D30" s="95"/>
      <c r="E30" s="118"/>
      <c r="F30" s="122"/>
    </row>
    <row r="31" spans="1:6" x14ac:dyDescent="0.35">
      <c r="A31" s="115"/>
      <c r="B31" s="65" t="s">
        <v>60</v>
      </c>
      <c r="C31" s="95"/>
      <c r="D31" s="95"/>
      <c r="E31" s="118"/>
      <c r="F31" s="122"/>
    </row>
    <row r="32" spans="1:6" ht="15" thickBot="1" x14ac:dyDescent="0.4">
      <c r="A32" s="115"/>
      <c r="B32" s="65" t="s">
        <v>61</v>
      </c>
      <c r="C32" s="95"/>
      <c r="D32" s="95"/>
      <c r="E32" s="121"/>
      <c r="F32" s="120"/>
    </row>
    <row r="33" spans="1:6" ht="15" thickBot="1" x14ac:dyDescent="0.4">
      <c r="A33" s="114">
        <v>7</v>
      </c>
      <c r="B33" s="67" t="s">
        <v>40</v>
      </c>
      <c r="C33" s="93"/>
      <c r="D33" s="94"/>
      <c r="E33" s="74"/>
      <c r="F33" s="76"/>
    </row>
    <row r="34" spans="1:6" ht="50" x14ac:dyDescent="0.35">
      <c r="A34" s="115"/>
      <c r="B34" s="68" t="s">
        <v>123</v>
      </c>
      <c r="C34" s="95"/>
      <c r="D34" s="95"/>
      <c r="E34" s="117"/>
      <c r="F34" s="119" t="s">
        <v>79</v>
      </c>
    </row>
    <row r="35" spans="1:6" ht="38" thickBot="1" x14ac:dyDescent="0.4">
      <c r="A35" s="116"/>
      <c r="B35" s="68" t="s">
        <v>41</v>
      </c>
      <c r="C35" s="95"/>
      <c r="D35" s="95"/>
      <c r="E35" s="118"/>
      <c r="F35" s="120"/>
    </row>
    <row r="36" spans="1:6" ht="15" thickBot="1" x14ac:dyDescent="0.4">
      <c r="E36" s="77">
        <f>(E4+E9+E11+E18)*0.6+(E23+E27+E34)*0.4</f>
        <v>0</v>
      </c>
    </row>
    <row r="37" spans="1:6" ht="15" thickTop="1" x14ac:dyDescent="0.35"/>
  </sheetData>
  <sheetProtection selectLockedCells="1"/>
  <mergeCells count="18">
    <mergeCell ref="A10:A16"/>
    <mergeCell ref="E11:E16"/>
    <mergeCell ref="F11:F16"/>
    <mergeCell ref="A1:D1"/>
    <mergeCell ref="A4:A7"/>
    <mergeCell ref="E4:E7"/>
    <mergeCell ref="F4:F7"/>
    <mergeCell ref="A8:A9"/>
    <mergeCell ref="A33:A35"/>
    <mergeCell ref="E34:E35"/>
    <mergeCell ref="F34:F35"/>
    <mergeCell ref="A17:A21"/>
    <mergeCell ref="E18:E21"/>
    <mergeCell ref="F18:F21"/>
    <mergeCell ref="F23:F25"/>
    <mergeCell ref="A26:A32"/>
    <mergeCell ref="E27:E32"/>
    <mergeCell ref="F27:F3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
  <sheetViews>
    <sheetView zoomScaleNormal="100" zoomScaleSheetLayoutView="100" workbookViewId="0">
      <pane ySplit="2" topLeftCell="A3" activePane="bottomLeft" state="frozenSplit"/>
      <selection activeCell="C1" sqref="C1"/>
      <selection pane="bottomLeft" activeCell="D4" sqref="D4"/>
    </sheetView>
  </sheetViews>
  <sheetFormatPr defaultRowHeight="14.5" x14ac:dyDescent="0.35"/>
  <cols>
    <col min="1" max="1" width="7.7265625" style="41" customWidth="1"/>
    <col min="2" max="2" width="65.7265625" style="34" customWidth="1"/>
    <col min="3" max="3" width="16.7265625" customWidth="1"/>
    <col min="4" max="4" width="12.7265625" customWidth="1"/>
    <col min="5" max="5" width="62.7265625" style="53" customWidth="1"/>
    <col min="6" max="6" width="9" style="41" hidden="1" customWidth="1"/>
    <col min="7" max="7" width="7.81640625" style="41" hidden="1" customWidth="1"/>
    <col min="8" max="8" width="4.7265625" style="41" hidden="1" customWidth="1"/>
  </cols>
  <sheetData>
    <row r="1" spans="1:17" s="2" customFormat="1" ht="37.5" customHeight="1" thickBot="1" x14ac:dyDescent="0.4">
      <c r="A1" s="113" t="s">
        <v>99</v>
      </c>
      <c r="B1" s="113"/>
      <c r="C1" s="113"/>
      <c r="D1" s="113"/>
      <c r="E1" s="113"/>
      <c r="F1" s="1"/>
      <c r="G1" s="1"/>
      <c r="H1" s="1"/>
    </row>
    <row r="2" spans="1:17" s="3" customFormat="1" ht="75.5" thickBot="1" x14ac:dyDescent="0.4">
      <c r="A2" s="43" t="s">
        <v>0</v>
      </c>
      <c r="B2" s="43" t="s">
        <v>3</v>
      </c>
      <c r="C2" s="43" t="s">
        <v>4</v>
      </c>
      <c r="D2" s="43" t="s">
        <v>83</v>
      </c>
      <c r="E2" s="52" t="s">
        <v>6</v>
      </c>
      <c r="F2" s="44" t="s">
        <v>1</v>
      </c>
      <c r="G2" s="44" t="s">
        <v>52</v>
      </c>
      <c r="H2" s="45" t="s">
        <v>2</v>
      </c>
    </row>
    <row r="3" spans="1:17" x14ac:dyDescent="0.35">
      <c r="A3" s="37">
        <v>1</v>
      </c>
      <c r="B3" s="39" t="s">
        <v>53</v>
      </c>
      <c r="C3" s="5"/>
      <c r="D3" s="42"/>
      <c r="E3" s="42"/>
      <c r="F3" s="42"/>
      <c r="G3" s="42"/>
      <c r="H3" s="42"/>
      <c r="Q3" t="s">
        <v>127</v>
      </c>
    </row>
    <row r="4" spans="1:17" ht="25" x14ac:dyDescent="0.35">
      <c r="A4" s="37">
        <v>1.1000000000000001</v>
      </c>
      <c r="B4" s="38" t="s">
        <v>84</v>
      </c>
      <c r="C4" s="5" t="s">
        <v>5</v>
      </c>
      <c r="D4" s="6"/>
      <c r="E4" s="54" t="s">
        <v>49</v>
      </c>
      <c r="F4" s="35">
        <v>1</v>
      </c>
      <c r="G4" s="35">
        <f>IF(OR(D4="Yes",D4="Y",D4="YES",D4="y"),3,IF(OR(D4="Partial",D4="P",D4="PARTIAL",D4="p"),1,0))</f>
        <v>0</v>
      </c>
      <c r="H4" s="40">
        <f t="shared" ref="H4:H20" si="0">G4*F4</f>
        <v>0</v>
      </c>
      <c r="Q4" t="s">
        <v>128</v>
      </c>
    </row>
    <row r="5" spans="1:17" x14ac:dyDescent="0.35">
      <c r="A5" s="37">
        <v>2</v>
      </c>
      <c r="B5" s="39" t="s">
        <v>109</v>
      </c>
      <c r="C5" s="5" t="s">
        <v>54</v>
      </c>
      <c r="D5" s="6"/>
      <c r="E5" s="55"/>
      <c r="F5" s="42"/>
      <c r="G5" s="35">
        <f t="shared" ref="G5:G20" si="1">IF(OR(D5="Yes",D5="Y",D5="YES",D5="y"),3,IF(OR(D5="Partial",D5="P",D5="PARTIAL",D5="p"),1,0))</f>
        <v>0</v>
      </c>
      <c r="H5" s="40">
        <f t="shared" si="0"/>
        <v>0</v>
      </c>
      <c r="Q5" t="s">
        <v>129</v>
      </c>
    </row>
    <row r="6" spans="1:17" ht="25" x14ac:dyDescent="0.35">
      <c r="A6" s="37">
        <v>2.1</v>
      </c>
      <c r="B6" s="38" t="s">
        <v>110</v>
      </c>
      <c r="C6" s="5" t="s">
        <v>5</v>
      </c>
      <c r="D6" s="6"/>
      <c r="E6" s="54" t="s">
        <v>49</v>
      </c>
      <c r="F6" s="35">
        <v>5</v>
      </c>
      <c r="G6" s="35">
        <f t="shared" si="1"/>
        <v>0</v>
      </c>
      <c r="H6" s="40">
        <f t="shared" si="0"/>
        <v>0</v>
      </c>
    </row>
    <row r="7" spans="1:17" ht="23" x14ac:dyDescent="0.35">
      <c r="A7" s="37">
        <v>2.2000000000000002</v>
      </c>
      <c r="B7" s="38" t="s">
        <v>90</v>
      </c>
      <c r="C7" s="5" t="s">
        <v>124</v>
      </c>
      <c r="D7" s="6"/>
      <c r="E7" s="54" t="s">
        <v>126</v>
      </c>
      <c r="F7" s="35">
        <v>5</v>
      </c>
      <c r="G7" s="35">
        <f t="shared" si="1"/>
        <v>0</v>
      </c>
      <c r="H7" s="40">
        <f t="shared" si="0"/>
        <v>0</v>
      </c>
    </row>
    <row r="8" spans="1:17" x14ac:dyDescent="0.35">
      <c r="A8" s="37">
        <v>2.2999999999999998</v>
      </c>
      <c r="B8" s="38" t="s">
        <v>72</v>
      </c>
      <c r="C8" s="5" t="s">
        <v>5</v>
      </c>
      <c r="D8" s="6"/>
      <c r="E8" s="60"/>
      <c r="F8" s="35"/>
      <c r="G8" s="35">
        <f t="shared" si="1"/>
        <v>0</v>
      </c>
      <c r="H8" s="40">
        <f t="shared" si="0"/>
        <v>0</v>
      </c>
    </row>
    <row r="9" spans="1:17" ht="23" x14ac:dyDescent="0.35">
      <c r="A9" s="37"/>
      <c r="B9" s="38" t="s">
        <v>74</v>
      </c>
      <c r="C9" s="5" t="s">
        <v>124</v>
      </c>
      <c r="D9" s="6"/>
      <c r="E9" s="54" t="s">
        <v>125</v>
      </c>
      <c r="F9" s="35">
        <v>10</v>
      </c>
      <c r="G9" s="35">
        <f t="shared" si="1"/>
        <v>0</v>
      </c>
      <c r="H9" s="40">
        <f t="shared" si="0"/>
        <v>0</v>
      </c>
    </row>
    <row r="10" spans="1:17" ht="23" x14ac:dyDescent="0.35">
      <c r="A10" s="37"/>
      <c r="B10" s="38" t="s">
        <v>75</v>
      </c>
      <c r="C10" s="5" t="s">
        <v>124</v>
      </c>
      <c r="D10" s="6"/>
      <c r="E10" s="54" t="s">
        <v>125</v>
      </c>
      <c r="F10" s="35">
        <v>10</v>
      </c>
      <c r="G10" s="35">
        <f t="shared" si="1"/>
        <v>0</v>
      </c>
      <c r="H10" s="40">
        <f t="shared" si="0"/>
        <v>0</v>
      </c>
    </row>
    <row r="11" spans="1:17" ht="23" x14ac:dyDescent="0.35">
      <c r="A11" s="37"/>
      <c r="B11" s="38" t="s">
        <v>87</v>
      </c>
      <c r="C11" s="5" t="s">
        <v>124</v>
      </c>
      <c r="D11" s="6"/>
      <c r="E11" s="54" t="s">
        <v>125</v>
      </c>
      <c r="F11" s="35">
        <v>10</v>
      </c>
      <c r="G11" s="35">
        <f t="shared" si="1"/>
        <v>0</v>
      </c>
      <c r="H11" s="40">
        <f t="shared" si="0"/>
        <v>0</v>
      </c>
    </row>
    <row r="12" spans="1:17" ht="23" x14ac:dyDescent="0.35">
      <c r="A12" s="37"/>
      <c r="B12" s="38" t="s">
        <v>94</v>
      </c>
      <c r="C12" s="5" t="s">
        <v>124</v>
      </c>
      <c r="D12" s="6"/>
      <c r="E12" s="54" t="s">
        <v>125</v>
      </c>
      <c r="F12" s="35">
        <v>10</v>
      </c>
      <c r="G12" s="35">
        <f t="shared" si="1"/>
        <v>0</v>
      </c>
      <c r="H12" s="40">
        <f t="shared" si="0"/>
        <v>0</v>
      </c>
    </row>
    <row r="13" spans="1:17" ht="23" x14ac:dyDescent="0.35">
      <c r="A13" s="37"/>
      <c r="B13" s="38" t="s">
        <v>95</v>
      </c>
      <c r="C13" s="5" t="s">
        <v>124</v>
      </c>
      <c r="D13" s="6"/>
      <c r="E13" s="54" t="s">
        <v>125</v>
      </c>
      <c r="F13" s="35">
        <v>10</v>
      </c>
      <c r="G13" s="35">
        <f t="shared" si="1"/>
        <v>0</v>
      </c>
      <c r="H13" s="40">
        <f t="shared" si="0"/>
        <v>0</v>
      </c>
    </row>
    <row r="14" spans="1:17" x14ac:dyDescent="0.35">
      <c r="A14" s="37">
        <v>2.4</v>
      </c>
      <c r="B14" s="38" t="s">
        <v>111</v>
      </c>
      <c r="C14" s="5" t="s">
        <v>5</v>
      </c>
      <c r="D14" s="6"/>
      <c r="E14" s="60"/>
      <c r="F14" s="35"/>
      <c r="G14" s="35">
        <f t="shared" si="1"/>
        <v>0</v>
      </c>
      <c r="H14" s="40">
        <f t="shared" si="0"/>
        <v>0</v>
      </c>
    </row>
    <row r="15" spans="1:17" x14ac:dyDescent="0.35">
      <c r="A15" s="37"/>
      <c r="B15" s="61" t="s">
        <v>73</v>
      </c>
      <c r="C15" s="5" t="s">
        <v>5</v>
      </c>
      <c r="D15" s="6"/>
      <c r="E15" s="54" t="s">
        <v>49</v>
      </c>
      <c r="F15" s="35">
        <v>10</v>
      </c>
      <c r="G15" s="35">
        <f t="shared" si="1"/>
        <v>0</v>
      </c>
      <c r="H15" s="40">
        <f t="shared" si="0"/>
        <v>0</v>
      </c>
    </row>
    <row r="16" spans="1:17" x14ac:dyDescent="0.35">
      <c r="A16" s="37"/>
      <c r="B16" s="61" t="s">
        <v>96</v>
      </c>
      <c r="C16" s="5" t="s">
        <v>5</v>
      </c>
      <c r="D16" s="6"/>
      <c r="E16" s="54" t="s">
        <v>49</v>
      </c>
      <c r="F16" s="35">
        <v>5</v>
      </c>
      <c r="G16" s="35">
        <f t="shared" si="1"/>
        <v>0</v>
      </c>
      <c r="H16" s="40">
        <f t="shared" si="0"/>
        <v>0</v>
      </c>
    </row>
    <row r="17" spans="1:8" x14ac:dyDescent="0.35">
      <c r="A17" s="37"/>
      <c r="B17" s="61" t="s">
        <v>76</v>
      </c>
      <c r="C17" s="5" t="s">
        <v>5</v>
      </c>
      <c r="D17" s="6"/>
      <c r="E17" s="54" t="s">
        <v>49</v>
      </c>
      <c r="F17" s="35">
        <v>5</v>
      </c>
      <c r="G17" s="35">
        <f t="shared" si="1"/>
        <v>0</v>
      </c>
      <c r="H17" s="40">
        <f t="shared" si="0"/>
        <v>0</v>
      </c>
    </row>
    <row r="18" spans="1:8" x14ac:dyDescent="0.35">
      <c r="A18" s="37"/>
      <c r="B18" s="61" t="s">
        <v>91</v>
      </c>
      <c r="C18" s="5" t="s">
        <v>5</v>
      </c>
      <c r="D18" s="6"/>
      <c r="E18" s="54" t="s">
        <v>49</v>
      </c>
      <c r="F18" s="35">
        <v>5</v>
      </c>
      <c r="G18" s="35">
        <f t="shared" si="1"/>
        <v>0</v>
      </c>
      <c r="H18" s="40">
        <f t="shared" si="0"/>
        <v>0</v>
      </c>
    </row>
    <row r="19" spans="1:8" ht="23" x14ac:dyDescent="0.35">
      <c r="A19" s="37"/>
      <c r="B19" s="61" t="s">
        <v>92</v>
      </c>
      <c r="C19" s="5" t="s">
        <v>124</v>
      </c>
      <c r="D19" s="6"/>
      <c r="E19" s="54" t="s">
        <v>125</v>
      </c>
      <c r="F19" s="35">
        <v>5</v>
      </c>
      <c r="G19" s="35">
        <f t="shared" si="1"/>
        <v>0</v>
      </c>
      <c r="H19" s="40">
        <f t="shared" si="0"/>
        <v>0</v>
      </c>
    </row>
    <row r="20" spans="1:8" x14ac:dyDescent="0.35">
      <c r="A20" s="37"/>
      <c r="B20" s="61" t="s">
        <v>77</v>
      </c>
      <c r="C20" s="5" t="s">
        <v>5</v>
      </c>
      <c r="D20" s="6"/>
      <c r="E20" s="54" t="s">
        <v>49</v>
      </c>
      <c r="F20" s="35">
        <v>1</v>
      </c>
      <c r="G20" s="35">
        <f t="shared" si="1"/>
        <v>0</v>
      </c>
      <c r="H20" s="40">
        <f t="shared" si="0"/>
        <v>0</v>
      </c>
    </row>
    <row r="21" spans="1:8" x14ac:dyDescent="0.35">
      <c r="F21" s="41">
        <f>SUM(F4:F20)*3</f>
        <v>276</v>
      </c>
      <c r="H21" s="41">
        <f>SUM(H4:H20)*100/F21</f>
        <v>0</v>
      </c>
    </row>
  </sheetData>
  <sheetProtection selectLockedCells="1"/>
  <mergeCells count="1">
    <mergeCell ref="A1:E1"/>
  </mergeCells>
  <dataValidations count="1">
    <dataValidation type="list" allowBlank="1" showInputMessage="1" showErrorMessage="1" sqref="D4:D20" xr:uid="{00000000-0002-0000-0800-000000000000}">
      <formula1>$Q$3:$Q$5</formula1>
    </dataValidation>
  </dataValidation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Instructions_TODO</vt:lpstr>
      <vt:lpstr>1 General Questionnaire</vt:lpstr>
      <vt:lpstr>2a A&amp;B 2-way</vt:lpstr>
      <vt:lpstr>2b Risk &amp; Support 2-way</vt:lpstr>
      <vt:lpstr>3a A&amp;B 4-way</vt:lpstr>
      <vt:lpstr>3b Risk &amp; Support 4-way</vt:lpstr>
      <vt:lpstr>4a A&amp;B 6-way</vt:lpstr>
      <vt:lpstr>4b Risk &amp; Support 6-way</vt:lpstr>
      <vt:lpstr>5a A&amp;B 8-way</vt:lpstr>
      <vt:lpstr>5b Risk &amp; Support 8-way</vt:lpstr>
      <vt:lpstr>6. Deviation schedule</vt:lpstr>
      <vt:lpstr>'2a A&amp;B 2-way'!Print_Area</vt:lpstr>
      <vt:lpstr>'3a A&amp;B 4-way'!Print_Area</vt:lpstr>
      <vt:lpstr>'4a A&amp;B 6-way'!Print_Area</vt:lpstr>
      <vt:lpstr>'5a A&amp;B 8-way'!Print_Area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Omar</dc:creator>
  <cp:lastModifiedBy>Henry Jordaan</cp:lastModifiedBy>
  <cp:lastPrinted>2016-04-20T12:49:23Z</cp:lastPrinted>
  <dcterms:created xsi:type="dcterms:W3CDTF">2014-10-09T06:08:55Z</dcterms:created>
  <dcterms:modified xsi:type="dcterms:W3CDTF">2022-04-04T14:13:55Z</dcterms:modified>
</cp:coreProperties>
</file>