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2370842\Downloads\"/>
    </mc:Choice>
  </mc:AlternateContent>
  <xr:revisionPtr revIDLastSave="0" documentId="13_ncr:1_{AB2DEE57-46F8-4861-A180-71E55C6EE56D}" xr6:coauthVersionLast="47" xr6:coauthVersionMax="47" xr10:uidLastSave="{00000000-0000-0000-0000-000000000000}"/>
  <workbookProtection workbookAlgorithmName="SHA-512" workbookHashValue="Z9OlsMp1GeujuUuWpdJaciXO3ZHcUVw7eqCynATlOjld9uDdOan4V4/KIi9pTNVMT33crRA1f33oezV7HLgVzg==" workbookSaltValue="37rnhSN2zPTkwalDX37dGw==" workbookSpinCount="100000" lockStructure="1"/>
  <bookViews>
    <workbookView xWindow="-110" yWindow="-110" windowWidth="19420" windowHeight="10300" tabRatio="923" xr2:uid="{00000000-000D-0000-FFFF-FFFF00000000}"/>
  </bookViews>
  <sheets>
    <sheet name="PRICING SCHEDULE FOR PERISHABLE" sheetId="18" r:id="rId1"/>
  </sheets>
  <definedNames>
    <definedName name="_xlnm._FilterDatabase" localSheetId="0" hidden="1">'PRICING SCHEDULE FOR PERISHABLE'!$A$1:$D$120</definedName>
    <definedName name="_xlnm.Print_Area" localSheetId="0">'PRICING SCHEDULE FOR PERISHABLE'!$A$1:$D$182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0" i="18" l="1"/>
  <c r="D179" i="18"/>
  <c r="D68" i="18"/>
  <c r="D69" i="18" s="1"/>
  <c r="B15" i="18"/>
  <c r="B14" i="18"/>
  <c r="B13" i="18"/>
  <c r="D49" i="18"/>
  <c r="D50" i="18" s="1"/>
  <c r="D58" i="18"/>
  <c r="D77" i="18"/>
  <c r="D181" i="18" l="1"/>
  <c r="C15" i="18" s="1"/>
  <c r="D51" i="18"/>
  <c r="C13" i="18" s="1"/>
  <c r="D70" i="18"/>
  <c r="C14" i="18" s="1"/>
  <c r="C16" i="18" l="1"/>
</calcChain>
</file>

<file path=xl/sharedStrings.xml><?xml version="1.0" encoding="utf-8"?>
<sst xmlns="http://schemas.openxmlformats.org/spreadsheetml/2006/main" count="384" uniqueCount="280">
  <si>
    <t>QUANTITY</t>
  </si>
  <si>
    <t>NO</t>
  </si>
  <si>
    <t>ITEM DESCRIPTION</t>
  </si>
  <si>
    <t>TOTAL PRICE</t>
  </si>
  <si>
    <t>Name of Company</t>
  </si>
  <si>
    <t>Company Representative's Name:</t>
  </si>
  <si>
    <t>Item No.</t>
  </si>
  <si>
    <t>BEEF CLASS B</t>
  </si>
  <si>
    <t>Forequarter</t>
  </si>
  <si>
    <t>Hindquarter</t>
  </si>
  <si>
    <t>THIGHS (120-150g portions)</t>
  </si>
  <si>
    <t>DRUM STICK (80-100g portions)</t>
  </si>
  <si>
    <t>BREAST/FILLET (without bones) (± 200g portions)</t>
  </si>
  <si>
    <t>WINGS (120g)</t>
  </si>
  <si>
    <t xml:space="preserve">White Bread (700g) sliced </t>
  </si>
  <si>
    <t>BREAD PRODUCTS</t>
  </si>
  <si>
    <t>Low-fat  -  plain</t>
  </si>
  <si>
    <t>APPLES</t>
  </si>
  <si>
    <t>FRESH FRUITS</t>
  </si>
  <si>
    <t>SWEET HUSK MELON</t>
  </si>
  <si>
    <t>FRESH VEGETABLES</t>
  </si>
  <si>
    <t>Gem Squashes</t>
  </si>
  <si>
    <t>Butternut</t>
  </si>
  <si>
    <t>BEETROOT (Washed, topped)</t>
  </si>
  <si>
    <t xml:space="preserve">PUMPKIN </t>
  </si>
  <si>
    <t>A</t>
  </si>
  <si>
    <t>CATEGORIES</t>
  </si>
  <si>
    <t>CONSOLIDATED PRICING SCHEDULE</t>
  </si>
  <si>
    <t>FRESH EGGS **</t>
  </si>
  <si>
    <t>Larger Fresh Eggs **</t>
  </si>
  <si>
    <t>VALUE-ADDED TAX @15%</t>
  </si>
  <si>
    <t>TOTAL BID PRICE (VAT INCLUSIVE)</t>
  </si>
  <si>
    <t>Brown Bread (700g) sliced **</t>
  </si>
  <si>
    <t>Quote Price Inc.</t>
  </si>
  <si>
    <t>A.1</t>
  </si>
  <si>
    <t>A.1.1</t>
  </si>
  <si>
    <t>A.1.2</t>
  </si>
  <si>
    <t>A.2</t>
  </si>
  <si>
    <t>A.2.1</t>
  </si>
  <si>
    <t>A.2.2</t>
  </si>
  <si>
    <t>A.2.3</t>
  </si>
  <si>
    <t>OFFAL</t>
  </si>
  <si>
    <t>A.3</t>
  </si>
  <si>
    <t>A.3.1</t>
  </si>
  <si>
    <t>Ox-Liver</t>
  </si>
  <si>
    <t>A.3.2</t>
  </si>
  <si>
    <t>Lean Minced meat (Maximum fat content 10%</t>
  </si>
  <si>
    <t>C.1.1</t>
  </si>
  <si>
    <t>C.1.2</t>
  </si>
  <si>
    <t>C.1.3</t>
  </si>
  <si>
    <t>B.1</t>
  </si>
  <si>
    <t>B.1.1</t>
  </si>
  <si>
    <t>B.1.2</t>
  </si>
  <si>
    <t>B.2</t>
  </si>
  <si>
    <t>B.2.1</t>
  </si>
  <si>
    <t>Gouda</t>
  </si>
  <si>
    <t>Cheddar</t>
  </si>
  <si>
    <t>LOW FAT MILK  (1L reseable screw cap) ( Long life Milk)</t>
  </si>
  <si>
    <t>FAT FREE MILK (1L resealable screw cap) ( Long life Milk)</t>
  </si>
  <si>
    <t>MAGEU (assorted flavours) Drinkable</t>
  </si>
  <si>
    <t>Crushed Wheat Bread (700g) thick slices</t>
  </si>
  <si>
    <t>PROCESSED MEAT</t>
  </si>
  <si>
    <t>Chicken Polony</t>
  </si>
  <si>
    <t>Chicken Vienna ( Pack of 24)</t>
  </si>
  <si>
    <t>PROCESSED VEGETABLES</t>
  </si>
  <si>
    <t>Butternut, Peeled, Cubed ( 50mm x 50mm x 50mm)</t>
  </si>
  <si>
    <t>Hubbard, Peeled, Cubed ( 50mm x 50mm x 50mm)</t>
  </si>
  <si>
    <t>Sweet Potato, Peeled, Whole</t>
  </si>
  <si>
    <t xml:space="preserve">Gem sguash, Cut in half, seeds removed </t>
  </si>
  <si>
    <t>Green Beans, Sliced</t>
  </si>
  <si>
    <t>Garlic and Ginger paste</t>
  </si>
  <si>
    <t>FROZEN VEGETABLES</t>
  </si>
  <si>
    <t>Frozen Vegetables Mix( diced carrot, Peas, Corn, Green Beans)</t>
  </si>
  <si>
    <t>Frozen Green Beans</t>
  </si>
  <si>
    <t xml:space="preserve">Frozen Peas </t>
  </si>
  <si>
    <t>Frozen Stir-Fry Vegetable-Hawaian</t>
  </si>
  <si>
    <t>Frozen brussel sprout</t>
  </si>
  <si>
    <t>Frozen Sweet Corn</t>
  </si>
  <si>
    <t>Froen Carrots(diced, baby, roundels, Julienne)</t>
  </si>
  <si>
    <t>Frozen Couliflower</t>
  </si>
  <si>
    <t>Frozen Broccoli</t>
  </si>
  <si>
    <t>Frozen Garden Crop/ Country Mix</t>
  </si>
  <si>
    <t>Frozen Butternut</t>
  </si>
  <si>
    <t>Frozen Potato Wedges</t>
  </si>
  <si>
    <t>Frozen Spinach</t>
  </si>
  <si>
    <t>Baby Potatoes- Sifra or Mondial</t>
  </si>
  <si>
    <t>Lettuce Crisp Head (Iceberg)</t>
  </si>
  <si>
    <t>Carrots topped</t>
  </si>
  <si>
    <t>Spring Onion</t>
  </si>
  <si>
    <t>Celery</t>
  </si>
  <si>
    <t>Radish</t>
  </si>
  <si>
    <t>Turnips</t>
  </si>
  <si>
    <t>Green Beans, whole</t>
  </si>
  <si>
    <t>Cucumber, English</t>
  </si>
  <si>
    <t>CABBAGE</t>
  </si>
  <si>
    <t>Green cabbage, outer leaves removed</t>
  </si>
  <si>
    <t>Red cabbage, outer leaves removed</t>
  </si>
  <si>
    <t>SWEET POTATOES</t>
  </si>
  <si>
    <t>Sweet potatoes - Orange</t>
  </si>
  <si>
    <t>Sweet potatoes  - White</t>
  </si>
  <si>
    <t>Onion, Class 1</t>
  </si>
  <si>
    <t>Parsley</t>
  </si>
  <si>
    <t>PEPPER WHOLE</t>
  </si>
  <si>
    <t>Green Pepper</t>
  </si>
  <si>
    <t>Yellow Pepper</t>
  </si>
  <si>
    <t>Red Pepper</t>
  </si>
  <si>
    <t>Spinach</t>
  </si>
  <si>
    <t>Brocolli</t>
  </si>
  <si>
    <t>Cauliflower</t>
  </si>
  <si>
    <t>Tomatoes, Class 2 , Ripe, Firm</t>
  </si>
  <si>
    <t>Cherry Tomatoes</t>
  </si>
  <si>
    <t>Plum Tomatoes</t>
  </si>
  <si>
    <t xml:space="preserve">Starking Delicious </t>
  </si>
  <si>
    <t>GRAPES(Seedless)</t>
  </si>
  <si>
    <t>Black</t>
  </si>
  <si>
    <t>White</t>
  </si>
  <si>
    <t>Mangoes, Medium, No fibre</t>
  </si>
  <si>
    <t>Naarties, Medium</t>
  </si>
  <si>
    <t>Paw paw / Papino ( Ripe, Firm)</t>
  </si>
  <si>
    <t>Pears  Green, Medium (packma's triumph)</t>
  </si>
  <si>
    <t>Bananas Medium</t>
  </si>
  <si>
    <t>Plums, Red</t>
  </si>
  <si>
    <t>Pineapple crown removed</t>
  </si>
  <si>
    <t>Span Speck (Yellow)</t>
  </si>
  <si>
    <t>Sweet Melon (Green)</t>
  </si>
  <si>
    <t>Watermelon</t>
  </si>
  <si>
    <t>Lemons, Medium</t>
  </si>
  <si>
    <t>Kiwi-Fruit</t>
  </si>
  <si>
    <t>Nectarine</t>
  </si>
  <si>
    <t>HEDP 001/23/24: SUPPLY AND DELIVERY OF PERISHABLES PROVISIONS IN THE LIMPOPO</t>
  </si>
  <si>
    <t>Stewing Beef, Forequarter, Cubes (25 x 25mm)</t>
  </si>
  <si>
    <t>Goulash, Cubes (25 x 25mm)</t>
  </si>
  <si>
    <t>Thin Flank steak (removed from inner section of flank)</t>
  </si>
  <si>
    <t>TOTAL</t>
  </si>
  <si>
    <t xml:space="preserve"> CHEESE</t>
  </si>
  <si>
    <t>Hake Fillet (2 to 4 oz)</t>
  </si>
  <si>
    <t>Fish Fingers</t>
  </si>
  <si>
    <t>FISH</t>
  </si>
  <si>
    <t>YOGHURT AND MAGEU(Expiry date must not be less than 14 days upon date of delivery)</t>
  </si>
  <si>
    <t>Golden delicious Medium ± 135g</t>
  </si>
  <si>
    <t>Green Granny Smith ± 135g</t>
  </si>
  <si>
    <t>Peaches Cling Yellow, medium ± 80g</t>
  </si>
  <si>
    <t>Orange , Large ± 184g</t>
  </si>
  <si>
    <t>Low-fat  -  fruit  ( 6 x 100g)( flavoured and sweetened)</t>
  </si>
  <si>
    <t xml:space="preserve">Hurbard </t>
  </si>
  <si>
    <t xml:space="preserve">CHICKEN PORTIONS Individually Quick Frozen (IQF) </t>
  </si>
  <si>
    <t>DEPARTMENT OF HEALTH FOR A PERIOD OF THIRTY SIX(36) MONTHS</t>
  </si>
  <si>
    <t>Boerewors, Lean maximum 30% fat content</t>
  </si>
  <si>
    <t xml:space="preserve">FULL CREAM MILK ( 1 L resealable screw cap) (Long life Milk) </t>
  </si>
  <si>
    <t xml:space="preserve"> Potatoes Class 1, Large, suitable for all types of cooking, Sifra or Mondial</t>
  </si>
  <si>
    <t>Ginger</t>
  </si>
  <si>
    <t>Potato Wedges</t>
  </si>
  <si>
    <t>Avocados Medium</t>
  </si>
  <si>
    <t>Mozzarella</t>
  </si>
  <si>
    <t>Per Kilogram</t>
  </si>
  <si>
    <t>5 Dozen Eggs</t>
  </si>
  <si>
    <t>Per Litre</t>
  </si>
  <si>
    <t>150g</t>
  </si>
  <si>
    <t>175g</t>
  </si>
  <si>
    <t>6 X 100g Pack</t>
  </si>
  <si>
    <t>500ml</t>
  </si>
  <si>
    <t>Per 10 KG</t>
  </si>
  <si>
    <t>Per 5 KG</t>
  </si>
  <si>
    <t>Loaf (Sliced)</t>
  </si>
  <si>
    <t>CHICKEN LIVERS</t>
  </si>
  <si>
    <t>1 Kg Packet</t>
  </si>
  <si>
    <t>A.4</t>
  </si>
  <si>
    <t>A.4.1</t>
  </si>
  <si>
    <t>A.4.2</t>
  </si>
  <si>
    <t>A.5.1</t>
  </si>
  <si>
    <t>SUB-TOTAL BID PRICE (VAT EXCLUSIVE)</t>
  </si>
  <si>
    <t>C.2</t>
  </si>
  <si>
    <t>C.2.1</t>
  </si>
  <si>
    <t>C.2.2</t>
  </si>
  <si>
    <t>B.1.3</t>
  </si>
  <si>
    <t>B.1.4</t>
  </si>
  <si>
    <t>B.1.5</t>
  </si>
  <si>
    <t>B.2.2</t>
  </si>
  <si>
    <t>PRE-PREPARED FRESH FRUITS</t>
  </si>
  <si>
    <t>CATEGORY A (RED MEAT, PROCESSED MEAT AND EGGS)</t>
  </si>
  <si>
    <t>C.1</t>
  </si>
  <si>
    <t>C.2.3</t>
  </si>
  <si>
    <t>C.3</t>
  </si>
  <si>
    <t>C.3.1</t>
  </si>
  <si>
    <t>C.3.2</t>
  </si>
  <si>
    <t>C.3.3</t>
  </si>
  <si>
    <t>C.4</t>
  </si>
  <si>
    <t>C.4.1</t>
  </si>
  <si>
    <t>C.4.2</t>
  </si>
  <si>
    <t>C.4.3</t>
  </si>
  <si>
    <t>C.4.4</t>
  </si>
  <si>
    <t>C.5</t>
  </si>
  <si>
    <t>C.5.1</t>
  </si>
  <si>
    <t>C.5.2</t>
  </si>
  <si>
    <t>C.5.3</t>
  </si>
  <si>
    <t>C.5.4</t>
  </si>
  <si>
    <t>C.5.5</t>
  </si>
  <si>
    <t>C.6</t>
  </si>
  <si>
    <t>C.6.1</t>
  </si>
  <si>
    <t>C.6.1.1</t>
  </si>
  <si>
    <t>C.6.1.2</t>
  </si>
  <si>
    <t>C.7</t>
  </si>
  <si>
    <t>C.8</t>
  </si>
  <si>
    <t>C.9</t>
  </si>
  <si>
    <t>C.10</t>
  </si>
  <si>
    <t>C.11</t>
  </si>
  <si>
    <t>C.12</t>
  </si>
  <si>
    <t>C.13</t>
  </si>
  <si>
    <t>C.14</t>
  </si>
  <si>
    <t>C.15</t>
  </si>
  <si>
    <t>C.16</t>
  </si>
  <si>
    <t>C.16.1</t>
  </si>
  <si>
    <t>C.16.2</t>
  </si>
  <si>
    <t>C.16.3</t>
  </si>
  <si>
    <t>C.17</t>
  </si>
  <si>
    <t>C.18</t>
  </si>
  <si>
    <t>C.19</t>
  </si>
  <si>
    <t>CATEGORY B (FROZEN CHICKEN AND FISH)</t>
  </si>
  <si>
    <t>CATEGORY C (BREAD AND CONFECTIONERY, DAIRY PRODUCTS, FRUITS AND VEGETABLES)</t>
  </si>
  <si>
    <t>D.3: PRE-PREPARED VEGETABLES</t>
  </si>
  <si>
    <t>D.3.1</t>
  </si>
  <si>
    <t>D.3.2</t>
  </si>
  <si>
    <t>D.3.3</t>
  </si>
  <si>
    <t>D.3.4</t>
  </si>
  <si>
    <t>D.3.5</t>
  </si>
  <si>
    <t>D.3.6</t>
  </si>
  <si>
    <t>D.3.7</t>
  </si>
  <si>
    <t>D.3.8</t>
  </si>
  <si>
    <t>D.4</t>
  </si>
  <si>
    <t>D.4.1</t>
  </si>
  <si>
    <t>D.4.2</t>
  </si>
  <si>
    <t>D.4.3</t>
  </si>
  <si>
    <t>D.4.4</t>
  </si>
  <si>
    <t>D.4.5</t>
  </si>
  <si>
    <t>D.4.6</t>
  </si>
  <si>
    <t>D.4.7</t>
  </si>
  <si>
    <t>D.4.8</t>
  </si>
  <si>
    <t>D.4.9</t>
  </si>
  <si>
    <t>D.4.10</t>
  </si>
  <si>
    <t>D.4.11</t>
  </si>
  <si>
    <t>D.4.12</t>
  </si>
  <si>
    <t>D.4.13</t>
  </si>
  <si>
    <t>D.5</t>
  </si>
  <si>
    <t>D.5.1</t>
  </si>
  <si>
    <t>D.5.2</t>
  </si>
  <si>
    <t>D.5.3</t>
  </si>
  <si>
    <t>D.6</t>
  </si>
  <si>
    <t>D.6.1</t>
  </si>
  <si>
    <t>D.6.2</t>
  </si>
  <si>
    <t>D.6.3</t>
  </si>
  <si>
    <t>D.6.4</t>
  </si>
  <si>
    <t>D.6.5</t>
  </si>
  <si>
    <t>D.6.6</t>
  </si>
  <si>
    <t>D.6.7</t>
  </si>
  <si>
    <t>D.6.8</t>
  </si>
  <si>
    <t>D.6.9</t>
  </si>
  <si>
    <t>D.6.10</t>
  </si>
  <si>
    <t>D.6.11</t>
  </si>
  <si>
    <t>D.6.12</t>
  </si>
  <si>
    <t>D.7</t>
  </si>
  <si>
    <t>D.7.1</t>
  </si>
  <si>
    <t>D.7.2</t>
  </si>
  <si>
    <t>D.8</t>
  </si>
  <si>
    <t>D.8.1</t>
  </si>
  <si>
    <t>D.8.2</t>
  </si>
  <si>
    <t>D.8.3</t>
  </si>
  <si>
    <t>D.8.4</t>
  </si>
  <si>
    <t>D.9</t>
  </si>
  <si>
    <t>D.9.1</t>
  </si>
  <si>
    <t>D.9.2</t>
  </si>
  <si>
    <t>D.9.3</t>
  </si>
  <si>
    <t>D.9.4</t>
  </si>
  <si>
    <t>D.9.5</t>
  </si>
  <si>
    <t>D.9.6</t>
  </si>
  <si>
    <t>D.9.7</t>
  </si>
  <si>
    <t>D.9.8</t>
  </si>
  <si>
    <t>D.9.9</t>
  </si>
  <si>
    <r>
      <t xml:space="preserve">LONG LIFE MILK, UHT PROCESS **
</t>
    </r>
    <r>
      <rPr>
        <b/>
        <i/>
        <sz val="10"/>
        <color theme="1"/>
        <rFont val="Arial Narrow"/>
        <family val="2"/>
      </rPr>
      <t>NB: (All milk must be in a cartoon container with resealable screw caps)</t>
    </r>
  </si>
  <si>
    <t>B: FROZEN CHICKEN                                                                                                                       (expiry date must not be less that six months upon delivery)</t>
  </si>
  <si>
    <t>Beef strips thick slices( 15 mm thick)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</si>
</sst>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R&quot;\ * #,##0.00_ ;_ &quot;R&quot;\ * \-#,##0.00_ ;_ &quot;R&quot;\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 Narrow"/>
      <family val="2"/>
    </font>
    <font>
      <sz val="11.5"/>
      <color theme="1"/>
      <name val="Arial Narrow"/>
      <family val="2"/>
    </font>
    <font>
      <b/>
      <sz val="12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Arial Black"/>
      <family val="2"/>
    </font>
    <font>
      <b/>
      <sz val="11"/>
      <color theme="1"/>
      <name val="Arial Black"/>
      <family val="2"/>
    </font>
    <font>
      <b/>
      <sz val="10.5"/>
      <color theme="1"/>
      <name val="Arial Black"/>
      <family val="2"/>
    </font>
    <font>
      <sz val="8"/>
      <name val="Calibri"/>
      <family val="2"/>
      <scheme val="minor"/>
    </font>
    <font>
      <b/>
      <i/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12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/>
    <xf numFmtId="0" fontId="7" fillId="0" borderId="0" xfId="0" applyFont="1"/>
    <xf numFmtId="0" fontId="2" fillId="0" borderId="0" xfId="0" applyFont="1" applyAlignment="1">
      <alignment horizontal="left"/>
    </xf>
    <xf numFmtId="0" fontId="9" fillId="0" borderId="0" xfId="0" applyFont="1"/>
    <xf numFmtId="0" fontId="8" fillId="0" borderId="9" xfId="0" applyFont="1" applyBorder="1" applyAlignment="1">
      <alignment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1" fillId="0" borderId="3" xfId="0" applyFont="1" applyBorder="1" applyAlignment="1">
      <alignment horizontal="left"/>
    </xf>
    <xf numFmtId="0" fontId="2" fillId="0" borderId="0" xfId="0" applyFont="1" applyAlignment="1">
      <alignment wrapText="1" readingOrder="1"/>
    </xf>
    <xf numFmtId="0" fontId="2" fillId="0" borderId="0" xfId="0" applyFont="1" applyAlignment="1">
      <alignment wrapText="1"/>
    </xf>
    <xf numFmtId="0" fontId="4" fillId="0" borderId="2" xfId="0" applyFont="1" applyBorder="1"/>
    <xf numFmtId="0" fontId="3" fillId="0" borderId="3" xfId="0" applyFont="1" applyBorder="1" applyAlignment="1">
      <alignment horizontal="center"/>
    </xf>
    <xf numFmtId="0" fontId="7" fillId="0" borderId="10" xfId="0" applyFont="1" applyBorder="1" applyAlignment="1">
      <alignment vertical="center" wrapText="1"/>
    </xf>
    <xf numFmtId="0" fontId="12" fillId="0" borderId="2" xfId="0" applyFont="1" applyBorder="1"/>
    <xf numFmtId="0" fontId="7" fillId="0" borderId="0" xfId="0" applyFont="1" applyAlignment="1">
      <alignment horizontal="left"/>
    </xf>
    <xf numFmtId="0" fontId="6" fillId="0" borderId="9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164" fontId="8" fillId="0" borderId="0" xfId="1" applyFont="1" applyBorder="1"/>
    <xf numFmtId="0" fontId="8" fillId="2" borderId="27" xfId="0" applyFont="1" applyFill="1" applyBorder="1" applyAlignment="1">
      <alignment vertical="center" wrapText="1"/>
    </xf>
    <xf numFmtId="0" fontId="2" fillId="0" borderId="2" xfId="0" applyFont="1" applyBorder="1"/>
    <xf numFmtId="0" fontId="8" fillId="3" borderId="0" xfId="0" applyFont="1" applyFill="1" applyAlignment="1">
      <alignment vertical="center" wrapText="1"/>
    </xf>
    <xf numFmtId="0" fontId="8" fillId="3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164" fontId="8" fillId="0" borderId="0" xfId="1" applyFont="1" applyBorder="1" applyAlignment="1">
      <alignment horizontal="left" vertical="center" wrapText="1"/>
    </xf>
    <xf numFmtId="0" fontId="8" fillId="0" borderId="1" xfId="0" applyFont="1" applyBorder="1"/>
    <xf numFmtId="0" fontId="8" fillId="2" borderId="34" xfId="0" applyFont="1" applyFill="1" applyBorder="1" applyAlignment="1">
      <alignment horizontal="left" vertical="center"/>
    </xf>
    <xf numFmtId="164" fontId="8" fillId="0" borderId="35" xfId="1" applyFont="1" applyBorder="1"/>
    <xf numFmtId="0" fontId="8" fillId="0" borderId="1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wrapText="1"/>
    </xf>
    <xf numFmtId="0" fontId="8" fillId="0" borderId="32" xfId="2" applyFont="1" applyBorder="1" applyAlignment="1">
      <alignment wrapText="1"/>
    </xf>
    <xf numFmtId="0" fontId="8" fillId="0" borderId="0" xfId="0" applyFont="1" applyAlignment="1">
      <alignment wrapText="1"/>
    </xf>
    <xf numFmtId="0" fontId="7" fillId="0" borderId="15" xfId="0" applyFont="1" applyBorder="1" applyAlignment="1">
      <alignment horizontal="center" vertical="center" wrapText="1"/>
    </xf>
    <xf numFmtId="0" fontId="7" fillId="2" borderId="7" xfId="0" applyFont="1" applyFill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8" fillId="2" borderId="40" xfId="0" applyFont="1" applyFill="1" applyBorder="1" applyAlignment="1">
      <alignment vertical="center" wrapText="1"/>
    </xf>
    <xf numFmtId="0" fontId="8" fillId="2" borderId="17" xfId="0" applyFont="1" applyFill="1" applyBorder="1" applyAlignment="1">
      <alignment horizontal="left" vertical="center"/>
    </xf>
    <xf numFmtId="0" fontId="7" fillId="2" borderId="18" xfId="0" applyFont="1" applyFill="1" applyBorder="1" applyAlignment="1">
      <alignment horizontal="left"/>
    </xf>
    <xf numFmtId="0" fontId="7" fillId="2" borderId="9" xfId="0" applyFont="1" applyFill="1" applyBorder="1" applyAlignment="1">
      <alignment horizontal="left"/>
    </xf>
    <xf numFmtId="164" fontId="8" fillId="0" borderId="40" xfId="1" applyFont="1" applyBorder="1" applyAlignment="1">
      <alignment horizontal="left" vertical="top" wrapText="1"/>
    </xf>
    <xf numFmtId="164" fontId="8" fillId="0" borderId="9" xfId="1" applyFont="1" applyBorder="1" applyAlignment="1">
      <alignment horizontal="left" vertical="top" wrapText="1"/>
    </xf>
    <xf numFmtId="164" fontId="8" fillId="0" borderId="42" xfId="1" applyFont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/>
    </xf>
    <xf numFmtId="0" fontId="6" fillId="2" borderId="10" xfId="0" applyFont="1" applyFill="1" applyBorder="1" applyAlignment="1">
      <alignment horizontal="left" vertical="center"/>
    </xf>
    <xf numFmtId="0" fontId="5" fillId="2" borderId="41" xfId="0" applyFont="1" applyFill="1" applyBorder="1" applyAlignment="1">
      <alignment horizontal="left"/>
    </xf>
    <xf numFmtId="164" fontId="8" fillId="0" borderId="8" xfId="1" applyFont="1" applyBorder="1" applyAlignment="1">
      <alignment horizontal="left" vertical="top" wrapText="1"/>
    </xf>
    <xf numFmtId="0" fontId="2" fillId="0" borderId="3" xfId="0" applyFont="1" applyBorder="1"/>
    <xf numFmtId="0" fontId="8" fillId="0" borderId="29" xfId="0" applyFont="1" applyBorder="1" applyAlignment="1">
      <alignment horizontal="center"/>
    </xf>
    <xf numFmtId="164" fontId="8" fillId="0" borderId="26" xfId="1" applyFont="1" applyFill="1" applyBorder="1" applyAlignment="1">
      <alignment vertical="center" wrapText="1"/>
    </xf>
    <xf numFmtId="164" fontId="8" fillId="0" borderId="0" xfId="1" applyFont="1" applyFill="1" applyBorder="1" applyAlignment="1">
      <alignment vertical="center" wrapText="1"/>
    </xf>
    <xf numFmtId="0" fontId="8" fillId="0" borderId="26" xfId="0" applyFont="1" applyBorder="1" applyAlignment="1">
      <alignment horizontal="center"/>
    </xf>
    <xf numFmtId="0" fontId="8" fillId="0" borderId="33" xfId="2" applyFont="1" applyBorder="1" applyAlignment="1">
      <alignment wrapText="1"/>
    </xf>
    <xf numFmtId="0" fontId="8" fillId="0" borderId="11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2" borderId="7" xfId="0" applyFont="1" applyFill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7" fillId="0" borderId="9" xfId="0" applyFont="1" applyBorder="1" applyAlignment="1">
      <alignment horizontal="left" vertical="center" wrapText="1"/>
    </xf>
    <xf numFmtId="164" fontId="8" fillId="0" borderId="9" xfId="1" applyFont="1" applyFill="1" applyBorder="1" applyAlignment="1" applyProtection="1">
      <alignment vertical="center" wrapText="1"/>
      <protection locked="0"/>
    </xf>
    <xf numFmtId="0" fontId="8" fillId="0" borderId="12" xfId="0" applyFont="1" applyBorder="1" applyAlignment="1">
      <alignment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7" fillId="0" borderId="16" xfId="0" applyFont="1" applyBorder="1" applyAlignment="1">
      <alignment horizontal="left" vertical="center" wrapText="1"/>
    </xf>
    <xf numFmtId="0" fontId="8" fillId="0" borderId="17" xfId="0" applyFont="1" applyBorder="1" applyAlignment="1">
      <alignment vertical="center" wrapText="1"/>
    </xf>
    <xf numFmtId="164" fontId="8" fillId="2" borderId="9" xfId="1" applyFont="1" applyFill="1" applyBorder="1" applyAlignment="1">
      <alignment vertical="center" wrapText="1"/>
    </xf>
    <xf numFmtId="164" fontId="8" fillId="0" borderId="17" xfId="1" applyFont="1" applyFill="1" applyBorder="1" applyAlignment="1" applyProtection="1">
      <alignment vertical="center" wrapText="1"/>
      <protection locked="0"/>
    </xf>
    <xf numFmtId="0" fontId="7" fillId="0" borderId="25" xfId="0" applyFont="1" applyBorder="1" applyAlignment="1">
      <alignment vertical="center" wrapText="1"/>
    </xf>
    <xf numFmtId="0" fontId="7" fillId="2" borderId="31" xfId="0" applyFont="1" applyFill="1" applyBorder="1" applyAlignment="1">
      <alignment horizontal="center" vertical="center" wrapText="1"/>
    </xf>
    <xf numFmtId="164" fontId="8" fillId="2" borderId="26" xfId="1" applyFont="1" applyFill="1" applyBorder="1" applyAlignment="1" applyProtection="1">
      <alignment vertical="center" wrapText="1"/>
      <protection locked="0"/>
    </xf>
    <xf numFmtId="0" fontId="7" fillId="0" borderId="21" xfId="0" applyFont="1" applyBorder="1" applyAlignment="1">
      <alignment vertical="center" wrapText="1"/>
    </xf>
    <xf numFmtId="164" fontId="8" fillId="0" borderId="26" xfId="1" applyFont="1" applyFill="1" applyBorder="1" applyAlignment="1" applyProtection="1">
      <alignment vertical="center" wrapText="1"/>
      <protection locked="0"/>
    </xf>
    <xf numFmtId="0" fontId="7" fillId="0" borderId="13" xfId="0" applyFont="1" applyBorder="1" applyAlignment="1">
      <alignment vertical="center" wrapText="1"/>
    </xf>
    <xf numFmtId="0" fontId="8" fillId="0" borderId="20" xfId="0" applyFont="1" applyBorder="1" applyAlignment="1">
      <alignment horizontal="left" vertical="center" wrapText="1"/>
    </xf>
    <xf numFmtId="0" fontId="8" fillId="0" borderId="21" xfId="0" applyFont="1" applyBorder="1" applyAlignment="1">
      <alignment vertical="center" wrapText="1"/>
    </xf>
    <xf numFmtId="0" fontId="8" fillId="2" borderId="31" xfId="0" applyFont="1" applyFill="1" applyBorder="1" applyAlignment="1">
      <alignment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3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20" xfId="0" applyFont="1" applyBorder="1" applyAlignment="1">
      <alignment vertical="center" wrapText="1"/>
    </xf>
    <xf numFmtId="0" fontId="8" fillId="0" borderId="21" xfId="0" applyFont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164" fontId="8" fillId="0" borderId="41" xfId="1" applyFont="1" applyFill="1" applyBorder="1" applyAlignment="1" applyProtection="1">
      <alignment vertical="center" wrapText="1"/>
      <protection locked="0"/>
    </xf>
    <xf numFmtId="0" fontId="8" fillId="0" borderId="8" xfId="0" applyFont="1" applyBorder="1" applyAlignment="1">
      <alignment horizontal="left" vertical="center" wrapText="1"/>
    </xf>
    <xf numFmtId="0" fontId="8" fillId="0" borderId="26" xfId="0" applyFont="1" applyBorder="1" applyAlignment="1">
      <alignment vertical="center" wrapText="1"/>
    </xf>
    <xf numFmtId="0" fontId="8" fillId="0" borderId="24" xfId="0" applyFont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7" fillId="0" borderId="23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8" fillId="2" borderId="36" xfId="0" applyFont="1" applyFill="1" applyBorder="1" applyAlignment="1">
      <alignment vertical="center" wrapText="1"/>
    </xf>
    <xf numFmtId="0" fontId="7" fillId="0" borderId="39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 wrapText="1"/>
    </xf>
    <xf numFmtId="0" fontId="12" fillId="0" borderId="2" xfId="0" applyFont="1" applyBorder="1" applyAlignment="1">
      <alignment wrapText="1"/>
    </xf>
    <xf numFmtId="0" fontId="12" fillId="0" borderId="4" xfId="0" applyFont="1" applyBorder="1"/>
    <xf numFmtId="0" fontId="12" fillId="0" borderId="2" xfId="0" applyFont="1" applyBorder="1"/>
    <xf numFmtId="0" fontId="8" fillId="2" borderId="29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wrapText="1" readingOrder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13" fillId="0" borderId="4" xfId="0" applyFon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12" fillId="0" borderId="4" xfId="0" applyFont="1" applyBorder="1" applyAlignment="1">
      <alignment horizontal="left" wrapText="1"/>
    </xf>
    <xf numFmtId="0" fontId="12" fillId="0" borderId="2" xfId="0" applyFont="1" applyBorder="1" applyAlignment="1">
      <alignment horizontal="left" wrapText="1"/>
    </xf>
    <xf numFmtId="0" fontId="8" fillId="2" borderId="14" xfId="0" applyFont="1" applyFill="1" applyBorder="1" applyAlignment="1">
      <alignment horizontal="center" vertical="center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FFFF99"/>
      <color rgb="FF00153E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523876</xdr:colOff>
      <xdr:row>0</xdr:row>
      <xdr:rowOff>158750</xdr:rowOff>
    </xdr:from>
    <xdr:ext cx="4219574" cy="723900"/>
    <xdr:pic>
      <xdr:nvPicPr>
        <xdr:cNvPr id="2" name="Picture 1" descr="logos new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314" y="158750"/>
          <a:ext cx="4219574" cy="72390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</xdr:col>
      <xdr:colOff>1254125</xdr:colOff>
      <xdr:row>4</xdr:row>
      <xdr:rowOff>93663</xdr:rowOff>
    </xdr:from>
    <xdr:to>
      <xdr:col>1</xdr:col>
      <xdr:colOff>4040187</xdr:colOff>
      <xdr:row>5</xdr:row>
      <xdr:rowOff>120651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6563" y="1069976"/>
          <a:ext cx="2786062" cy="225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1"/>
  <sheetViews>
    <sheetView tabSelected="1" view="pageBreakPreview" topLeftCell="A30" zoomScale="90" zoomScaleNormal="70" zoomScaleSheetLayoutView="90" workbookViewId="0">
      <selection activeCell="D37" sqref="D37"/>
    </sheetView>
  </sheetViews>
  <sheetFormatPr defaultColWidth="9.1796875" defaultRowHeight="15.5" x14ac:dyDescent="0.35"/>
  <cols>
    <col min="1" max="1" width="6.453125" style="2" customWidth="1"/>
    <col min="2" max="2" width="62.7265625" style="1" customWidth="1"/>
    <col min="3" max="3" width="20" style="1" customWidth="1"/>
    <col min="4" max="4" width="21.26953125" style="1" customWidth="1"/>
    <col min="5" max="16384" width="9.1796875" style="1"/>
  </cols>
  <sheetData>
    <row r="1" spans="1:4" ht="25.5" customHeight="1" x14ac:dyDescent="0.35">
      <c r="A1" s="114"/>
      <c r="B1" s="114"/>
      <c r="C1" s="114"/>
    </row>
    <row r="2" spans="1:4" ht="20.25" customHeight="1" x14ac:dyDescent="0.35">
      <c r="A2" s="114"/>
      <c r="B2" s="114"/>
      <c r="C2" s="114"/>
    </row>
    <row r="4" spans="1:4" s="3" customFormat="1" ht="15.75" customHeight="1" x14ac:dyDescent="0.35"/>
    <row r="6" spans="1:4" ht="16" thickBot="1" x14ac:dyDescent="0.4"/>
    <row r="7" spans="1:4" x14ac:dyDescent="0.35">
      <c r="A7" s="9"/>
      <c r="B7" s="23" t="s">
        <v>129</v>
      </c>
      <c r="C7" s="23"/>
      <c r="D7" s="23"/>
    </row>
    <row r="8" spans="1:4" x14ac:dyDescent="0.35">
      <c r="A8" s="52"/>
      <c r="B8" s="3" t="s">
        <v>146</v>
      </c>
      <c r="C8" s="3"/>
      <c r="D8" s="3"/>
    </row>
    <row r="9" spans="1:4" ht="18" x14ac:dyDescent="0.5">
      <c r="A9" s="11" t="s">
        <v>27</v>
      </c>
    </row>
    <row r="10" spans="1:4" ht="16" thickBot="1" x14ac:dyDescent="0.4">
      <c r="A10" s="10"/>
      <c r="B10" s="4"/>
      <c r="C10" s="4"/>
    </row>
    <row r="11" spans="1:4" ht="45.75" customHeight="1" x14ac:dyDescent="0.35">
      <c r="A11" s="115" t="s">
        <v>1</v>
      </c>
      <c r="B11" s="117" t="s">
        <v>26</v>
      </c>
      <c r="C11" s="22"/>
      <c r="D11" s="24"/>
    </row>
    <row r="12" spans="1:4" ht="15.75" customHeight="1" thickBot="1" x14ac:dyDescent="0.4">
      <c r="A12" s="116"/>
      <c r="B12" s="118"/>
      <c r="C12" s="29" t="s">
        <v>3</v>
      </c>
      <c r="D12" s="25"/>
    </row>
    <row r="13" spans="1:4" ht="33" customHeight="1" x14ac:dyDescent="0.35">
      <c r="A13" s="53">
        <v>1</v>
      </c>
      <c r="B13" s="33" t="str">
        <f>A30</f>
        <v>CATEGORY A (RED MEAT, PROCESSED MEAT AND EGGS)</v>
      </c>
      <c r="C13" s="54">
        <f>D51</f>
        <v>0</v>
      </c>
      <c r="D13" s="55"/>
    </row>
    <row r="14" spans="1:4" ht="31.5" customHeight="1" x14ac:dyDescent="0.35">
      <c r="A14" s="56">
        <v>2</v>
      </c>
      <c r="B14" s="57" t="str">
        <f>A53</f>
        <v>CATEGORY B (FROZEN CHICKEN AND FISH)</v>
      </c>
      <c r="C14" s="54">
        <f>D70</f>
        <v>0</v>
      </c>
      <c r="D14" s="55"/>
    </row>
    <row r="15" spans="1:4" ht="32.25" customHeight="1" x14ac:dyDescent="0.35">
      <c r="A15" s="56">
        <v>3</v>
      </c>
      <c r="B15" s="34" t="str">
        <f>A73</f>
        <v>CATEGORY C (BREAD AND CONFECTIONERY, DAIRY PRODUCTS, FRUITS AND VEGETABLES)</v>
      </c>
      <c r="C15" s="54">
        <f>D181</f>
        <v>0</v>
      </c>
      <c r="D15" s="55"/>
    </row>
    <row r="16" spans="1:4" ht="31.5" customHeight="1" thickBot="1" x14ac:dyDescent="0.4">
      <c r="A16" s="56"/>
      <c r="B16" s="28" t="s">
        <v>133</v>
      </c>
      <c r="C16" s="30">
        <f>C13+C14+C15</f>
        <v>0</v>
      </c>
      <c r="D16" s="21"/>
    </row>
    <row r="21" spans="1:4" s="7" customFormat="1" ht="36" customHeight="1" thickBot="1" x14ac:dyDescent="0.4">
      <c r="B21" s="119"/>
      <c r="C21" s="119"/>
      <c r="D21" s="12"/>
    </row>
    <row r="22" spans="1:4" x14ac:dyDescent="0.35">
      <c r="A22" s="1"/>
      <c r="B22" s="6" t="s">
        <v>4</v>
      </c>
      <c r="C22" s="6"/>
    </row>
    <row r="23" spans="1:4" x14ac:dyDescent="0.35">
      <c r="A23" s="1"/>
      <c r="B23" s="6"/>
      <c r="C23" s="6"/>
    </row>
    <row r="24" spans="1:4" ht="30" customHeight="1" thickBot="1" x14ac:dyDescent="0.4">
      <c r="A24" s="1"/>
      <c r="B24" s="120"/>
      <c r="C24" s="120"/>
      <c r="D24" s="13"/>
    </row>
    <row r="25" spans="1:4" x14ac:dyDescent="0.35">
      <c r="A25" s="1"/>
      <c r="B25" s="3" t="s">
        <v>5</v>
      </c>
      <c r="C25" s="3"/>
      <c r="D25" s="3"/>
    </row>
    <row r="29" spans="1:4" ht="16" thickBot="1" x14ac:dyDescent="0.4"/>
    <row r="30" spans="1:4" ht="17.5" thickBot="1" x14ac:dyDescent="0.55000000000000004">
      <c r="A30" s="102" t="s">
        <v>179</v>
      </c>
      <c r="B30" s="103"/>
      <c r="C30" s="17"/>
      <c r="D30" s="14"/>
    </row>
    <row r="31" spans="1:4" x14ac:dyDescent="0.35">
      <c r="A31" s="104" t="s">
        <v>6</v>
      </c>
      <c r="B31" s="106" t="s">
        <v>2</v>
      </c>
      <c r="C31" s="108" t="s">
        <v>0</v>
      </c>
      <c r="D31" s="40"/>
    </row>
    <row r="32" spans="1:4" ht="16" thickBot="1" x14ac:dyDescent="0.4">
      <c r="A32" s="105"/>
      <c r="B32" s="107"/>
      <c r="C32" s="109"/>
      <c r="D32" s="49" t="s">
        <v>33</v>
      </c>
    </row>
    <row r="33" spans="1:4" x14ac:dyDescent="0.35">
      <c r="A33" s="58" t="s">
        <v>25</v>
      </c>
      <c r="B33" s="59" t="s">
        <v>7</v>
      </c>
      <c r="C33" s="60"/>
      <c r="D33" s="50"/>
    </row>
    <row r="34" spans="1:4" x14ac:dyDescent="0.35">
      <c r="A34" s="61" t="s">
        <v>34</v>
      </c>
      <c r="B34" s="8" t="s">
        <v>8</v>
      </c>
      <c r="C34" s="62"/>
      <c r="D34" s="50"/>
    </row>
    <row r="35" spans="1:4" x14ac:dyDescent="0.35">
      <c r="A35" s="61" t="s">
        <v>35</v>
      </c>
      <c r="B35" s="63" t="s">
        <v>279</v>
      </c>
      <c r="C35" s="35" t="s">
        <v>154</v>
      </c>
      <c r="D35" s="64">
        <v>0</v>
      </c>
    </row>
    <row r="36" spans="1:4" x14ac:dyDescent="0.35">
      <c r="A36" s="61" t="s">
        <v>36</v>
      </c>
      <c r="B36" s="63" t="s">
        <v>130</v>
      </c>
      <c r="C36" s="35" t="s">
        <v>154</v>
      </c>
      <c r="D36" s="64">
        <v>0</v>
      </c>
    </row>
    <row r="37" spans="1:4" x14ac:dyDescent="0.35">
      <c r="A37" s="65" t="s">
        <v>37</v>
      </c>
      <c r="B37" s="8" t="s">
        <v>9</v>
      </c>
      <c r="C37" s="66"/>
      <c r="D37" s="50"/>
    </row>
    <row r="38" spans="1:4" x14ac:dyDescent="0.35">
      <c r="A38" s="61" t="s">
        <v>38</v>
      </c>
      <c r="B38" s="20" t="s">
        <v>131</v>
      </c>
      <c r="C38" s="35" t="s">
        <v>154</v>
      </c>
      <c r="D38" s="64">
        <v>0</v>
      </c>
    </row>
    <row r="39" spans="1:4" x14ac:dyDescent="0.35">
      <c r="A39" s="67" t="s">
        <v>39</v>
      </c>
      <c r="B39" s="68" t="s">
        <v>132</v>
      </c>
      <c r="C39" s="35" t="s">
        <v>154</v>
      </c>
      <c r="D39" s="64">
        <v>0</v>
      </c>
    </row>
    <row r="40" spans="1:4" x14ac:dyDescent="0.35">
      <c r="A40" s="67" t="s">
        <v>40</v>
      </c>
      <c r="B40" s="68" t="s">
        <v>147</v>
      </c>
      <c r="C40" s="35" t="s">
        <v>154</v>
      </c>
      <c r="D40" s="64">
        <v>0</v>
      </c>
    </row>
    <row r="41" spans="1:4" x14ac:dyDescent="0.35">
      <c r="A41" s="69" t="s">
        <v>42</v>
      </c>
      <c r="B41" s="70" t="s">
        <v>41</v>
      </c>
      <c r="C41" s="39"/>
      <c r="D41" s="71"/>
    </row>
    <row r="42" spans="1:4" x14ac:dyDescent="0.35">
      <c r="A42" s="69" t="s">
        <v>43</v>
      </c>
      <c r="B42" s="68" t="s">
        <v>44</v>
      </c>
      <c r="C42" s="35" t="s">
        <v>154</v>
      </c>
      <c r="D42" s="64">
        <v>0</v>
      </c>
    </row>
    <row r="43" spans="1:4" x14ac:dyDescent="0.35">
      <c r="A43" s="69" t="s">
        <v>45</v>
      </c>
      <c r="B43" s="68" t="s">
        <v>46</v>
      </c>
      <c r="C43" s="35" t="s">
        <v>154</v>
      </c>
      <c r="D43" s="72">
        <v>0</v>
      </c>
    </row>
    <row r="44" spans="1:4" x14ac:dyDescent="0.35">
      <c r="A44" s="73" t="s">
        <v>166</v>
      </c>
      <c r="B44" s="8" t="s">
        <v>61</v>
      </c>
      <c r="C44" s="74"/>
      <c r="D44" s="75"/>
    </row>
    <row r="45" spans="1:4" x14ac:dyDescent="0.35">
      <c r="A45" s="73" t="s">
        <v>167</v>
      </c>
      <c r="B45" s="76" t="s">
        <v>62</v>
      </c>
      <c r="C45" s="38" t="s">
        <v>154</v>
      </c>
      <c r="D45" s="77">
        <v>0</v>
      </c>
    </row>
    <row r="46" spans="1:4" ht="16" thickBot="1" x14ac:dyDescent="0.4">
      <c r="A46" s="73" t="s">
        <v>168</v>
      </c>
      <c r="B46" s="78" t="s">
        <v>63</v>
      </c>
      <c r="C46" s="38" t="s">
        <v>154</v>
      </c>
      <c r="D46" s="77">
        <v>0</v>
      </c>
    </row>
    <row r="47" spans="1:4" x14ac:dyDescent="0.35">
      <c r="A47" s="79" t="s">
        <v>169</v>
      </c>
      <c r="B47" s="80" t="s">
        <v>28</v>
      </c>
      <c r="C47" s="81"/>
      <c r="D47" s="48"/>
    </row>
    <row r="48" spans="1:4" ht="16" thickBot="1" x14ac:dyDescent="0.4">
      <c r="A48" s="82" t="s">
        <v>169</v>
      </c>
      <c r="B48" s="20" t="s">
        <v>29</v>
      </c>
      <c r="C48" s="37" t="s">
        <v>155</v>
      </c>
      <c r="D48" s="64">
        <v>0</v>
      </c>
    </row>
    <row r="49" spans="1:4" ht="15" customHeight="1" x14ac:dyDescent="0.35">
      <c r="A49" s="110" t="s">
        <v>170</v>
      </c>
      <c r="B49" s="111"/>
      <c r="C49" s="111"/>
      <c r="D49" s="51">
        <f>D35+D36+D38+D39+D40+D42+D43+D45+D46+D48</f>
        <v>0</v>
      </c>
    </row>
    <row r="50" spans="1:4" ht="15" customHeight="1" thickBot="1" x14ac:dyDescent="0.4">
      <c r="A50" s="112" t="s">
        <v>30</v>
      </c>
      <c r="B50" s="113"/>
      <c r="C50" s="113"/>
      <c r="D50" s="45">
        <f>(D49-D48)*0.15</f>
        <v>0</v>
      </c>
    </row>
    <row r="51" spans="1:4" ht="15.75" customHeight="1" x14ac:dyDescent="0.35">
      <c r="A51" s="110" t="s">
        <v>31</v>
      </c>
      <c r="B51" s="111"/>
      <c r="C51" s="111"/>
      <c r="D51" s="46">
        <f>D49+D50</f>
        <v>0</v>
      </c>
    </row>
    <row r="52" spans="1:4" ht="15.75" customHeight="1" x14ac:dyDescent="0.35">
      <c r="A52" s="26"/>
      <c r="B52" s="26"/>
      <c r="C52" s="26"/>
      <c r="D52" s="27"/>
    </row>
    <row r="53" spans="1:4" s="5" customFormat="1" x14ac:dyDescent="0.35">
      <c r="A53" s="3" t="s">
        <v>217</v>
      </c>
      <c r="B53" s="3"/>
      <c r="C53" s="3"/>
      <c r="D53" s="3"/>
    </row>
    <row r="54" spans="1:4" s="5" customFormat="1" ht="1" customHeight="1" thickBot="1" x14ac:dyDescent="0.4">
      <c r="A54" s="2"/>
      <c r="B54" s="1"/>
      <c r="C54" s="1"/>
      <c r="D54" s="1"/>
    </row>
    <row r="55" spans="1:4" s="5" customFormat="1" ht="35.5" customHeight="1" x14ac:dyDescent="0.5">
      <c r="A55" s="123" t="s">
        <v>278</v>
      </c>
      <c r="B55" s="124"/>
      <c r="C55" s="124"/>
      <c r="D55" s="101"/>
    </row>
    <row r="56" spans="1:4" s="5" customFormat="1" ht="13.5" customHeight="1" thickBot="1" x14ac:dyDescent="0.35">
      <c r="A56" s="83"/>
      <c r="B56" s="84"/>
      <c r="C56" s="84"/>
      <c r="D56" s="18"/>
    </row>
    <row r="57" spans="1:4" x14ac:dyDescent="0.35">
      <c r="A57" s="104" t="s">
        <v>6</v>
      </c>
      <c r="B57" s="106" t="s">
        <v>2</v>
      </c>
      <c r="C57" s="108" t="s">
        <v>0</v>
      </c>
      <c r="D57" s="40"/>
    </row>
    <row r="58" spans="1:4" ht="16" thickBot="1" x14ac:dyDescent="0.4">
      <c r="A58" s="105"/>
      <c r="B58" s="107"/>
      <c r="C58" s="109"/>
      <c r="D58" s="47" t="str">
        <f>D32</f>
        <v>Quote Price Inc.</v>
      </c>
    </row>
    <row r="59" spans="1:4" x14ac:dyDescent="0.35">
      <c r="A59" s="85" t="s">
        <v>50</v>
      </c>
      <c r="B59" s="86" t="s">
        <v>145</v>
      </c>
      <c r="C59" s="87"/>
      <c r="D59" s="48"/>
    </row>
    <row r="60" spans="1:4" x14ac:dyDescent="0.35">
      <c r="A60" s="65" t="s">
        <v>51</v>
      </c>
      <c r="B60" s="20" t="s">
        <v>10</v>
      </c>
      <c r="C60" s="35" t="s">
        <v>161</v>
      </c>
      <c r="D60" s="88">
        <v>0</v>
      </c>
    </row>
    <row r="61" spans="1:4" x14ac:dyDescent="0.35">
      <c r="A61" s="65" t="s">
        <v>52</v>
      </c>
      <c r="B61" s="20" t="s">
        <v>11</v>
      </c>
      <c r="C61" s="35" t="s">
        <v>161</v>
      </c>
      <c r="D61" s="88">
        <v>0</v>
      </c>
    </row>
    <row r="62" spans="1:4" x14ac:dyDescent="0.35">
      <c r="A62" s="65" t="s">
        <v>174</v>
      </c>
      <c r="B62" s="20" t="s">
        <v>12</v>
      </c>
      <c r="C62" s="35" t="s">
        <v>154</v>
      </c>
      <c r="D62" s="88">
        <v>0</v>
      </c>
    </row>
    <row r="63" spans="1:4" x14ac:dyDescent="0.35">
      <c r="A63" s="65" t="s">
        <v>175</v>
      </c>
      <c r="B63" s="20" t="s">
        <v>13</v>
      </c>
      <c r="C63" s="35" t="s">
        <v>162</v>
      </c>
      <c r="D63" s="88">
        <v>0</v>
      </c>
    </row>
    <row r="64" spans="1:4" ht="16" thickBot="1" x14ac:dyDescent="0.4">
      <c r="A64" s="65" t="s">
        <v>176</v>
      </c>
      <c r="B64" s="16" t="s">
        <v>164</v>
      </c>
      <c r="C64" s="35" t="s">
        <v>165</v>
      </c>
      <c r="D64" s="88">
        <v>0</v>
      </c>
    </row>
    <row r="65" spans="1:4" x14ac:dyDescent="0.35">
      <c r="A65" s="58" t="s">
        <v>53</v>
      </c>
      <c r="B65" s="89" t="s">
        <v>137</v>
      </c>
      <c r="C65" s="36"/>
      <c r="D65" s="88"/>
    </row>
    <row r="66" spans="1:4" x14ac:dyDescent="0.35">
      <c r="A66" s="65" t="s">
        <v>54</v>
      </c>
      <c r="B66" s="20" t="s">
        <v>135</v>
      </c>
      <c r="C66" s="37" t="s">
        <v>154</v>
      </c>
      <c r="D66" s="88">
        <v>0</v>
      </c>
    </row>
    <row r="67" spans="1:4" ht="16" thickBot="1" x14ac:dyDescent="0.4">
      <c r="A67" s="31" t="s">
        <v>177</v>
      </c>
      <c r="B67" s="20" t="s">
        <v>136</v>
      </c>
      <c r="C67" s="37" t="s">
        <v>154</v>
      </c>
      <c r="D67" s="88">
        <v>0</v>
      </c>
    </row>
    <row r="68" spans="1:4" ht="15" customHeight="1" x14ac:dyDescent="0.35">
      <c r="A68" s="110" t="s">
        <v>170</v>
      </c>
      <c r="B68" s="111"/>
      <c r="C68" s="111"/>
      <c r="D68" s="44">
        <f>SUM(D60:D67)</f>
        <v>0</v>
      </c>
    </row>
    <row r="69" spans="1:4" ht="15" customHeight="1" thickBot="1" x14ac:dyDescent="0.4">
      <c r="A69" s="112" t="s">
        <v>30</v>
      </c>
      <c r="B69" s="113"/>
      <c r="C69" s="113"/>
      <c r="D69" s="45">
        <f>D68*0.15</f>
        <v>0</v>
      </c>
    </row>
    <row r="70" spans="1:4" ht="15.75" customHeight="1" x14ac:dyDescent="0.35">
      <c r="A70" s="110" t="s">
        <v>31</v>
      </c>
      <c r="B70" s="111"/>
      <c r="C70" s="111"/>
      <c r="D70" s="46">
        <f>D68+D69</f>
        <v>0</v>
      </c>
    </row>
    <row r="72" spans="1:4" s="5" customFormat="1" ht="16" thickBot="1" x14ac:dyDescent="0.4">
      <c r="A72" s="2"/>
      <c r="B72" s="1"/>
      <c r="C72" s="1"/>
      <c r="D72" s="1"/>
    </row>
    <row r="73" spans="1:4" s="5" customFormat="1" ht="31.5" customHeight="1" x14ac:dyDescent="0.5">
      <c r="A73" s="121" t="s">
        <v>218</v>
      </c>
      <c r="B73" s="122"/>
      <c r="C73" s="122"/>
      <c r="D73" s="32"/>
    </row>
    <row r="74" spans="1:4" s="5" customFormat="1" x14ac:dyDescent="0.35">
      <c r="A74" s="15"/>
      <c r="B74" s="1"/>
      <c r="C74" s="1"/>
      <c r="D74" s="1"/>
    </row>
    <row r="75" spans="1:4" s="5" customFormat="1" ht="16" thickBot="1" x14ac:dyDescent="0.4">
      <c r="A75" s="10"/>
      <c r="B75" s="4"/>
      <c r="C75" s="4"/>
      <c r="D75" s="1"/>
    </row>
    <row r="76" spans="1:4" s="5" customFormat="1" ht="13" x14ac:dyDescent="0.3">
      <c r="A76" s="104" t="s">
        <v>6</v>
      </c>
      <c r="B76" s="106" t="s">
        <v>2</v>
      </c>
      <c r="C76" s="108" t="s">
        <v>0</v>
      </c>
      <c r="D76" s="40"/>
    </row>
    <row r="77" spans="1:4" s="5" customFormat="1" ht="13.5" thickBot="1" x14ac:dyDescent="0.35">
      <c r="A77" s="125"/>
      <c r="B77" s="107"/>
      <c r="C77" s="109"/>
      <c r="D77" s="41" t="str">
        <f>D32</f>
        <v>Quote Price Inc.</v>
      </c>
    </row>
    <row r="78" spans="1:4" s="5" customFormat="1" ht="13" x14ac:dyDescent="0.3">
      <c r="A78" s="90" t="s">
        <v>180</v>
      </c>
      <c r="B78" s="91" t="s">
        <v>15</v>
      </c>
      <c r="C78" s="92"/>
      <c r="D78" s="42"/>
    </row>
    <row r="79" spans="1:4" s="5" customFormat="1" ht="13" x14ac:dyDescent="0.3">
      <c r="A79" s="73" t="s">
        <v>47</v>
      </c>
      <c r="B79" s="93" t="s">
        <v>14</v>
      </c>
      <c r="C79" s="35" t="s">
        <v>163</v>
      </c>
      <c r="D79" s="77">
        <v>0</v>
      </c>
    </row>
    <row r="80" spans="1:4" s="5" customFormat="1" ht="19.5" customHeight="1" x14ac:dyDescent="0.3">
      <c r="A80" s="73" t="s">
        <v>48</v>
      </c>
      <c r="B80" s="94" t="s">
        <v>32</v>
      </c>
      <c r="C80" s="35" t="s">
        <v>163</v>
      </c>
      <c r="D80" s="77">
        <v>0</v>
      </c>
    </row>
    <row r="81" spans="1:4" s="5" customFormat="1" ht="24" customHeight="1" x14ac:dyDescent="0.3">
      <c r="A81" s="73" t="s">
        <v>49</v>
      </c>
      <c r="B81" s="94" t="s">
        <v>60</v>
      </c>
      <c r="C81" s="35" t="s">
        <v>163</v>
      </c>
      <c r="D81" s="77">
        <v>0</v>
      </c>
    </row>
    <row r="82" spans="1:4" s="5" customFormat="1" ht="13" x14ac:dyDescent="0.3">
      <c r="A82" s="31" t="s">
        <v>171</v>
      </c>
      <c r="B82" s="8" t="s">
        <v>134</v>
      </c>
      <c r="C82" s="95"/>
      <c r="D82" s="43"/>
    </row>
    <row r="83" spans="1:4" s="5" customFormat="1" ht="13" x14ac:dyDescent="0.3">
      <c r="A83" s="82" t="s">
        <v>172</v>
      </c>
      <c r="B83" s="20" t="s">
        <v>56</v>
      </c>
      <c r="C83" s="37" t="s">
        <v>154</v>
      </c>
      <c r="D83" s="64">
        <v>0</v>
      </c>
    </row>
    <row r="84" spans="1:4" s="5" customFormat="1" ht="13" x14ac:dyDescent="0.3">
      <c r="A84" s="82" t="s">
        <v>173</v>
      </c>
      <c r="B84" s="20" t="s">
        <v>55</v>
      </c>
      <c r="C84" s="37" t="s">
        <v>154</v>
      </c>
      <c r="D84" s="64">
        <v>0</v>
      </c>
    </row>
    <row r="85" spans="1:4" s="5" customFormat="1" ht="13" x14ac:dyDescent="0.3">
      <c r="A85" s="82" t="s">
        <v>181</v>
      </c>
      <c r="B85" s="96" t="s">
        <v>153</v>
      </c>
      <c r="C85" s="37" t="s">
        <v>154</v>
      </c>
      <c r="D85" s="64">
        <v>0</v>
      </c>
    </row>
    <row r="86" spans="1:4" s="5" customFormat="1" ht="26" x14ac:dyDescent="0.3">
      <c r="A86" s="31" t="s">
        <v>182</v>
      </c>
      <c r="B86" s="97" t="s">
        <v>277</v>
      </c>
      <c r="C86" s="98"/>
      <c r="D86" s="43"/>
    </row>
    <row r="87" spans="1:4" s="5" customFormat="1" ht="13" x14ac:dyDescent="0.3">
      <c r="A87" s="82" t="s">
        <v>183</v>
      </c>
      <c r="B87" s="20" t="s">
        <v>148</v>
      </c>
      <c r="C87" s="37" t="s">
        <v>156</v>
      </c>
      <c r="D87" s="64">
        <v>0</v>
      </c>
    </row>
    <row r="88" spans="1:4" s="5" customFormat="1" ht="13" x14ac:dyDescent="0.3">
      <c r="A88" s="82" t="s">
        <v>184</v>
      </c>
      <c r="B88" s="20" t="s">
        <v>57</v>
      </c>
      <c r="C88" s="37" t="s">
        <v>156</v>
      </c>
      <c r="D88" s="64">
        <v>0</v>
      </c>
    </row>
    <row r="89" spans="1:4" s="5" customFormat="1" ht="13" x14ac:dyDescent="0.3">
      <c r="A89" s="82" t="s">
        <v>185</v>
      </c>
      <c r="B89" s="20" t="s">
        <v>58</v>
      </c>
      <c r="C89" s="37" t="s">
        <v>156</v>
      </c>
      <c r="D89" s="64">
        <v>0</v>
      </c>
    </row>
    <row r="90" spans="1:4" s="5" customFormat="1" ht="26" x14ac:dyDescent="0.3">
      <c r="A90" s="31" t="s">
        <v>186</v>
      </c>
      <c r="B90" s="8" t="s">
        <v>138</v>
      </c>
      <c r="C90" s="95"/>
      <c r="D90" s="71"/>
    </row>
    <row r="91" spans="1:4" s="5" customFormat="1" ht="13" x14ac:dyDescent="0.3">
      <c r="A91" s="82" t="s">
        <v>187</v>
      </c>
      <c r="B91" s="20" t="s">
        <v>16</v>
      </c>
      <c r="C91" s="37" t="s">
        <v>157</v>
      </c>
      <c r="D91" s="64">
        <v>0</v>
      </c>
    </row>
    <row r="92" spans="1:4" s="5" customFormat="1" ht="13" x14ac:dyDescent="0.3">
      <c r="A92" s="82" t="s">
        <v>188</v>
      </c>
      <c r="B92" s="20" t="s">
        <v>16</v>
      </c>
      <c r="C92" s="37" t="s">
        <v>158</v>
      </c>
      <c r="D92" s="64">
        <v>0</v>
      </c>
    </row>
    <row r="93" spans="1:4" s="5" customFormat="1" ht="13" x14ac:dyDescent="0.3">
      <c r="A93" s="82" t="s">
        <v>189</v>
      </c>
      <c r="B93" s="20" t="s">
        <v>143</v>
      </c>
      <c r="C93" s="37" t="s">
        <v>159</v>
      </c>
      <c r="D93" s="64">
        <v>0</v>
      </c>
    </row>
    <row r="94" spans="1:4" s="5" customFormat="1" ht="13" x14ac:dyDescent="0.3">
      <c r="A94" s="82" t="s">
        <v>190</v>
      </c>
      <c r="B94" s="68" t="s">
        <v>59</v>
      </c>
      <c r="C94" s="99" t="s">
        <v>160</v>
      </c>
      <c r="D94" s="72">
        <v>0</v>
      </c>
    </row>
    <row r="95" spans="1:4" s="5" customFormat="1" x14ac:dyDescent="0.3">
      <c r="A95" s="100" t="s">
        <v>191</v>
      </c>
      <c r="B95" s="19" t="s">
        <v>18</v>
      </c>
      <c r="C95" s="39"/>
      <c r="D95" s="64"/>
    </row>
    <row r="96" spans="1:4" s="5" customFormat="1" ht="13" x14ac:dyDescent="0.3">
      <c r="A96" s="82" t="s">
        <v>192</v>
      </c>
      <c r="B96" s="8" t="s">
        <v>17</v>
      </c>
      <c r="C96" s="39"/>
      <c r="D96" s="64"/>
    </row>
    <row r="97" spans="1:4" s="5" customFormat="1" ht="13" x14ac:dyDescent="0.3">
      <c r="A97" s="82" t="s">
        <v>193</v>
      </c>
      <c r="B97" s="20" t="s">
        <v>139</v>
      </c>
      <c r="C97" s="35" t="s">
        <v>154</v>
      </c>
      <c r="D97" s="64">
        <v>0</v>
      </c>
    </row>
    <row r="98" spans="1:4" s="5" customFormat="1" ht="13" x14ac:dyDescent="0.3">
      <c r="A98" s="82" t="s">
        <v>194</v>
      </c>
      <c r="B98" s="20" t="s">
        <v>140</v>
      </c>
      <c r="C98" s="35" t="s">
        <v>154</v>
      </c>
      <c r="D98" s="64">
        <v>0</v>
      </c>
    </row>
    <row r="99" spans="1:4" s="5" customFormat="1" ht="13" x14ac:dyDescent="0.3">
      <c r="A99" s="82" t="s">
        <v>195</v>
      </c>
      <c r="B99" s="20" t="s">
        <v>112</v>
      </c>
      <c r="C99" s="35" t="s">
        <v>154</v>
      </c>
      <c r="D99" s="64">
        <v>0</v>
      </c>
    </row>
    <row r="100" spans="1:4" s="5" customFormat="1" ht="13" x14ac:dyDescent="0.3">
      <c r="A100" s="82" t="s">
        <v>196</v>
      </c>
      <c r="B100" s="20" t="s">
        <v>152</v>
      </c>
      <c r="C100" s="35" t="s">
        <v>154</v>
      </c>
      <c r="D100" s="64">
        <v>0</v>
      </c>
    </row>
    <row r="101" spans="1:4" s="5" customFormat="1" ht="13" x14ac:dyDescent="0.3">
      <c r="A101" s="82" t="s">
        <v>197</v>
      </c>
      <c r="B101" s="8" t="s">
        <v>178</v>
      </c>
      <c r="C101" s="35"/>
      <c r="D101" s="64"/>
    </row>
    <row r="102" spans="1:4" s="5" customFormat="1" ht="13" x14ac:dyDescent="0.3">
      <c r="A102" s="82" t="s">
        <v>198</v>
      </c>
      <c r="B102" s="8" t="s">
        <v>113</v>
      </c>
      <c r="C102" s="39"/>
      <c r="D102" s="64"/>
    </row>
    <row r="103" spans="1:4" s="5" customFormat="1" ht="13" x14ac:dyDescent="0.3">
      <c r="A103" s="82" t="s">
        <v>199</v>
      </c>
      <c r="B103" s="20" t="s">
        <v>114</v>
      </c>
      <c r="C103" s="35" t="s">
        <v>154</v>
      </c>
      <c r="D103" s="64">
        <v>0</v>
      </c>
    </row>
    <row r="104" spans="1:4" s="5" customFormat="1" ht="13" x14ac:dyDescent="0.3">
      <c r="A104" s="82" t="s">
        <v>200</v>
      </c>
      <c r="B104" s="20" t="s">
        <v>115</v>
      </c>
      <c r="C104" s="35" t="s">
        <v>154</v>
      </c>
      <c r="D104" s="64">
        <v>0</v>
      </c>
    </row>
    <row r="105" spans="1:4" s="5" customFormat="1" ht="13" x14ac:dyDescent="0.3">
      <c r="A105" s="82" t="s">
        <v>201</v>
      </c>
      <c r="B105" s="20" t="s">
        <v>142</v>
      </c>
      <c r="C105" s="35" t="s">
        <v>154</v>
      </c>
      <c r="D105" s="64">
        <v>0</v>
      </c>
    </row>
    <row r="106" spans="1:4" s="5" customFormat="1" ht="13" x14ac:dyDescent="0.3">
      <c r="A106" s="82" t="s">
        <v>202</v>
      </c>
      <c r="B106" s="20" t="s">
        <v>116</v>
      </c>
      <c r="C106" s="35" t="s">
        <v>154</v>
      </c>
      <c r="D106" s="64">
        <v>0</v>
      </c>
    </row>
    <row r="107" spans="1:4" s="5" customFormat="1" ht="13" x14ac:dyDescent="0.3">
      <c r="A107" s="82" t="s">
        <v>203</v>
      </c>
      <c r="B107" s="20" t="s">
        <v>117</v>
      </c>
      <c r="C107" s="35" t="s">
        <v>154</v>
      </c>
      <c r="D107" s="64">
        <v>0</v>
      </c>
    </row>
    <row r="108" spans="1:4" s="5" customFormat="1" ht="13" x14ac:dyDescent="0.3">
      <c r="A108" s="82" t="s">
        <v>204</v>
      </c>
      <c r="B108" s="20" t="s">
        <v>118</v>
      </c>
      <c r="C108" s="35" t="s">
        <v>154</v>
      </c>
      <c r="D108" s="64">
        <v>0</v>
      </c>
    </row>
    <row r="109" spans="1:4" s="5" customFormat="1" ht="13" x14ac:dyDescent="0.3">
      <c r="A109" s="82" t="s">
        <v>205</v>
      </c>
      <c r="B109" s="20" t="s">
        <v>119</v>
      </c>
      <c r="C109" s="35" t="s">
        <v>154</v>
      </c>
      <c r="D109" s="64">
        <v>0</v>
      </c>
    </row>
    <row r="110" spans="1:4" s="5" customFormat="1" ht="13" x14ac:dyDescent="0.3">
      <c r="A110" s="82" t="s">
        <v>206</v>
      </c>
      <c r="B110" s="20" t="s">
        <v>141</v>
      </c>
      <c r="C110" s="35" t="s">
        <v>154</v>
      </c>
      <c r="D110" s="64">
        <v>0</v>
      </c>
    </row>
    <row r="111" spans="1:4" s="5" customFormat="1" ht="13" x14ac:dyDescent="0.3">
      <c r="A111" s="82" t="s">
        <v>207</v>
      </c>
      <c r="B111" s="20" t="s">
        <v>120</v>
      </c>
      <c r="C111" s="35" t="s">
        <v>154</v>
      </c>
      <c r="D111" s="64">
        <v>0</v>
      </c>
    </row>
    <row r="112" spans="1:4" s="5" customFormat="1" ht="13" x14ac:dyDescent="0.3">
      <c r="A112" s="82" t="s">
        <v>208</v>
      </c>
      <c r="B112" s="20" t="s">
        <v>121</v>
      </c>
      <c r="C112" s="35" t="s">
        <v>154</v>
      </c>
      <c r="D112" s="64">
        <v>0</v>
      </c>
    </row>
    <row r="113" spans="1:4" s="5" customFormat="1" ht="13" x14ac:dyDescent="0.3">
      <c r="A113" s="82" t="s">
        <v>209</v>
      </c>
      <c r="B113" s="20" t="s">
        <v>122</v>
      </c>
      <c r="C113" s="35" t="s">
        <v>154</v>
      </c>
      <c r="D113" s="64">
        <v>0</v>
      </c>
    </row>
    <row r="114" spans="1:4" s="5" customFormat="1" x14ac:dyDescent="0.3">
      <c r="A114" s="100" t="s">
        <v>210</v>
      </c>
      <c r="B114" s="19" t="s">
        <v>19</v>
      </c>
      <c r="C114" s="39"/>
      <c r="D114" s="64"/>
    </row>
    <row r="115" spans="1:4" s="5" customFormat="1" ht="13" x14ac:dyDescent="0.3">
      <c r="A115" s="82" t="s">
        <v>211</v>
      </c>
      <c r="B115" s="20" t="s">
        <v>123</v>
      </c>
      <c r="C115" s="35" t="s">
        <v>154</v>
      </c>
      <c r="D115" s="64">
        <v>0</v>
      </c>
    </row>
    <row r="116" spans="1:4" s="5" customFormat="1" ht="13" x14ac:dyDescent="0.3">
      <c r="A116" s="82" t="s">
        <v>212</v>
      </c>
      <c r="B116" s="20" t="s">
        <v>124</v>
      </c>
      <c r="C116" s="35" t="s">
        <v>154</v>
      </c>
      <c r="D116" s="64">
        <v>0</v>
      </c>
    </row>
    <row r="117" spans="1:4" s="5" customFormat="1" ht="13" x14ac:dyDescent="0.3">
      <c r="A117" s="82" t="s">
        <v>213</v>
      </c>
      <c r="B117" s="20" t="s">
        <v>125</v>
      </c>
      <c r="C117" s="35" t="s">
        <v>154</v>
      </c>
      <c r="D117" s="64">
        <v>0</v>
      </c>
    </row>
    <row r="118" spans="1:4" s="5" customFormat="1" ht="13" x14ac:dyDescent="0.3">
      <c r="A118" s="82" t="s">
        <v>214</v>
      </c>
      <c r="B118" s="20" t="s">
        <v>126</v>
      </c>
      <c r="C118" s="35" t="s">
        <v>154</v>
      </c>
      <c r="D118" s="64">
        <v>0</v>
      </c>
    </row>
    <row r="119" spans="1:4" s="5" customFormat="1" ht="13" x14ac:dyDescent="0.3">
      <c r="A119" s="82" t="s">
        <v>215</v>
      </c>
      <c r="B119" s="20" t="s">
        <v>127</v>
      </c>
      <c r="C119" s="35" t="s">
        <v>154</v>
      </c>
      <c r="D119" s="64">
        <v>0</v>
      </c>
    </row>
    <row r="120" spans="1:4" s="5" customFormat="1" ht="13.5" thickBot="1" x14ac:dyDescent="0.35">
      <c r="A120" s="82" t="s">
        <v>216</v>
      </c>
      <c r="B120" s="68" t="s">
        <v>128</v>
      </c>
      <c r="C120" s="35" t="s">
        <v>154</v>
      </c>
      <c r="D120" s="64">
        <v>0</v>
      </c>
    </row>
    <row r="121" spans="1:4" ht="17" x14ac:dyDescent="0.5">
      <c r="A121" s="102" t="s">
        <v>219</v>
      </c>
      <c r="B121" s="103"/>
      <c r="C121" s="38"/>
      <c r="D121" s="88"/>
    </row>
    <row r="122" spans="1:4" x14ac:dyDescent="0.35">
      <c r="A122" s="79" t="s">
        <v>220</v>
      </c>
      <c r="B122" s="80" t="s">
        <v>64</v>
      </c>
      <c r="C122" s="98"/>
      <c r="D122" s="88"/>
    </row>
    <row r="123" spans="1:4" x14ac:dyDescent="0.35">
      <c r="A123" s="79" t="s">
        <v>221</v>
      </c>
      <c r="B123" s="20" t="s">
        <v>66</v>
      </c>
      <c r="C123" s="35" t="s">
        <v>154</v>
      </c>
      <c r="D123" s="88">
        <v>0</v>
      </c>
    </row>
    <row r="124" spans="1:4" x14ac:dyDescent="0.35">
      <c r="A124" s="79" t="s">
        <v>222</v>
      </c>
      <c r="B124" s="20" t="s">
        <v>65</v>
      </c>
      <c r="C124" s="35" t="s">
        <v>154</v>
      </c>
      <c r="D124" s="88">
        <v>0</v>
      </c>
    </row>
    <row r="125" spans="1:4" x14ac:dyDescent="0.35">
      <c r="A125" s="79" t="s">
        <v>223</v>
      </c>
      <c r="B125" s="20" t="s">
        <v>67</v>
      </c>
      <c r="C125" s="35" t="s">
        <v>154</v>
      </c>
      <c r="D125" s="88">
        <v>0</v>
      </c>
    </row>
    <row r="126" spans="1:4" x14ac:dyDescent="0.35">
      <c r="A126" s="79" t="s">
        <v>224</v>
      </c>
      <c r="B126" s="20" t="s">
        <v>68</v>
      </c>
      <c r="C126" s="35" t="s">
        <v>154</v>
      </c>
      <c r="D126" s="88">
        <v>0</v>
      </c>
    </row>
    <row r="127" spans="1:4" x14ac:dyDescent="0.35">
      <c r="A127" s="79" t="s">
        <v>225</v>
      </c>
      <c r="B127" s="20" t="s">
        <v>69</v>
      </c>
      <c r="C127" s="35" t="s">
        <v>154</v>
      </c>
      <c r="D127" s="88">
        <v>0</v>
      </c>
    </row>
    <row r="128" spans="1:4" x14ac:dyDescent="0.35">
      <c r="A128" s="79" t="s">
        <v>226</v>
      </c>
      <c r="B128" s="20" t="s">
        <v>151</v>
      </c>
      <c r="C128" s="35" t="s">
        <v>154</v>
      </c>
      <c r="D128" s="88">
        <v>0</v>
      </c>
    </row>
    <row r="129" spans="1:4" x14ac:dyDescent="0.35">
      <c r="A129" s="79" t="s">
        <v>227</v>
      </c>
      <c r="B129" s="20" t="s">
        <v>70</v>
      </c>
      <c r="C129" s="35" t="s">
        <v>154</v>
      </c>
      <c r="D129" s="88">
        <v>0</v>
      </c>
    </row>
    <row r="130" spans="1:4" x14ac:dyDescent="0.35">
      <c r="A130" s="100" t="s">
        <v>228</v>
      </c>
      <c r="B130" s="19" t="s">
        <v>71</v>
      </c>
      <c r="C130" s="39"/>
      <c r="D130" s="88"/>
    </row>
    <row r="131" spans="1:4" x14ac:dyDescent="0.35">
      <c r="A131" s="82" t="s">
        <v>229</v>
      </c>
      <c r="B131" s="20" t="s">
        <v>72</v>
      </c>
      <c r="C131" s="35" t="s">
        <v>154</v>
      </c>
      <c r="D131" s="88">
        <v>0</v>
      </c>
    </row>
    <row r="132" spans="1:4" x14ac:dyDescent="0.35">
      <c r="A132" s="82" t="s">
        <v>230</v>
      </c>
      <c r="B132" s="20" t="s">
        <v>73</v>
      </c>
      <c r="C132" s="35" t="s">
        <v>154</v>
      </c>
      <c r="D132" s="88">
        <v>0</v>
      </c>
    </row>
    <row r="133" spans="1:4" x14ac:dyDescent="0.35">
      <c r="A133" s="82" t="s">
        <v>231</v>
      </c>
      <c r="B133" s="20" t="s">
        <v>74</v>
      </c>
      <c r="C133" s="35" t="s">
        <v>154</v>
      </c>
      <c r="D133" s="88">
        <v>0</v>
      </c>
    </row>
    <row r="134" spans="1:4" x14ac:dyDescent="0.35">
      <c r="A134" s="82" t="s">
        <v>232</v>
      </c>
      <c r="B134" s="20" t="s">
        <v>75</v>
      </c>
      <c r="C134" s="35" t="s">
        <v>154</v>
      </c>
      <c r="D134" s="88">
        <v>0</v>
      </c>
    </row>
    <row r="135" spans="1:4" x14ac:dyDescent="0.35">
      <c r="A135" s="82" t="s">
        <v>233</v>
      </c>
      <c r="B135" s="20" t="s">
        <v>76</v>
      </c>
      <c r="C135" s="35" t="s">
        <v>154</v>
      </c>
      <c r="D135" s="88">
        <v>0</v>
      </c>
    </row>
    <row r="136" spans="1:4" x14ac:dyDescent="0.35">
      <c r="A136" s="82" t="s">
        <v>234</v>
      </c>
      <c r="B136" s="20" t="s">
        <v>77</v>
      </c>
      <c r="C136" s="35" t="s">
        <v>154</v>
      </c>
      <c r="D136" s="88">
        <v>0</v>
      </c>
    </row>
    <row r="137" spans="1:4" x14ac:dyDescent="0.35">
      <c r="A137" s="82" t="s">
        <v>235</v>
      </c>
      <c r="B137" s="20" t="s">
        <v>78</v>
      </c>
      <c r="C137" s="35" t="s">
        <v>154</v>
      </c>
      <c r="D137" s="88">
        <v>0</v>
      </c>
    </row>
    <row r="138" spans="1:4" x14ac:dyDescent="0.35">
      <c r="A138" s="82" t="s">
        <v>236</v>
      </c>
      <c r="B138" s="20" t="s">
        <v>79</v>
      </c>
      <c r="C138" s="35" t="s">
        <v>154</v>
      </c>
      <c r="D138" s="88">
        <v>0</v>
      </c>
    </row>
    <row r="139" spans="1:4" x14ac:dyDescent="0.35">
      <c r="A139" s="82" t="s">
        <v>237</v>
      </c>
      <c r="B139" s="20" t="s">
        <v>80</v>
      </c>
      <c r="C139" s="35" t="s">
        <v>154</v>
      </c>
      <c r="D139" s="88">
        <v>0</v>
      </c>
    </row>
    <row r="140" spans="1:4" x14ac:dyDescent="0.35">
      <c r="A140" s="82" t="s">
        <v>238</v>
      </c>
      <c r="B140" s="20" t="s">
        <v>81</v>
      </c>
      <c r="C140" s="35" t="s">
        <v>154</v>
      </c>
      <c r="D140" s="88">
        <v>0</v>
      </c>
    </row>
    <row r="141" spans="1:4" x14ac:dyDescent="0.35">
      <c r="A141" s="82" t="s">
        <v>239</v>
      </c>
      <c r="B141" s="20" t="s">
        <v>82</v>
      </c>
      <c r="C141" s="35" t="s">
        <v>154</v>
      </c>
      <c r="D141" s="88">
        <v>0</v>
      </c>
    </row>
    <row r="142" spans="1:4" x14ac:dyDescent="0.35">
      <c r="A142" s="82" t="s">
        <v>240</v>
      </c>
      <c r="B142" s="20" t="s">
        <v>83</v>
      </c>
      <c r="C142" s="35" t="s">
        <v>154</v>
      </c>
      <c r="D142" s="88">
        <v>0</v>
      </c>
    </row>
    <row r="143" spans="1:4" x14ac:dyDescent="0.35">
      <c r="A143" s="82" t="s">
        <v>241</v>
      </c>
      <c r="B143" s="20" t="s">
        <v>84</v>
      </c>
      <c r="C143" s="35" t="s">
        <v>154</v>
      </c>
      <c r="D143" s="88">
        <v>0</v>
      </c>
    </row>
    <row r="144" spans="1:4" x14ac:dyDescent="0.35">
      <c r="A144" s="100" t="s">
        <v>242</v>
      </c>
      <c r="B144" s="19" t="s">
        <v>20</v>
      </c>
      <c r="C144" s="39"/>
      <c r="D144" s="88"/>
    </row>
    <row r="145" spans="1:4" x14ac:dyDescent="0.35">
      <c r="A145" s="82" t="s">
        <v>243</v>
      </c>
      <c r="B145" s="20" t="s">
        <v>149</v>
      </c>
      <c r="C145" s="35" t="s">
        <v>154</v>
      </c>
      <c r="D145" s="88">
        <v>0</v>
      </c>
    </row>
    <row r="146" spans="1:4" x14ac:dyDescent="0.35">
      <c r="A146" s="82" t="s">
        <v>244</v>
      </c>
      <c r="B146" s="20" t="s">
        <v>85</v>
      </c>
      <c r="C146" s="35" t="s">
        <v>154</v>
      </c>
      <c r="D146" s="88">
        <v>0</v>
      </c>
    </row>
    <row r="147" spans="1:4" x14ac:dyDescent="0.35">
      <c r="A147" s="82" t="s">
        <v>245</v>
      </c>
      <c r="B147" s="20" t="s">
        <v>23</v>
      </c>
      <c r="C147" s="35" t="s">
        <v>154</v>
      </c>
      <c r="D147" s="88">
        <v>0</v>
      </c>
    </row>
    <row r="148" spans="1:4" x14ac:dyDescent="0.35">
      <c r="A148" s="8" t="s">
        <v>246</v>
      </c>
      <c r="B148" s="8" t="s">
        <v>24</v>
      </c>
      <c r="C148" s="66"/>
      <c r="D148" s="88"/>
    </row>
    <row r="149" spans="1:4" x14ac:dyDescent="0.35">
      <c r="A149" s="82" t="s">
        <v>247</v>
      </c>
      <c r="B149" s="20" t="s">
        <v>144</v>
      </c>
      <c r="C149" s="35" t="s">
        <v>154</v>
      </c>
      <c r="D149" s="88">
        <v>0</v>
      </c>
    </row>
    <row r="150" spans="1:4" x14ac:dyDescent="0.35">
      <c r="A150" s="82" t="s">
        <v>248</v>
      </c>
      <c r="B150" s="20" t="s">
        <v>21</v>
      </c>
      <c r="C150" s="35" t="s">
        <v>154</v>
      </c>
      <c r="D150" s="88">
        <v>0</v>
      </c>
    </row>
    <row r="151" spans="1:4" x14ac:dyDescent="0.35">
      <c r="A151" s="82" t="s">
        <v>249</v>
      </c>
      <c r="B151" s="20" t="s">
        <v>22</v>
      </c>
      <c r="C151" s="35" t="s">
        <v>154</v>
      </c>
      <c r="D151" s="88">
        <v>0</v>
      </c>
    </row>
    <row r="152" spans="1:4" x14ac:dyDescent="0.35">
      <c r="A152" s="82" t="s">
        <v>250</v>
      </c>
      <c r="B152" s="20" t="s">
        <v>86</v>
      </c>
      <c r="C152" s="35" t="s">
        <v>154</v>
      </c>
      <c r="D152" s="88">
        <v>0</v>
      </c>
    </row>
    <row r="153" spans="1:4" x14ac:dyDescent="0.35">
      <c r="A153" s="82" t="s">
        <v>251</v>
      </c>
      <c r="B153" s="20" t="s">
        <v>150</v>
      </c>
      <c r="C153" s="35" t="s">
        <v>154</v>
      </c>
      <c r="D153" s="88">
        <v>0</v>
      </c>
    </row>
    <row r="154" spans="1:4" x14ac:dyDescent="0.35">
      <c r="A154" s="82" t="s">
        <v>252</v>
      </c>
      <c r="B154" s="20" t="s">
        <v>87</v>
      </c>
      <c r="C154" s="35" t="s">
        <v>154</v>
      </c>
      <c r="D154" s="88">
        <v>0</v>
      </c>
    </row>
    <row r="155" spans="1:4" x14ac:dyDescent="0.35">
      <c r="A155" s="82" t="s">
        <v>253</v>
      </c>
      <c r="B155" s="20" t="s">
        <v>88</v>
      </c>
      <c r="C155" s="35" t="s">
        <v>154</v>
      </c>
      <c r="D155" s="88">
        <v>0</v>
      </c>
    </row>
    <row r="156" spans="1:4" x14ac:dyDescent="0.35">
      <c r="A156" s="82" t="s">
        <v>254</v>
      </c>
      <c r="B156" s="20" t="s">
        <v>89</v>
      </c>
      <c r="C156" s="35" t="s">
        <v>154</v>
      </c>
      <c r="D156" s="88">
        <v>0</v>
      </c>
    </row>
    <row r="157" spans="1:4" x14ac:dyDescent="0.35">
      <c r="A157" s="82" t="s">
        <v>255</v>
      </c>
      <c r="B157" s="20" t="s">
        <v>90</v>
      </c>
      <c r="C157" s="35" t="s">
        <v>154</v>
      </c>
      <c r="D157" s="88">
        <v>0</v>
      </c>
    </row>
    <row r="158" spans="1:4" x14ac:dyDescent="0.35">
      <c r="A158" s="82" t="s">
        <v>256</v>
      </c>
      <c r="B158" s="20" t="s">
        <v>91</v>
      </c>
      <c r="C158" s="35" t="s">
        <v>154</v>
      </c>
      <c r="D158" s="88">
        <v>0</v>
      </c>
    </row>
    <row r="159" spans="1:4" x14ac:dyDescent="0.35">
      <c r="A159" s="82" t="s">
        <v>257</v>
      </c>
      <c r="B159" s="20" t="s">
        <v>92</v>
      </c>
      <c r="C159" s="35" t="s">
        <v>154</v>
      </c>
      <c r="D159" s="88">
        <v>0</v>
      </c>
    </row>
    <row r="160" spans="1:4" x14ac:dyDescent="0.35">
      <c r="A160" s="82" t="s">
        <v>258</v>
      </c>
      <c r="B160" s="20" t="s">
        <v>93</v>
      </c>
      <c r="C160" s="35" t="s">
        <v>154</v>
      </c>
      <c r="D160" s="88">
        <v>0</v>
      </c>
    </row>
    <row r="161" spans="1:4" x14ac:dyDescent="0.35">
      <c r="A161" s="82" t="s">
        <v>259</v>
      </c>
      <c r="B161" s="8" t="s">
        <v>94</v>
      </c>
      <c r="C161" s="39"/>
      <c r="D161" s="88"/>
    </row>
    <row r="162" spans="1:4" x14ac:dyDescent="0.35">
      <c r="A162" s="82" t="s">
        <v>260</v>
      </c>
      <c r="B162" s="20" t="s">
        <v>95</v>
      </c>
      <c r="C162" s="35" t="s">
        <v>154</v>
      </c>
      <c r="D162" s="88">
        <v>0</v>
      </c>
    </row>
    <row r="163" spans="1:4" x14ac:dyDescent="0.35">
      <c r="A163" s="82" t="s">
        <v>261</v>
      </c>
      <c r="B163" s="20" t="s">
        <v>96</v>
      </c>
      <c r="C163" s="35" t="s">
        <v>154</v>
      </c>
      <c r="D163" s="88">
        <v>0</v>
      </c>
    </row>
    <row r="164" spans="1:4" x14ac:dyDescent="0.35">
      <c r="A164" s="82" t="s">
        <v>262</v>
      </c>
      <c r="B164" s="8" t="s">
        <v>97</v>
      </c>
      <c r="C164" s="39"/>
      <c r="D164" s="88"/>
    </row>
    <row r="165" spans="1:4" x14ac:dyDescent="0.35">
      <c r="A165" s="82" t="s">
        <v>263</v>
      </c>
      <c r="B165" s="20" t="s">
        <v>99</v>
      </c>
      <c r="C165" s="35" t="s">
        <v>154</v>
      </c>
      <c r="D165" s="88">
        <v>0</v>
      </c>
    </row>
    <row r="166" spans="1:4" x14ac:dyDescent="0.35">
      <c r="A166" s="82" t="s">
        <v>264</v>
      </c>
      <c r="B166" s="20" t="s">
        <v>98</v>
      </c>
      <c r="C166" s="35" t="s">
        <v>154</v>
      </c>
      <c r="D166" s="88">
        <v>0</v>
      </c>
    </row>
    <row r="167" spans="1:4" x14ac:dyDescent="0.35">
      <c r="A167" s="82" t="s">
        <v>265</v>
      </c>
      <c r="B167" s="63" t="s">
        <v>100</v>
      </c>
      <c r="C167" s="35" t="s">
        <v>154</v>
      </c>
      <c r="D167" s="88">
        <v>0</v>
      </c>
    </row>
    <row r="168" spans="1:4" x14ac:dyDescent="0.35">
      <c r="A168" s="82" t="s">
        <v>266</v>
      </c>
      <c r="B168" s="20" t="s">
        <v>101</v>
      </c>
      <c r="C168" s="35" t="s">
        <v>154</v>
      </c>
      <c r="D168" s="88">
        <v>0</v>
      </c>
    </row>
    <row r="169" spans="1:4" x14ac:dyDescent="0.35">
      <c r="A169" s="82" t="s">
        <v>267</v>
      </c>
      <c r="B169" s="8" t="s">
        <v>102</v>
      </c>
      <c r="C169" s="39"/>
      <c r="D169" s="88"/>
    </row>
    <row r="170" spans="1:4" x14ac:dyDescent="0.35">
      <c r="A170" s="82" t="s">
        <v>268</v>
      </c>
      <c r="B170" s="20" t="s">
        <v>103</v>
      </c>
      <c r="C170" s="35" t="s">
        <v>154</v>
      </c>
      <c r="D170" s="88">
        <v>0</v>
      </c>
    </row>
    <row r="171" spans="1:4" x14ac:dyDescent="0.35">
      <c r="A171" s="82" t="s">
        <v>269</v>
      </c>
      <c r="B171" s="20" t="s">
        <v>105</v>
      </c>
      <c r="C171" s="35" t="s">
        <v>154</v>
      </c>
      <c r="D171" s="88">
        <v>0</v>
      </c>
    </row>
    <row r="172" spans="1:4" x14ac:dyDescent="0.35">
      <c r="A172" s="82" t="s">
        <v>270</v>
      </c>
      <c r="B172" s="20" t="s">
        <v>104</v>
      </c>
      <c r="C172" s="35" t="s">
        <v>154</v>
      </c>
      <c r="D172" s="88">
        <v>0</v>
      </c>
    </row>
    <row r="173" spans="1:4" x14ac:dyDescent="0.35">
      <c r="A173" s="82" t="s">
        <v>271</v>
      </c>
      <c r="B173" s="20" t="s">
        <v>106</v>
      </c>
      <c r="C173" s="35" t="s">
        <v>154</v>
      </c>
      <c r="D173" s="88">
        <v>0</v>
      </c>
    </row>
    <row r="174" spans="1:4" x14ac:dyDescent="0.35">
      <c r="A174" s="82" t="s">
        <v>272</v>
      </c>
      <c r="B174" s="20" t="s">
        <v>107</v>
      </c>
      <c r="C174" s="35" t="s">
        <v>154</v>
      </c>
      <c r="D174" s="88">
        <v>0</v>
      </c>
    </row>
    <row r="175" spans="1:4" x14ac:dyDescent="0.35">
      <c r="A175" s="82" t="s">
        <v>273</v>
      </c>
      <c r="B175" s="20" t="s">
        <v>108</v>
      </c>
      <c r="C175" s="35" t="s">
        <v>154</v>
      </c>
      <c r="D175" s="88">
        <v>0</v>
      </c>
    </row>
    <row r="176" spans="1:4" x14ac:dyDescent="0.35">
      <c r="A176" s="82" t="s">
        <v>274</v>
      </c>
      <c r="B176" s="20" t="s">
        <v>109</v>
      </c>
      <c r="C176" s="35" t="s">
        <v>154</v>
      </c>
      <c r="D176" s="88">
        <v>0</v>
      </c>
    </row>
    <row r="177" spans="1:4" x14ac:dyDescent="0.35">
      <c r="A177" s="82" t="s">
        <v>275</v>
      </c>
      <c r="B177" s="20" t="s">
        <v>111</v>
      </c>
      <c r="C177" s="35" t="s">
        <v>154</v>
      </c>
      <c r="D177" s="88">
        <v>0</v>
      </c>
    </row>
    <row r="178" spans="1:4" ht="16" thickBot="1" x14ac:dyDescent="0.4">
      <c r="A178" s="82" t="s">
        <v>276</v>
      </c>
      <c r="B178" s="20" t="s">
        <v>110</v>
      </c>
      <c r="C178" s="35" t="s">
        <v>154</v>
      </c>
      <c r="D178" s="88">
        <v>0</v>
      </c>
    </row>
    <row r="179" spans="1:4" x14ac:dyDescent="0.35">
      <c r="A179" s="110" t="s">
        <v>170</v>
      </c>
      <c r="B179" s="111"/>
      <c r="C179" s="111"/>
      <c r="D179" s="44">
        <f>SUM(D79:D178)</f>
        <v>0</v>
      </c>
    </row>
    <row r="180" spans="1:4" ht="16" thickBot="1" x14ac:dyDescent="0.4">
      <c r="A180" s="112" t="s">
        <v>30</v>
      </c>
      <c r="B180" s="113"/>
      <c r="C180" s="113"/>
      <c r="D180" s="45">
        <f>(D79+D81+D83+D84+D85+D87+D88+D89+D91+D92+D93+D94)*0.15</f>
        <v>0</v>
      </c>
    </row>
    <row r="181" spans="1:4" x14ac:dyDescent="0.35">
      <c r="A181" s="110" t="s">
        <v>31</v>
      </c>
      <c r="B181" s="111"/>
      <c r="C181" s="111"/>
      <c r="D181" s="46">
        <f>D179+D180</f>
        <v>0</v>
      </c>
    </row>
  </sheetData>
  <sheetProtection algorithmName="SHA-512" hashValue="oKkPEwiDGEOsXs+90P4ERWlCu2M7dEiC50iMFXTZiz+en9+c+J9qGw/a9S7fO9naE3nGkoipadbbugSIM4bUww==" saltValue="OyPiY9kDH91bzKM3T8Yhtw==" spinCount="100000" sheet="1" objects="1" scenarios="1"/>
  <autoFilter ref="A1:D120" xr:uid="{00000000-0009-0000-0000-000000000000}">
    <filterColumn colId="0" showButton="0"/>
    <filterColumn colId="1" showButton="0"/>
  </autoFilter>
  <mergeCells count="27">
    <mergeCell ref="A179:C179"/>
    <mergeCell ref="A180:C180"/>
    <mergeCell ref="A181:C181"/>
    <mergeCell ref="A73:C73"/>
    <mergeCell ref="A55:C55"/>
    <mergeCell ref="A121:B121"/>
    <mergeCell ref="A76:A77"/>
    <mergeCell ref="B76:B77"/>
    <mergeCell ref="C76:C77"/>
    <mergeCell ref="A69:C69"/>
    <mergeCell ref="A70:C70"/>
    <mergeCell ref="A68:C68"/>
    <mergeCell ref="A1:C2"/>
    <mergeCell ref="A11:A12"/>
    <mergeCell ref="B11:B12"/>
    <mergeCell ref="B21:C21"/>
    <mergeCell ref="B24:C24"/>
    <mergeCell ref="A50:C50"/>
    <mergeCell ref="A51:C51"/>
    <mergeCell ref="A57:A58"/>
    <mergeCell ref="B57:B58"/>
    <mergeCell ref="C57:C58"/>
    <mergeCell ref="A30:B30"/>
    <mergeCell ref="A31:A32"/>
    <mergeCell ref="B31:B32"/>
    <mergeCell ref="C31:C32"/>
    <mergeCell ref="A49:C49"/>
  </mergeCells>
  <phoneticPr fontId="14" type="noConversion"/>
  <dataValidations count="2">
    <dataValidation type="decimal" allowBlank="1" showInputMessage="1" showErrorMessage="1" sqref="D35:D36 D38:D40 D42:D52 D79:D181 D60:D70" xr:uid="{00000000-0002-0000-0000-000000000000}">
      <formula1>0</formula1>
      <formula2>50000</formula2>
    </dataValidation>
    <dataValidation type="whole" allowBlank="1" showInputMessage="1" showErrorMessage="1" sqref="D82 D41 D54 D58:D59 D37 D86 D90 D78 D47 D56 D71:D72 D74:D75" xr:uid="{00000000-0002-0000-0000-000001000000}">
      <formula1>0</formula1>
      <formula2>50000</formula2>
    </dataValidation>
  </dataValidations>
  <hyperlinks>
    <hyperlink ref="B14" location="'ANNEXURE A - PRICING SCHEDULE'!A155" display="CATEGORY 3: FROZEN FISH" xr:uid="{F8BEC354-1E72-4BEE-B129-C7C18E442A1F}"/>
    <hyperlink ref="B13" location="'ANNEXURE A - PRICING SCHEDULE'!A76" display="CATEGORY 1: RED MEAT" xr:uid="{00000000-0004-0000-0000-000001000000}"/>
  </hyperlinks>
  <printOptions horizontalCentered="1" verticalCentered="1"/>
  <pageMargins left="3.937007874015748E-2" right="3.937007874015748E-2" top="0.74803149606299213" bottom="0.74803149606299213" header="0.31496062992125984" footer="0.31496062992125984"/>
  <pageSetup paperSize="9" scale="23" orientation="portrait" r:id="rId1"/>
  <headerFooter>
    <oddHeader>&amp;C&amp;"Arial Black,Regular"&amp;12&amp;A</oddHeader>
    <oddFooter>&amp;C&amp;"Arial,Bold"&amp;10Page &amp;P of &amp;N 
HEDP021/19/20: SUPPLY AND DELIVERY OF PERISHABLE PROVISIONS AT ALL HOSPITALS IN THE LIMPOPO DEPARTMENT OF HEALTH FOR A PERIOD OF THIRTY-SIX (36) MONTHS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PRICING SCHEDULE FOR PERISHABLE</vt:lpstr>
      <vt:lpstr>'PRICING SCHEDULE FOR PERISHABLE'!Print_Area</vt:lpstr>
    </vt:vector>
  </TitlesOfParts>
  <Manager>Legodi MJ</Manager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Siphok;Legodi MJ 2017</dc:creator>
  <cp:lastModifiedBy>Rudzani.Phiriga</cp:lastModifiedBy>
  <cp:lastPrinted>2023-06-14T08:01:09Z</cp:lastPrinted>
  <dcterms:created xsi:type="dcterms:W3CDTF">2017-02-15T05:14:00Z</dcterms:created>
  <dcterms:modified xsi:type="dcterms:W3CDTF">2023-11-15T09:49:33Z</dcterms:modified>
</cp:coreProperties>
</file>