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mc:AlternateContent xmlns:mc="http://schemas.openxmlformats.org/markup-compatibility/2006">
    <mc:Choice Requires="x15">
      <x15ac:absPath xmlns:x15ac="http://schemas.microsoft.com/office/spreadsheetml/2010/11/ac" url="C:\Users\Ramadimetjam\Desktop\Outstanding\RFB 2554-2021\Tender Documents\"/>
    </mc:Choice>
  </mc:AlternateContent>
  <xr:revisionPtr revIDLastSave="0" documentId="8_{76E6E9EE-DA87-432B-950D-B04F4CCD558A}" xr6:coauthVersionLast="36" xr6:coauthVersionMax="36" xr10:uidLastSave="{00000000-0000-0000-0000-000000000000}"/>
  <bookViews>
    <workbookView xWindow="0" yWindow="0" windowWidth="19200" windowHeight="6350" xr2:uid="{00000000-000D-0000-FFFF-FFFF00000000}"/>
  </bookViews>
  <sheets>
    <sheet name="PRICING SCHEDULE" sheetId="6" r:id="rId1"/>
  </sheets>
  <definedNames>
    <definedName name="_xlnm.Print_Area" localSheetId="0">'PRICING SCHEDULE'!$A$1:$J$75</definedName>
    <definedName name="_xlnm.Print_Titles" localSheetId="0">'PRICING SCHEDULE'!$1:$5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0" i="6" l="1"/>
  <c r="G51" i="6"/>
  <c r="H51" i="6" s="1"/>
  <c r="H50" i="6" s="1"/>
  <c r="G63" i="6"/>
  <c r="H63" i="6" s="1"/>
  <c r="G64" i="6"/>
  <c r="H64" i="6" s="1"/>
  <c r="G65" i="6"/>
  <c r="H65" i="6" s="1"/>
  <c r="G66" i="6"/>
  <c r="H66" i="6" s="1"/>
  <c r="G30" i="6" l="1"/>
  <c r="H30" i="6" s="1"/>
  <c r="G26" i="6" l="1"/>
  <c r="G27" i="6"/>
  <c r="H27" i="6" s="1"/>
  <c r="G28" i="6"/>
  <c r="H28" i="6" s="1"/>
  <c r="G29" i="6"/>
  <c r="H29" i="6" s="1"/>
  <c r="G40" i="6"/>
  <c r="H40" i="6" s="1"/>
  <c r="G42" i="6"/>
  <c r="G41" i="6"/>
  <c r="H41" i="6" s="1"/>
  <c r="G46" i="6"/>
  <c r="H46" i="6" s="1"/>
  <c r="G45" i="6"/>
  <c r="H45" i="6" s="1"/>
  <c r="G44" i="6"/>
  <c r="H44" i="6" s="1"/>
  <c r="G43" i="6"/>
  <c r="G34" i="6"/>
  <c r="G33" i="6" s="1"/>
  <c r="G48" i="6"/>
  <c r="H48" i="6" s="1"/>
  <c r="G49" i="6"/>
  <c r="H49" i="6" s="1"/>
  <c r="G38" i="6"/>
  <c r="G39" i="6" l="1"/>
  <c r="H26" i="6"/>
  <c r="G47" i="6"/>
  <c r="H43" i="6"/>
  <c r="H39" i="6" s="1"/>
  <c r="H34" i="6"/>
  <c r="H33" i="6" s="1"/>
  <c r="H47" i="6"/>
  <c r="G53" i="6" l="1"/>
  <c r="G54" i="6"/>
  <c r="H54" i="6" s="1"/>
  <c r="G55" i="6"/>
  <c r="H55" i="6" s="1"/>
  <c r="G56" i="6"/>
  <c r="H56" i="6" s="1"/>
  <c r="G57" i="6"/>
  <c r="H57" i="6" s="1"/>
  <c r="G58" i="6"/>
  <c r="H58" i="6" s="1"/>
  <c r="G60" i="6"/>
  <c r="G62" i="6"/>
  <c r="H62" i="6" s="1"/>
  <c r="G61" i="6" l="1"/>
  <c r="H61" i="6"/>
  <c r="H60" i="6"/>
  <c r="H59" i="6" s="1"/>
  <c r="G59" i="6"/>
  <c r="H53" i="6"/>
  <c r="H52" i="6" s="1"/>
  <c r="G52" i="6"/>
  <c r="G37" i="6" l="1"/>
  <c r="H37" i="6" s="1"/>
  <c r="G36" i="6"/>
  <c r="G35" i="6" l="1"/>
  <c r="H36" i="6"/>
  <c r="H35" i="6" s="1"/>
  <c r="G32" i="6" l="1"/>
  <c r="G23" i="6"/>
  <c r="H23" i="6" s="1"/>
  <c r="G24" i="6"/>
  <c r="H24" i="6" s="1"/>
  <c r="G25" i="6"/>
  <c r="H25" i="6" s="1"/>
  <c r="G22" i="6"/>
  <c r="G21" i="6" l="1"/>
  <c r="G31" i="6"/>
  <c r="H32" i="6"/>
  <c r="H31" i="6" s="1"/>
  <c r="H22" i="6"/>
  <c r="H21" i="6" s="1"/>
  <c r="H67" i="6" l="1"/>
  <c r="G67" i="6"/>
  <c r="G68" i="6" s="1"/>
  <c r="G69" i="6" s="1"/>
</calcChain>
</file>

<file path=xl/sharedStrings.xml><?xml version="1.0" encoding="utf-8"?>
<sst xmlns="http://schemas.openxmlformats.org/spreadsheetml/2006/main" count="154" uniqueCount="121">
  <si>
    <t>Item No</t>
  </si>
  <si>
    <t>Unit of measure</t>
  </si>
  <si>
    <t>VAT (@15%)</t>
  </si>
  <si>
    <t>Foreign currency</t>
  </si>
  <si>
    <t xml:space="preserve">South African Rand (ZAR) exchange rate </t>
  </si>
  <si>
    <t>1 US Dollar</t>
  </si>
  <si>
    <t>1 Euro</t>
  </si>
  <si>
    <t>1. INSTRUCTION FOR COMPLETING THE PRICING SCHEDULE</t>
  </si>
  <si>
    <t>1 Pound (UK)</t>
  </si>
  <si>
    <t xml:space="preserve">Qty </t>
  </si>
  <si>
    <t>TOTAL</t>
  </si>
  <si>
    <t>RFx No</t>
  </si>
  <si>
    <t>RFx Title</t>
  </si>
  <si>
    <t>1.1</t>
  </si>
  <si>
    <t>1.2</t>
  </si>
  <si>
    <t>1.3</t>
  </si>
  <si>
    <t>1.4</t>
  </si>
  <si>
    <t>1.5</t>
  </si>
  <si>
    <t>3.1</t>
  </si>
  <si>
    <t>4.3</t>
  </si>
  <si>
    <t>4.1</t>
  </si>
  <si>
    <t>Line Price Term 
(Excl VAT)</t>
  </si>
  <si>
    <t>Forex %</t>
  </si>
  <si>
    <t>Forex Price portion</t>
  </si>
  <si>
    <t>SUPPLY CHAIN MANAGEMENT</t>
  </si>
  <si>
    <t xml:space="preserve">Bidder Name </t>
  </si>
  <si>
    <t>Goods/Service description</t>
  </si>
  <si>
    <t>TOTAL BID PRICE  (EXCL VAT)</t>
  </si>
  <si>
    <t>TOTAL  BID PRICE (INCL VAT)</t>
  </si>
  <si>
    <t>Name</t>
  </si>
  <si>
    <t>Mark with an X, which ROE is applicable</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</si>
  <si>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</si>
  <si>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</si>
  <si>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</si>
  <si>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</si>
  <si>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</si>
  <si>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</si>
  <si>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</si>
  <si>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</si>
  <si>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r>
      <t xml:space="preserve">(d)  Prices that are dependent on </t>
    </r>
    <r>
      <rPr>
        <b/>
        <sz val="12"/>
        <color theme="1"/>
        <rFont val="Calibri"/>
        <family val="2"/>
        <scheme val="minor"/>
      </rPr>
      <t xml:space="preserve">Rate of Exchange (ROE) </t>
    </r>
    <r>
      <rPr>
        <sz val="12"/>
        <color theme="1"/>
        <rFont val="Calibri"/>
        <family val="2"/>
        <scheme val="minor"/>
      </rPr>
      <t>must use ROE indicated below, then enter in Column "Forex %" the percentage of the price that is ROE dependent (0% means the price is not ROE dependent)</t>
    </r>
  </si>
  <si>
    <t>2.1</t>
  </si>
  <si>
    <t>5.1</t>
  </si>
  <si>
    <t>5.2</t>
  </si>
  <si>
    <t>1.6</t>
  </si>
  <si>
    <t>4.2</t>
  </si>
  <si>
    <t>1.7</t>
  </si>
  <si>
    <t>PRELIMINARY AND GENERAL</t>
  </si>
  <si>
    <t>Preliminary and General work, services
meetings and inspections for which no 
specific items are listed in the price
schedule.</t>
  </si>
  <si>
    <t>Provide "as-built" drawings</t>
  </si>
  <si>
    <t>Documents and drawings</t>
  </si>
  <si>
    <t>Provide and maintain a quality system</t>
  </si>
  <si>
    <t>Fixed charges</t>
  </si>
  <si>
    <t>CONTRACTORS SITE ESTABLISHMENT</t>
  </si>
  <si>
    <t>1.8</t>
  </si>
  <si>
    <t>1.9</t>
  </si>
  <si>
    <t>Each</t>
  </si>
  <si>
    <t>Provide Commissioning Data Books</t>
  </si>
  <si>
    <t>Provide 2 years operational spares</t>
  </si>
  <si>
    <t>Provide Commissioning spares</t>
  </si>
  <si>
    <t>Provide and maintain on site Quality System</t>
  </si>
  <si>
    <t>Sum</t>
  </si>
  <si>
    <t>6.1</t>
  </si>
  <si>
    <t>7.1</t>
  </si>
  <si>
    <t>Unit Cost</t>
  </si>
  <si>
    <t>8.1</t>
  </si>
  <si>
    <t>9.1</t>
  </si>
  <si>
    <t>metres</t>
  </si>
  <si>
    <t>Annual</t>
  </si>
  <si>
    <t>5.3</t>
  </si>
  <si>
    <t>5.4</t>
  </si>
  <si>
    <t>5.5</t>
  </si>
  <si>
    <t xml:space="preserve">Removal
</t>
  </si>
  <si>
    <t>Daywork</t>
  </si>
  <si>
    <t>Unit rate per hour</t>
  </si>
  <si>
    <t>Labour</t>
  </si>
  <si>
    <t>Unskilled labourers</t>
  </si>
  <si>
    <t>Semi - skilled labourers</t>
  </si>
  <si>
    <t>Artisans</t>
  </si>
  <si>
    <t xml:space="preserve">Foreman/supervision </t>
  </si>
  <si>
    <t>Plant</t>
  </si>
  <si>
    <t>Unit rate per day</t>
  </si>
  <si>
    <t>Transport - specify</t>
  </si>
  <si>
    <t>Unit rate per km</t>
  </si>
  <si>
    <r>
      <t xml:space="preserve">DAYWORK UNIT RATES: LABOUR
</t>
    </r>
    <r>
      <rPr>
        <sz val="12"/>
        <rFont val="Calibri"/>
        <family val="2"/>
        <scheme val="minor"/>
      </rPr>
      <t>Note that the quantities indicated below are only for evaluation purposes and to determine the contract unit rates. The final quantities will be based on works orders.</t>
    </r>
  </si>
  <si>
    <r>
      <t xml:space="preserve">PLANT UNIT RATES: 
</t>
    </r>
    <r>
      <rPr>
        <sz val="12"/>
        <rFont val="Calibri"/>
        <family val="2"/>
        <scheme val="minor"/>
      </rPr>
      <t xml:space="preserve">Note that the quantities indicated below are only for evaluation purposes and to determine the contract unit rates. The final quantities will be based on works orders </t>
    </r>
  </si>
  <si>
    <r>
      <t xml:space="preserve">TRANSPORT UNIT RATES: LABOUR
</t>
    </r>
    <r>
      <rPr>
        <sz val="12"/>
        <rFont val="Calibri"/>
        <family val="2"/>
        <scheme val="minor"/>
      </rPr>
      <t>Note that the quantities indicated below are only for evaluation purposes and to determine the contract unit rates. The final quantities will be based on works orders</t>
    </r>
  </si>
  <si>
    <r>
      <t xml:space="preserve">EXTENDEND WARRANTY AND MAINTENANCE
</t>
    </r>
    <r>
      <rPr>
        <sz val="12"/>
        <rFont val="Calibri"/>
        <family val="2"/>
        <scheme val="minor"/>
      </rPr>
      <t>Retrospective Annual Payment of Services. Extended Warranty will commence after 12 months standard warranty. Annual Maintenance service to be completed 12 Months after commissioning and handover of new equipment.</t>
    </r>
  </si>
  <si>
    <t>10.1</t>
  </si>
  <si>
    <t>FAT including all fuel requirements, load banks test equipment, attendance etc. as specified</t>
  </si>
  <si>
    <t>SAT including all fuel requirements, test equipment, attendance etc. as specified</t>
  </si>
  <si>
    <t>COC's</t>
  </si>
  <si>
    <r>
      <rPr>
        <b/>
        <sz val="12"/>
        <color theme="1"/>
        <rFont val="Calibri"/>
        <family val="2"/>
        <scheme val="minor"/>
      </rPr>
      <t>EXHAUST SYSTEM</t>
    </r>
    <r>
      <rPr>
        <sz val="12"/>
        <color theme="1"/>
        <rFont val="Calibri"/>
        <family val="2"/>
        <scheme val="minor"/>
      </rPr>
      <t xml:space="preserve">
Silencer and exhaust piping for all three units  including lagging, cladding and all brackets
</t>
    </r>
  </si>
  <si>
    <r>
      <rPr>
        <b/>
        <sz val="12"/>
        <color theme="1"/>
        <rFont val="Calibri"/>
        <family val="2"/>
        <scheme val="minor"/>
      </rPr>
      <t>FUEL STORAGE - DAY TANK</t>
    </r>
    <r>
      <rPr>
        <sz val="12"/>
        <color theme="1"/>
        <rFont val="Calibri"/>
        <family val="2"/>
        <scheme val="minor"/>
      </rPr>
      <t xml:space="preserve">
1000l complete with side glass/gauge, electronic level sensor, stand, drip tray, isolating valves and auxilliaries</t>
    </r>
  </si>
  <si>
    <r>
      <t xml:space="preserve">DIESEL GENERATORS - REMOVAL
</t>
    </r>
    <r>
      <rPr>
        <sz val="12"/>
        <rFont val="Calibri"/>
        <family val="2"/>
        <scheme val="minor"/>
      </rPr>
      <t>All costs for equipment, labour and other expenses for the on-site removal of the existing diesel generators  shall be included in the tendered rates. Disconnecting of existing cables, diesel tanks, exhaust system, fuel line, marking of cable cores for cables that are to be reused to be included. Transportation off site for Disposal of the generator off site.</t>
    </r>
  </si>
  <si>
    <r>
      <rPr>
        <b/>
        <sz val="12"/>
        <color theme="1"/>
        <rFont val="Calibri"/>
        <family val="2"/>
        <scheme val="minor"/>
      </rPr>
      <t xml:space="preserve">1600kVA OPEN SET GENERATORS
</t>
    </r>
    <r>
      <rPr>
        <sz val="12"/>
        <color theme="1"/>
        <rFont val="Calibri"/>
        <family val="2"/>
        <scheme val="minor"/>
      </rPr>
      <t xml:space="preserve">New generators including associated control panel; radiator with expansion tank and piping.
</t>
    </r>
  </si>
  <si>
    <r>
      <t xml:space="preserve">NEW OPEN SET GENERATORS- INSTALLATION AND COMMISSIONING 
</t>
    </r>
    <r>
      <rPr>
        <sz val="12"/>
        <rFont val="Calibri"/>
        <family val="2"/>
        <scheme val="minor"/>
      </rPr>
      <t xml:space="preserve">All costs for equipment, labour and other expenses for the installation and commissioning of equipment shall be included in the tendered rates set out in the measurement and payment clauses of each piece of equipment and in the schedule of quantities. Any additional tests specified in the standard and detail specifications shall also be included in the tendered rates. This includes all the connections for the cabling and fuel lines. </t>
    </r>
  </si>
  <si>
    <t>5.6</t>
  </si>
  <si>
    <t>5.7</t>
  </si>
  <si>
    <t>6.2</t>
  </si>
  <si>
    <r>
      <t xml:space="preserve">NEW OPEN SET GENERATORS - MANUFACTURE, DELIVERY AND OFF-LOADING
</t>
    </r>
    <r>
      <rPr>
        <sz val="12"/>
        <rFont val="Calibri"/>
        <family val="2"/>
        <scheme val="minor"/>
      </rPr>
      <t>Manufacture, supply, delivery, including offloading, cranage, rigging, setting in place of new euipment in the generator room. All costs for preparing equipment for shipping loading at works, transportation from works to site. Cost for packing material, wrapping or crating of equipment to be included. Cost for off loading on site and placing equipment in final position in the existing generator room.</t>
    </r>
    <r>
      <rPr>
        <b/>
        <sz val="12"/>
        <rFont val="Calibri"/>
        <family val="2"/>
        <scheme val="minor"/>
      </rPr>
      <t xml:space="preserve">
</t>
    </r>
  </si>
  <si>
    <t>Builders works to re-instate the installation to new</t>
  </si>
  <si>
    <t>Appointment Service Provider for Supply, Installation and Commissioning of Diesel Generators at Beta Data Centre</t>
  </si>
  <si>
    <t>Year 2 Extended Warranty</t>
  </si>
  <si>
    <t>Year 3 Extended Warranty</t>
  </si>
  <si>
    <t>Year 1 Maintenance and Service</t>
  </si>
  <si>
    <t>Year 2 Maintenance and Service</t>
  </si>
  <si>
    <t>Year 3 Maintenance and Service</t>
  </si>
  <si>
    <t>BETA DATA CENTRE</t>
  </si>
  <si>
    <t xml:space="preserve">240mm2 Single Core Unarmoured Cable 
</t>
  </si>
  <si>
    <t xml:space="preserve">Terminations for 240mm2 single core 
</t>
  </si>
  <si>
    <t>8.2</t>
  </si>
  <si>
    <t>8.3</t>
  </si>
  <si>
    <t>8.4</t>
  </si>
  <si>
    <t>8.5</t>
  </si>
  <si>
    <t>8.6</t>
  </si>
  <si>
    <t>10.2</t>
  </si>
  <si>
    <t>10.3</t>
  </si>
  <si>
    <t>10.4</t>
  </si>
  <si>
    <t>10.5</t>
  </si>
  <si>
    <r>
      <t xml:space="preserve">CABLING
</t>
    </r>
    <r>
      <rPr>
        <sz val="12"/>
        <rFont val="Calibri"/>
        <family val="2"/>
        <scheme val="minor"/>
      </rPr>
      <t>Supply, delivery and installation of power cables between generators and main sync panel.   All costs for equipment, labour and other expenses for the factory testing of equipment shall be included in the tendered rates for testing. All additional tests specified in the standard and detail specifications shall also be included in the tendered rates.</t>
    </r>
  </si>
  <si>
    <t>RFB 2554-2021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</si>
</sst>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_-&quot;R&quot;* #,##0.0000_-;\-&quot;R&quot;* #,##0.0000_-;_-&quot;R&quot;* &quot;-&quot;??_-;_-@_-"/>
  </numFmts>
  <fonts count="29" x14ac:knownFonts="1">
    <font>
      <sz val="11"/>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2"/>
      <color rgb="FFFF0000"/>
      <name val="Calibri"/>
      <family val="2"/>
      <scheme val="minor"/>
    </font>
    <font>
      <b/>
      <sz val="12"/>
      <color rgb="FFFF0000"/>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b/>
      <sz val="10"/>
      <color theme="1"/>
      <name val="Calibri"/>
      <family val="2"/>
      <scheme val="minor"/>
    </font>
    <font>
      <sz val="10"/>
      <name val="Calibri"/>
      <family val="2"/>
      <scheme val="minor"/>
    </font>
    <font>
      <u/>
      <sz val="10"/>
      <color theme="10"/>
      <name val="Calibri"/>
      <family val="2"/>
      <scheme val="minor"/>
    </font>
    <font>
      <b/>
      <sz val="1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25">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right/>
      <top style="thin">
        <color theme="4"/>
      </top>
      <bottom style="thin">
        <color theme="4"/>
      </bottom>
      <diagonal/>
    </border>
    <border>
      <left style="thin">
        <color theme="8"/>
      </left>
      <right style="thin">
        <color theme="8"/>
      </right>
      <top style="thin">
        <color theme="8"/>
      </top>
      <bottom/>
      <diagonal/>
    </border>
    <border>
      <left/>
      <right style="thin">
        <color theme="4"/>
      </right>
      <top/>
      <bottom style="thin">
        <color theme="4"/>
      </bottom>
      <diagonal/>
    </border>
  </borders>
  <cellStyleXfs count="17">
    <xf numFmtId="0" fontId="0" fillId="0" borderId="0"/>
    <xf numFmtId="43" fontId="12" fillId="0" borderId="0" applyFont="0" applyFill="0" applyBorder="0" applyAlignment="0" applyProtection="0"/>
    <xf numFmtId="9" fontId="12" fillId="0" borderId="0" applyFont="0" applyFill="0" applyBorder="0" applyAlignment="0" applyProtection="0"/>
    <xf numFmtId="0" fontId="18" fillId="0" borderId="0"/>
    <xf numFmtId="43" fontId="20" fillId="0" borderId="0" applyFont="0" applyFill="0" applyBorder="0" applyAlignment="0" applyProtection="0"/>
    <xf numFmtId="3" fontId="20" fillId="0" borderId="0" applyFont="0" applyFill="0" applyBorder="0" applyAlignment="0" applyProtection="0"/>
    <xf numFmtId="0" fontId="21" fillId="0" borderId="0"/>
    <xf numFmtId="0" fontId="22" fillId="0" borderId="0"/>
    <xf numFmtId="0" fontId="20" fillId="0" borderId="0"/>
    <xf numFmtId="0" fontId="23" fillId="0" borderId="0"/>
    <xf numFmtId="43" fontId="20" fillId="0" borderId="0" applyFont="0" applyFill="0" applyBorder="0" applyAlignment="0" applyProtection="0"/>
    <xf numFmtId="0" fontId="20" fillId="0" borderId="0"/>
    <xf numFmtId="0" fontId="24" fillId="0" borderId="0" applyNumberFormat="0" applyFill="0" applyBorder="0" applyAlignment="0" applyProtection="0"/>
    <xf numFmtId="0" fontId="26" fillId="0" borderId="0"/>
    <xf numFmtId="0" fontId="19" fillId="0" borderId="0"/>
    <xf numFmtId="0" fontId="27" fillId="0" borderId="0" applyNumberFormat="0" applyFill="0" applyBorder="0" applyAlignment="0" applyProtection="0"/>
    <xf numFmtId="0" fontId="12" fillId="0" borderId="0"/>
  </cellStyleXfs>
  <cellXfs count="136">
    <xf numFmtId="0" fontId="0" fillId="0" borderId="0" xfId="0"/>
    <xf numFmtId="0" fontId="2" fillId="0" borderId="0" xfId="0" applyFont="1" applyAlignment="1">
      <alignment vertical="top"/>
    </xf>
    <xf numFmtId="0" fontId="8" fillId="2" borderId="0" xfId="0" applyFont="1" applyFill="1"/>
    <xf numFmtId="0" fontId="9" fillId="2" borderId="0" xfId="0" applyFont="1" applyFill="1" applyAlignment="1">
      <alignment horizontal="left" vertical="top"/>
    </xf>
    <xf numFmtId="0" fontId="9" fillId="2" borderId="0" xfId="0" applyFont="1" applyFill="1" applyAlignment="1">
      <alignment horizontal="center" vertical="top"/>
    </xf>
    <xf numFmtId="0" fontId="10" fillId="2" borderId="0" xfId="0" applyFont="1" applyFill="1" applyAlignment="1">
      <alignment horizontal="center" vertical="top"/>
    </xf>
    <xf numFmtId="0" fontId="3" fillId="3" borderId="0" xfId="0" applyFont="1" applyFill="1"/>
    <xf numFmtId="0" fontId="6" fillId="2" borderId="1" xfId="0" applyFont="1" applyFill="1" applyBorder="1" applyAlignment="1">
      <alignmen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xf>
    <xf numFmtId="0" fontId="6" fillId="3" borderId="0" xfId="0" applyFont="1" applyFill="1" applyBorder="1" applyAlignment="1">
      <alignment wrapText="1"/>
    </xf>
    <xf numFmtId="0" fontId="6" fillId="3" borderId="0" xfId="0" applyFont="1" applyFill="1" applyBorder="1" applyAlignment="1"/>
    <xf numFmtId="0" fontId="3" fillId="3" borderId="0" xfId="0" applyFont="1" applyFill="1" applyBorder="1" applyAlignment="1">
      <alignment horizontal="left" vertical="center" wrapText="1"/>
    </xf>
    <xf numFmtId="44" fontId="3" fillId="3" borderId="0" xfId="0" applyNumberFormat="1" applyFont="1" applyFill="1" applyBorder="1" applyAlignment="1">
      <alignment horizontal="center" vertical="center" wrapText="1"/>
    </xf>
    <xf numFmtId="0" fontId="7" fillId="3" borderId="0" xfId="0" applyFont="1" applyFill="1"/>
    <xf numFmtId="0" fontId="7" fillId="3" borderId="0" xfId="0" applyFont="1" applyFill="1" applyBorder="1" applyAlignment="1">
      <alignment vertical="top"/>
    </xf>
    <xf numFmtId="0" fontId="6" fillId="3" borderId="0" xfId="0" applyFont="1" applyFill="1" applyBorder="1" applyAlignment="1">
      <alignment vertical="top"/>
    </xf>
    <xf numFmtId="0" fontId="6" fillId="3" borderId="0" xfId="0" applyFont="1" applyFill="1" applyBorder="1" applyAlignment="1">
      <alignment horizontal="center" vertical="top" wrapText="1"/>
    </xf>
    <xf numFmtId="0" fontId="10" fillId="2" borderId="0" xfId="0" applyFont="1" applyFill="1" applyAlignment="1">
      <alignment horizontal="left" vertical="top" wrapText="1"/>
    </xf>
    <xf numFmtId="0" fontId="6" fillId="3" borderId="0" xfId="0" applyFont="1" applyFill="1" applyBorder="1" applyAlignment="1">
      <alignment vertical="top" wrapText="1"/>
    </xf>
    <xf numFmtId="0" fontId="3" fillId="5" borderId="1" xfId="0" applyFont="1" applyFill="1" applyBorder="1" applyAlignment="1">
      <alignment vertical="center" wrapText="1"/>
    </xf>
    <xf numFmtId="0" fontId="3" fillId="5" borderId="3" xfId="0" applyFont="1" applyFill="1" applyBorder="1" applyAlignment="1">
      <alignment vertical="center" wrapText="1"/>
    </xf>
    <xf numFmtId="9" fontId="6" fillId="4" borderId="1" xfId="2" applyFont="1" applyFill="1" applyBorder="1" applyAlignment="1">
      <alignment horizontal="center" vertical="top"/>
    </xf>
    <xf numFmtId="0" fontId="6" fillId="4" borderId="1" xfId="0" applyFont="1" applyFill="1" applyBorder="1" applyAlignment="1">
      <alignment horizontal="center" vertical="top"/>
    </xf>
    <xf numFmtId="0" fontId="8" fillId="0" borderId="0" xfId="0" applyFont="1" applyFill="1"/>
    <xf numFmtId="0" fontId="0" fillId="2" borderId="0" xfId="0" applyFont="1" applyFill="1"/>
    <xf numFmtId="0" fontId="0" fillId="0" borderId="0" xfId="0" applyFont="1" applyFill="1"/>
    <xf numFmtId="0" fontId="0" fillId="3" borderId="0" xfId="0" applyFont="1" applyFill="1"/>
    <xf numFmtId="0" fontId="0" fillId="0" borderId="0" xfId="0" applyFont="1"/>
    <xf numFmtId="0" fontId="0" fillId="0" borderId="0" xfId="0" applyFont="1" applyAlignment="1">
      <alignment vertical="top"/>
    </xf>
    <xf numFmtId="0" fontId="0" fillId="0" borderId="0" xfId="0" applyFont="1" applyAlignment="1">
      <alignment horizontal="center" vertical="top"/>
    </xf>
    <xf numFmtId="0" fontId="4" fillId="2" borderId="2" xfId="0" applyFont="1" applyFill="1" applyBorder="1" applyAlignment="1">
      <alignment vertical="center" wrapText="1"/>
    </xf>
    <xf numFmtId="0" fontId="6" fillId="0" borderId="0" xfId="0" applyFont="1" applyFill="1" applyBorder="1" applyAlignment="1">
      <alignment wrapText="1"/>
    </xf>
    <xf numFmtId="0" fontId="6" fillId="0" borderId="3" xfId="0" applyFont="1" applyFill="1" applyBorder="1" applyAlignment="1">
      <alignment horizontal="left" vertical="top" wrapText="1"/>
    </xf>
    <xf numFmtId="0" fontId="6" fillId="6" borderId="5" xfId="0" applyFont="1" applyFill="1" applyBorder="1" applyAlignment="1">
      <alignment horizontal="left" vertical="top" wrapText="1"/>
    </xf>
    <xf numFmtId="0" fontId="0" fillId="3" borderId="0" xfId="0" applyFont="1" applyFill="1" applyAlignment="1">
      <alignment horizontal="right" vertical="top"/>
    </xf>
    <xf numFmtId="0" fontId="0" fillId="3" borderId="0" xfId="0" applyFont="1" applyFill="1" applyAlignment="1">
      <alignment horizontal="center" vertical="top"/>
    </xf>
    <xf numFmtId="0" fontId="0" fillId="3" borderId="0" xfId="0" applyFont="1" applyFill="1" applyAlignment="1">
      <alignment vertical="top"/>
    </xf>
    <xf numFmtId="0" fontId="6" fillId="2" borderId="1" xfId="0" applyFont="1" applyFill="1" applyBorder="1" applyAlignment="1">
      <alignment horizontal="center" vertical="top" wrapText="1"/>
    </xf>
    <xf numFmtId="1" fontId="8" fillId="2" borderId="0" xfId="0" applyNumberFormat="1" applyFont="1" applyFill="1" applyAlignment="1">
      <alignment horizontal="right"/>
    </xf>
    <xf numFmtId="1" fontId="0" fillId="2" borderId="0" xfId="0" applyNumberFormat="1" applyFont="1" applyFill="1" applyAlignment="1">
      <alignment horizontal="right"/>
    </xf>
    <xf numFmtId="1" fontId="6" fillId="3" borderId="0" xfId="0" applyNumberFormat="1" applyFont="1" applyFill="1" applyBorder="1" applyAlignment="1">
      <alignment horizontal="right" vertical="top"/>
    </xf>
    <xf numFmtId="1" fontId="6" fillId="3" borderId="0" xfId="0" applyNumberFormat="1" applyFont="1" applyFill="1" applyBorder="1" applyAlignment="1">
      <alignment horizontal="right" vertical="top" wrapText="1"/>
    </xf>
    <xf numFmtId="1" fontId="6" fillId="3" borderId="0" xfId="0" applyNumberFormat="1" applyFont="1" applyFill="1" applyBorder="1" applyAlignment="1">
      <alignment horizontal="right"/>
    </xf>
    <xf numFmtId="1" fontId="6" fillId="0" borderId="0" xfId="0" applyNumberFormat="1" applyFont="1" applyFill="1" applyBorder="1" applyAlignment="1">
      <alignment horizontal="right"/>
    </xf>
    <xf numFmtId="1" fontId="6" fillId="6" borderId="5" xfId="0" applyNumberFormat="1" applyFont="1" applyFill="1" applyBorder="1" applyAlignment="1">
      <alignment horizontal="right" vertical="center"/>
    </xf>
    <xf numFmtId="1" fontId="0" fillId="3" borderId="0" xfId="0" applyNumberFormat="1" applyFont="1" applyFill="1" applyAlignment="1">
      <alignment horizontal="right" vertical="top"/>
    </xf>
    <xf numFmtId="1" fontId="0" fillId="0" borderId="0" xfId="0" applyNumberFormat="1" applyFont="1" applyAlignment="1">
      <alignment horizontal="right" vertical="top"/>
    </xf>
    <xf numFmtId="0" fontId="3" fillId="3" borderId="0" xfId="0" applyFont="1" applyFill="1" applyBorder="1" applyAlignment="1">
      <alignment horizontal="center" vertical="center" wrapText="1"/>
    </xf>
    <xf numFmtId="0" fontId="3" fillId="3" borderId="0" xfId="0" applyFont="1" applyFill="1" applyAlignment="1">
      <alignment horizontal="center"/>
    </xf>
    <xf numFmtId="0" fontId="7" fillId="3" borderId="0" xfId="0" applyFont="1" applyFill="1" applyBorder="1" applyAlignment="1">
      <alignment horizontal="center" vertical="top"/>
    </xf>
    <xf numFmtId="0" fontId="17" fillId="0" borderId="1" xfId="0" applyFont="1" applyFill="1" applyBorder="1" applyAlignment="1">
      <alignment horizontal="left" vertical="top"/>
    </xf>
    <xf numFmtId="0" fontId="6" fillId="4" borderId="1" xfId="0" applyFont="1" applyFill="1" applyBorder="1" applyAlignment="1">
      <alignment vertical="top"/>
    </xf>
    <xf numFmtId="0" fontId="6" fillId="2" borderId="1" xfId="0" applyFont="1" applyFill="1" applyBorder="1" applyAlignment="1">
      <alignment horizontal="center" vertical="top" wrapText="1"/>
    </xf>
    <xf numFmtId="0" fontId="0" fillId="3" borderId="0" xfId="0" applyFont="1" applyFill="1" applyBorder="1" applyAlignment="1">
      <alignment horizontal="center"/>
    </xf>
    <xf numFmtId="0" fontId="0" fillId="0" borderId="0" xfId="0" applyFont="1" applyAlignment="1">
      <alignment horizontal="center"/>
    </xf>
    <xf numFmtId="1" fontId="6" fillId="2" borderId="1" xfId="0" applyNumberFormat="1" applyFont="1" applyFill="1" applyBorder="1" applyAlignment="1">
      <alignment horizontal="center" vertical="top" wrapText="1"/>
    </xf>
    <xf numFmtId="1" fontId="6" fillId="4" borderId="1" xfId="0" applyNumberFormat="1" applyFont="1" applyFill="1" applyBorder="1" applyAlignment="1">
      <alignment horizontal="center" vertical="top"/>
    </xf>
    <xf numFmtId="0" fontId="15" fillId="6" borderId="1"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6" fillId="2" borderId="1" xfId="0" applyFont="1" applyFill="1" applyBorder="1" applyAlignment="1">
      <alignment horizontal="center" vertical="top" wrapText="1"/>
    </xf>
    <xf numFmtId="0" fontId="4" fillId="4" borderId="3" xfId="0" applyFont="1" applyFill="1" applyBorder="1" applyAlignment="1">
      <alignment vertical="top" wrapText="1"/>
    </xf>
    <xf numFmtId="0" fontId="3" fillId="0" borderId="17" xfId="0" applyFont="1" applyFill="1" applyBorder="1" applyAlignment="1">
      <alignment vertical="top" wrapText="1"/>
    </xf>
    <xf numFmtId="9" fontId="6" fillId="4" borderId="3" xfId="2" applyFont="1" applyFill="1" applyBorder="1" applyAlignment="1">
      <alignment horizontal="center" vertical="top"/>
    </xf>
    <xf numFmtId="0" fontId="6" fillId="4" borderId="1" xfId="0" applyFont="1" applyFill="1" applyBorder="1" applyAlignment="1">
      <alignment vertical="top" wrapText="1"/>
    </xf>
    <xf numFmtId="0" fontId="0" fillId="0" borderId="1" xfId="0" applyFont="1" applyBorder="1" applyAlignment="1">
      <alignment horizontal="center" vertical="top"/>
    </xf>
    <xf numFmtId="0" fontId="14" fillId="0" borderId="1" xfId="0" applyFont="1" applyBorder="1" applyAlignment="1">
      <alignment horizontal="center" vertical="top"/>
    </xf>
    <xf numFmtId="0" fontId="14" fillId="0" borderId="0" xfId="0" applyFont="1" applyAlignment="1">
      <alignment vertical="top"/>
    </xf>
    <xf numFmtId="0" fontId="6" fillId="2" borderId="23" xfId="0" applyFont="1" applyFill="1" applyBorder="1" applyAlignment="1">
      <alignment horizontal="center" vertical="top" wrapText="1"/>
    </xf>
    <xf numFmtId="0" fontId="15" fillId="6" borderId="17" xfId="0" applyFont="1" applyFill="1" applyBorder="1" applyAlignment="1">
      <alignment horizontal="center" vertical="center" wrapText="1"/>
    </xf>
    <xf numFmtId="164" fontId="6" fillId="2" borderId="1" xfId="0" applyNumberFormat="1" applyFont="1" applyFill="1" applyBorder="1" applyAlignment="1">
      <alignment horizontal="center" vertical="top" wrapText="1"/>
    </xf>
    <xf numFmtId="0" fontId="8" fillId="2" borderId="0" xfId="0" applyFont="1" applyFill="1" applyAlignment="1">
      <alignment horizontal="center" vertical="top"/>
    </xf>
    <xf numFmtId="0" fontId="0" fillId="2" borderId="0" xfId="0" applyFont="1" applyFill="1" applyAlignment="1">
      <alignment horizontal="center" vertical="top"/>
    </xf>
    <xf numFmtId="0" fontId="7" fillId="5" borderId="1" xfId="0" applyFont="1" applyFill="1" applyBorder="1" applyAlignment="1">
      <alignment horizontal="center" vertical="top"/>
    </xf>
    <xf numFmtId="0" fontId="7" fillId="5" borderId="3" xfId="0" applyFont="1" applyFill="1" applyBorder="1" applyAlignment="1">
      <alignment horizontal="center" vertical="top"/>
    </xf>
    <xf numFmtId="0" fontId="7" fillId="5" borderId="5" xfId="0" applyFont="1" applyFill="1" applyBorder="1" applyAlignment="1">
      <alignment horizontal="center" vertical="top" wrapText="1"/>
    </xf>
    <xf numFmtId="0" fontId="7" fillId="0" borderId="0" xfId="0" applyFont="1" applyFill="1" applyBorder="1" applyAlignment="1">
      <alignment horizontal="center" vertical="top"/>
    </xf>
    <xf numFmtId="0" fontId="11" fillId="3" borderId="0" xfId="0" applyFont="1" applyFill="1" applyAlignment="1">
      <alignment horizontal="center" vertical="center"/>
    </xf>
    <xf numFmtId="0" fontId="3" fillId="3" borderId="0" xfId="0" applyFont="1" applyFill="1" applyBorder="1" applyAlignment="1">
      <alignment horizontal="center" vertical="top"/>
    </xf>
    <xf numFmtId="0" fontId="3" fillId="3" borderId="0" xfId="0" applyFont="1" applyFill="1" applyAlignment="1">
      <alignment horizontal="center" vertical="center"/>
    </xf>
    <xf numFmtId="0" fontId="6" fillId="4" borderId="1" xfId="0" applyFont="1" applyFill="1" applyBorder="1" applyAlignment="1">
      <alignment horizontal="center" vertical="top" wrapText="1"/>
    </xf>
    <xf numFmtId="0" fontId="3" fillId="0" borderId="1" xfId="0" quotePrefix="1" applyFont="1" applyFill="1" applyBorder="1" applyAlignment="1">
      <alignment horizontal="center" vertical="top" wrapText="1"/>
    </xf>
    <xf numFmtId="0" fontId="4" fillId="4" borderId="1" xfId="0" applyFont="1" applyFill="1" applyBorder="1" applyAlignment="1">
      <alignment horizontal="center" vertical="top" wrapText="1"/>
    </xf>
    <xf numFmtId="0" fontId="3" fillId="0" borderId="2" xfId="0" quotePrefix="1" applyFont="1" applyFill="1" applyBorder="1" applyAlignment="1">
      <alignment horizontal="center" vertical="top" wrapText="1"/>
    </xf>
    <xf numFmtId="0" fontId="7" fillId="0" borderId="1" xfId="0" quotePrefix="1" applyFont="1" applyFill="1" applyBorder="1" applyAlignment="1">
      <alignment horizontal="center" vertical="top" wrapText="1"/>
    </xf>
    <xf numFmtId="164" fontId="5" fillId="4" borderId="1" xfId="0" applyNumberFormat="1" applyFont="1" applyFill="1" applyBorder="1" applyAlignment="1">
      <alignment horizontal="center" vertical="top" wrapText="1"/>
    </xf>
    <xf numFmtId="164" fontId="6" fillId="4" borderId="1" xfId="0" applyNumberFormat="1" applyFont="1" applyFill="1" applyBorder="1" applyAlignment="1">
      <alignment horizontal="center" vertical="top" wrapText="1"/>
    </xf>
    <xf numFmtId="9" fontId="3" fillId="6" borderId="1" xfId="2" applyFont="1" applyFill="1" applyBorder="1" applyAlignment="1">
      <alignment horizontal="center" vertical="top" wrapText="1"/>
    </xf>
    <xf numFmtId="1" fontId="3" fillId="0" borderId="1" xfId="0" applyNumberFormat="1" applyFont="1" applyFill="1" applyBorder="1" applyAlignment="1">
      <alignment horizontal="center" vertical="top" wrapText="1"/>
    </xf>
    <xf numFmtId="164" fontId="3" fillId="6" borderId="1" xfId="0" applyNumberFormat="1" applyFont="1" applyFill="1" applyBorder="1" applyAlignment="1">
      <alignment horizontal="center" vertical="top" wrapText="1"/>
    </xf>
    <xf numFmtId="44" fontId="4" fillId="5" borderId="2" xfId="0" applyNumberFormat="1" applyFont="1" applyFill="1" applyBorder="1" applyAlignment="1">
      <alignment horizontal="center" vertical="top" wrapText="1"/>
    </xf>
    <xf numFmtId="9" fontId="3" fillId="6" borderId="4" xfId="2" applyFont="1" applyFill="1" applyBorder="1" applyAlignment="1">
      <alignment horizontal="center" vertical="top" wrapText="1"/>
    </xf>
    <xf numFmtId="1" fontId="3" fillId="0" borderId="1" xfId="1" applyNumberFormat="1" applyFont="1" applyFill="1" applyBorder="1" applyAlignment="1">
      <alignment horizontal="center" vertical="top" wrapText="1"/>
    </xf>
    <xf numFmtId="1" fontId="5" fillId="4" borderId="1" xfId="0" applyNumberFormat="1" applyFont="1" applyFill="1" applyBorder="1" applyAlignment="1">
      <alignment horizontal="center" vertical="top" wrapText="1"/>
    </xf>
    <xf numFmtId="0" fontId="3" fillId="0" borderId="1" xfId="0" applyFont="1" applyFill="1" applyBorder="1" applyAlignment="1">
      <alignment horizontal="left" vertical="top" wrapText="1"/>
    </xf>
    <xf numFmtId="9" fontId="7" fillId="6" borderId="1" xfId="2" applyFont="1" applyFill="1" applyBorder="1" applyAlignment="1">
      <alignment horizontal="center" vertical="top" wrapText="1"/>
    </xf>
    <xf numFmtId="1" fontId="7" fillId="0" borderId="1" xfId="1" applyNumberFormat="1" applyFont="1" applyFill="1" applyBorder="1" applyAlignment="1">
      <alignment horizontal="center" vertical="top" wrapText="1"/>
    </xf>
    <xf numFmtId="44" fontId="6" fillId="5" borderId="2" xfId="0" applyNumberFormat="1" applyFont="1" applyFill="1" applyBorder="1" applyAlignment="1">
      <alignment horizontal="center" vertical="top" wrapText="1"/>
    </xf>
    <xf numFmtId="1" fontId="6" fillId="4" borderId="1" xfId="2" applyNumberFormat="1" applyFont="1" applyFill="1" applyBorder="1" applyAlignment="1">
      <alignment horizontal="center" vertical="top"/>
    </xf>
    <xf numFmtId="0" fontId="0" fillId="7" borderId="1" xfId="0" applyFont="1" applyFill="1" applyBorder="1" applyAlignment="1">
      <alignment horizontal="center" vertical="top"/>
    </xf>
    <xf numFmtId="0" fontId="0" fillId="7" borderId="2" xfId="0" applyFont="1" applyFill="1" applyBorder="1" applyAlignment="1">
      <alignment horizontal="center" vertical="top"/>
    </xf>
    <xf numFmtId="44" fontId="25" fillId="7" borderId="1" xfId="0" applyNumberFormat="1" applyFont="1" applyFill="1" applyBorder="1" applyAlignment="1">
      <alignment horizontal="left" vertical="top" wrapText="1"/>
    </xf>
    <xf numFmtId="164" fontId="28" fillId="7" borderId="1" xfId="0" applyNumberFormat="1" applyFont="1" applyFill="1" applyBorder="1" applyAlignment="1">
      <alignment horizontal="left" vertical="top" wrapText="1"/>
    </xf>
    <xf numFmtId="164" fontId="7" fillId="6" borderId="1" xfId="0" applyNumberFormat="1" applyFont="1" applyFill="1" applyBorder="1" applyAlignment="1">
      <alignment horizontal="center" vertical="top" wrapText="1"/>
    </xf>
    <xf numFmtId="1" fontId="6" fillId="4" borderId="1" xfId="0" applyNumberFormat="1" applyFont="1" applyFill="1" applyBorder="1" applyAlignment="1">
      <alignment horizontal="center" vertical="top" wrapText="1"/>
    </xf>
    <xf numFmtId="0" fontId="7" fillId="0" borderId="1" xfId="0" quotePrefix="1" applyFont="1" applyBorder="1" applyAlignment="1">
      <alignment horizontal="center" vertical="top" wrapText="1"/>
    </xf>
    <xf numFmtId="0" fontId="18" fillId="0" borderId="1" xfId="0" applyFont="1" applyBorder="1" applyAlignment="1">
      <alignment vertical="top"/>
    </xf>
    <xf numFmtId="9" fontId="7" fillId="6" borderId="17" xfId="2" applyFont="1" applyFill="1" applyBorder="1" applyAlignment="1">
      <alignment horizontal="center" vertical="top" wrapText="1"/>
    </xf>
    <xf numFmtId="1" fontId="7" fillId="0" borderId="17" xfId="1" applyNumberFormat="1" applyFont="1" applyFill="1" applyBorder="1" applyAlignment="1">
      <alignment horizontal="center" vertical="top" wrapText="1"/>
    </xf>
    <xf numFmtId="164" fontId="7" fillId="6" borderId="17" xfId="0" applyNumberFormat="1" applyFont="1" applyFill="1" applyBorder="1" applyAlignment="1">
      <alignment horizontal="center" vertical="top" wrapText="1"/>
    </xf>
    <xf numFmtId="44" fontId="6" fillId="5" borderId="1" xfId="0" applyNumberFormat="1" applyFont="1" applyFill="1" applyBorder="1" applyAlignment="1">
      <alignment horizontal="center" vertical="top" wrapText="1"/>
    </xf>
    <xf numFmtId="0" fontId="14" fillId="6" borderId="4" xfId="0" applyFont="1" applyFill="1" applyBorder="1" applyAlignment="1">
      <alignment horizontal="center" vertical="center" wrapText="1"/>
    </xf>
    <xf numFmtId="0" fontId="3" fillId="0" borderId="3" xfId="0" applyFont="1" applyFill="1" applyBorder="1" applyAlignment="1">
      <alignment vertical="top" wrapText="1"/>
    </xf>
    <xf numFmtId="0" fontId="7" fillId="0" borderId="1" xfId="0" applyFont="1" applyFill="1" applyBorder="1" applyAlignment="1">
      <alignment vertical="top" wrapText="1"/>
    </xf>
    <xf numFmtId="0" fontId="6" fillId="4" borderId="2" xfId="0" applyFont="1" applyFill="1" applyBorder="1" applyAlignment="1">
      <alignment horizontal="center" vertical="top" wrapText="1"/>
    </xf>
    <xf numFmtId="0" fontId="6" fillId="4" borderId="22" xfId="0" applyFont="1" applyFill="1" applyBorder="1" applyAlignment="1">
      <alignment horizontal="center" vertical="top" wrapText="1"/>
    </xf>
    <xf numFmtId="0" fontId="6" fillId="4" borderId="19" xfId="0" applyFont="1" applyFill="1" applyBorder="1" applyAlignment="1">
      <alignment horizontal="center" vertical="top" wrapText="1"/>
    </xf>
    <xf numFmtId="0" fontId="6" fillId="4" borderId="24" xfId="0" applyFont="1" applyFill="1" applyBorder="1" applyAlignment="1">
      <alignment horizontal="center" vertical="top" wrapText="1"/>
    </xf>
    <xf numFmtId="0" fontId="3" fillId="3" borderId="14" xfId="0" applyFont="1" applyFill="1" applyBorder="1" applyAlignment="1">
      <alignment horizontal="left" vertical="top" wrapText="1"/>
    </xf>
    <xf numFmtId="0" fontId="3" fillId="3" borderId="15" xfId="0" applyFont="1" applyFill="1" applyBorder="1" applyAlignment="1">
      <alignment horizontal="left" vertical="top" wrapText="1"/>
    </xf>
    <xf numFmtId="0" fontId="3" fillId="3" borderId="16"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7" xfId="0" applyFont="1" applyFill="1" applyBorder="1" applyAlignment="1">
      <alignment horizontal="center" vertical="top"/>
    </xf>
    <xf numFmtId="0" fontId="2" fillId="3" borderId="20" xfId="0" applyFont="1" applyFill="1" applyBorder="1" applyAlignment="1">
      <alignment horizontal="center" vertical="top"/>
    </xf>
    <xf numFmtId="0" fontId="2" fillId="3" borderId="12" xfId="0" applyFont="1" applyFill="1" applyBorder="1" applyAlignment="1">
      <alignment horizontal="center" vertical="top"/>
    </xf>
    <xf numFmtId="0" fontId="2" fillId="3" borderId="11" xfId="0" applyFont="1" applyFill="1" applyBorder="1" applyAlignment="1">
      <alignment horizontal="center" vertical="top"/>
    </xf>
    <xf numFmtId="0" fontId="2" fillId="3" borderId="21" xfId="0" applyFont="1" applyFill="1" applyBorder="1" applyAlignment="1">
      <alignment horizontal="center" vertical="top"/>
    </xf>
    <xf numFmtId="0" fontId="2" fillId="3" borderId="8" xfId="0" applyFont="1" applyFill="1" applyBorder="1" applyAlignment="1">
      <alignment horizontal="center" vertical="top"/>
    </xf>
    <xf numFmtId="0" fontId="4" fillId="7" borderId="1" xfId="0" applyFont="1" applyFill="1" applyBorder="1" applyAlignment="1">
      <alignment horizontal="center" vertical="top" wrapText="1"/>
    </xf>
    <xf numFmtId="0" fontId="4" fillId="2" borderId="5" xfId="0" applyFont="1" applyFill="1" applyBorder="1" applyAlignment="1">
      <alignment horizontal="center" vertical="center" wrapText="1"/>
    </xf>
    <xf numFmtId="165" fontId="16" fillId="3" borderId="17" xfId="0" applyNumberFormat="1" applyFont="1" applyFill="1" applyBorder="1" applyAlignment="1">
      <alignment horizontal="center" vertical="center" wrapText="1"/>
    </xf>
    <xf numFmtId="165" fontId="16" fillId="3" borderId="18" xfId="0" applyNumberFormat="1" applyFont="1" applyFill="1" applyBorder="1" applyAlignment="1">
      <alignment horizontal="center" vertical="center" wrapText="1"/>
    </xf>
    <xf numFmtId="0" fontId="6" fillId="3" borderId="6" xfId="0" applyFont="1" applyFill="1" applyBorder="1" applyAlignment="1">
      <alignment horizontal="left" vertical="center" wrapText="1"/>
    </xf>
  </cellXfs>
  <cellStyles count="17">
    <cellStyle name="Comma" xfId="1" builtinId="3"/>
    <cellStyle name="Comma 2" xfId="10" xr:uid="{00000000-0005-0000-0000-000001000000}"/>
    <cellStyle name="Comma 3" xfId="4" xr:uid="{00000000-0005-0000-0000-000002000000}"/>
    <cellStyle name="Comma0" xfId="5" xr:uid="{00000000-0005-0000-0000-000003000000}"/>
    <cellStyle name="Explanatory Text 2" xfId="12" xr:uid="{00000000-0005-0000-0000-000004000000}"/>
    <cellStyle name="Hyperlink 2" xfId="15" xr:uid="{00000000-0005-0000-0000-000005000000}"/>
    <cellStyle name="Normal" xfId="0" builtinId="0"/>
    <cellStyle name="Normal 2" xfId="9" xr:uid="{00000000-0005-0000-0000-000007000000}"/>
    <cellStyle name="Normal 2 2" xfId="13" xr:uid="{00000000-0005-0000-0000-000008000000}"/>
    <cellStyle name="Normal 3" xfId="8" xr:uid="{00000000-0005-0000-0000-000009000000}"/>
    <cellStyle name="Normal 4" xfId="11" xr:uid="{00000000-0005-0000-0000-00000A000000}"/>
    <cellStyle name="Normal 5" xfId="14" xr:uid="{00000000-0005-0000-0000-00000B000000}"/>
    <cellStyle name="Normal 6" xfId="3" xr:uid="{00000000-0005-0000-0000-00000C000000}"/>
    <cellStyle name="Normal 7 10" xfId="16" xr:uid="{00000000-0005-0000-0000-00000D000000}"/>
    <cellStyle name="OPSKRIF" xfId="6" xr:uid="{00000000-0005-0000-0000-00000E000000}"/>
    <cellStyle name="OPSKRIFTE" xfId="7" xr:uid="{00000000-0005-0000-0000-00000F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100653</xdr:colOff>
      <xdr:row>0</xdr:row>
      <xdr:rowOff>17676</xdr:rowOff>
    </xdr:from>
    <xdr:to>
      <xdr:col>0</xdr:col>
      <xdr:colOff>567378</xdr:colOff>
      <xdr:row>1</xdr:row>
      <xdr:rowOff>233032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53" y="17676"/>
          <a:ext cx="466725" cy="6115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7"/>
  <sheetViews>
    <sheetView tabSelected="1" zoomScaleNormal="100" workbookViewId="0">
      <selection activeCell="F11" sqref="F11"/>
    </sheetView>
  </sheetViews>
  <sheetFormatPr defaultColWidth="9.1796875" defaultRowHeight="14.5" x14ac:dyDescent="0.35"/>
  <cols>
    <col min="1" max="1" width="13.453125" style="30" customWidth="1"/>
    <col min="2" max="2" width="69.81640625" style="29" customWidth="1"/>
    <col min="3" max="3" width="18.36328125" style="30" customWidth="1"/>
    <col min="4" max="4" width="10.81640625" style="30" customWidth="1"/>
    <col min="5" max="5" width="7.453125" style="47" customWidth="1"/>
    <col min="6" max="8" width="40.81640625" style="29" customWidth="1"/>
    <col min="9" max="9" width="32.81640625" style="29" customWidth="1"/>
    <col min="10" max="10" width="36.81640625" style="29" customWidth="1"/>
    <col min="11" max="16384" width="9.1796875" style="29"/>
  </cols>
  <sheetData>
    <row r="1" spans="1:15" s="24" customFormat="1" ht="31" x14ac:dyDescent="0.7">
      <c r="A1" s="72"/>
      <c r="B1" s="3" t="s">
        <v>24</v>
      </c>
      <c r="C1" s="4"/>
      <c r="D1" s="4"/>
      <c r="E1" s="39"/>
      <c r="F1" s="2"/>
      <c r="G1" s="2"/>
      <c r="H1" s="2"/>
      <c r="I1" s="2"/>
      <c r="J1" s="2"/>
    </row>
    <row r="2" spans="1:15" s="26" customFormat="1" ht="28.75" customHeight="1" x14ac:dyDescent="0.35">
      <c r="A2" s="73"/>
      <c r="B2" s="18" t="s">
        <v>35</v>
      </c>
      <c r="C2" s="5"/>
      <c r="D2" s="5"/>
      <c r="E2" s="40"/>
      <c r="F2" s="25"/>
      <c r="G2" s="25"/>
      <c r="H2" s="25"/>
      <c r="I2" s="25"/>
      <c r="J2" s="25"/>
    </row>
    <row r="3" spans="1:15" s="28" customFormat="1" ht="15.5" x14ac:dyDescent="0.35">
      <c r="A3" s="74" t="s">
        <v>11</v>
      </c>
      <c r="B3" s="51" t="s">
        <v>120</v>
      </c>
      <c r="C3" s="17"/>
      <c r="D3" s="17"/>
      <c r="E3" s="41"/>
      <c r="F3" s="16"/>
      <c r="G3" s="27"/>
      <c r="H3" s="27"/>
      <c r="I3" s="27"/>
      <c r="J3" s="27"/>
      <c r="K3" s="27"/>
      <c r="L3" s="27"/>
      <c r="M3" s="27"/>
      <c r="N3" s="27"/>
      <c r="O3" s="27"/>
    </row>
    <row r="4" spans="1:15" s="28" customFormat="1" ht="31" x14ac:dyDescent="0.35">
      <c r="A4" s="75" t="s">
        <v>12</v>
      </c>
      <c r="B4" s="33" t="s">
        <v>101</v>
      </c>
      <c r="C4" s="17"/>
      <c r="D4" s="17"/>
      <c r="E4" s="42"/>
      <c r="F4" s="19"/>
      <c r="G4" s="27"/>
      <c r="H4" s="27"/>
      <c r="I4" s="27"/>
      <c r="J4" s="27"/>
      <c r="K4" s="27"/>
      <c r="L4" s="27"/>
      <c r="M4" s="27"/>
      <c r="N4" s="27"/>
      <c r="O4" s="27"/>
    </row>
    <row r="5" spans="1:15" s="28" customFormat="1" ht="15.5" x14ac:dyDescent="0.35">
      <c r="A5" s="76" t="s">
        <v>25</v>
      </c>
      <c r="B5" s="34"/>
      <c r="C5" s="17"/>
      <c r="D5" s="17"/>
      <c r="E5" s="43"/>
      <c r="F5" s="11"/>
      <c r="G5" s="27"/>
      <c r="H5" s="27"/>
      <c r="I5" s="27"/>
      <c r="J5" s="27"/>
      <c r="K5" s="27"/>
      <c r="L5" s="27"/>
      <c r="M5" s="27"/>
      <c r="N5" s="27"/>
      <c r="O5" s="27"/>
    </row>
    <row r="6" spans="1:15" s="26" customFormat="1" ht="15.5" x14ac:dyDescent="0.35">
      <c r="A6" s="77"/>
      <c r="B6" s="32"/>
      <c r="C6" s="17"/>
      <c r="D6" s="17"/>
      <c r="E6" s="43"/>
      <c r="F6" s="11"/>
      <c r="G6" s="27"/>
      <c r="H6" s="27"/>
      <c r="I6" s="27"/>
      <c r="J6" s="27"/>
      <c r="K6" s="27"/>
      <c r="L6" s="27"/>
      <c r="M6" s="27"/>
      <c r="N6" s="27"/>
      <c r="O6" s="27"/>
    </row>
    <row r="7" spans="1:15" s="27" customFormat="1" ht="15.5" x14ac:dyDescent="0.35">
      <c r="A7" s="78" t="s">
        <v>7</v>
      </c>
      <c r="B7" s="12"/>
      <c r="C7" s="48"/>
      <c r="D7" s="13"/>
      <c r="E7" s="43"/>
      <c r="F7" s="11"/>
    </row>
    <row r="8" spans="1:15" s="27" customFormat="1" ht="15.5" x14ac:dyDescent="0.35">
      <c r="A8" s="79" t="s">
        <v>36</v>
      </c>
      <c r="B8" s="14"/>
      <c r="C8" s="50"/>
      <c r="D8" s="15"/>
      <c r="E8" s="43"/>
      <c r="F8" s="11"/>
    </row>
    <row r="9" spans="1:15" s="27" customFormat="1" ht="15.5" x14ac:dyDescent="0.35">
      <c r="A9" s="80" t="s">
        <v>37</v>
      </c>
      <c r="B9" s="6"/>
      <c r="C9" s="49"/>
      <c r="D9" s="6"/>
      <c r="E9" s="43"/>
      <c r="F9" s="11"/>
    </row>
    <row r="10" spans="1:15" s="27" customFormat="1" ht="15.5" x14ac:dyDescent="0.35">
      <c r="A10" s="80" t="s">
        <v>38</v>
      </c>
      <c r="B10" s="6"/>
      <c r="C10" s="49"/>
      <c r="D10" s="6"/>
      <c r="E10" s="43"/>
      <c r="F10" s="11"/>
    </row>
    <row r="11" spans="1:15" s="27" customFormat="1" ht="15.5" x14ac:dyDescent="0.35">
      <c r="A11" s="80" t="s">
        <v>39</v>
      </c>
      <c r="B11" s="6"/>
      <c r="C11" s="49"/>
      <c r="D11" s="6"/>
      <c r="E11" s="43"/>
      <c r="F11" s="11"/>
    </row>
    <row r="12" spans="1:15" s="27" customFormat="1" ht="15.5" x14ac:dyDescent="0.35">
      <c r="A12" s="49"/>
      <c r="B12" s="31" t="s">
        <v>3</v>
      </c>
      <c r="C12" s="132" t="s">
        <v>4</v>
      </c>
      <c r="D12" s="132"/>
      <c r="E12" s="44"/>
      <c r="F12" s="11"/>
    </row>
    <row r="13" spans="1:15" s="27" customFormat="1" ht="15.5" x14ac:dyDescent="0.35">
      <c r="A13" s="49"/>
      <c r="B13" s="20" t="s">
        <v>5</v>
      </c>
      <c r="C13" s="133">
        <v>15.18</v>
      </c>
      <c r="D13" s="134"/>
      <c r="E13" s="45"/>
      <c r="F13" s="135" t="s">
        <v>30</v>
      </c>
    </row>
    <row r="14" spans="1:15" s="27" customFormat="1" ht="15.5" customHeight="1" x14ac:dyDescent="0.35">
      <c r="A14" s="49"/>
      <c r="B14" s="20" t="s">
        <v>6</v>
      </c>
      <c r="C14" s="133">
        <v>17.2</v>
      </c>
      <c r="D14" s="134"/>
      <c r="E14" s="45"/>
      <c r="F14" s="135"/>
    </row>
    <row r="15" spans="1:15" s="27" customFormat="1" ht="15.5" x14ac:dyDescent="0.35">
      <c r="A15" s="49"/>
      <c r="B15" s="21" t="s">
        <v>8</v>
      </c>
      <c r="C15" s="133">
        <v>20.69</v>
      </c>
      <c r="D15" s="134"/>
      <c r="E15" s="45"/>
      <c r="F15" s="135"/>
    </row>
    <row r="16" spans="1:15" s="27" customFormat="1" ht="15.5" x14ac:dyDescent="0.35">
      <c r="A16" s="50"/>
      <c r="B16" s="10"/>
      <c r="C16" s="17"/>
      <c r="D16" s="17"/>
    </row>
    <row r="17" spans="1:10" s="28" customFormat="1" ht="15.5" x14ac:dyDescent="0.35">
      <c r="A17" s="61"/>
      <c r="B17" s="7"/>
      <c r="C17" s="38"/>
      <c r="D17" s="53"/>
      <c r="G17" s="69" t="s">
        <v>10</v>
      </c>
      <c r="H17" s="54"/>
      <c r="I17" s="54"/>
      <c r="J17" s="55"/>
    </row>
    <row r="18" spans="1:10" ht="31" x14ac:dyDescent="0.35">
      <c r="A18" s="61" t="s">
        <v>0</v>
      </c>
      <c r="B18" s="7" t="s">
        <v>26</v>
      </c>
      <c r="C18" s="61" t="s">
        <v>1</v>
      </c>
      <c r="D18" s="61" t="s">
        <v>22</v>
      </c>
      <c r="E18" s="56" t="s">
        <v>9</v>
      </c>
      <c r="F18" s="7" t="s">
        <v>63</v>
      </c>
      <c r="G18" s="71" t="s">
        <v>21</v>
      </c>
      <c r="H18" s="71" t="s">
        <v>23</v>
      </c>
      <c r="I18" s="71" t="s">
        <v>32</v>
      </c>
      <c r="J18" s="71" t="s">
        <v>33</v>
      </c>
    </row>
    <row r="19" spans="1:10" ht="15.5" x14ac:dyDescent="0.35">
      <c r="A19" s="61"/>
      <c r="B19" s="7"/>
      <c r="C19" s="61"/>
      <c r="D19" s="61"/>
      <c r="E19" s="56"/>
      <c r="F19" s="7"/>
      <c r="G19" s="71"/>
      <c r="H19" s="71"/>
      <c r="I19" s="71"/>
      <c r="J19" s="71"/>
    </row>
    <row r="20" spans="1:10" s="1" customFormat="1" ht="15.5" x14ac:dyDescent="0.35">
      <c r="A20" s="115" t="s">
        <v>107</v>
      </c>
      <c r="B20" s="116"/>
      <c r="C20" s="116"/>
      <c r="D20" s="116"/>
      <c r="E20" s="116"/>
      <c r="F20" s="117"/>
      <c r="G20" s="117"/>
      <c r="H20" s="118"/>
      <c r="I20" s="70"/>
      <c r="J20" s="59"/>
    </row>
    <row r="21" spans="1:10" s="1" customFormat="1" ht="35.5" customHeight="1" x14ac:dyDescent="0.35">
      <c r="A21" s="81">
        <v>1</v>
      </c>
      <c r="B21" s="52" t="s">
        <v>46</v>
      </c>
      <c r="C21" s="22"/>
      <c r="D21" s="22"/>
      <c r="E21" s="57"/>
      <c r="F21" s="86"/>
      <c r="G21" s="87">
        <f>SUBTOTAL(9, G22:G30)</f>
        <v>0</v>
      </c>
      <c r="H21" s="87">
        <f>SUBTOTAL(9, H22:H30)</f>
        <v>0</v>
      </c>
      <c r="I21" s="58"/>
      <c r="J21" s="59"/>
    </row>
    <row r="22" spans="1:10" s="1" customFormat="1" ht="69.5" customHeight="1" x14ac:dyDescent="0.35">
      <c r="A22" s="82" t="s">
        <v>13</v>
      </c>
      <c r="B22" s="8" t="s">
        <v>47</v>
      </c>
      <c r="C22" s="9" t="s">
        <v>60</v>
      </c>
      <c r="D22" s="88">
        <v>0</v>
      </c>
      <c r="E22" s="89">
        <v>1</v>
      </c>
      <c r="F22" s="90"/>
      <c r="G22" s="91">
        <f>F22*E22</f>
        <v>0</v>
      </c>
      <c r="H22" s="91">
        <f>G22*D22</f>
        <v>0</v>
      </c>
      <c r="I22" s="58"/>
      <c r="J22" s="59"/>
    </row>
    <row r="23" spans="1:10" s="1" customFormat="1" ht="15.5" x14ac:dyDescent="0.35">
      <c r="A23" s="82" t="s">
        <v>14</v>
      </c>
      <c r="B23" s="8" t="s">
        <v>49</v>
      </c>
      <c r="C23" s="9" t="s">
        <v>60</v>
      </c>
      <c r="D23" s="88">
        <v>0</v>
      </c>
      <c r="E23" s="89">
        <v>1</v>
      </c>
      <c r="F23" s="90"/>
      <c r="G23" s="91">
        <f t="shared" ref="G23:G25" si="0">F23*E23</f>
        <v>0</v>
      </c>
      <c r="H23" s="91">
        <f t="shared" ref="H23:H25" si="1">G23*D23</f>
        <v>0</v>
      </c>
      <c r="I23" s="58"/>
      <c r="J23" s="59"/>
    </row>
    <row r="24" spans="1:10" s="1" customFormat="1" ht="15.5" x14ac:dyDescent="0.35">
      <c r="A24" s="82" t="s">
        <v>15</v>
      </c>
      <c r="B24" s="8" t="s">
        <v>48</v>
      </c>
      <c r="C24" s="9" t="s">
        <v>60</v>
      </c>
      <c r="D24" s="88">
        <v>0</v>
      </c>
      <c r="E24" s="89">
        <v>1</v>
      </c>
      <c r="F24" s="90"/>
      <c r="G24" s="91">
        <f t="shared" si="0"/>
        <v>0</v>
      </c>
      <c r="H24" s="91">
        <f t="shared" si="1"/>
        <v>0</v>
      </c>
      <c r="I24" s="58"/>
      <c r="J24" s="59"/>
    </row>
    <row r="25" spans="1:10" s="1" customFormat="1" ht="15.5" x14ac:dyDescent="0.35">
      <c r="A25" s="82" t="s">
        <v>16</v>
      </c>
      <c r="B25" s="8" t="s">
        <v>50</v>
      </c>
      <c r="C25" s="9" t="s">
        <v>60</v>
      </c>
      <c r="D25" s="88">
        <v>0</v>
      </c>
      <c r="E25" s="89">
        <v>1</v>
      </c>
      <c r="F25" s="90"/>
      <c r="G25" s="91">
        <f t="shared" si="0"/>
        <v>0</v>
      </c>
      <c r="H25" s="91">
        <f t="shared" si="1"/>
        <v>0</v>
      </c>
      <c r="I25" s="58"/>
      <c r="J25" s="59"/>
    </row>
    <row r="26" spans="1:10" s="1" customFormat="1" ht="31" x14ac:dyDescent="0.35">
      <c r="A26" s="82" t="s">
        <v>17</v>
      </c>
      <c r="B26" s="113" t="s">
        <v>88</v>
      </c>
      <c r="C26" s="9" t="s">
        <v>60</v>
      </c>
      <c r="D26" s="88">
        <v>0</v>
      </c>
      <c r="E26" s="89">
        <v>1</v>
      </c>
      <c r="F26" s="90"/>
      <c r="G26" s="91">
        <f t="shared" ref="G26:G29" si="2">F26*E26</f>
        <v>0</v>
      </c>
      <c r="H26" s="91">
        <f t="shared" ref="H26:H29" si="3">G26*D26</f>
        <v>0</v>
      </c>
      <c r="I26" s="58"/>
      <c r="J26" s="59"/>
    </row>
    <row r="27" spans="1:10" s="1" customFormat="1" ht="31" x14ac:dyDescent="0.35">
      <c r="A27" s="82" t="s">
        <v>43</v>
      </c>
      <c r="B27" s="113" t="s">
        <v>89</v>
      </c>
      <c r="C27" s="9" t="s">
        <v>60</v>
      </c>
      <c r="D27" s="88">
        <v>0</v>
      </c>
      <c r="E27" s="89">
        <v>1</v>
      </c>
      <c r="F27" s="90"/>
      <c r="G27" s="91">
        <f t="shared" si="2"/>
        <v>0</v>
      </c>
      <c r="H27" s="91">
        <f t="shared" si="3"/>
        <v>0</v>
      </c>
      <c r="I27" s="58"/>
      <c r="J27" s="59"/>
    </row>
    <row r="28" spans="1:10" s="1" customFormat="1" ht="15.5" x14ac:dyDescent="0.35">
      <c r="A28" s="82" t="s">
        <v>45</v>
      </c>
      <c r="B28" s="113" t="s">
        <v>79</v>
      </c>
      <c r="C28" s="9" t="s">
        <v>60</v>
      </c>
      <c r="D28" s="88">
        <v>0</v>
      </c>
      <c r="E28" s="89">
        <v>1</v>
      </c>
      <c r="F28" s="90"/>
      <c r="G28" s="91">
        <f t="shared" si="2"/>
        <v>0</v>
      </c>
      <c r="H28" s="91">
        <f t="shared" si="3"/>
        <v>0</v>
      </c>
      <c r="I28" s="58"/>
      <c r="J28" s="59"/>
    </row>
    <row r="29" spans="1:10" s="1" customFormat="1" ht="14.5" customHeight="1" x14ac:dyDescent="0.35">
      <c r="A29" s="82" t="s">
        <v>53</v>
      </c>
      <c r="B29" s="113" t="s">
        <v>90</v>
      </c>
      <c r="C29" s="9" t="s">
        <v>60</v>
      </c>
      <c r="D29" s="88">
        <v>0</v>
      </c>
      <c r="E29" s="89">
        <v>1</v>
      </c>
      <c r="F29" s="90"/>
      <c r="G29" s="91">
        <f t="shared" si="2"/>
        <v>0</v>
      </c>
      <c r="H29" s="91">
        <f t="shared" si="3"/>
        <v>0</v>
      </c>
      <c r="I29" s="58"/>
      <c r="J29" s="59"/>
    </row>
    <row r="30" spans="1:10" s="1" customFormat="1" ht="14.5" customHeight="1" x14ac:dyDescent="0.35">
      <c r="A30" s="82" t="s">
        <v>54</v>
      </c>
      <c r="B30" s="113" t="s">
        <v>100</v>
      </c>
      <c r="C30" s="9" t="s">
        <v>60</v>
      </c>
      <c r="D30" s="88">
        <v>0</v>
      </c>
      <c r="E30" s="89">
        <v>1</v>
      </c>
      <c r="F30" s="90"/>
      <c r="G30" s="91">
        <f t="shared" ref="G30" si="4">F30*E30</f>
        <v>0</v>
      </c>
      <c r="H30" s="91">
        <f t="shared" ref="H30" si="5">G30*D30</f>
        <v>0</v>
      </c>
      <c r="I30" s="58"/>
      <c r="J30" s="59"/>
    </row>
    <row r="31" spans="1:10" ht="30.5" customHeight="1" x14ac:dyDescent="0.35">
      <c r="A31" s="83">
        <v>2</v>
      </c>
      <c r="B31" s="62" t="s">
        <v>52</v>
      </c>
      <c r="C31" s="64"/>
      <c r="D31" s="64"/>
      <c r="E31" s="57"/>
      <c r="F31" s="57"/>
      <c r="G31" s="87">
        <f>SUBTOTAL(9, G32:G32)</f>
        <v>0</v>
      </c>
      <c r="H31" s="87">
        <f>SUBTOTAL(9, H32:H32)</f>
        <v>0</v>
      </c>
      <c r="I31" s="60"/>
      <c r="J31" s="59"/>
    </row>
    <row r="32" spans="1:10" ht="15.5" x14ac:dyDescent="0.35">
      <c r="A32" s="84" t="s">
        <v>40</v>
      </c>
      <c r="B32" s="8" t="s">
        <v>51</v>
      </c>
      <c r="C32" s="9" t="s">
        <v>60</v>
      </c>
      <c r="D32" s="92">
        <v>0</v>
      </c>
      <c r="E32" s="93">
        <v>1</v>
      </c>
      <c r="F32" s="90"/>
      <c r="G32" s="91">
        <f t="shared" ref="G32" si="6">F32*E32</f>
        <v>0</v>
      </c>
      <c r="H32" s="91">
        <f t="shared" ref="H32" si="7">G32*D32</f>
        <v>0</v>
      </c>
      <c r="I32" s="60"/>
      <c r="J32" s="59"/>
    </row>
    <row r="33" spans="1:10" ht="133.25" customHeight="1" x14ac:dyDescent="0.35">
      <c r="A33" s="81">
        <v>3</v>
      </c>
      <c r="B33" s="65" t="s">
        <v>93</v>
      </c>
      <c r="C33" s="23"/>
      <c r="D33" s="23"/>
      <c r="E33" s="94"/>
      <c r="F33" s="94"/>
      <c r="G33" s="87">
        <f>SUBTOTAL(9,G34)</f>
        <v>0</v>
      </c>
      <c r="H33" s="87">
        <f>SUBTOTAL(9,H34)</f>
        <v>0</v>
      </c>
      <c r="I33" s="59"/>
      <c r="J33" s="59"/>
    </row>
    <row r="34" spans="1:10" ht="20.5" customHeight="1" x14ac:dyDescent="0.35">
      <c r="A34" s="82" t="s">
        <v>18</v>
      </c>
      <c r="B34" s="8" t="s">
        <v>71</v>
      </c>
      <c r="C34" s="66" t="s">
        <v>55</v>
      </c>
      <c r="D34" s="88">
        <v>0</v>
      </c>
      <c r="E34" s="89">
        <v>3</v>
      </c>
      <c r="F34" s="90"/>
      <c r="G34" s="91">
        <f t="shared" ref="G34" si="8">F34*E34</f>
        <v>0</v>
      </c>
      <c r="H34" s="91">
        <f t="shared" ref="H34" si="9">G34*D34</f>
        <v>0</v>
      </c>
      <c r="I34" s="60"/>
      <c r="J34" s="59"/>
    </row>
    <row r="35" spans="1:10" s="68" customFormat="1" ht="151.25" customHeight="1" x14ac:dyDescent="0.35">
      <c r="A35" s="81">
        <v>4</v>
      </c>
      <c r="B35" s="65" t="s">
        <v>99</v>
      </c>
      <c r="C35" s="23"/>
      <c r="D35" s="23"/>
      <c r="E35" s="105"/>
      <c r="F35" s="105"/>
      <c r="G35" s="87">
        <f>SUBTOTAL(9,G36:G38)</f>
        <v>0</v>
      </c>
      <c r="H35" s="87">
        <f>SUBTOTAL(9,H36:H38)</f>
        <v>0</v>
      </c>
      <c r="I35" s="59"/>
      <c r="J35" s="59"/>
    </row>
    <row r="36" spans="1:10" ht="62" x14ac:dyDescent="0.35">
      <c r="A36" s="82" t="s">
        <v>20</v>
      </c>
      <c r="B36" s="95" t="s">
        <v>94</v>
      </c>
      <c r="C36" s="66" t="s">
        <v>55</v>
      </c>
      <c r="D36" s="88">
        <v>0</v>
      </c>
      <c r="E36" s="89">
        <v>3</v>
      </c>
      <c r="F36" s="90"/>
      <c r="G36" s="91">
        <f t="shared" ref="G36:G38" si="10">F36*E36</f>
        <v>0</v>
      </c>
      <c r="H36" s="91">
        <f t="shared" ref="H36:H37" si="11">G36*D36</f>
        <v>0</v>
      </c>
      <c r="I36" s="60"/>
      <c r="J36" s="59"/>
    </row>
    <row r="37" spans="1:10" ht="62" x14ac:dyDescent="0.35">
      <c r="A37" s="82" t="s">
        <v>44</v>
      </c>
      <c r="B37" s="8" t="s">
        <v>91</v>
      </c>
      <c r="C37" s="66" t="s">
        <v>55</v>
      </c>
      <c r="D37" s="88">
        <v>0</v>
      </c>
      <c r="E37" s="89">
        <v>3</v>
      </c>
      <c r="F37" s="90"/>
      <c r="G37" s="91">
        <f t="shared" si="10"/>
        <v>0</v>
      </c>
      <c r="H37" s="91">
        <f t="shared" si="11"/>
        <v>0</v>
      </c>
      <c r="I37" s="60"/>
      <c r="J37" s="59"/>
    </row>
    <row r="38" spans="1:10" ht="46.5" x14ac:dyDescent="0.35">
      <c r="A38" s="82" t="s">
        <v>19</v>
      </c>
      <c r="B38" s="8" t="s">
        <v>92</v>
      </c>
      <c r="C38" s="66" t="s">
        <v>55</v>
      </c>
      <c r="D38" s="88">
        <v>0</v>
      </c>
      <c r="E38" s="89">
        <v>3</v>
      </c>
      <c r="F38" s="90"/>
      <c r="G38" s="91">
        <f t="shared" si="10"/>
        <v>0</v>
      </c>
      <c r="H38" s="91"/>
      <c r="I38" s="60"/>
      <c r="J38" s="59"/>
    </row>
    <row r="39" spans="1:10" ht="133.25" customHeight="1" x14ac:dyDescent="0.35">
      <c r="A39" s="81">
        <v>5</v>
      </c>
      <c r="B39" s="65" t="s">
        <v>95</v>
      </c>
      <c r="C39" s="23"/>
      <c r="D39" s="23"/>
      <c r="E39" s="94"/>
      <c r="F39" s="94"/>
      <c r="G39" s="87">
        <f>SUBTOTAL(9,G40:G46)</f>
        <v>0</v>
      </c>
      <c r="H39" s="87">
        <f>SUBTOTAL(9,H40:H46)</f>
        <v>0</v>
      </c>
      <c r="I39" s="59"/>
      <c r="J39" s="59"/>
    </row>
    <row r="40" spans="1:10" ht="62" x14ac:dyDescent="0.35">
      <c r="A40" s="82" t="s">
        <v>41</v>
      </c>
      <c r="B40" s="95" t="s">
        <v>94</v>
      </c>
      <c r="C40" s="66" t="s">
        <v>55</v>
      </c>
      <c r="D40" s="88">
        <v>0</v>
      </c>
      <c r="E40" s="89">
        <v>3</v>
      </c>
      <c r="F40" s="90"/>
      <c r="G40" s="91">
        <f t="shared" ref="G40:G42" si="12">F40*E40</f>
        <v>0</v>
      </c>
      <c r="H40" s="91">
        <f t="shared" ref="H40:H41" si="13">G40*D40</f>
        <v>0</v>
      </c>
      <c r="I40" s="60"/>
      <c r="J40" s="59"/>
    </row>
    <row r="41" spans="1:10" ht="62" x14ac:dyDescent="0.35">
      <c r="A41" s="82" t="s">
        <v>42</v>
      </c>
      <c r="B41" s="8" t="s">
        <v>91</v>
      </c>
      <c r="C41" s="66" t="s">
        <v>55</v>
      </c>
      <c r="D41" s="88">
        <v>0</v>
      </c>
      <c r="E41" s="89">
        <v>3</v>
      </c>
      <c r="F41" s="90"/>
      <c r="G41" s="91">
        <f t="shared" si="12"/>
        <v>0</v>
      </c>
      <c r="H41" s="91">
        <f t="shared" si="13"/>
        <v>0</v>
      </c>
      <c r="I41" s="60"/>
      <c r="J41" s="59"/>
    </row>
    <row r="42" spans="1:10" ht="46.5" x14ac:dyDescent="0.35">
      <c r="A42" s="82" t="s">
        <v>68</v>
      </c>
      <c r="B42" s="8" t="s">
        <v>92</v>
      </c>
      <c r="C42" s="66" t="s">
        <v>55</v>
      </c>
      <c r="D42" s="88"/>
      <c r="E42" s="89">
        <v>3</v>
      </c>
      <c r="F42" s="90"/>
      <c r="G42" s="91">
        <f t="shared" si="12"/>
        <v>0</v>
      </c>
      <c r="H42" s="91"/>
      <c r="I42" s="60"/>
      <c r="J42" s="59"/>
    </row>
    <row r="43" spans="1:10" ht="15.5" x14ac:dyDescent="0.35">
      <c r="A43" s="82" t="s">
        <v>69</v>
      </c>
      <c r="B43" s="8" t="s">
        <v>56</v>
      </c>
      <c r="C43" s="66" t="s">
        <v>60</v>
      </c>
      <c r="D43" s="88">
        <v>0</v>
      </c>
      <c r="E43" s="93">
        <v>1</v>
      </c>
      <c r="F43" s="90"/>
      <c r="G43" s="91">
        <f t="shared" ref="G43:G46" si="14">F43*E43</f>
        <v>0</v>
      </c>
      <c r="H43" s="91">
        <f t="shared" ref="H43:H46" si="15">G43*D43</f>
        <v>0</v>
      </c>
      <c r="I43" s="60"/>
      <c r="J43" s="59"/>
    </row>
    <row r="44" spans="1:10" ht="15.5" x14ac:dyDescent="0.35">
      <c r="A44" s="82" t="s">
        <v>70</v>
      </c>
      <c r="B44" s="8" t="s">
        <v>57</v>
      </c>
      <c r="C44" s="66" t="s">
        <v>60</v>
      </c>
      <c r="D44" s="88">
        <v>0</v>
      </c>
      <c r="E44" s="93">
        <v>1</v>
      </c>
      <c r="F44" s="90"/>
      <c r="G44" s="91">
        <f t="shared" si="14"/>
        <v>0</v>
      </c>
      <c r="H44" s="91">
        <f t="shared" si="15"/>
        <v>0</v>
      </c>
      <c r="I44" s="60"/>
      <c r="J44" s="59"/>
    </row>
    <row r="45" spans="1:10" ht="15.5" x14ac:dyDescent="0.35">
      <c r="A45" s="82" t="s">
        <v>96</v>
      </c>
      <c r="B45" s="8" t="s">
        <v>58</v>
      </c>
      <c r="C45" s="66" t="s">
        <v>60</v>
      </c>
      <c r="D45" s="88">
        <v>0</v>
      </c>
      <c r="E45" s="93">
        <v>1</v>
      </c>
      <c r="F45" s="90"/>
      <c r="G45" s="91">
        <f t="shared" si="14"/>
        <v>0</v>
      </c>
      <c r="H45" s="91">
        <f t="shared" si="15"/>
        <v>0</v>
      </c>
      <c r="I45" s="60"/>
      <c r="J45" s="59"/>
    </row>
    <row r="46" spans="1:10" ht="15.5" x14ac:dyDescent="0.35">
      <c r="A46" s="82" t="s">
        <v>97</v>
      </c>
      <c r="B46" s="63" t="s">
        <v>59</v>
      </c>
      <c r="C46" s="66" t="s">
        <v>60</v>
      </c>
      <c r="D46" s="88">
        <v>0</v>
      </c>
      <c r="E46" s="93">
        <v>1</v>
      </c>
      <c r="F46" s="90"/>
      <c r="G46" s="91">
        <f t="shared" si="14"/>
        <v>0</v>
      </c>
      <c r="H46" s="91">
        <f t="shared" si="15"/>
        <v>0</v>
      </c>
      <c r="I46" s="60"/>
      <c r="J46" s="59"/>
    </row>
    <row r="47" spans="1:10" ht="114.5" customHeight="1" x14ac:dyDescent="0.35">
      <c r="A47" s="81">
        <v>6</v>
      </c>
      <c r="B47" s="65" t="s">
        <v>119</v>
      </c>
      <c r="C47" s="23"/>
      <c r="D47" s="23"/>
      <c r="E47" s="94"/>
      <c r="F47" s="94"/>
      <c r="G47" s="87">
        <f>SUBTOTAL(9,G48:G49)</f>
        <v>0</v>
      </c>
      <c r="H47" s="87">
        <f>SUBTOTAL(9,H48:H49)</f>
        <v>0</v>
      </c>
      <c r="I47" s="59"/>
      <c r="J47" s="59"/>
    </row>
    <row r="48" spans="1:10" ht="31" x14ac:dyDescent="0.35">
      <c r="A48" s="82" t="s">
        <v>61</v>
      </c>
      <c r="B48" s="95" t="s">
        <v>108</v>
      </c>
      <c r="C48" s="66" t="s">
        <v>66</v>
      </c>
      <c r="D48" s="88">
        <v>0</v>
      </c>
      <c r="E48" s="89">
        <v>1000</v>
      </c>
      <c r="F48" s="90"/>
      <c r="G48" s="91">
        <f t="shared" ref="G48:G49" si="16">F48*E48</f>
        <v>0</v>
      </c>
      <c r="H48" s="91">
        <f t="shared" ref="H48:H49" si="17">G48*D48</f>
        <v>0</v>
      </c>
      <c r="I48" s="60"/>
      <c r="J48" s="59"/>
    </row>
    <row r="49" spans="1:10" ht="31" x14ac:dyDescent="0.35">
      <c r="A49" s="82" t="s">
        <v>98</v>
      </c>
      <c r="B49" s="114" t="s">
        <v>109</v>
      </c>
      <c r="C49" s="66" t="s">
        <v>55</v>
      </c>
      <c r="D49" s="88">
        <v>0</v>
      </c>
      <c r="E49" s="89">
        <v>80</v>
      </c>
      <c r="F49" s="90"/>
      <c r="G49" s="91">
        <f t="shared" si="16"/>
        <v>0</v>
      </c>
      <c r="H49" s="91">
        <f t="shared" si="17"/>
        <v>0</v>
      </c>
      <c r="I49" s="60"/>
      <c r="J49" s="59"/>
    </row>
    <row r="50" spans="1:10" s="68" customFormat="1" ht="62" x14ac:dyDescent="0.35">
      <c r="A50" s="23">
        <v>7</v>
      </c>
      <c r="B50" s="65" t="s">
        <v>84</v>
      </c>
      <c r="C50" s="22"/>
      <c r="D50" s="22"/>
      <c r="E50" s="99"/>
      <c r="F50" s="99"/>
      <c r="G50" s="87">
        <f>SUBTOTAL(9, G51)</f>
        <v>0</v>
      </c>
      <c r="H50" s="87">
        <f>SUBTOTAL(9, H51)</f>
        <v>0</v>
      </c>
      <c r="I50" s="60"/>
      <c r="J50" s="59"/>
    </row>
    <row r="51" spans="1:10" s="68" customFormat="1" ht="15.5" x14ac:dyDescent="0.35">
      <c r="A51" s="106" t="s">
        <v>62</v>
      </c>
      <c r="B51" s="107" t="s">
        <v>79</v>
      </c>
      <c r="C51" s="67" t="s">
        <v>80</v>
      </c>
      <c r="D51" s="108">
        <v>0</v>
      </c>
      <c r="E51" s="109">
        <v>10</v>
      </c>
      <c r="F51" s="110"/>
      <c r="G51" s="98">
        <f t="shared" ref="G51" si="18">F51*E51</f>
        <v>0</v>
      </c>
      <c r="H51" s="98">
        <f t="shared" ref="H51" si="19">G51*D51</f>
        <v>0</v>
      </c>
      <c r="I51" s="60"/>
      <c r="J51" s="59"/>
    </row>
    <row r="52" spans="1:10" s="68" customFormat="1" ht="62" x14ac:dyDescent="0.35">
      <c r="A52" s="23">
        <v>8</v>
      </c>
      <c r="B52" s="65" t="s">
        <v>83</v>
      </c>
      <c r="C52" s="22"/>
      <c r="D52" s="22"/>
      <c r="E52" s="99"/>
      <c r="F52" s="99"/>
      <c r="G52" s="87">
        <f>SUBTOTAL(9, G53:G58)</f>
        <v>0</v>
      </c>
      <c r="H52" s="87">
        <f>SUBTOTAL(9, H53:H58)</f>
        <v>0</v>
      </c>
      <c r="I52" s="60"/>
      <c r="J52" s="59"/>
    </row>
    <row r="53" spans="1:10" s="68" customFormat="1" ht="15.5" x14ac:dyDescent="0.35">
      <c r="A53" s="106" t="s">
        <v>64</v>
      </c>
      <c r="B53" s="107" t="s">
        <v>72</v>
      </c>
      <c r="C53" s="67" t="s">
        <v>73</v>
      </c>
      <c r="D53" s="108">
        <v>0</v>
      </c>
      <c r="E53" s="109">
        <v>100</v>
      </c>
      <c r="F53" s="110"/>
      <c r="G53" s="98">
        <f t="shared" ref="G53:G58" si="20">F53*E53</f>
        <v>0</v>
      </c>
      <c r="H53" s="98">
        <f t="shared" ref="H53:H58" si="21">G53*D53</f>
        <v>0</v>
      </c>
      <c r="I53" s="60"/>
      <c r="J53" s="59"/>
    </row>
    <row r="54" spans="1:10" s="68" customFormat="1" ht="15.5" x14ac:dyDescent="0.35">
      <c r="A54" s="106" t="s">
        <v>110</v>
      </c>
      <c r="B54" s="107" t="s">
        <v>74</v>
      </c>
      <c r="C54" s="67" t="s">
        <v>73</v>
      </c>
      <c r="D54" s="108">
        <v>0</v>
      </c>
      <c r="E54" s="109">
        <v>100</v>
      </c>
      <c r="F54" s="110"/>
      <c r="G54" s="98">
        <f t="shared" si="20"/>
        <v>0</v>
      </c>
      <c r="H54" s="98">
        <f t="shared" si="21"/>
        <v>0</v>
      </c>
      <c r="I54" s="60"/>
      <c r="J54" s="59"/>
    </row>
    <row r="55" spans="1:10" s="68" customFormat="1" ht="15.5" x14ac:dyDescent="0.35">
      <c r="A55" s="106" t="s">
        <v>111</v>
      </c>
      <c r="B55" s="107" t="s">
        <v>75</v>
      </c>
      <c r="C55" s="67" t="s">
        <v>73</v>
      </c>
      <c r="D55" s="108">
        <v>0</v>
      </c>
      <c r="E55" s="109">
        <v>100</v>
      </c>
      <c r="F55" s="110"/>
      <c r="G55" s="98">
        <f t="shared" si="20"/>
        <v>0</v>
      </c>
      <c r="H55" s="98">
        <f t="shared" si="21"/>
        <v>0</v>
      </c>
      <c r="I55" s="60"/>
      <c r="J55" s="59"/>
    </row>
    <row r="56" spans="1:10" s="68" customFormat="1" ht="15.5" x14ac:dyDescent="0.35">
      <c r="A56" s="106" t="s">
        <v>112</v>
      </c>
      <c r="B56" s="107" t="s">
        <v>76</v>
      </c>
      <c r="C56" s="67" t="s">
        <v>73</v>
      </c>
      <c r="D56" s="108">
        <v>0</v>
      </c>
      <c r="E56" s="109">
        <v>100</v>
      </c>
      <c r="F56" s="110"/>
      <c r="G56" s="98">
        <f t="shared" si="20"/>
        <v>0</v>
      </c>
      <c r="H56" s="98">
        <f t="shared" si="21"/>
        <v>0</v>
      </c>
      <c r="I56" s="60"/>
      <c r="J56" s="59"/>
    </row>
    <row r="57" spans="1:10" s="68" customFormat="1" ht="15.5" x14ac:dyDescent="0.35">
      <c r="A57" s="106" t="s">
        <v>113</v>
      </c>
      <c r="B57" s="107" t="s">
        <v>77</v>
      </c>
      <c r="C57" s="67" t="s">
        <v>73</v>
      </c>
      <c r="D57" s="108">
        <v>0</v>
      </c>
      <c r="E57" s="109">
        <v>100</v>
      </c>
      <c r="F57" s="110"/>
      <c r="G57" s="98">
        <f t="shared" si="20"/>
        <v>0</v>
      </c>
      <c r="H57" s="98">
        <f t="shared" si="21"/>
        <v>0</v>
      </c>
      <c r="I57" s="60"/>
      <c r="J57" s="59"/>
    </row>
    <row r="58" spans="1:10" s="68" customFormat="1" ht="15.5" x14ac:dyDescent="0.35">
      <c r="A58" s="106" t="s">
        <v>114</v>
      </c>
      <c r="B58" s="107" t="s">
        <v>78</v>
      </c>
      <c r="C58" s="67" t="s">
        <v>73</v>
      </c>
      <c r="D58" s="108">
        <v>0</v>
      </c>
      <c r="E58" s="109">
        <v>100</v>
      </c>
      <c r="F58" s="110"/>
      <c r="G58" s="98">
        <f t="shared" si="20"/>
        <v>0</v>
      </c>
      <c r="H58" s="98">
        <f t="shared" si="21"/>
        <v>0</v>
      </c>
      <c r="I58" s="60"/>
      <c r="J58" s="59"/>
    </row>
    <row r="59" spans="1:10" s="68" customFormat="1" ht="62" x14ac:dyDescent="0.35">
      <c r="A59" s="23">
        <v>9</v>
      </c>
      <c r="B59" s="65" t="s">
        <v>85</v>
      </c>
      <c r="C59" s="22"/>
      <c r="D59" s="22"/>
      <c r="E59" s="99"/>
      <c r="F59" s="99"/>
      <c r="G59" s="87">
        <f>SUBTOTAL(9, G60)</f>
        <v>0</v>
      </c>
      <c r="H59" s="87">
        <f>SUBTOTAL(9, H60)</f>
        <v>0</v>
      </c>
      <c r="I59" s="60"/>
      <c r="J59" s="59"/>
    </row>
    <row r="60" spans="1:10" s="68" customFormat="1" ht="15.5" x14ac:dyDescent="0.35">
      <c r="A60" s="106" t="s">
        <v>65</v>
      </c>
      <c r="B60" s="107" t="s">
        <v>81</v>
      </c>
      <c r="C60" s="67" t="s">
        <v>82</v>
      </c>
      <c r="D60" s="96">
        <v>0</v>
      </c>
      <c r="E60" s="97">
        <v>1000</v>
      </c>
      <c r="F60" s="104"/>
      <c r="G60" s="111">
        <f t="shared" ref="G60" si="22">F60*E60</f>
        <v>0</v>
      </c>
      <c r="H60" s="111">
        <f t="shared" ref="H60" si="23">G60*D60</f>
        <v>0</v>
      </c>
      <c r="I60" s="112"/>
      <c r="J60" s="59"/>
    </row>
    <row r="61" spans="1:10" s="68" customFormat="1" ht="77.5" x14ac:dyDescent="0.35">
      <c r="A61" s="23">
        <v>10</v>
      </c>
      <c r="B61" s="65" t="s">
        <v>86</v>
      </c>
      <c r="C61" s="22"/>
      <c r="D61" s="22"/>
      <c r="E61" s="99"/>
      <c r="F61" s="99"/>
      <c r="G61" s="87">
        <f>SUBTOTAL(9, G62:G66)</f>
        <v>0</v>
      </c>
      <c r="H61" s="87">
        <f>SUBTOTAL(9, H62:H66)</f>
        <v>0</v>
      </c>
      <c r="I61" s="60"/>
      <c r="J61" s="60"/>
    </row>
    <row r="62" spans="1:10" s="68" customFormat="1" ht="15.5" x14ac:dyDescent="0.35">
      <c r="A62" s="85" t="s">
        <v>87</v>
      </c>
      <c r="B62" s="107" t="s">
        <v>102</v>
      </c>
      <c r="C62" s="67" t="s">
        <v>67</v>
      </c>
      <c r="D62" s="96">
        <v>0</v>
      </c>
      <c r="E62" s="97">
        <v>1</v>
      </c>
      <c r="F62" s="104"/>
      <c r="G62" s="111">
        <f t="shared" ref="G62:G66" si="24">F62*E62</f>
        <v>0</v>
      </c>
      <c r="H62" s="111">
        <f>G62*D62</f>
        <v>0</v>
      </c>
      <c r="I62" s="60"/>
      <c r="J62" s="60"/>
    </row>
    <row r="63" spans="1:10" s="68" customFormat="1" ht="15.5" x14ac:dyDescent="0.35">
      <c r="A63" s="85" t="s">
        <v>115</v>
      </c>
      <c r="B63" s="107" t="s">
        <v>103</v>
      </c>
      <c r="C63" s="67" t="s">
        <v>67</v>
      </c>
      <c r="D63" s="96">
        <v>0</v>
      </c>
      <c r="E63" s="97">
        <v>1</v>
      </c>
      <c r="F63" s="104"/>
      <c r="G63" s="111">
        <f t="shared" si="24"/>
        <v>0</v>
      </c>
      <c r="H63" s="111">
        <f t="shared" ref="H63:H66" si="25">G63*D63</f>
        <v>0</v>
      </c>
      <c r="I63" s="60"/>
      <c r="J63" s="60"/>
    </row>
    <row r="64" spans="1:10" s="68" customFormat="1" ht="15.5" x14ac:dyDescent="0.35">
      <c r="A64" s="85" t="s">
        <v>116</v>
      </c>
      <c r="B64" s="107" t="s">
        <v>104</v>
      </c>
      <c r="C64" s="67" t="s">
        <v>67</v>
      </c>
      <c r="D64" s="96">
        <v>0</v>
      </c>
      <c r="E64" s="97">
        <v>1</v>
      </c>
      <c r="F64" s="104"/>
      <c r="G64" s="111">
        <f t="shared" si="24"/>
        <v>0</v>
      </c>
      <c r="H64" s="111">
        <f t="shared" si="25"/>
        <v>0</v>
      </c>
      <c r="I64" s="60"/>
      <c r="J64" s="60"/>
    </row>
    <row r="65" spans="1:10" s="68" customFormat="1" ht="15.5" x14ac:dyDescent="0.35">
      <c r="A65" s="85" t="s">
        <v>117</v>
      </c>
      <c r="B65" s="107" t="s">
        <v>105</v>
      </c>
      <c r="C65" s="67" t="s">
        <v>67</v>
      </c>
      <c r="D65" s="96">
        <v>0</v>
      </c>
      <c r="E65" s="97">
        <v>1</v>
      </c>
      <c r="F65" s="104"/>
      <c r="G65" s="111">
        <f t="shared" si="24"/>
        <v>0</v>
      </c>
      <c r="H65" s="111">
        <f t="shared" si="25"/>
        <v>0</v>
      </c>
      <c r="I65" s="60"/>
      <c r="J65" s="60"/>
    </row>
    <row r="66" spans="1:10" s="68" customFormat="1" ht="15.5" x14ac:dyDescent="0.35">
      <c r="A66" s="85" t="s">
        <v>118</v>
      </c>
      <c r="B66" s="107" t="s">
        <v>106</v>
      </c>
      <c r="C66" s="67" t="s">
        <v>67</v>
      </c>
      <c r="D66" s="96">
        <v>0</v>
      </c>
      <c r="E66" s="97">
        <v>1</v>
      </c>
      <c r="F66" s="104"/>
      <c r="G66" s="111">
        <f t="shared" si="24"/>
        <v>0</v>
      </c>
      <c r="H66" s="111">
        <f t="shared" si="25"/>
        <v>0</v>
      </c>
      <c r="I66" s="60"/>
      <c r="J66" s="60"/>
    </row>
    <row r="67" spans="1:10" ht="15.5" customHeight="1" x14ac:dyDescent="0.35">
      <c r="A67" s="131" t="s">
        <v>27</v>
      </c>
      <c r="B67" s="131"/>
      <c r="C67" s="131"/>
      <c r="D67" s="131"/>
      <c r="E67" s="131"/>
      <c r="F67" s="131"/>
      <c r="G67" s="102">
        <f>+SUBTOTAL(9,G21:G65)</f>
        <v>0</v>
      </c>
      <c r="H67" s="102">
        <f>+SUBTOTAL(9,H21:H65)</f>
        <v>0</v>
      </c>
      <c r="I67" s="60"/>
      <c r="J67" s="60"/>
    </row>
    <row r="68" spans="1:10" ht="15.5" x14ac:dyDescent="0.35">
      <c r="A68" s="131" t="s">
        <v>2</v>
      </c>
      <c r="B68" s="131"/>
      <c r="C68" s="131"/>
      <c r="D68" s="131"/>
      <c r="E68" s="131"/>
      <c r="F68" s="131"/>
      <c r="G68" s="103">
        <f>G67*0.15</f>
        <v>0</v>
      </c>
      <c r="H68" s="101"/>
      <c r="I68" s="60"/>
      <c r="J68" s="60"/>
    </row>
    <row r="69" spans="1:10" ht="16.25" customHeight="1" x14ac:dyDescent="0.35">
      <c r="A69" s="131" t="s">
        <v>28</v>
      </c>
      <c r="B69" s="131"/>
      <c r="C69" s="131"/>
      <c r="D69" s="131"/>
      <c r="E69" s="131"/>
      <c r="F69" s="131"/>
      <c r="G69" s="103">
        <f>G67+G68</f>
        <v>0</v>
      </c>
      <c r="H69" s="100"/>
      <c r="I69" s="60"/>
      <c r="J69" s="60"/>
    </row>
    <row r="70" spans="1:10" x14ac:dyDescent="0.35">
      <c r="A70" s="36"/>
      <c r="B70" s="35"/>
      <c r="C70" s="36"/>
      <c r="D70" s="36"/>
      <c r="E70" s="46"/>
      <c r="F70" s="37"/>
      <c r="G70" s="37"/>
      <c r="H70" s="37"/>
      <c r="I70" s="37"/>
      <c r="J70" s="37"/>
    </row>
    <row r="71" spans="1:10" ht="15" thickBot="1" x14ac:dyDescent="0.4">
      <c r="A71" s="36"/>
      <c r="B71" s="37"/>
      <c r="C71" s="36"/>
      <c r="D71" s="36"/>
      <c r="E71" s="46"/>
      <c r="F71" s="37"/>
      <c r="G71" s="37"/>
      <c r="H71" s="37"/>
      <c r="I71" s="37"/>
      <c r="J71" s="37"/>
    </row>
    <row r="72" spans="1:10" ht="36.5" customHeight="1" x14ac:dyDescent="0.35">
      <c r="A72" s="36"/>
      <c r="B72" s="119" t="s">
        <v>31</v>
      </c>
      <c r="C72" s="122"/>
      <c r="D72" s="123"/>
      <c r="E72" s="123"/>
      <c r="F72" s="124"/>
      <c r="G72" s="37"/>
      <c r="H72" s="37"/>
      <c r="I72" s="37"/>
      <c r="J72" s="37"/>
    </row>
    <row r="73" spans="1:10" ht="27.5" customHeight="1" x14ac:dyDescent="0.35">
      <c r="A73" s="36"/>
      <c r="B73" s="120"/>
      <c r="C73" s="125" t="s">
        <v>29</v>
      </c>
      <c r="D73" s="126"/>
      <c r="E73" s="126"/>
      <c r="F73" s="127"/>
      <c r="G73" s="37"/>
      <c r="H73" s="37"/>
      <c r="I73" s="37"/>
      <c r="J73" s="37"/>
    </row>
    <row r="74" spans="1:10" ht="34.75" customHeight="1" x14ac:dyDescent="0.35">
      <c r="A74" s="36"/>
      <c r="B74" s="120"/>
      <c r="C74" s="125"/>
      <c r="D74" s="126"/>
      <c r="E74" s="126"/>
      <c r="F74" s="127"/>
      <c r="G74" s="37"/>
      <c r="H74" s="37"/>
      <c r="I74" s="37"/>
      <c r="J74" s="37"/>
    </row>
    <row r="75" spans="1:10" ht="36" customHeight="1" thickBot="1" x14ac:dyDescent="0.4">
      <c r="A75" s="36"/>
      <c r="B75" s="121"/>
      <c r="C75" s="128" t="s">
        <v>34</v>
      </c>
      <c r="D75" s="129"/>
      <c r="E75" s="129"/>
      <c r="F75" s="130"/>
      <c r="G75" s="37"/>
      <c r="H75" s="37"/>
      <c r="I75" s="37"/>
      <c r="J75" s="37"/>
    </row>
    <row r="76" spans="1:10" x14ac:dyDescent="0.35">
      <c r="A76" s="36"/>
      <c r="B76" s="37"/>
      <c r="C76" s="36"/>
      <c r="D76" s="36"/>
      <c r="E76" s="46"/>
      <c r="F76" s="37"/>
      <c r="G76" s="37"/>
      <c r="H76" s="37"/>
      <c r="I76" s="37"/>
      <c r="J76" s="37"/>
    </row>
    <row r="77" spans="1:10" x14ac:dyDescent="0.35">
      <c r="A77" s="36"/>
      <c r="B77" s="37"/>
      <c r="C77" s="36"/>
      <c r="D77" s="36"/>
      <c r="E77" s="46"/>
      <c r="F77" s="37"/>
      <c r="G77" s="37"/>
      <c r="H77" s="37"/>
      <c r="I77" s="37"/>
      <c r="J77" s="37"/>
    </row>
  </sheetData>
  <sheetProtection formatCells="0" formatColumns="0" formatRows="0" insertRows="0" deleteRows="0"/>
  <protectedRanges>
    <protectedRange sqref="C72:F74" name="Range7"/>
    <protectedRange sqref="I61:J69 I20:J49" name="Range6"/>
    <protectedRange sqref="A20:F21 C47:F47 A31:F31 A39:F39 A34:B38 D40:F46 D32:F32 A33:F33 D34:F34 D48:F49 A61:F61 D36:F38 C35:F35 A22:B30 D62:F66 D22:F30 A40:B49 A62:B66 A32:B32" name="Range3"/>
    <protectedRange sqref="E13:E15" name="Range2"/>
    <protectedRange sqref="B3:B5" name="Range1"/>
    <protectedRange sqref="C13:D15" name="Range2_2_1"/>
    <protectedRange sqref="I50:J60" name="Range6_1"/>
    <protectedRange sqref="A52:F52 A50:F50 D53:F58 A59:F59 A60:B60 D60:F60 D51:F51 A51:B51 A53:B58" name="Range3_1"/>
  </protectedRanges>
  <mergeCells count="14">
    <mergeCell ref="C12:D12"/>
    <mergeCell ref="C13:D13"/>
    <mergeCell ref="C14:D14"/>
    <mergeCell ref="C15:D15"/>
    <mergeCell ref="F13:F15"/>
    <mergeCell ref="A20:H20"/>
    <mergeCell ref="B72:B75"/>
    <mergeCell ref="C72:F72"/>
    <mergeCell ref="C73:F73"/>
    <mergeCell ref="C75:F75"/>
    <mergeCell ref="C74:F74"/>
    <mergeCell ref="A67:F67"/>
    <mergeCell ref="A68:F68"/>
    <mergeCell ref="A69:F69"/>
  </mergeCells>
  <phoneticPr fontId="13" type="noConversion"/>
  <dataValidations count="2">
    <dataValidation type="decimal" operator="greaterThanOrEqual" allowBlank="1" showInputMessage="1" showErrorMessage="1" sqref="C13:D15 E36:E38 E34 E48:E49 E40:E46 E50:F66 E21:F32 F33:F49" xr:uid="{00000000-0002-0000-0000-000000000000}">
      <formula1>0</formula1>
    </dataValidation>
    <dataValidation type="list" allowBlank="1" showInputMessage="1" showErrorMessage="1" sqref="E13:E15" xr:uid="{00000000-0002-0000-0000-000001000000}">
      <formula1>" ,X"</formula1>
    </dataValidation>
  </dataValidations>
  <pageMargins left="0.70866141732283472" right="0.70866141732283472" top="0.74803149606299213" bottom="0.74803149606299213" header="0.31496062992125984" footer="0.31496062992125984"/>
  <pageSetup paperSize="8" scale="6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PRICING SCHEDULE</vt:lpstr>
      <vt:lpstr>'PRICING SCHEDULE'!Print_Area</vt:lpstr>
      <vt:lpstr>'PRICING SCHEDULE'!Print_Titles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Ramedimetja Mema</cp:lastModifiedBy>
  <cp:lastPrinted>2022-02-21T07:23:17Z</cp:lastPrinted>
  <dcterms:created xsi:type="dcterms:W3CDTF">2017-06-15T23:28:53Z</dcterms:created>
  <dcterms:modified xsi:type="dcterms:W3CDTF">2022-02-21T11:20:02Z</dcterms:modified>
</cp:coreProperties>
</file>