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5"/>
  <workbookPr/>
  <mc:AlternateContent xmlns:mc="http://schemas.openxmlformats.org/markup-compatibility/2006">
    <mc:Choice Requires="x15">
      <x15ac:absPath xmlns:x15ac="http://schemas.microsoft.com/office/spreadsheetml/2010/11/ac" url="C:\Users\bongekama\Documents\WORK Latest Projects\OPEN INCIDENTS\Active Transaction\2023 Transactions\INC23559513 Trellix\Publication\"/>
    </mc:Choice>
  </mc:AlternateContent>
  <xr:revisionPtr revIDLastSave="0" documentId="8_{0C60C823-33E4-4088-9304-0684B5D45098}" xr6:coauthVersionLast="36" xr6:coauthVersionMax="36" xr10:uidLastSave="{00000000-0000-0000-0000-000000000000}"/>
  <bookViews>
    <workbookView xWindow="0" yWindow="600" windowWidth="38400" windowHeight="21600" xr2:uid="{00000000-000D-0000-FFFF-FFFF00000000}"/>
  </bookViews>
  <sheets>
    <sheet name="PRICING SCHEDULE" sheetId="6" r:id="rId1"/>
  </sheets>
  <definedNames>
    <definedName name="_xlnm.Print_Area" localSheetId="0">'PRICING SCHEDULE'!$A:$Q</definedName>
    <definedName name="_xlnm.Print_Titles" localSheetId="0">'PRICING SCHEDULE'!$1:$5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1" i="6" l="1"/>
  <c r="M32" i="6" l="1"/>
  <c r="M30" i="6"/>
  <c r="M29" i="6"/>
  <c r="M28" i="6"/>
  <c r="M27" i="6"/>
  <c r="M26" i="6"/>
  <c r="M25" i="6"/>
  <c r="M24" i="6"/>
  <c r="M23" i="6"/>
  <c r="M22" i="6"/>
  <c r="M21" i="6"/>
  <c r="J32" i="6"/>
  <c r="N32" i="6" s="1"/>
  <c r="O32" i="6" s="1"/>
  <c r="J30" i="6"/>
  <c r="J29" i="6"/>
  <c r="J28" i="6"/>
  <c r="J27" i="6"/>
  <c r="J26" i="6"/>
  <c r="J25" i="6"/>
  <c r="J24" i="6"/>
  <c r="J23" i="6"/>
  <c r="J22" i="6"/>
  <c r="J21" i="6"/>
  <c r="N25" i="6" l="1"/>
  <c r="O25" i="6" s="1"/>
  <c r="N26" i="6"/>
  <c r="O26" i="6" s="1"/>
  <c r="N29" i="6"/>
  <c r="O29" i="6" s="1"/>
  <c r="N22" i="6"/>
  <c r="O22" i="6" s="1"/>
  <c r="N27" i="6"/>
  <c r="O27" i="6" s="1"/>
  <c r="N28" i="6"/>
  <c r="O28" i="6" s="1"/>
  <c r="N30" i="6"/>
  <c r="O30" i="6" s="1"/>
  <c r="N23" i="6"/>
  <c r="O23" i="6" s="1"/>
  <c r="N24" i="6"/>
  <c r="O24" i="6" s="1"/>
  <c r="G21" i="6"/>
  <c r="N21" i="6" s="1"/>
  <c r="O21" i="6" s="1"/>
  <c r="J20" i="6" l="1"/>
  <c r="M20" i="6" l="1"/>
  <c r="M19" i="6" s="1"/>
  <c r="J19" i="6"/>
  <c r="G20" i="6"/>
  <c r="G19" i="6" s="1"/>
  <c r="J33" i="6" l="1"/>
  <c r="J34" i="6" s="1"/>
  <c r="J35" i="6" s="1"/>
  <c r="N20" i="6"/>
  <c r="N19" i="6" s="1"/>
  <c r="G33" i="6" l="1"/>
  <c r="G34" i="6" s="1"/>
  <c r="G35" i="6" s="1"/>
  <c r="M33" i="6"/>
  <c r="M34" i="6" s="1"/>
  <c r="M35" i="6" s="1"/>
  <c r="O20" i="6"/>
  <c r="O19" i="6" s="1"/>
  <c r="N33" i="6" l="1"/>
  <c r="N34" i="6" s="1"/>
  <c r="N35" i="6" s="1"/>
  <c r="O33" i="6"/>
</calcChain>
</file>

<file path=xl/sharedStrings.xml><?xml version="1.0" encoding="utf-8"?>
<sst xmlns="http://schemas.openxmlformats.org/spreadsheetml/2006/main" count="84" uniqueCount="68">
  <si>
    <t>Item No</t>
  </si>
  <si>
    <t>Unit of measure</t>
  </si>
  <si>
    <t>VAT (@15%)</t>
  </si>
  <si>
    <t>Foreign currency</t>
  </si>
  <si>
    <t xml:space="preserve">South African Rand (ZAR) exchange rate </t>
  </si>
  <si>
    <t>1 US Dollar</t>
  </si>
  <si>
    <t>1 Euro</t>
  </si>
  <si>
    <t>1. INSTRUCTION FOR COMPLETING THE PRICING SCHEDULE</t>
  </si>
  <si>
    <t>1 Pound (UK)</t>
  </si>
  <si>
    <t>YEAR 1</t>
  </si>
  <si>
    <t>YEAR 2</t>
  </si>
  <si>
    <t>YEAR 3</t>
  </si>
  <si>
    <t xml:space="preserve">Qty </t>
  </si>
  <si>
    <t>TOTAL</t>
  </si>
  <si>
    <t>Qty</t>
  </si>
  <si>
    <t>RFx No</t>
  </si>
  <si>
    <t>RFx Title</t>
  </si>
  <si>
    <t>1.1</t>
  </si>
  <si>
    <t>1.2</t>
  </si>
  <si>
    <t>1.3</t>
  </si>
  <si>
    <t>1.6</t>
  </si>
  <si>
    <t>Unit Price 
(Excl VAT)</t>
  </si>
  <si>
    <t>Line Price Term 
(Excl VAT)</t>
  </si>
  <si>
    <t>Forex %</t>
  </si>
  <si>
    <t>Forex Price portion</t>
  </si>
  <si>
    <t>SUPPLY CHAIN MANAGEMENT</t>
  </si>
  <si>
    <t xml:space="preserve">Bidder Name </t>
  </si>
  <si>
    <t>Goods/Service description</t>
  </si>
  <si>
    <t>TOTAL BID PRICE  (EXCL VAT)</t>
  </si>
  <si>
    <t>TOTAL  BID PRICE (INCL VAT)</t>
  </si>
  <si>
    <t>Name</t>
  </si>
  <si>
    <t>Date</t>
  </si>
  <si>
    <t>Capacity</t>
  </si>
  <si>
    <t>Mark with an X, which ROE is applicable</t>
  </si>
  <si>
    <t>Line Price Y2</t>
  </si>
  <si>
    <t>Line Price Y3</t>
  </si>
  <si>
    <t>Line Price Y1</t>
  </si>
  <si>
    <t>I, the bidder, confirm that the price(s) and rate(s) quoted cover all the goods and/or works specified in the bidding documents; that the price(s) or rate(s) cover all my obligations and I accept that any mistakes regarding price(s), rate(s) or calculations will be at my own risk.
[Note: First convert to PDF, then add signature]</t>
  </si>
  <si>
    <t>BRAND / MODEL</t>
  </si>
  <si>
    <t>Price clarification comment</t>
  </si>
  <si>
    <t>Signature (above)</t>
  </si>
  <si>
    <t>Pricing schedule</t>
  </si>
  <si>
    <r>
      <t xml:space="preserve">(a)  Bidder must complete/enter </t>
    </r>
    <r>
      <rPr>
        <b/>
        <sz val="12"/>
        <color theme="1"/>
        <rFont val="Calibri"/>
        <family val="2"/>
        <scheme val="minor"/>
      </rPr>
      <t xml:space="preserve">YELLOW </t>
    </r>
    <r>
      <rPr>
        <sz val="12"/>
        <color theme="1"/>
        <rFont val="Calibri"/>
        <family val="2"/>
        <scheme val="minor"/>
      </rPr>
      <t>cells only</t>
    </r>
  </si>
  <si>
    <t>(b)  Unit and Line prices must be VAT EXCLUSIVE and in South African Rand (ZAR) currency.</t>
  </si>
  <si>
    <t>(c) The price must include all cost to deliver the goods or render the service, including all applicable taxes, duty fees, logistics/delivery, storage, labour, overtime and subsistance and travel</t>
  </si>
  <si>
    <r>
      <t xml:space="preserve">(d)  Prices that are dependent on </t>
    </r>
    <r>
      <rPr>
        <b/>
        <sz val="12"/>
        <color theme="1"/>
        <rFont val="Calibri"/>
        <family val="2"/>
        <scheme val="minor"/>
      </rPr>
      <t xml:space="preserve">Rate of Exchange (ROE) </t>
    </r>
    <r>
      <rPr>
        <sz val="12"/>
        <color theme="1"/>
        <rFont val="Calibri"/>
        <family val="2"/>
        <scheme val="minor"/>
      </rPr>
      <t>must use ROE indicated below, then enter in Column "Forex %" the percentage of the price that is ROE dependent (0% means the price is not ROE dependent)</t>
    </r>
  </si>
  <si>
    <t>1.4</t>
  </si>
  <si>
    <t>1.5</t>
  </si>
  <si>
    <t>1.7</t>
  </si>
  <si>
    <t>1.8</t>
  </si>
  <si>
    <t>1.9</t>
  </si>
  <si>
    <t>1.10</t>
  </si>
  <si>
    <t>Trellix Protect Plus</t>
  </si>
  <si>
    <t>Trellix Intelligent Sandbox 6200</t>
  </si>
  <si>
    <t>Business Software Support &amp; Onsite Next Business Day Hardware Support</t>
  </si>
  <si>
    <t>Incident Response Voucher</t>
  </si>
  <si>
    <t>Foundstone Consulting Incident Response Hourly A</t>
  </si>
  <si>
    <t>Skyhigh Web Protection Suite 2– WPS2</t>
  </si>
  <si>
    <t>Cloud Workload Sec Basic 1YrBZ[P+]</t>
  </si>
  <si>
    <t>FireEye on-prem EDR 4502 Perpetual HW</t>
  </si>
  <si>
    <t>FireEye on-prem EDR 4502 DMZ Perpetual HW</t>
  </si>
  <si>
    <t>FireEye on-prem EDRJumpstart: Up to 5 consecutive days of servicesfor config and knowledge transfer for FireEye EDR, including assistance with agent deployment.</t>
  </si>
  <si>
    <t>Enhanced Success Plan (Maintainence and Support)</t>
  </si>
  <si>
    <t>Yealy/Annually</t>
  </si>
  <si>
    <t>[Trellix Endpoint Licenses and Support]</t>
  </si>
  <si>
    <t>Sol Svcs Deploy Consult Daily Prepaid</t>
  </si>
  <si>
    <t>PROCUREMENT OF TRELLIX END-POINT SECURITY PRODUCTS WITH MAINTENANCE AND SUPPORT FOR 3 YEARS</t>
  </si>
  <si>
    <t>RFB 2722-2022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</si>
</sst>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R&quot;#,##0.00;[Red]\-&quot;R&quot;#,##0.00"/>
    <numFmt numFmtId="44" formatCode="_-&quot;R&quot;* #,##0.00_-;\-&quot;R&quot;* #,##0.00_-;_-&quot;R&quot;* &quot;-&quot;??_-;_-@_-"/>
    <numFmt numFmtId="43" formatCode="_-* #,##0.00_-;\-* #,##0.00_-;_-* &quot;-&quot;??_-;_-@_-"/>
    <numFmt numFmtId="164" formatCode="_-[$R-1C09]* #,##0.00_-;\-[$R-1C09]* #,##0.00_-;_-[$R-1C09]* &quot;-&quot;??_-;_-@_-"/>
    <numFmt numFmtId="165" formatCode="0.0"/>
  </numFmts>
  <fonts count="18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24"/>
      <color theme="1"/>
      <name val="Calibri"/>
      <family val="2"/>
      <scheme val="minor"/>
    </font>
    <font>
      <sz val="24"/>
      <color rgb="FF002060"/>
      <name val="Calibri"/>
      <family val="2"/>
      <scheme val="minor"/>
    </font>
    <font>
      <sz val="18"/>
      <color rgb="FF002060"/>
      <name val="Calibri"/>
      <family val="2"/>
      <scheme val="minor"/>
    </font>
    <font>
      <b/>
      <sz val="12"/>
      <color rgb="FF000066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rgb="FF000000"/>
      <name val="Calibri"/>
      <family val="2"/>
    </font>
    <font>
      <b/>
      <sz val="12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</fills>
  <borders count="30">
    <border>
      <left/>
      <right/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medium">
        <color theme="4"/>
      </left>
      <right style="medium">
        <color theme="4"/>
      </right>
      <top style="medium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medium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  <border>
      <left style="thin">
        <color theme="8"/>
      </left>
      <right/>
      <top/>
      <bottom/>
      <diagonal/>
    </border>
    <border>
      <left style="thin">
        <color theme="8"/>
      </left>
      <right/>
      <top style="thin">
        <color theme="8"/>
      </top>
      <bottom style="thin">
        <color theme="8"/>
      </bottom>
      <diagonal/>
    </border>
    <border>
      <left/>
      <right style="thin">
        <color theme="8"/>
      </right>
      <top style="thin">
        <color theme="8"/>
      </top>
      <bottom style="thin">
        <color theme="8"/>
      </bottom>
      <diagonal/>
    </border>
    <border>
      <left/>
      <right style="medium">
        <color theme="8"/>
      </right>
      <top style="thin">
        <color theme="8"/>
      </top>
      <bottom/>
      <diagonal/>
    </border>
    <border>
      <left/>
      <right style="medium">
        <color theme="8"/>
      </right>
      <top style="thin">
        <color theme="8"/>
      </top>
      <bottom style="medium">
        <color theme="8"/>
      </bottom>
      <diagonal/>
    </border>
    <border>
      <left style="thin">
        <color theme="8"/>
      </left>
      <right/>
      <top style="medium">
        <color theme="8"/>
      </top>
      <bottom style="thin">
        <color theme="8"/>
      </bottom>
      <diagonal/>
    </border>
    <border>
      <left/>
      <right style="thin">
        <color theme="8"/>
      </right>
      <top style="medium">
        <color theme="8"/>
      </top>
      <bottom style="thin">
        <color theme="8"/>
      </bottom>
      <diagonal/>
    </border>
    <border>
      <left/>
      <right/>
      <top style="medium">
        <color theme="8"/>
      </top>
      <bottom style="thin">
        <color theme="8"/>
      </bottom>
      <diagonal/>
    </border>
    <border>
      <left style="thin">
        <color theme="8"/>
      </left>
      <right/>
      <top style="thin">
        <color theme="8"/>
      </top>
      <bottom style="medium">
        <color theme="8"/>
      </bottom>
      <diagonal/>
    </border>
    <border>
      <left/>
      <right style="medium">
        <color theme="8"/>
      </right>
      <top style="thin">
        <color theme="8"/>
      </top>
      <bottom style="thin">
        <color theme="8"/>
      </bottom>
      <diagonal/>
    </border>
    <border>
      <left/>
      <right style="medium">
        <color theme="8"/>
      </right>
      <top style="medium">
        <color theme="8"/>
      </top>
      <bottom style="thin">
        <color theme="8"/>
      </bottom>
      <diagonal/>
    </border>
    <border>
      <left style="medium">
        <color theme="8"/>
      </left>
      <right style="thin">
        <color theme="8"/>
      </right>
      <top style="medium">
        <color theme="8"/>
      </top>
      <bottom/>
      <diagonal/>
    </border>
    <border>
      <left style="medium">
        <color theme="8"/>
      </left>
      <right style="thin">
        <color theme="8"/>
      </right>
      <top/>
      <bottom/>
      <diagonal/>
    </border>
    <border>
      <left style="medium">
        <color theme="8"/>
      </left>
      <right style="thin">
        <color theme="8"/>
      </right>
      <top/>
      <bottom style="medium">
        <color theme="8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/>
      <top/>
      <bottom style="thin">
        <color theme="4"/>
      </bottom>
      <diagonal/>
    </border>
    <border>
      <left style="medium">
        <color theme="8"/>
      </left>
      <right/>
      <top style="thin">
        <color theme="8"/>
      </top>
      <bottom style="medium">
        <color theme="8"/>
      </bottom>
      <diagonal/>
    </border>
    <border>
      <left style="medium">
        <color theme="4"/>
      </left>
      <right/>
      <top style="medium">
        <color theme="4"/>
      </top>
      <bottom style="thin">
        <color theme="4"/>
      </bottom>
      <diagonal/>
    </border>
    <border>
      <left/>
      <right/>
      <top/>
      <bottom style="thin">
        <color theme="4"/>
      </bottom>
      <diagonal/>
    </border>
    <border>
      <left style="medium">
        <color theme="4"/>
      </left>
      <right style="medium">
        <color theme="4"/>
      </right>
      <top style="medium">
        <color theme="4"/>
      </top>
      <bottom style="medium">
        <color theme="4"/>
      </bottom>
      <diagonal/>
    </border>
    <border>
      <left style="medium">
        <color rgb="FFB8CCE4"/>
      </left>
      <right style="medium">
        <color rgb="FFB8CCE4"/>
      </right>
      <top/>
      <bottom style="medium">
        <color rgb="FFB8CCE4"/>
      </bottom>
      <diagonal/>
    </border>
  </borders>
  <cellStyleXfs count="3">
    <xf numFmtId="0" fontId="0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</cellStyleXfs>
  <cellXfs count="117">
    <xf numFmtId="0" fontId="0" fillId="0" borderId="0" xfId="0"/>
    <xf numFmtId="0" fontId="8" fillId="2" borderId="0" xfId="0" applyFont="1" applyFill="1"/>
    <xf numFmtId="0" fontId="9" fillId="2" borderId="0" xfId="0" applyFont="1" applyFill="1" applyAlignment="1">
      <alignment horizontal="left" vertical="top"/>
    </xf>
    <xf numFmtId="0" fontId="9" fillId="2" borderId="0" xfId="0" applyFont="1" applyFill="1" applyAlignment="1">
      <alignment horizontal="center" vertical="top"/>
    </xf>
    <xf numFmtId="0" fontId="10" fillId="2" borderId="0" xfId="0" applyFont="1" applyFill="1" applyAlignment="1">
      <alignment horizontal="center" vertical="top"/>
    </xf>
    <xf numFmtId="0" fontId="8" fillId="2" borderId="0" xfId="0" applyFont="1" applyFill="1" applyAlignment="1">
      <alignment vertical="top"/>
    </xf>
    <xf numFmtId="0" fontId="3" fillId="3" borderId="0" xfId="0" applyFont="1" applyFill="1"/>
    <xf numFmtId="0" fontId="8" fillId="2" borderId="0" xfId="0" applyFont="1" applyFill="1" applyAlignment="1">
      <alignment horizontal="left" vertical="top"/>
    </xf>
    <xf numFmtId="0" fontId="6" fillId="0" borderId="1" xfId="0" applyFont="1" applyBorder="1" applyAlignment="1">
      <alignment horizontal="left" vertical="top" wrapText="1"/>
    </xf>
    <xf numFmtId="0" fontId="6" fillId="2" borderId="1" xfId="0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vertical="top" wrapText="1"/>
    </xf>
    <xf numFmtId="0" fontId="6" fillId="0" borderId="1" xfId="0" applyFont="1" applyBorder="1" applyAlignment="1">
      <alignment vertical="top"/>
    </xf>
    <xf numFmtId="0" fontId="4" fillId="5" borderId="1" xfId="0" applyFont="1" applyFill="1" applyBorder="1" applyAlignment="1">
      <alignment horizontal="left" vertical="top" wrapText="1"/>
    </xf>
    <xf numFmtId="0" fontId="4" fillId="5" borderId="1" xfId="0" applyFont="1" applyFill="1" applyBorder="1" applyAlignment="1">
      <alignment horizontal="right" vertical="top" wrapText="1"/>
    </xf>
    <xf numFmtId="164" fontId="6" fillId="2" borderId="1" xfId="0" applyNumberFormat="1" applyFont="1" applyFill="1" applyBorder="1" applyAlignment="1">
      <alignment horizontal="center" vertical="top" wrapText="1"/>
    </xf>
    <xf numFmtId="44" fontId="3" fillId="5" borderId="1" xfId="0" applyNumberFormat="1" applyFont="1" applyFill="1" applyBorder="1" applyAlignment="1">
      <alignment vertical="top" wrapText="1"/>
    </xf>
    <xf numFmtId="164" fontId="7" fillId="5" borderId="1" xfId="0" applyNumberFormat="1" applyFont="1" applyFill="1" applyBorder="1" applyAlignment="1">
      <alignment horizontal="left" vertical="top" wrapText="1"/>
    </xf>
    <xf numFmtId="0" fontId="4" fillId="5" borderId="1" xfId="0" applyFont="1" applyFill="1" applyBorder="1" applyAlignment="1">
      <alignment horizontal="center" vertical="top" wrapText="1"/>
    </xf>
    <xf numFmtId="0" fontId="3" fillId="5" borderId="1" xfId="0" applyFont="1" applyFill="1" applyBorder="1" applyAlignment="1">
      <alignment horizontal="center" vertical="top" wrapText="1"/>
    </xf>
    <xf numFmtId="44" fontId="4" fillId="5" borderId="4" xfId="0" applyNumberFormat="1" applyFont="1" applyFill="1" applyBorder="1" applyAlignment="1">
      <alignment vertical="top" wrapText="1"/>
    </xf>
    <xf numFmtId="0" fontId="6" fillId="3" borderId="0" xfId="0" applyFont="1" applyFill="1" applyAlignment="1">
      <alignment wrapText="1"/>
    </xf>
    <xf numFmtId="0" fontId="6" fillId="3" borderId="0" xfId="0" applyFont="1" applyFill="1"/>
    <xf numFmtId="0" fontId="11" fillId="3" borderId="0" xfId="0" applyFont="1" applyFill="1" applyAlignment="1">
      <alignment horizontal="left" vertical="center"/>
    </xf>
    <xf numFmtId="0" fontId="3" fillId="3" borderId="0" xfId="0" applyFont="1" applyFill="1" applyAlignment="1">
      <alignment horizontal="left" vertical="center" wrapText="1"/>
    </xf>
    <xf numFmtId="44" fontId="3" fillId="3" borderId="0" xfId="0" applyNumberFormat="1" applyFont="1" applyFill="1" applyAlignment="1">
      <alignment horizontal="center" vertical="center" wrapText="1"/>
    </xf>
    <xf numFmtId="0" fontId="7" fillId="3" borderId="0" xfId="0" applyFont="1" applyFill="1"/>
    <xf numFmtId="0" fontId="7" fillId="3" borderId="0" xfId="0" applyFont="1" applyFill="1" applyAlignment="1">
      <alignment vertical="top"/>
    </xf>
    <xf numFmtId="0" fontId="7" fillId="3" borderId="0" xfId="0" applyFont="1" applyFill="1" applyAlignment="1">
      <alignment horizontal="left" vertical="top"/>
    </xf>
    <xf numFmtId="0" fontId="7" fillId="5" borderId="1" xfId="0" applyFont="1" applyFill="1" applyBorder="1" applyAlignment="1">
      <alignment horizontal="right" vertical="top"/>
    </xf>
    <xf numFmtId="0" fontId="3" fillId="0" borderId="1" xfId="0" quotePrefix="1" applyFont="1" applyBorder="1" applyAlignment="1">
      <alignment horizontal="left" vertical="top" wrapText="1"/>
    </xf>
    <xf numFmtId="165" fontId="3" fillId="5" borderId="2" xfId="1" applyNumberFormat="1" applyFont="1" applyFill="1" applyBorder="1" applyAlignment="1">
      <alignment horizontal="right" vertical="top" wrapText="1"/>
    </xf>
    <xf numFmtId="165" fontId="3" fillId="5" borderId="7" xfId="1" applyNumberFormat="1" applyFont="1" applyFill="1" applyBorder="1" applyAlignment="1">
      <alignment horizontal="right" vertical="top" wrapText="1"/>
    </xf>
    <xf numFmtId="0" fontId="3" fillId="5" borderId="2" xfId="0" applyFont="1" applyFill="1" applyBorder="1" applyAlignment="1">
      <alignment horizontal="center" vertical="top" wrapText="1"/>
    </xf>
    <xf numFmtId="164" fontId="6" fillId="5" borderId="5" xfId="0" applyNumberFormat="1" applyFont="1" applyFill="1" applyBorder="1" applyAlignment="1">
      <alignment horizontal="left" vertical="top" wrapText="1"/>
    </xf>
    <xf numFmtId="164" fontId="6" fillId="5" borderId="6" xfId="0" applyNumberFormat="1" applyFont="1" applyFill="1" applyBorder="1" applyAlignment="1">
      <alignment horizontal="left" vertical="top" wrapText="1"/>
    </xf>
    <xf numFmtId="0" fontId="3" fillId="3" borderId="0" xfId="0" applyFont="1" applyFill="1" applyAlignment="1">
      <alignment vertical="center"/>
    </xf>
    <xf numFmtId="0" fontId="3" fillId="3" borderId="0" xfId="0" applyFont="1" applyFill="1" applyAlignment="1">
      <alignment horizontal="left" vertical="center"/>
    </xf>
    <xf numFmtId="0" fontId="6" fillId="3" borderId="0" xfId="0" applyFont="1" applyFill="1" applyAlignment="1">
      <alignment vertical="top"/>
    </xf>
    <xf numFmtId="0" fontId="6" fillId="3" borderId="0" xfId="0" applyFont="1" applyFill="1" applyAlignment="1">
      <alignment horizontal="center" vertical="top" wrapText="1"/>
    </xf>
    <xf numFmtId="44" fontId="4" fillId="5" borderId="2" xfId="0" applyNumberFormat="1" applyFont="1" applyFill="1" applyBorder="1" applyAlignment="1">
      <alignment vertical="top" wrapText="1"/>
    </xf>
    <xf numFmtId="0" fontId="10" fillId="2" borderId="0" xfId="0" applyFont="1" applyFill="1" applyAlignment="1">
      <alignment horizontal="left" vertical="top" wrapText="1"/>
    </xf>
    <xf numFmtId="0" fontId="6" fillId="3" borderId="0" xfId="0" applyFont="1" applyFill="1" applyAlignment="1">
      <alignment vertical="top" wrapText="1"/>
    </xf>
    <xf numFmtId="0" fontId="3" fillId="5" borderId="1" xfId="0" applyFont="1" applyFill="1" applyBorder="1" applyAlignment="1">
      <alignment vertical="center" wrapText="1"/>
    </xf>
    <xf numFmtId="0" fontId="3" fillId="5" borderId="3" xfId="0" applyFont="1" applyFill="1" applyBorder="1" applyAlignment="1">
      <alignment vertical="center" wrapText="1"/>
    </xf>
    <xf numFmtId="164" fontId="5" fillId="4" borderId="1" xfId="0" applyNumberFormat="1" applyFont="1" applyFill="1" applyBorder="1" applyAlignment="1">
      <alignment horizontal="center" vertical="top" wrapText="1"/>
    </xf>
    <xf numFmtId="164" fontId="6" fillId="4" borderId="1" xfId="0" applyNumberFormat="1" applyFont="1" applyFill="1" applyBorder="1" applyAlignment="1">
      <alignment horizontal="left" vertical="top" wrapText="1"/>
    </xf>
    <xf numFmtId="164" fontId="6" fillId="4" borderId="1" xfId="0" applyNumberFormat="1" applyFont="1" applyFill="1" applyBorder="1" applyAlignment="1">
      <alignment horizontal="center" vertical="top" wrapText="1"/>
    </xf>
    <xf numFmtId="0" fontId="6" fillId="4" borderId="1" xfId="0" applyFont="1" applyFill="1" applyBorder="1" applyAlignment="1">
      <alignment horizontal="center" vertical="top"/>
    </xf>
    <xf numFmtId="0" fontId="5" fillId="4" borderId="1" xfId="0" applyFont="1" applyFill="1" applyBorder="1" applyAlignment="1">
      <alignment horizontal="center" vertical="top" wrapText="1"/>
    </xf>
    <xf numFmtId="0" fontId="8" fillId="0" borderId="0" xfId="0" applyFont="1"/>
    <xf numFmtId="0" fontId="2" fillId="3" borderId="12" xfId="0" applyFont="1" applyFill="1" applyBorder="1" applyAlignment="1">
      <alignment vertical="top"/>
    </xf>
    <xf numFmtId="0" fontId="6" fillId="2" borderId="8" xfId="0" applyFont="1" applyFill="1" applyBorder="1" applyAlignment="1">
      <alignment horizontal="center" vertical="top" wrapText="1"/>
    </xf>
    <xf numFmtId="164" fontId="6" fillId="2" borderId="24" xfId="0" applyNumberFormat="1" applyFont="1" applyFill="1" applyBorder="1" applyAlignment="1">
      <alignment horizontal="center" vertical="top" wrapText="1"/>
    </xf>
    <xf numFmtId="164" fontId="6" fillId="2" borderId="8" xfId="0" applyNumberFormat="1" applyFont="1" applyFill="1" applyBorder="1" applyAlignment="1">
      <alignment horizontal="center" vertical="top" wrapText="1"/>
    </xf>
    <xf numFmtId="164" fontId="6" fillId="2" borderId="8" xfId="0" applyNumberFormat="1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horizontal="center" vertical="top" wrapText="1"/>
    </xf>
    <xf numFmtId="0" fontId="2" fillId="3" borderId="10" xfId="0" applyFont="1" applyFill="1" applyBorder="1" applyAlignment="1">
      <alignment horizontal="center" vertical="top"/>
    </xf>
    <xf numFmtId="0" fontId="0" fillId="2" borderId="0" xfId="0" applyFill="1" applyAlignment="1">
      <alignment horizontal="left" vertical="top"/>
    </xf>
    <xf numFmtId="0" fontId="0" fillId="2" borderId="0" xfId="0" applyFill="1"/>
    <xf numFmtId="0" fontId="0" fillId="2" borderId="0" xfId="0" applyFill="1" applyAlignment="1">
      <alignment vertical="top"/>
    </xf>
    <xf numFmtId="0" fontId="0" fillId="3" borderId="0" xfId="0" applyFill="1"/>
    <xf numFmtId="0" fontId="0" fillId="0" borderId="0" xfId="0" applyAlignment="1">
      <alignment vertical="top"/>
    </xf>
    <xf numFmtId="44" fontId="0" fillId="5" borderId="2" xfId="0" applyNumberFormat="1" applyFill="1" applyBorder="1" applyAlignment="1">
      <alignment vertical="top"/>
    </xf>
    <xf numFmtId="0" fontId="0" fillId="5" borderId="7" xfId="0" applyFill="1" applyBorder="1" applyAlignment="1">
      <alignment vertical="top"/>
    </xf>
    <xf numFmtId="0" fontId="0" fillId="0" borderId="0" xfId="0" applyAlignment="1">
      <alignment horizontal="left" vertical="top"/>
    </xf>
    <xf numFmtId="0" fontId="0" fillId="0" borderId="0" xfId="0" applyAlignment="1">
      <alignment horizontal="center" vertical="top"/>
    </xf>
    <xf numFmtId="0" fontId="6" fillId="0" borderId="0" xfId="0" applyFont="1"/>
    <xf numFmtId="0" fontId="4" fillId="2" borderId="2" xfId="0" applyFont="1" applyFill="1" applyBorder="1" applyAlignment="1">
      <alignment vertical="center" wrapText="1"/>
    </xf>
    <xf numFmtId="0" fontId="7" fillId="5" borderId="3" xfId="0" applyFont="1" applyFill="1" applyBorder="1" applyAlignment="1">
      <alignment horizontal="right" vertical="top"/>
    </xf>
    <xf numFmtId="0" fontId="7" fillId="0" borderId="0" xfId="0" applyFont="1" applyAlignment="1">
      <alignment horizontal="right" vertical="top"/>
    </xf>
    <xf numFmtId="0" fontId="6" fillId="0" borderId="0" xfId="0" applyFont="1" applyAlignment="1">
      <alignment wrapText="1"/>
    </xf>
    <xf numFmtId="164" fontId="3" fillId="6" borderId="1" xfId="0" applyNumberFormat="1" applyFont="1" applyFill="1" applyBorder="1" applyAlignment="1">
      <alignment vertical="top" wrapText="1"/>
    </xf>
    <xf numFmtId="9" fontId="3" fillId="6" borderId="1" xfId="2" applyFont="1" applyFill="1" applyBorder="1" applyAlignment="1">
      <alignment horizontal="right" vertical="top" wrapText="1"/>
    </xf>
    <xf numFmtId="0" fontId="6" fillId="6" borderId="8" xfId="0" applyFont="1" applyFill="1" applyBorder="1" applyAlignment="1">
      <alignment horizontal="center" vertical="center"/>
    </xf>
    <xf numFmtId="0" fontId="6" fillId="6" borderId="8" xfId="0" applyFont="1" applyFill="1" applyBorder="1" applyAlignment="1">
      <alignment horizontal="left" vertical="top" wrapText="1"/>
    </xf>
    <xf numFmtId="0" fontId="3" fillId="3" borderId="0" xfId="0" applyFont="1" applyFill="1" applyAlignment="1">
      <alignment horizontal="left" vertical="top"/>
    </xf>
    <xf numFmtId="0" fontId="14" fillId="6" borderId="23" xfId="0" applyFont="1" applyFill="1" applyBorder="1" applyAlignment="1">
      <alignment horizontal="left" vertical="top" wrapText="1"/>
    </xf>
    <xf numFmtId="0" fontId="14" fillId="6" borderId="1" xfId="0" applyFont="1" applyFill="1" applyBorder="1" applyAlignment="1">
      <alignment horizontal="left" vertical="top" wrapText="1"/>
    </xf>
    <xf numFmtId="0" fontId="0" fillId="3" borderId="0" xfId="0" applyFill="1" applyAlignment="1">
      <alignment horizontal="left" vertical="top"/>
    </xf>
    <xf numFmtId="0" fontId="0" fillId="3" borderId="0" xfId="0" applyFill="1" applyAlignment="1">
      <alignment horizontal="right" vertical="top"/>
    </xf>
    <xf numFmtId="0" fontId="0" fillId="3" borderId="0" xfId="0" applyFill="1" applyAlignment="1">
      <alignment horizontal="center" vertical="top"/>
    </xf>
    <xf numFmtId="0" fontId="0" fillId="3" borderId="0" xfId="0" applyFill="1" applyAlignment="1">
      <alignment vertical="top"/>
    </xf>
    <xf numFmtId="0" fontId="7" fillId="5" borderId="8" xfId="0" applyFont="1" applyFill="1" applyBorder="1" applyAlignment="1">
      <alignment horizontal="right" vertical="top" wrapText="1"/>
    </xf>
    <xf numFmtId="44" fontId="4" fillId="5" borderId="26" xfId="0" applyNumberFormat="1" applyFont="1" applyFill="1" applyBorder="1" applyAlignment="1">
      <alignment vertical="top" wrapText="1"/>
    </xf>
    <xf numFmtId="0" fontId="14" fillId="6" borderId="7" xfId="0" applyFont="1" applyFill="1" applyBorder="1" applyAlignment="1">
      <alignment horizontal="left" vertical="top" wrapText="1"/>
    </xf>
    <xf numFmtId="0" fontId="0" fillId="5" borderId="27" xfId="0" applyFill="1" applyBorder="1" applyAlignment="1">
      <alignment vertical="top"/>
    </xf>
    <xf numFmtId="44" fontId="4" fillId="5" borderId="28" xfId="0" applyNumberFormat="1" applyFont="1" applyFill="1" applyBorder="1" applyAlignment="1">
      <alignment vertical="top" wrapText="1"/>
    </xf>
    <xf numFmtId="0" fontId="3" fillId="0" borderId="1" xfId="1" applyNumberFormat="1" applyFont="1" applyFill="1" applyBorder="1" applyAlignment="1">
      <alignment horizontal="right" vertical="top" wrapText="1"/>
    </xf>
    <xf numFmtId="0" fontId="3" fillId="0" borderId="1" xfId="0" applyFont="1" applyBorder="1" applyAlignment="1">
      <alignment horizontal="left" vertical="top"/>
    </xf>
    <xf numFmtId="0" fontId="16" fillId="0" borderId="29" xfId="0" applyFont="1" applyBorder="1" applyAlignment="1">
      <alignment vertical="center" wrapText="1"/>
    </xf>
    <xf numFmtId="0" fontId="17" fillId="0" borderId="1" xfId="0" applyFont="1" applyBorder="1" applyAlignment="1">
      <alignment horizontal="left" vertical="top"/>
    </xf>
    <xf numFmtId="0" fontId="17" fillId="0" borderId="3" xfId="0" applyFont="1" applyBorder="1" applyAlignment="1">
      <alignment horizontal="left" vertical="top" wrapText="1"/>
    </xf>
    <xf numFmtId="0" fontId="4" fillId="2" borderId="8" xfId="0" applyFont="1" applyFill="1" applyBorder="1" applyAlignment="1">
      <alignment horizontal="center" vertical="center" wrapText="1"/>
    </xf>
    <xf numFmtId="8" fontId="15" fillId="3" borderId="23" xfId="0" applyNumberFormat="1" applyFont="1" applyFill="1" applyBorder="1" applyAlignment="1">
      <alignment horizontal="center" vertical="center" wrapText="1"/>
    </xf>
    <xf numFmtId="44" fontId="15" fillId="3" borderId="24" xfId="0" applyNumberFormat="1" applyFont="1" applyFill="1" applyBorder="1" applyAlignment="1">
      <alignment horizontal="center" vertical="center" wrapText="1"/>
    </xf>
    <xf numFmtId="8" fontId="15" fillId="3" borderId="1" xfId="0" applyNumberFormat="1" applyFont="1" applyFill="1" applyBorder="1" applyAlignment="1">
      <alignment horizontal="center" vertical="center" wrapText="1"/>
    </xf>
    <xf numFmtId="44" fontId="15" fillId="3" borderId="2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top" wrapText="1"/>
    </xf>
    <xf numFmtId="0" fontId="6" fillId="3" borderId="9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center" vertical="top" wrapText="1"/>
    </xf>
    <xf numFmtId="0" fontId="2" fillId="6" borderId="16" xfId="0" applyFont="1" applyFill="1" applyBorder="1" applyAlignment="1">
      <alignment horizontal="left" vertical="center" wrapText="1"/>
    </xf>
    <xf numFmtId="0" fontId="2" fillId="6" borderId="15" xfId="0" applyFont="1" applyFill="1" applyBorder="1" applyAlignment="1">
      <alignment horizontal="left" vertical="center" wrapText="1"/>
    </xf>
    <xf numFmtId="0" fontId="3" fillId="3" borderId="20" xfId="0" applyFont="1" applyFill="1" applyBorder="1" applyAlignment="1">
      <alignment horizontal="left" vertical="top" wrapText="1"/>
    </xf>
    <xf numFmtId="0" fontId="3" fillId="3" borderId="21" xfId="0" applyFont="1" applyFill="1" applyBorder="1" applyAlignment="1">
      <alignment horizontal="left" vertical="top" wrapText="1"/>
    </xf>
    <xf numFmtId="0" fontId="3" fillId="3" borderId="22" xfId="0" applyFont="1" applyFill="1" applyBorder="1" applyAlignment="1">
      <alignment horizontal="left" vertical="top" wrapText="1"/>
    </xf>
    <xf numFmtId="14" fontId="2" fillId="6" borderId="10" xfId="0" applyNumberFormat="1" applyFont="1" applyFill="1" applyBorder="1" applyAlignment="1">
      <alignment horizontal="left" vertical="center"/>
    </xf>
    <xf numFmtId="14" fontId="2" fillId="6" borderId="18" xfId="0" applyNumberFormat="1" applyFont="1" applyFill="1" applyBorder="1" applyAlignment="1">
      <alignment horizontal="left" vertical="center"/>
    </xf>
    <xf numFmtId="0" fontId="2" fillId="6" borderId="14" xfId="0" applyFont="1" applyFill="1" applyBorder="1" applyAlignment="1">
      <alignment horizontal="left" vertical="center" wrapText="1"/>
    </xf>
    <xf numFmtId="0" fontId="2" fillId="6" borderId="19" xfId="0" applyFont="1" applyFill="1" applyBorder="1" applyAlignment="1">
      <alignment horizontal="left" vertical="center" wrapText="1"/>
    </xf>
    <xf numFmtId="0" fontId="2" fillId="3" borderId="10" xfId="0" applyFont="1" applyFill="1" applyBorder="1" applyAlignment="1">
      <alignment horizontal="left" vertical="top"/>
    </xf>
    <xf numFmtId="0" fontId="2" fillId="3" borderId="11" xfId="0" applyFont="1" applyFill="1" applyBorder="1" applyAlignment="1">
      <alignment horizontal="left" vertical="top"/>
    </xf>
    <xf numFmtId="0" fontId="2" fillId="3" borderId="10" xfId="0" applyFont="1" applyFill="1" applyBorder="1" applyAlignment="1">
      <alignment horizontal="center" vertical="top"/>
    </xf>
    <xf numFmtId="0" fontId="2" fillId="3" borderId="11" xfId="0" applyFont="1" applyFill="1" applyBorder="1" applyAlignment="1">
      <alignment horizontal="center" vertical="top"/>
    </xf>
    <xf numFmtId="0" fontId="2" fillId="6" borderId="17" xfId="0" applyFont="1" applyFill="1" applyBorder="1" applyAlignment="1">
      <alignment horizontal="left"/>
    </xf>
    <xf numFmtId="0" fontId="2" fillId="6" borderId="13" xfId="0" applyFont="1" applyFill="1" applyBorder="1" applyAlignment="1">
      <alignment horizontal="left"/>
    </xf>
    <xf numFmtId="0" fontId="2" fillId="3" borderId="25" xfId="0" applyFont="1" applyFill="1" applyBorder="1" applyAlignment="1">
      <alignment horizontal="left" vertical="top"/>
    </xf>
    <xf numFmtId="0" fontId="2" fillId="3" borderId="13" xfId="0" applyFont="1" applyFill="1" applyBorder="1" applyAlignment="1">
      <alignment horizontal="left" vertical="top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FFFF99"/>
      <color rgb="FFFFFF00"/>
      <color rgb="FFCC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222573</xdr:colOff>
      <xdr:row>0</xdr:row>
      <xdr:rowOff>71016</xdr:rowOff>
    </xdr:from>
    <xdr:to>
      <xdr:col>0</xdr:col>
      <xdr:colOff>689298</xdr:colOff>
      <xdr:row>1</xdr:row>
      <xdr:rowOff>278752</xdr:rowOff>
    </xdr:to>
    <xdr:pic>
      <xdr:nvPicPr>
        <xdr:cNvPr id="2" name="Picture 1" descr="SITA Log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573" y="71016"/>
          <a:ext cx="466725" cy="6042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V43"/>
  <sheetViews>
    <sheetView showGridLines="0" tabSelected="1" zoomScale="98" zoomScaleNormal="98" workbookViewId="0">
      <selection activeCell="B3" sqref="B3"/>
    </sheetView>
  </sheetViews>
  <sheetFormatPr defaultColWidth="9.109375" defaultRowHeight="14.4" x14ac:dyDescent="0.3"/>
  <cols>
    <col min="1" max="1" width="13.44140625" style="64" customWidth="1"/>
    <col min="2" max="2" width="59.44140625" style="61" customWidth="1"/>
    <col min="3" max="3" width="14.44140625" style="65" customWidth="1"/>
    <col min="4" max="4" width="9.6640625" style="65" customWidth="1"/>
    <col min="5" max="5" width="7.44140625" style="65" customWidth="1"/>
    <col min="6" max="7" width="19.44140625" style="61" customWidth="1"/>
    <col min="8" max="8" width="7.33203125" style="61" customWidth="1"/>
    <col min="9" max="10" width="19.44140625" style="61" customWidth="1"/>
    <col min="11" max="11" width="7.44140625" style="61" customWidth="1"/>
    <col min="12" max="13" width="19.44140625" style="61" customWidth="1"/>
    <col min="14" max="14" width="21.33203125" style="61" customWidth="1"/>
    <col min="15" max="15" width="17.33203125" style="61" customWidth="1"/>
    <col min="16" max="16" width="32.6640625" style="61" customWidth="1"/>
    <col min="17" max="17" width="36.6640625" style="61" customWidth="1"/>
    <col min="18" max="16384" width="9.109375" style="61"/>
  </cols>
  <sheetData>
    <row r="1" spans="1:22" s="49" customFormat="1" ht="31.2" x14ac:dyDescent="0.6">
      <c r="A1" s="7"/>
      <c r="B1" s="2" t="s">
        <v>25</v>
      </c>
      <c r="C1" s="3"/>
      <c r="D1" s="3"/>
      <c r="E1" s="1"/>
      <c r="F1" s="1"/>
      <c r="G1" s="1"/>
      <c r="H1" s="1"/>
      <c r="I1" s="1"/>
      <c r="J1" s="1"/>
      <c r="K1" s="1"/>
      <c r="L1" s="1"/>
      <c r="M1" s="5"/>
      <c r="N1" s="1"/>
      <c r="O1" s="1"/>
      <c r="P1" s="1"/>
      <c r="Q1" s="1"/>
    </row>
    <row r="2" spans="1:22" customFormat="1" ht="28.95" customHeight="1" x14ac:dyDescent="0.3">
      <c r="A2" s="57"/>
      <c r="B2" s="40" t="s">
        <v>41</v>
      </c>
      <c r="C2" s="4"/>
      <c r="D2" s="4"/>
      <c r="E2" s="58"/>
      <c r="F2" s="58"/>
      <c r="G2" s="58"/>
      <c r="H2" s="58"/>
      <c r="I2" s="58"/>
      <c r="J2" s="58"/>
      <c r="K2" s="58"/>
      <c r="L2" s="58"/>
      <c r="M2" s="59"/>
      <c r="N2" s="58"/>
      <c r="O2" s="58"/>
      <c r="P2" s="58"/>
      <c r="Q2" s="58"/>
    </row>
    <row r="3" spans="1:22" customFormat="1" ht="15.6" x14ac:dyDescent="0.3">
      <c r="A3" s="28" t="s">
        <v>15</v>
      </c>
      <c r="B3" s="90" t="s">
        <v>67</v>
      </c>
      <c r="C3" s="38"/>
      <c r="D3" s="38"/>
      <c r="E3" s="37"/>
      <c r="F3" s="37"/>
      <c r="G3" s="37"/>
      <c r="H3" s="37"/>
      <c r="I3" s="37"/>
      <c r="J3" s="37"/>
      <c r="K3" s="37"/>
      <c r="L3" s="37"/>
      <c r="M3" s="37"/>
      <c r="N3" s="60"/>
      <c r="O3" s="60"/>
      <c r="P3" s="60"/>
      <c r="Q3" s="60"/>
      <c r="R3" s="60"/>
      <c r="S3" s="60"/>
      <c r="T3" s="60"/>
      <c r="U3" s="60"/>
      <c r="V3" s="60"/>
    </row>
    <row r="4" spans="1:22" customFormat="1" ht="43.05" customHeight="1" x14ac:dyDescent="0.3">
      <c r="A4" s="68" t="s">
        <v>16</v>
      </c>
      <c r="B4" s="91" t="s">
        <v>66</v>
      </c>
      <c r="C4" s="38"/>
      <c r="D4" s="38"/>
      <c r="E4" s="41"/>
      <c r="F4" s="41"/>
      <c r="G4" s="41"/>
      <c r="H4" s="41"/>
      <c r="I4" s="41"/>
      <c r="J4" s="41"/>
      <c r="K4" s="41"/>
      <c r="L4" s="41"/>
      <c r="M4" s="37"/>
      <c r="N4" s="60"/>
      <c r="O4" s="60"/>
      <c r="P4" s="60"/>
      <c r="Q4" s="60"/>
      <c r="R4" s="60"/>
      <c r="S4" s="60"/>
      <c r="T4" s="60"/>
      <c r="U4" s="60"/>
      <c r="V4" s="60"/>
    </row>
    <row r="5" spans="1:22" customFormat="1" ht="15.6" x14ac:dyDescent="0.3">
      <c r="A5" s="82" t="s">
        <v>26</v>
      </c>
      <c r="B5" s="74"/>
      <c r="C5" s="38"/>
      <c r="D5" s="38"/>
      <c r="E5" s="21"/>
      <c r="F5" s="21"/>
      <c r="G5" s="21"/>
      <c r="H5" s="21"/>
      <c r="I5" s="21"/>
      <c r="J5" s="21"/>
      <c r="K5" s="21"/>
      <c r="L5" s="21"/>
      <c r="M5" s="37"/>
      <c r="N5" s="60"/>
      <c r="O5" s="60"/>
      <c r="P5" s="60"/>
      <c r="Q5" s="60"/>
      <c r="R5" s="60"/>
      <c r="S5" s="60"/>
      <c r="T5" s="60"/>
      <c r="U5" s="60"/>
      <c r="V5" s="60"/>
    </row>
    <row r="6" spans="1:22" customFormat="1" ht="15.6" x14ac:dyDescent="0.3">
      <c r="A6" s="69"/>
      <c r="B6" s="70"/>
      <c r="C6" s="38"/>
      <c r="D6" s="38"/>
      <c r="E6" s="21"/>
      <c r="F6" s="21"/>
      <c r="G6" s="21"/>
      <c r="H6" s="21"/>
      <c r="I6" s="21"/>
      <c r="J6" s="21"/>
      <c r="K6" s="21"/>
      <c r="L6" s="21"/>
      <c r="M6" s="37"/>
      <c r="N6" s="60"/>
      <c r="O6" s="60"/>
      <c r="P6" s="60"/>
      <c r="Q6" s="60"/>
      <c r="R6" s="60"/>
      <c r="S6" s="60"/>
      <c r="T6" s="60"/>
      <c r="U6" s="60"/>
      <c r="V6" s="60"/>
    </row>
    <row r="7" spans="1:22" s="60" customFormat="1" ht="15.6" x14ac:dyDescent="0.3">
      <c r="A7" s="22" t="s">
        <v>7</v>
      </c>
      <c r="B7" s="23"/>
      <c r="C7" s="23"/>
      <c r="D7" s="24"/>
      <c r="E7" s="21"/>
      <c r="F7" s="21"/>
      <c r="G7" s="21"/>
      <c r="H7" s="21"/>
      <c r="I7" s="21"/>
      <c r="J7" s="21"/>
      <c r="K7" s="21"/>
      <c r="L7" s="21"/>
      <c r="M7" s="37"/>
    </row>
    <row r="8" spans="1:22" s="60" customFormat="1" ht="15.6" x14ac:dyDescent="0.3">
      <c r="A8" s="75" t="s">
        <v>42</v>
      </c>
      <c r="B8" s="25"/>
      <c r="C8" s="26"/>
      <c r="D8" s="26"/>
      <c r="E8" s="21"/>
      <c r="F8" s="21"/>
      <c r="G8" s="21"/>
      <c r="H8" s="21"/>
      <c r="I8" s="21"/>
      <c r="J8" s="21"/>
      <c r="K8" s="21"/>
      <c r="L8" s="21"/>
      <c r="M8" s="37"/>
    </row>
    <row r="9" spans="1:22" s="60" customFormat="1" ht="15.6" x14ac:dyDescent="0.3">
      <c r="A9" s="36" t="s">
        <v>43</v>
      </c>
      <c r="B9" s="6"/>
      <c r="C9" s="6"/>
      <c r="D9" s="6"/>
      <c r="E9" s="21"/>
      <c r="F9" s="21"/>
      <c r="G9" s="21"/>
      <c r="H9" s="21"/>
      <c r="I9" s="21"/>
      <c r="J9" s="21"/>
      <c r="K9" s="21"/>
      <c r="L9" s="21"/>
      <c r="M9" s="37"/>
    </row>
    <row r="10" spans="1:22" s="60" customFormat="1" ht="15.6" x14ac:dyDescent="0.3">
      <c r="A10" s="36" t="s">
        <v>44</v>
      </c>
      <c r="B10" s="6"/>
      <c r="C10" s="6"/>
      <c r="D10" s="6"/>
      <c r="E10" s="21"/>
      <c r="F10" s="21"/>
      <c r="G10" s="21"/>
      <c r="H10" s="21"/>
      <c r="I10" s="21"/>
      <c r="J10" s="21"/>
      <c r="K10" s="21"/>
      <c r="L10" s="21"/>
      <c r="M10" s="37"/>
    </row>
    <row r="11" spans="1:22" s="60" customFormat="1" ht="15.6" x14ac:dyDescent="0.3">
      <c r="A11" s="35" t="s">
        <v>45</v>
      </c>
      <c r="B11" s="6"/>
      <c r="C11" s="6"/>
      <c r="D11" s="6"/>
      <c r="E11" s="21"/>
      <c r="F11" s="21"/>
      <c r="G11" s="21"/>
      <c r="H11" s="21"/>
      <c r="I11" s="21"/>
      <c r="J11" s="21"/>
      <c r="K11" s="21"/>
      <c r="L11" s="21"/>
      <c r="M11" s="37"/>
    </row>
    <row r="12" spans="1:22" s="60" customFormat="1" ht="15.6" x14ac:dyDescent="0.3">
      <c r="A12" s="6"/>
      <c r="B12" s="67" t="s">
        <v>3</v>
      </c>
      <c r="C12" s="92" t="s">
        <v>4</v>
      </c>
      <c r="D12" s="92"/>
      <c r="E12" s="66"/>
      <c r="F12" s="21"/>
      <c r="G12" s="21"/>
      <c r="H12" s="21"/>
      <c r="I12" s="21"/>
      <c r="J12" s="21"/>
      <c r="K12" s="21"/>
      <c r="L12" s="21"/>
      <c r="M12" s="37"/>
    </row>
    <row r="13" spans="1:22" s="60" customFormat="1" ht="15.6" x14ac:dyDescent="0.3">
      <c r="A13" s="6"/>
      <c r="B13" s="42" t="s">
        <v>5</v>
      </c>
      <c r="C13" s="93">
        <v>18.27</v>
      </c>
      <c r="D13" s="94"/>
      <c r="E13" s="73"/>
      <c r="F13" s="98" t="s">
        <v>33</v>
      </c>
      <c r="G13" s="21"/>
      <c r="H13" s="21"/>
      <c r="I13" s="21"/>
      <c r="J13" s="21"/>
      <c r="K13" s="21"/>
      <c r="L13" s="21"/>
      <c r="M13" s="37"/>
    </row>
    <row r="14" spans="1:22" s="60" customFormat="1" ht="15.75" customHeight="1" x14ac:dyDescent="0.3">
      <c r="A14" s="6"/>
      <c r="B14" s="42" t="s">
        <v>6</v>
      </c>
      <c r="C14" s="95">
        <v>19.440000000000001</v>
      </c>
      <c r="D14" s="96"/>
      <c r="E14" s="73"/>
      <c r="F14" s="98"/>
      <c r="G14" s="21"/>
      <c r="H14" s="21"/>
      <c r="I14" s="21"/>
      <c r="J14" s="21"/>
      <c r="K14" s="21"/>
      <c r="L14" s="21"/>
      <c r="M14" s="37"/>
    </row>
    <row r="15" spans="1:22" s="60" customFormat="1" ht="15.6" x14ac:dyDescent="0.3">
      <c r="A15" s="6"/>
      <c r="B15" s="43" t="s">
        <v>8</v>
      </c>
      <c r="C15" s="95">
        <v>21.78</v>
      </c>
      <c r="D15" s="96"/>
      <c r="E15" s="73"/>
      <c r="F15" s="98"/>
      <c r="G15" s="21"/>
      <c r="H15" s="21"/>
      <c r="I15" s="21"/>
      <c r="J15" s="21"/>
      <c r="K15" s="21"/>
      <c r="L15" s="21"/>
      <c r="M15" s="37"/>
    </row>
    <row r="16" spans="1:22" s="60" customFormat="1" ht="15.6" x14ac:dyDescent="0.3">
      <c r="A16" s="27"/>
      <c r="B16" s="20"/>
      <c r="C16" s="38"/>
      <c r="D16" s="38"/>
      <c r="E16" s="21"/>
      <c r="F16" s="21"/>
      <c r="G16" s="21"/>
      <c r="H16" s="21"/>
      <c r="I16" s="21"/>
      <c r="J16" s="21"/>
      <c r="K16" s="21"/>
      <c r="L16" s="21"/>
      <c r="M16" s="37"/>
    </row>
    <row r="17" spans="1:17" customFormat="1" ht="15.6" x14ac:dyDescent="0.3">
      <c r="A17" s="9"/>
      <c r="B17" s="10"/>
      <c r="C17" s="55"/>
      <c r="D17" s="55"/>
      <c r="E17" s="97" t="s">
        <v>9</v>
      </c>
      <c r="F17" s="97"/>
      <c r="G17" s="97"/>
      <c r="H17" s="97" t="s">
        <v>10</v>
      </c>
      <c r="I17" s="97"/>
      <c r="J17" s="97"/>
      <c r="K17" s="97" t="s">
        <v>11</v>
      </c>
      <c r="L17" s="97"/>
      <c r="M17" s="99"/>
      <c r="N17" s="51" t="s">
        <v>13</v>
      </c>
      <c r="O17" s="60"/>
      <c r="P17" s="60"/>
    </row>
    <row r="18" spans="1:17" ht="31.2" x14ac:dyDescent="0.3">
      <c r="A18" s="9" t="s">
        <v>0</v>
      </c>
      <c r="B18" s="10" t="s">
        <v>27</v>
      </c>
      <c r="C18" s="55" t="s">
        <v>1</v>
      </c>
      <c r="D18" s="55" t="s">
        <v>23</v>
      </c>
      <c r="E18" s="55" t="s">
        <v>12</v>
      </c>
      <c r="F18" s="14" t="s">
        <v>21</v>
      </c>
      <c r="G18" s="14" t="s">
        <v>36</v>
      </c>
      <c r="H18" s="55" t="s">
        <v>14</v>
      </c>
      <c r="I18" s="14" t="s">
        <v>21</v>
      </c>
      <c r="J18" s="14" t="s">
        <v>34</v>
      </c>
      <c r="K18" s="55" t="s">
        <v>14</v>
      </c>
      <c r="L18" s="14" t="s">
        <v>21</v>
      </c>
      <c r="M18" s="14" t="s">
        <v>35</v>
      </c>
      <c r="N18" s="52" t="s">
        <v>22</v>
      </c>
      <c r="O18" s="53" t="s">
        <v>24</v>
      </c>
      <c r="P18" s="54" t="s">
        <v>38</v>
      </c>
      <c r="Q18" s="54" t="s">
        <v>39</v>
      </c>
    </row>
    <row r="19" spans="1:17" ht="15.6" x14ac:dyDescent="0.3">
      <c r="A19" s="8">
        <v>1</v>
      </c>
      <c r="B19" s="11" t="s">
        <v>64</v>
      </c>
      <c r="C19" s="47"/>
      <c r="D19" s="47"/>
      <c r="E19" s="48"/>
      <c r="F19" s="44"/>
      <c r="G19" s="45">
        <f>SUBTOTAL(9,G20:G32)</f>
        <v>0</v>
      </c>
      <c r="H19" s="44"/>
      <c r="I19" s="46"/>
      <c r="J19" s="45">
        <f>SUBTOTAL(9,J20:J32)</f>
        <v>0</v>
      </c>
      <c r="K19" s="44"/>
      <c r="L19" s="44"/>
      <c r="M19" s="45">
        <f>SUBTOTAL(9,M20:M32)</f>
        <v>0</v>
      </c>
      <c r="N19" s="45">
        <f>SUBTOTAL(9,N20:N32)</f>
        <v>0</v>
      </c>
      <c r="O19" s="45">
        <f>SUBTOTAL(9,O20:O32)</f>
        <v>0</v>
      </c>
      <c r="P19" s="76"/>
      <c r="Q19" s="76"/>
    </row>
    <row r="20" spans="1:17" ht="31.8" thickBot="1" x14ac:dyDescent="0.35">
      <c r="A20" s="29" t="s">
        <v>17</v>
      </c>
      <c r="B20" s="89" t="s">
        <v>52</v>
      </c>
      <c r="C20" s="18" t="s">
        <v>63</v>
      </c>
      <c r="D20" s="72">
        <v>0</v>
      </c>
      <c r="E20" s="87">
        <v>29000</v>
      </c>
      <c r="F20" s="71">
        <v>0</v>
      </c>
      <c r="G20" s="16">
        <f>E20*F20</f>
        <v>0</v>
      </c>
      <c r="H20" s="87">
        <v>29000</v>
      </c>
      <c r="I20" s="71">
        <v>0</v>
      </c>
      <c r="J20" s="15">
        <f>H20*I20</f>
        <v>0</v>
      </c>
      <c r="K20" s="87">
        <v>29000</v>
      </c>
      <c r="L20" s="71">
        <v>0</v>
      </c>
      <c r="M20" s="15">
        <f>K20*L20</f>
        <v>0</v>
      </c>
      <c r="N20" s="39">
        <f>SUM(G20,J20,M20)</f>
        <v>0</v>
      </c>
      <c r="O20" s="62">
        <f>D20*N20</f>
        <v>0</v>
      </c>
      <c r="P20" s="77"/>
      <c r="Q20" s="76"/>
    </row>
    <row r="21" spans="1:17" ht="31.8" thickBot="1" x14ac:dyDescent="0.35">
      <c r="A21" s="29" t="s">
        <v>18</v>
      </c>
      <c r="B21" s="89" t="s">
        <v>53</v>
      </c>
      <c r="C21" s="18" t="s">
        <v>63</v>
      </c>
      <c r="D21" s="72">
        <v>0</v>
      </c>
      <c r="E21" s="87">
        <v>2</v>
      </c>
      <c r="F21" s="71">
        <v>0</v>
      </c>
      <c r="G21" s="16">
        <f t="shared" ref="G21" si="0">E21*F21</f>
        <v>0</v>
      </c>
      <c r="H21" s="87">
        <v>2</v>
      </c>
      <c r="I21" s="71">
        <v>0</v>
      </c>
      <c r="J21" s="15">
        <f t="shared" ref="J21:J32" si="1">H21*I21</f>
        <v>0</v>
      </c>
      <c r="K21" s="87">
        <v>2</v>
      </c>
      <c r="L21" s="71">
        <v>0</v>
      </c>
      <c r="M21" s="15">
        <f t="shared" ref="M21:M32" si="2">K21*L21</f>
        <v>0</v>
      </c>
      <c r="N21" s="39">
        <f t="shared" ref="N21:N32" si="3">SUM(G21,J21,M21)</f>
        <v>0</v>
      </c>
      <c r="O21" s="62">
        <f t="shared" ref="O21:O32" si="4">D21*N21</f>
        <v>0</v>
      </c>
      <c r="P21" s="77"/>
      <c r="Q21" s="76"/>
    </row>
    <row r="22" spans="1:17" ht="31.8" thickBot="1" x14ac:dyDescent="0.35">
      <c r="A22" s="29" t="s">
        <v>19</v>
      </c>
      <c r="B22" s="89" t="s">
        <v>54</v>
      </c>
      <c r="C22" s="18" t="s">
        <v>63</v>
      </c>
      <c r="D22" s="72">
        <v>0</v>
      </c>
      <c r="E22" s="87">
        <v>2</v>
      </c>
      <c r="F22" s="71">
        <v>0</v>
      </c>
      <c r="G22" s="16">
        <v>0</v>
      </c>
      <c r="H22" s="87">
        <v>2</v>
      </c>
      <c r="I22" s="71">
        <v>0</v>
      </c>
      <c r="J22" s="15">
        <f t="shared" si="1"/>
        <v>0</v>
      </c>
      <c r="K22" s="87">
        <v>2</v>
      </c>
      <c r="L22" s="71">
        <v>0</v>
      </c>
      <c r="M22" s="15">
        <f t="shared" si="2"/>
        <v>0</v>
      </c>
      <c r="N22" s="39">
        <f t="shared" si="3"/>
        <v>0</v>
      </c>
      <c r="O22" s="62">
        <f t="shared" si="4"/>
        <v>0</v>
      </c>
      <c r="P22" s="77"/>
      <c r="Q22" s="76"/>
    </row>
    <row r="23" spans="1:17" ht="31.8" thickBot="1" x14ac:dyDescent="0.35">
      <c r="A23" s="29" t="s">
        <v>46</v>
      </c>
      <c r="B23" s="89" t="s">
        <v>55</v>
      </c>
      <c r="C23" s="18" t="s">
        <v>63</v>
      </c>
      <c r="D23" s="72">
        <v>0</v>
      </c>
      <c r="E23" s="87">
        <v>80</v>
      </c>
      <c r="F23" s="71">
        <v>0</v>
      </c>
      <c r="G23" s="16">
        <v>0</v>
      </c>
      <c r="H23" s="87">
        <v>80</v>
      </c>
      <c r="I23" s="71">
        <v>0</v>
      </c>
      <c r="J23" s="15">
        <f t="shared" si="1"/>
        <v>0</v>
      </c>
      <c r="K23" s="87">
        <v>80</v>
      </c>
      <c r="L23" s="71">
        <v>0</v>
      </c>
      <c r="M23" s="15">
        <f t="shared" si="2"/>
        <v>0</v>
      </c>
      <c r="N23" s="39">
        <f t="shared" si="3"/>
        <v>0</v>
      </c>
      <c r="O23" s="62">
        <f t="shared" si="4"/>
        <v>0</v>
      </c>
      <c r="P23" s="77"/>
      <c r="Q23" s="76"/>
    </row>
    <row r="24" spans="1:17" ht="31.8" thickBot="1" x14ac:dyDescent="0.35">
      <c r="A24" s="29" t="s">
        <v>47</v>
      </c>
      <c r="B24" s="89" t="s">
        <v>56</v>
      </c>
      <c r="C24" s="18" t="s">
        <v>63</v>
      </c>
      <c r="D24" s="72">
        <v>0</v>
      </c>
      <c r="E24" s="87">
        <v>120</v>
      </c>
      <c r="F24" s="71">
        <v>0</v>
      </c>
      <c r="G24" s="16">
        <v>0</v>
      </c>
      <c r="H24" s="87">
        <v>120</v>
      </c>
      <c r="I24" s="71">
        <v>0</v>
      </c>
      <c r="J24" s="15">
        <f t="shared" si="1"/>
        <v>0</v>
      </c>
      <c r="K24" s="87">
        <v>120</v>
      </c>
      <c r="L24" s="71">
        <v>0</v>
      </c>
      <c r="M24" s="15">
        <f t="shared" si="2"/>
        <v>0</v>
      </c>
      <c r="N24" s="39">
        <f t="shared" si="3"/>
        <v>0</v>
      </c>
      <c r="O24" s="62">
        <f t="shared" si="4"/>
        <v>0</v>
      </c>
      <c r="P24" s="77"/>
      <c r="Q24" s="76"/>
    </row>
    <row r="25" spans="1:17" ht="24.75" customHeight="1" thickBot="1" x14ac:dyDescent="0.35">
      <c r="A25" s="29" t="s">
        <v>20</v>
      </c>
      <c r="B25" s="89" t="s">
        <v>57</v>
      </c>
      <c r="C25" s="18" t="s">
        <v>63</v>
      </c>
      <c r="D25" s="72">
        <v>0</v>
      </c>
      <c r="E25" s="87">
        <v>2000</v>
      </c>
      <c r="F25" s="71">
        <v>0</v>
      </c>
      <c r="G25" s="16">
        <v>0</v>
      </c>
      <c r="H25" s="87">
        <v>2000</v>
      </c>
      <c r="I25" s="71">
        <v>0</v>
      </c>
      <c r="J25" s="15">
        <f t="shared" si="1"/>
        <v>0</v>
      </c>
      <c r="K25" s="87">
        <v>2000</v>
      </c>
      <c r="L25" s="71">
        <v>0</v>
      </c>
      <c r="M25" s="15">
        <f t="shared" si="2"/>
        <v>0</v>
      </c>
      <c r="N25" s="39">
        <f t="shared" si="3"/>
        <v>0</v>
      </c>
      <c r="O25" s="62">
        <f t="shared" si="4"/>
        <v>0</v>
      </c>
      <c r="P25" s="77"/>
      <c r="Q25" s="76"/>
    </row>
    <row r="26" spans="1:17" ht="24.75" customHeight="1" thickBot="1" x14ac:dyDescent="0.35">
      <c r="A26" s="29" t="s">
        <v>48</v>
      </c>
      <c r="B26" s="89" t="s">
        <v>58</v>
      </c>
      <c r="C26" s="18" t="s">
        <v>63</v>
      </c>
      <c r="D26" s="72">
        <v>0</v>
      </c>
      <c r="E26" s="87">
        <v>150</v>
      </c>
      <c r="F26" s="71">
        <v>0</v>
      </c>
      <c r="G26" s="16">
        <v>0</v>
      </c>
      <c r="H26" s="87">
        <v>150</v>
      </c>
      <c r="I26" s="71">
        <v>0</v>
      </c>
      <c r="J26" s="15">
        <f t="shared" si="1"/>
        <v>0</v>
      </c>
      <c r="K26" s="87">
        <v>150</v>
      </c>
      <c r="L26" s="71">
        <v>0</v>
      </c>
      <c r="M26" s="15">
        <f t="shared" si="2"/>
        <v>0</v>
      </c>
      <c r="N26" s="39">
        <f t="shared" si="3"/>
        <v>0</v>
      </c>
      <c r="O26" s="62">
        <f t="shared" si="4"/>
        <v>0</v>
      </c>
      <c r="P26" s="77"/>
      <c r="Q26" s="76"/>
    </row>
    <row r="27" spans="1:17" ht="24.75" customHeight="1" thickBot="1" x14ac:dyDescent="0.35">
      <c r="A27" s="29" t="s">
        <v>49</v>
      </c>
      <c r="B27" s="89" t="s">
        <v>59</v>
      </c>
      <c r="C27" s="18" t="s">
        <v>63</v>
      </c>
      <c r="D27" s="72">
        <v>0</v>
      </c>
      <c r="E27" s="87">
        <v>29000</v>
      </c>
      <c r="F27" s="71">
        <v>0</v>
      </c>
      <c r="G27" s="16">
        <v>0</v>
      </c>
      <c r="H27" s="87">
        <v>29000</v>
      </c>
      <c r="I27" s="71">
        <v>0</v>
      </c>
      <c r="J27" s="15">
        <f t="shared" si="1"/>
        <v>0</v>
      </c>
      <c r="K27" s="87">
        <v>29000</v>
      </c>
      <c r="L27" s="71">
        <v>0</v>
      </c>
      <c r="M27" s="15">
        <f t="shared" si="2"/>
        <v>0</v>
      </c>
      <c r="N27" s="39">
        <f t="shared" si="3"/>
        <v>0</v>
      </c>
      <c r="O27" s="62">
        <f t="shared" si="4"/>
        <v>0</v>
      </c>
      <c r="P27" s="77"/>
      <c r="Q27" s="76"/>
    </row>
    <row r="28" spans="1:17" ht="24.75" customHeight="1" thickBot="1" x14ac:dyDescent="0.35">
      <c r="A28" s="29" t="s">
        <v>50</v>
      </c>
      <c r="B28" s="89" t="s">
        <v>59</v>
      </c>
      <c r="C28" s="18" t="s">
        <v>63</v>
      </c>
      <c r="D28" s="72">
        <v>0</v>
      </c>
      <c r="E28" s="87">
        <v>1</v>
      </c>
      <c r="F28" s="71">
        <v>0</v>
      </c>
      <c r="G28" s="16">
        <v>0</v>
      </c>
      <c r="H28" s="87">
        <v>1</v>
      </c>
      <c r="I28" s="71">
        <v>0</v>
      </c>
      <c r="J28" s="15">
        <f t="shared" si="1"/>
        <v>0</v>
      </c>
      <c r="K28" s="87">
        <v>1</v>
      </c>
      <c r="L28" s="71">
        <v>0</v>
      </c>
      <c r="M28" s="15">
        <f t="shared" si="2"/>
        <v>0</v>
      </c>
      <c r="N28" s="39">
        <f t="shared" si="3"/>
        <v>0</v>
      </c>
      <c r="O28" s="62">
        <f t="shared" si="4"/>
        <v>0</v>
      </c>
      <c r="P28" s="77"/>
      <c r="Q28" s="76"/>
    </row>
    <row r="29" spans="1:17" ht="24.75" customHeight="1" thickBot="1" x14ac:dyDescent="0.35">
      <c r="A29" s="29" t="s">
        <v>51</v>
      </c>
      <c r="B29" s="89" t="s">
        <v>60</v>
      </c>
      <c r="C29" s="18" t="s">
        <v>63</v>
      </c>
      <c r="D29" s="72">
        <v>0</v>
      </c>
      <c r="E29" s="87">
        <v>1</v>
      </c>
      <c r="F29" s="71">
        <v>0</v>
      </c>
      <c r="G29" s="16">
        <v>0</v>
      </c>
      <c r="H29" s="87">
        <v>1</v>
      </c>
      <c r="I29" s="71">
        <v>0</v>
      </c>
      <c r="J29" s="15">
        <f t="shared" si="1"/>
        <v>0</v>
      </c>
      <c r="K29" s="87">
        <v>1</v>
      </c>
      <c r="L29" s="71">
        <v>0</v>
      </c>
      <c r="M29" s="15">
        <f t="shared" si="2"/>
        <v>0</v>
      </c>
      <c r="N29" s="39">
        <f t="shared" si="3"/>
        <v>0</v>
      </c>
      <c r="O29" s="62">
        <f t="shared" si="4"/>
        <v>0</v>
      </c>
      <c r="P29" s="77"/>
      <c r="Q29" s="76"/>
    </row>
    <row r="30" spans="1:17" ht="30.75" customHeight="1" thickBot="1" x14ac:dyDescent="0.35">
      <c r="A30" s="88">
        <v>1.1100000000000001</v>
      </c>
      <c r="B30" s="89" t="s">
        <v>61</v>
      </c>
      <c r="C30" s="18" t="s">
        <v>63</v>
      </c>
      <c r="D30" s="72">
        <v>0</v>
      </c>
      <c r="E30" s="87">
        <v>2</v>
      </c>
      <c r="F30" s="71">
        <v>0</v>
      </c>
      <c r="G30" s="16">
        <v>0</v>
      </c>
      <c r="H30" s="87">
        <v>2</v>
      </c>
      <c r="I30" s="71">
        <v>0</v>
      </c>
      <c r="J30" s="15">
        <f t="shared" si="1"/>
        <v>0</v>
      </c>
      <c r="K30" s="87">
        <v>2</v>
      </c>
      <c r="L30" s="71">
        <v>0</v>
      </c>
      <c r="M30" s="15">
        <f t="shared" si="2"/>
        <v>0</v>
      </c>
      <c r="N30" s="39">
        <f t="shared" si="3"/>
        <v>0</v>
      </c>
      <c r="O30" s="62">
        <f t="shared" si="4"/>
        <v>0</v>
      </c>
      <c r="P30" s="77"/>
      <c r="Q30" s="76"/>
    </row>
    <row r="31" spans="1:17" ht="30.75" customHeight="1" thickBot="1" x14ac:dyDescent="0.35">
      <c r="A31" s="88">
        <v>1.1200000000000001</v>
      </c>
      <c r="B31" s="89" t="s">
        <v>65</v>
      </c>
      <c r="C31" s="18" t="s">
        <v>63</v>
      </c>
      <c r="D31" s="72">
        <v>0</v>
      </c>
      <c r="E31" s="87">
        <v>100</v>
      </c>
      <c r="F31" s="71">
        <v>0</v>
      </c>
      <c r="G31" s="16">
        <v>0</v>
      </c>
      <c r="H31" s="87">
        <v>100</v>
      </c>
      <c r="I31" s="71">
        <v>0</v>
      </c>
      <c r="J31" s="15">
        <f t="shared" si="1"/>
        <v>0</v>
      </c>
      <c r="K31" s="87">
        <v>100</v>
      </c>
      <c r="L31" s="71">
        <v>0</v>
      </c>
      <c r="M31" s="15">
        <v>0</v>
      </c>
      <c r="N31" s="39">
        <v>0</v>
      </c>
      <c r="O31" s="62">
        <v>0</v>
      </c>
      <c r="P31" s="77"/>
      <c r="Q31" s="76"/>
    </row>
    <row r="32" spans="1:17" ht="31.8" thickBot="1" x14ac:dyDescent="0.35">
      <c r="A32" s="88">
        <v>1.1299999999999999</v>
      </c>
      <c r="B32" s="89" t="s">
        <v>62</v>
      </c>
      <c r="C32" s="18" t="s">
        <v>63</v>
      </c>
      <c r="D32" s="72">
        <v>0</v>
      </c>
      <c r="E32" s="87">
        <v>1</v>
      </c>
      <c r="F32" s="71">
        <v>0</v>
      </c>
      <c r="G32" s="16">
        <v>0</v>
      </c>
      <c r="H32" s="87">
        <v>1</v>
      </c>
      <c r="I32" s="71">
        <v>0</v>
      </c>
      <c r="J32" s="15">
        <f t="shared" si="1"/>
        <v>0</v>
      </c>
      <c r="K32" s="87">
        <v>1</v>
      </c>
      <c r="L32" s="71">
        <v>0</v>
      </c>
      <c r="M32" s="15">
        <f t="shared" si="2"/>
        <v>0</v>
      </c>
      <c r="N32" s="39">
        <f t="shared" si="3"/>
        <v>0</v>
      </c>
      <c r="O32" s="62">
        <f t="shared" si="4"/>
        <v>0</v>
      </c>
      <c r="P32" s="77"/>
      <c r="Q32" s="76"/>
    </row>
    <row r="33" spans="1:17" ht="16.2" thickBot="1" x14ac:dyDescent="0.35">
      <c r="A33" s="12"/>
      <c r="B33" s="13" t="s">
        <v>28</v>
      </c>
      <c r="C33" s="17"/>
      <c r="D33" s="17"/>
      <c r="E33" s="18"/>
      <c r="F33" s="32"/>
      <c r="G33" s="19">
        <f>SUBTOTAL(9,G19:G32)</f>
        <v>0</v>
      </c>
      <c r="H33" s="31"/>
      <c r="I33" s="31"/>
      <c r="J33" s="19">
        <f>SUBTOTAL(9,J19:J32)</f>
        <v>0</v>
      </c>
      <c r="K33" s="31"/>
      <c r="L33" s="30"/>
      <c r="M33" s="19">
        <f>SUBTOTAL(9,M19:M32)</f>
        <v>0</v>
      </c>
      <c r="N33" s="83">
        <f>SUBTOTAL(9,N19:N32)</f>
        <v>0</v>
      </c>
      <c r="O33" s="86">
        <f>SUBTOTAL(9,O19:O32)</f>
        <v>0</v>
      </c>
      <c r="P33" s="84"/>
      <c r="Q33" s="76"/>
    </row>
    <row r="34" spans="1:17" ht="15.6" x14ac:dyDescent="0.3">
      <c r="A34" s="12"/>
      <c r="B34" s="13" t="s">
        <v>2</v>
      </c>
      <c r="C34" s="17"/>
      <c r="D34" s="17"/>
      <c r="E34" s="18"/>
      <c r="F34" s="32"/>
      <c r="G34" s="33">
        <f>G33*0.15</f>
        <v>0</v>
      </c>
      <c r="H34" s="31"/>
      <c r="I34" s="30"/>
      <c r="J34" s="33">
        <f>J33*0.15</f>
        <v>0</v>
      </c>
      <c r="K34" s="31"/>
      <c r="L34" s="30"/>
      <c r="M34" s="33">
        <f>M33*0.15</f>
        <v>0</v>
      </c>
      <c r="N34" s="33">
        <f>N33*0.15</f>
        <v>0</v>
      </c>
      <c r="O34" s="85"/>
      <c r="P34" s="77"/>
      <c r="Q34" s="76"/>
    </row>
    <row r="35" spans="1:17" ht="16.2" thickBot="1" x14ac:dyDescent="0.35">
      <c r="A35" s="12"/>
      <c r="B35" s="13" t="s">
        <v>29</v>
      </c>
      <c r="C35" s="17"/>
      <c r="D35" s="17"/>
      <c r="E35" s="18"/>
      <c r="F35" s="32"/>
      <c r="G35" s="34">
        <f>G33+G34</f>
        <v>0</v>
      </c>
      <c r="H35" s="31"/>
      <c r="I35" s="30"/>
      <c r="J35" s="34">
        <f>J33+J34</f>
        <v>0</v>
      </c>
      <c r="K35" s="31"/>
      <c r="L35" s="30"/>
      <c r="M35" s="34">
        <f>M33+M34</f>
        <v>0</v>
      </c>
      <c r="N35" s="34">
        <f>N33+N34</f>
        <v>0</v>
      </c>
      <c r="O35" s="63"/>
      <c r="P35" s="77"/>
      <c r="Q35" s="76"/>
    </row>
    <row r="36" spans="1:17" x14ac:dyDescent="0.3">
      <c r="A36" s="78"/>
      <c r="B36" s="79"/>
      <c r="C36" s="80"/>
      <c r="D36" s="80"/>
      <c r="E36" s="80"/>
      <c r="F36" s="81"/>
      <c r="G36" s="81"/>
      <c r="H36" s="81"/>
      <c r="I36" s="81"/>
      <c r="J36" s="81"/>
      <c r="K36" s="81"/>
      <c r="L36" s="81"/>
      <c r="M36" s="81"/>
      <c r="N36" s="81"/>
      <c r="O36" s="81"/>
      <c r="P36" s="81"/>
      <c r="Q36" s="81"/>
    </row>
    <row r="37" spans="1:17" ht="15" thickBot="1" x14ac:dyDescent="0.35">
      <c r="A37" s="78"/>
      <c r="B37" s="81"/>
      <c r="C37" s="80"/>
      <c r="D37" s="80"/>
      <c r="E37" s="80"/>
      <c r="F37" s="81"/>
      <c r="G37" s="81"/>
      <c r="H37" s="81"/>
      <c r="I37" s="81"/>
      <c r="J37" s="81"/>
      <c r="K37" s="81"/>
      <c r="L37" s="81"/>
      <c r="M37" s="81"/>
      <c r="N37" s="81"/>
      <c r="O37" s="81"/>
      <c r="P37" s="81"/>
      <c r="Q37" s="81"/>
    </row>
    <row r="38" spans="1:17" ht="25.95" customHeight="1" x14ac:dyDescent="0.3">
      <c r="A38" s="78"/>
      <c r="B38" s="102" t="s">
        <v>37</v>
      </c>
      <c r="C38" s="100"/>
      <c r="D38" s="101"/>
      <c r="E38" s="107"/>
      <c r="F38" s="108"/>
      <c r="G38" s="81"/>
      <c r="H38" s="81"/>
      <c r="I38" s="81"/>
      <c r="J38" s="81"/>
      <c r="K38" s="81"/>
      <c r="L38" s="81"/>
      <c r="M38" s="81"/>
      <c r="N38" s="81"/>
      <c r="O38" s="81"/>
      <c r="P38" s="81"/>
      <c r="Q38" s="81"/>
    </row>
    <row r="39" spans="1:17" ht="17.55" customHeight="1" x14ac:dyDescent="0.3">
      <c r="A39" s="78"/>
      <c r="B39" s="103"/>
      <c r="C39" s="109" t="s">
        <v>30</v>
      </c>
      <c r="D39" s="110"/>
      <c r="E39" s="56" t="s">
        <v>32</v>
      </c>
      <c r="F39" s="50"/>
      <c r="G39" s="81"/>
      <c r="H39" s="81"/>
      <c r="I39" s="81"/>
      <c r="J39" s="81"/>
      <c r="K39" s="81"/>
      <c r="L39" s="81"/>
      <c r="M39" s="81"/>
      <c r="N39" s="81"/>
      <c r="O39" s="81"/>
      <c r="P39" s="81"/>
      <c r="Q39" s="81"/>
    </row>
    <row r="40" spans="1:17" ht="34.950000000000003" customHeight="1" x14ac:dyDescent="0.3">
      <c r="A40" s="78"/>
      <c r="B40" s="103"/>
      <c r="C40" s="111"/>
      <c r="D40" s="112"/>
      <c r="E40" s="105"/>
      <c r="F40" s="106"/>
      <c r="G40" s="81"/>
      <c r="H40" s="81"/>
      <c r="I40" s="81"/>
      <c r="J40" s="81"/>
      <c r="K40" s="81"/>
      <c r="L40" s="81"/>
      <c r="M40" s="81"/>
      <c r="N40" s="81"/>
      <c r="O40" s="81"/>
      <c r="P40" s="81"/>
      <c r="Q40" s="81"/>
    </row>
    <row r="41" spans="1:17" ht="19.2" customHeight="1" thickBot="1" x14ac:dyDescent="0.35">
      <c r="A41" s="78"/>
      <c r="B41" s="104"/>
      <c r="C41" s="113" t="s">
        <v>40</v>
      </c>
      <c r="D41" s="114"/>
      <c r="E41" s="115" t="s">
        <v>31</v>
      </c>
      <c r="F41" s="116"/>
      <c r="G41" s="81"/>
      <c r="H41" s="81"/>
      <c r="I41" s="81"/>
      <c r="J41" s="81"/>
      <c r="K41" s="81"/>
      <c r="L41" s="81"/>
      <c r="M41" s="81"/>
      <c r="N41" s="81"/>
      <c r="O41" s="81"/>
      <c r="P41" s="81"/>
      <c r="Q41" s="81"/>
    </row>
    <row r="42" spans="1:17" x14ac:dyDescent="0.3">
      <c r="A42" s="78"/>
      <c r="B42" s="81"/>
      <c r="C42" s="80"/>
      <c r="D42" s="80"/>
      <c r="E42" s="80"/>
      <c r="F42" s="81"/>
      <c r="G42" s="81"/>
      <c r="H42" s="81"/>
      <c r="I42" s="81"/>
      <c r="J42" s="81"/>
      <c r="K42" s="81"/>
      <c r="L42" s="81"/>
      <c r="M42" s="81"/>
      <c r="N42" s="81"/>
      <c r="O42" s="81"/>
      <c r="P42" s="81"/>
      <c r="Q42" s="81"/>
    </row>
    <row r="43" spans="1:17" x14ac:dyDescent="0.3">
      <c r="A43" s="78"/>
      <c r="B43" s="81"/>
      <c r="C43" s="80"/>
      <c r="D43" s="80"/>
      <c r="E43" s="80"/>
      <c r="F43" s="81"/>
      <c r="G43" s="81"/>
      <c r="H43" s="81"/>
      <c r="I43" s="81"/>
      <c r="J43" s="81"/>
      <c r="K43" s="81"/>
      <c r="L43" s="81"/>
      <c r="M43" s="81"/>
      <c r="N43" s="81"/>
      <c r="O43" s="81"/>
      <c r="P43" s="81"/>
      <c r="Q43" s="81"/>
    </row>
  </sheetData>
  <sheetProtection formatCells="0" formatColumns="0" formatRows="0" insertRows="0" deleteRows="0"/>
  <protectedRanges>
    <protectedRange sqref="C38:F40" name="Range7"/>
    <protectedRange sqref="P19:Q35" name="Range6"/>
    <protectedRange sqref="I20:I32" name="Range4"/>
    <protectedRange sqref="A19:F19" name="Range3"/>
    <protectedRange sqref="C13:E15" name="Range2"/>
    <protectedRange sqref="B3:B5" name="Range1"/>
    <protectedRange sqref="H20:H32 K20:K32 A20:B32 D20:F32" name="Range3_2"/>
  </protectedRanges>
  <mergeCells count="16">
    <mergeCell ref="H17:J17"/>
    <mergeCell ref="K17:M17"/>
    <mergeCell ref="C38:D38"/>
    <mergeCell ref="B38:B41"/>
    <mergeCell ref="E40:F40"/>
    <mergeCell ref="E38:F38"/>
    <mergeCell ref="C39:D39"/>
    <mergeCell ref="C40:D40"/>
    <mergeCell ref="C41:D41"/>
    <mergeCell ref="E41:F41"/>
    <mergeCell ref="C12:D12"/>
    <mergeCell ref="C13:D13"/>
    <mergeCell ref="C14:D14"/>
    <mergeCell ref="C15:D15"/>
    <mergeCell ref="E17:G17"/>
    <mergeCell ref="F13:F15"/>
  </mergeCells>
  <phoneticPr fontId="13" type="noConversion"/>
  <dataValidations count="2">
    <dataValidation type="decimal" operator="greaterThanOrEqual" allowBlank="1" showInputMessage="1" showErrorMessage="1" sqref="C13:D15 E20:F32 H20:I32 K20:L32" xr:uid="{8C15FC5A-F30C-4ABB-9E84-56D0A532AF68}">
      <formula1>0</formula1>
    </dataValidation>
    <dataValidation type="list" allowBlank="1" showInputMessage="1" showErrorMessage="1" sqref="E13:E15" xr:uid="{A2253CC2-115D-4BD6-BBDF-A56F3784C27D}">
      <formula1>" ,X"</formula1>
    </dataValidation>
  </dataValidations>
  <pageMargins left="0.70866141732283472" right="0.70866141732283472" top="0.74803149606299213" bottom="0.74803149606299213" header="0.31496062992125984" footer="0.31496062992125984"/>
  <pageSetup paperSize="8" scale="56" fitToHeight="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PRICING SCHEDULE</vt:lpstr>
      <vt:lpstr>'PRICING SCHEDULE'!Print_Area</vt:lpstr>
      <vt:lpstr>'PRICING SCHEDULE'!Print_Titles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Willie Needham</dc:creator>
  <cp:lastModifiedBy>Bongeka BL. Malinga</cp:lastModifiedBy>
  <cp:lastPrinted>2020-07-02T18:44:36Z</cp:lastPrinted>
  <dcterms:created xsi:type="dcterms:W3CDTF">2017-06-15T23:28:53Z</dcterms:created>
  <dcterms:modified xsi:type="dcterms:W3CDTF">2023-03-23T11:42:56Z</dcterms:modified>
</cp:coreProperties>
</file>