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nonhlem\Desktop\Nonhle Sita\REQUEST FOR QUOTATIONS, INFORMATION,ACCREDITATION\WESTERN CAPE VARIOUS INCIDENTS\(INC25057056, INC24178584 and INC24620424)- RFB 2761-2023\New folder\"/>
    </mc:Choice>
  </mc:AlternateContent>
  <xr:revisionPtr revIDLastSave="0" documentId="13_ncr:1_{A30020F9-E151-41D1-9E77-3A49684C50C2}" xr6:coauthVersionLast="36" xr6:coauthVersionMax="36" xr10:uidLastSave="{00000000-0000-0000-0000-000000000000}"/>
  <bookViews>
    <workbookView xWindow="4812" yWindow="-108" windowWidth="23256" windowHeight="12576" activeTab="2" xr2:uid="{00000000-000D-0000-FFFF-FFFF00000000}"/>
  </bookViews>
  <sheets>
    <sheet name="HUGENOTE-GOULDBURN-SALDHANA BAY" sheetId="10" r:id="rId1"/>
    <sheet name="WCED KUILSRIVER EMDC" sheetId="6" r:id="rId2"/>
    <sheet name="Government Motor Transaport" sheetId="9" r:id="rId3"/>
  </sheets>
  <definedNames>
    <definedName name="_xlnm.Print_Area" localSheetId="2">'Government Motor Transaport'!$A:$K</definedName>
    <definedName name="_xlnm.Print_Area" localSheetId="0">'HUGENOTE-GOULDBURN-SALDHANA BAY'!$A:$K</definedName>
    <definedName name="_xlnm.Print_Area" localSheetId="1">'WCED KUILSRIVER EMDC'!$A:$K</definedName>
    <definedName name="_xlnm.Print_Titles" localSheetId="2">'Government Motor Transaport'!$1:$5</definedName>
    <definedName name="_xlnm.Print_Titles" localSheetId="0">'HUGENOTE-GOULDBURN-SALDHANA BAY'!$1:$5</definedName>
    <definedName name="_xlnm.Print_Titles" localSheetId="1">'WCED KUILSRIVER EMDC'!$1:$5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0" l="1"/>
  <c r="H80" i="10"/>
  <c r="H79" i="10"/>
  <c r="I79" i="10" s="1"/>
  <c r="H78" i="10"/>
  <c r="I78" i="10" s="1"/>
  <c r="H77" i="10"/>
  <c r="I77" i="10" s="1"/>
  <c r="I76" i="10"/>
  <c r="H76" i="10"/>
  <c r="H75" i="10"/>
  <c r="I75" i="10" s="1"/>
  <c r="H74" i="10"/>
  <c r="I74" i="10" s="1"/>
  <c r="H73" i="10"/>
  <c r="I73" i="10" s="1"/>
  <c r="I72" i="10"/>
  <c r="H72" i="10"/>
  <c r="H71" i="10"/>
  <c r="I71" i="10" s="1"/>
  <c r="H70" i="10"/>
  <c r="I70" i="10" s="1"/>
  <c r="H69" i="10"/>
  <c r="I69" i="10" s="1"/>
  <c r="I68" i="10"/>
  <c r="H68" i="10"/>
  <c r="H67" i="10"/>
  <c r="I67" i="10" s="1"/>
  <c r="H66" i="10"/>
  <c r="I66" i="10" s="1"/>
  <c r="H65" i="10"/>
  <c r="I65" i="10" s="1"/>
  <c r="I64" i="10"/>
  <c r="H64" i="10"/>
  <c r="H63" i="10"/>
  <c r="I63" i="10" s="1"/>
  <c r="H62" i="10"/>
  <c r="I62" i="10" s="1"/>
  <c r="H61" i="10"/>
  <c r="I61" i="10" s="1"/>
  <c r="I60" i="10"/>
  <c r="H60" i="10"/>
  <c r="H59" i="10"/>
  <c r="I59" i="10" s="1"/>
  <c r="H58" i="10"/>
  <c r="I58" i="10" s="1"/>
  <c r="H57" i="10"/>
  <c r="I57" i="10" s="1"/>
  <c r="I56" i="10"/>
  <c r="H56" i="10"/>
  <c r="H55" i="10"/>
  <c r="I55" i="10" s="1"/>
  <c r="H54" i="10"/>
  <c r="I54" i="10" s="1"/>
  <c r="H53" i="10"/>
  <c r="I53" i="10" s="1"/>
  <c r="I52" i="10"/>
  <c r="H52" i="10"/>
  <c r="H51" i="10"/>
  <c r="I51" i="10" s="1"/>
  <c r="H50" i="10"/>
  <c r="I50" i="10" s="1"/>
  <c r="H49" i="10"/>
  <c r="I49" i="10" s="1"/>
  <c r="I48" i="10"/>
  <c r="H48" i="10"/>
  <c r="H47" i="10"/>
  <c r="I47" i="10" s="1"/>
  <c r="H46" i="10"/>
  <c r="I46" i="10" s="1"/>
  <c r="H45" i="10"/>
  <c r="I45" i="10" s="1"/>
  <c r="I44" i="10"/>
  <c r="H44" i="10"/>
  <c r="H43" i="10"/>
  <c r="I43" i="10" s="1"/>
  <c r="H42" i="10"/>
  <c r="I42" i="10" s="1"/>
  <c r="H41" i="10"/>
  <c r="I41" i="10" s="1"/>
  <c r="I40" i="10"/>
  <c r="H40" i="10"/>
  <c r="H39" i="10"/>
  <c r="I39" i="10" s="1"/>
  <c r="H38" i="10"/>
  <c r="I38" i="10" s="1"/>
  <c r="H37" i="10"/>
  <c r="I37" i="10" s="1"/>
  <c r="I36" i="10"/>
  <c r="H36" i="10"/>
  <c r="H35" i="10"/>
  <c r="I35" i="10" s="1"/>
  <c r="H34" i="10"/>
  <c r="I34" i="10" s="1"/>
  <c r="H33" i="10"/>
  <c r="I33" i="10" s="1"/>
  <c r="I32" i="10"/>
  <c r="H32" i="10"/>
  <c r="H31" i="10"/>
  <c r="I31" i="10" s="1"/>
  <c r="H30" i="10"/>
  <c r="I30" i="10" s="1"/>
  <c r="H29" i="10"/>
  <c r="I29" i="10" s="1"/>
  <c r="I28" i="10"/>
  <c r="H28" i="10"/>
  <c r="H27" i="10"/>
  <c r="I27" i="10" s="1"/>
  <c r="H26" i="10"/>
  <c r="I26" i="10" s="1"/>
  <c r="H25" i="10"/>
  <c r="H82" i="10" s="1"/>
  <c r="I24" i="10"/>
  <c r="H24" i="10"/>
  <c r="H23" i="10"/>
  <c r="I23" i="10" s="1"/>
  <c r="I21" i="10" l="1"/>
  <c r="I82" i="10" s="1"/>
  <c r="H83" i="10"/>
  <c r="H84" i="10"/>
  <c r="I25" i="10"/>
  <c r="H40" i="9" l="1"/>
  <c r="H38" i="9"/>
  <c r="I38" i="9" s="1"/>
  <c r="H37" i="9"/>
  <c r="I37" i="9" s="1"/>
  <c r="H36" i="9"/>
  <c r="I36" i="9" s="1"/>
  <c r="H35" i="9"/>
  <c r="I3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H25" i="9"/>
  <c r="I25" i="9" s="1"/>
  <c r="H24" i="9"/>
  <c r="I24" i="9" s="1"/>
  <c r="H23" i="9"/>
  <c r="I23" i="9" s="1"/>
  <c r="I21" i="9" s="1"/>
  <c r="I40" i="9" s="1"/>
  <c r="H41" i="9" l="1"/>
  <c r="H42" i="9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H36" i="6"/>
  <c r="I36" i="6" s="1"/>
  <c r="H35" i="6"/>
  <c r="I35" i="6" s="1"/>
  <c r="H52" i="6"/>
  <c r="I52" i="6" s="1"/>
  <c r="H24" i="6" l="1"/>
  <c r="H25" i="6"/>
  <c r="H26" i="6"/>
  <c r="H27" i="6"/>
  <c r="H28" i="6"/>
  <c r="H29" i="6"/>
  <c r="H30" i="6"/>
  <c r="H31" i="6"/>
  <c r="H32" i="6"/>
  <c r="H33" i="6"/>
  <c r="H34" i="6"/>
  <c r="H23" i="6"/>
  <c r="I34" i="6" l="1"/>
  <c r="I33" i="6"/>
  <c r="I28" i="6"/>
  <c r="I31" i="6" l="1"/>
  <c r="I30" i="6"/>
  <c r="I29" i="6"/>
  <c r="I27" i="6"/>
  <c r="I26" i="6"/>
  <c r="I32" i="6"/>
  <c r="I24" i="6"/>
  <c r="I25" i="6"/>
  <c r="I23" i="6" l="1"/>
  <c r="I21" i="6" s="1"/>
  <c r="I53" i="6" l="1"/>
  <c r="H53" i="6"/>
  <c r="H54" i="6" s="1"/>
  <c r="H55" i="6" s="1"/>
</calcChain>
</file>

<file path=xl/sharedStrings.xml><?xml version="1.0" encoding="utf-8"?>
<sst xmlns="http://schemas.openxmlformats.org/spreadsheetml/2006/main" count="428" uniqueCount="259">
  <si>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</si>
  <si>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</si>
  <si>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</si>
  <si>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</si>
  <si>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</si>
  <si>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</si>
  <si>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</si>
  <si>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</si>
  <si>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</si>
  <si>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</si>
  <si>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</si>
  <si>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</si>
  <si>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2.1</t>
  </si>
  <si>
    <t>2.2</t>
  </si>
  <si>
    <t>2.3</t>
  </si>
  <si>
    <t>3.1</t>
  </si>
  <si>
    <t>3.2</t>
  </si>
  <si>
    <t>3.3</t>
  </si>
  <si>
    <t>Unit Price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</si>
  <si>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</si>
  <si>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</si>
  <si>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</si>
  <si>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</si>
  <si>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</si>
  <si>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</si>
  <si>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</si>
  <si>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</si>
  <si>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</si>
  <si>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</si>
  <si>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</si>
  <si>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</si>
  <si>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</si>
  <si>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</si>
  <si>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</si>
  <si>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</si>
  <si>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</si>
  <si>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</si>
  <si>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</si>
  <si>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</si>
  <si>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</si>
  <si>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BRAND / MODEL (if applicable)</t>
  </si>
  <si>
    <t>2.4</t>
  </si>
  <si>
    <t>2.5</t>
  </si>
  <si>
    <t>3.4</t>
  </si>
  <si>
    <t>3.5</t>
  </si>
  <si>
    <t>3.6</t>
  </si>
  <si>
    <t>3.7</t>
  </si>
  <si>
    <t>3.8</t>
  </si>
  <si>
    <t>3.9</t>
  </si>
  <si>
    <t>3.10</t>
  </si>
  <si>
    <t>1.0</t>
  </si>
  <si>
    <t>1.0.1</t>
  </si>
  <si>
    <t>NETWORK-PNP-LIC</t>
  </si>
  <si>
    <t>Network Plug-n-Play Connect for zero-touch device deployment</t>
  </si>
  <si>
    <t>3.0</t>
  </si>
  <si>
    <t>3.0.1</t>
  </si>
  <si>
    <t>CAB-TA-IN</t>
  </si>
  <si>
    <t>India AC Type A Power Cable</t>
  </si>
  <si>
    <t xml:space="preserve"> </t>
  </si>
  <si>
    <t>The Supply and Delivery of Cisco LAN infrastructure equipment</t>
  </si>
  <si>
    <t>Default</t>
  </si>
  <si>
    <t>PI-LFAS-T</t>
  </si>
  <si>
    <t>PI-LFAS-AP-T-5Y</t>
  </si>
  <si>
    <t>C9500-NW-A</t>
  </si>
  <si>
    <t>Prime Infrastructure Lifecycle &amp; Assurance Term - Smart Lic</t>
  </si>
  <si>
    <t>PI Dev Lic for Lifecycle &amp; Assurance Term 5Y</t>
  </si>
  <si>
    <t>DNA Advantage 5 Year License</t>
  </si>
  <si>
    <t>C9500 Network Stack, Advantage</t>
  </si>
  <si>
    <t>C9500-24Y4C-A</t>
  </si>
  <si>
    <t>Catalyst 9500 24x1/10/25G and 4- port 40/100G, Advantage</t>
  </si>
  <si>
    <t>CON-SSSNT-C95024YA</t>
  </si>
  <si>
    <t>C9K-PWR-C5-BLANK</t>
  </si>
  <si>
    <t>Catalyst 9500 power supply blank cover</t>
  </si>
  <si>
    <t>C9K-T1-FANTRAY</t>
  </si>
  <si>
    <t>Catalyst 9500 Type 4 front to back cooling Fan</t>
  </si>
  <si>
    <t>S9500UK9-178</t>
  </si>
  <si>
    <t>Cisco Catalyst 9500 XE 17.8 UNIVERSAL</t>
  </si>
  <si>
    <t>C9K-F1-SSD-240G</t>
  </si>
  <si>
    <t>Cisco pluggable SSD storage</t>
  </si>
  <si>
    <t>2.6</t>
  </si>
  <si>
    <t>C9K-PWR-650WAC-R</t>
  </si>
  <si>
    <t>650W AC Config 4 Power Supply front to back cooling</t>
  </si>
  <si>
    <t>2.7</t>
  </si>
  <si>
    <t>C9500-SPS-NONE</t>
  </si>
  <si>
    <t>No Secondary Power Supply Selected</t>
  </si>
  <si>
    <t>2.8</t>
  </si>
  <si>
    <t>CAB-IND-10A</t>
  </si>
  <si>
    <t>10A Power cable for India</t>
  </si>
  <si>
    <t>2.9</t>
  </si>
  <si>
    <t>C9500-DNA-24Y4C-A</t>
  </si>
  <si>
    <t>C9500 DNA Advantage, Term License</t>
  </si>
  <si>
    <t>2.9.0.1</t>
  </si>
  <si>
    <t>C9500-DNA-L-A-5Y</t>
  </si>
  <si>
    <t>2.9.0.2</t>
  </si>
  <si>
    <t>CON-SSTCM-C9512QA</t>
  </si>
  <si>
    <t>2.10</t>
  </si>
  <si>
    <t>2.10.0.1</t>
  </si>
  <si>
    <t>2.11</t>
  </si>
  <si>
    <t>C9300X-48TX-E</t>
  </si>
  <si>
    <t>Catalyst 9300 48-port mGig data only, Network Essentials</t>
  </si>
  <si>
    <t>CON-SSSNT-C9300X47</t>
  </si>
  <si>
    <t>C9300-NW-E-48</t>
  </si>
  <si>
    <t>C9300 Network Essentials, 48-port license</t>
  </si>
  <si>
    <t>SC9300UK9-176</t>
  </si>
  <si>
    <t>Cisco Catalyst 9300 XE 17.6 UNIVERSAL UNIVERSAL</t>
  </si>
  <si>
    <t>PWR-C1-1100WAC-P</t>
  </si>
  <si>
    <t>1100W AC 80+ platinum Config 1 Power Supply</t>
  </si>
  <si>
    <t>C9300-SPS-NONE</t>
  </si>
  <si>
    <t>C9300-SSD-NONE</t>
  </si>
  <si>
    <t>No SSD Card Selected</t>
  </si>
  <si>
    <t>STACK-T1-1M</t>
  </si>
  <si>
    <t>1M Type 1 Stacking Cable</t>
  </si>
  <si>
    <t>CAB-SPWR-30CM</t>
  </si>
  <si>
    <t>Catalyst Stack Power Cable 30 CM</t>
  </si>
  <si>
    <t>PWR-C1-BLANK</t>
  </si>
  <si>
    <t>Config 1 Power Supply Blank</t>
  </si>
  <si>
    <t>C9300-DNA-E-48</t>
  </si>
  <si>
    <t>C9300 DNA Essentials, 48-Port Term Licenses</t>
  </si>
  <si>
    <t>SOLN SUPP SW SUBC9500 DNA 'Advantage</t>
  </si>
  <si>
    <t>SOLN SUPP 8X5XNBD Catalyst 9500 '24-port 25/100G only, Advantage</t>
  </si>
  <si>
    <t>SOLN SUPP 8X5XNBD Catalyst 9300 '48-port mGig data only, Network Essentials</t>
  </si>
  <si>
    <t>The supply of LAN Infrastructure equipment at GMT</t>
  </si>
  <si>
    <t>LAN Infrastructure</t>
  </si>
  <si>
    <t>C9407R</t>
  </si>
  <si>
    <t>Cisco Catalyst 9400 Series 7 slot chassis</t>
  </si>
  <si>
    <t>1.1</t>
  </si>
  <si>
    <t>C9400-PWR-BLANK</t>
  </si>
  <si>
    <t>Cisco Catalyst 9400 Series Power Supply Blank Cover</t>
  </si>
  <si>
    <t>1.2</t>
  </si>
  <si>
    <t>C9400-S-BLANK</t>
  </si>
  <si>
    <t>Cisco Catalyst 9400 Series Slot Blank Cover</t>
  </si>
  <si>
    <t>1.3</t>
  </si>
  <si>
    <t>C9400-NW-A</t>
  </si>
  <si>
    <t>Cisco Catalyst 9400 Network Advantage License</t>
  </si>
  <si>
    <t>1.4</t>
  </si>
  <si>
    <t>S9400UK9-1612</t>
  </si>
  <si>
    <t>Cisco Catalyst 9400 XE 16.12 UNIVERSAL</t>
  </si>
  <si>
    <t>1.5</t>
  </si>
  <si>
    <t>C9400-PWR-3200AC</t>
  </si>
  <si>
    <t>Cisco Catalyst 9400 Series 3200W AC Power Supply</t>
  </si>
  <si>
    <t>1.6</t>
  </si>
  <si>
    <t>CAB-SABS-C19-IND</t>
  </si>
  <si>
    <t>SABS 164-1 to IEC-C19 India</t>
  </si>
  <si>
    <t>1.7</t>
  </si>
  <si>
    <t>CAB-CON-C9K-RJ45</t>
  </si>
  <si>
    <t>Console Cable 6ft with RJ-45-to-RJ-45</t>
  </si>
  <si>
    <t>1.8</t>
  </si>
  <si>
    <t>C9400-DNA-A</t>
  </si>
  <si>
    <t>Cisco Catalyst 9400 DNA Advantage Term License</t>
  </si>
  <si>
    <t>1.9</t>
  </si>
  <si>
    <t>C9400-DNA-A-5Y</t>
  </si>
  <si>
    <t>Cisco Catalyst 9400 DNA Advantage - 5 Year License</t>
  </si>
  <si>
    <t>1.10</t>
  </si>
  <si>
    <t>C9400-SUP-1XL</t>
  </si>
  <si>
    <t>Cisco Catalyst 9400 Series Supervisor 1XL Module</t>
  </si>
  <si>
    <t>1.11</t>
  </si>
  <si>
    <t>C9400-SSD-240GB</t>
  </si>
  <si>
    <t>Cisco Catalyst 9400 Series 240GB M2 SATA memory (Supervisor)</t>
  </si>
  <si>
    <t>1.12</t>
  </si>
  <si>
    <t>1.13</t>
  </si>
  <si>
    <t>C9400-LC-48U</t>
  </si>
  <si>
    <t>Cisco Catalyst 9400 Series 48-Port UPOE 10/100/1000 (RJ-45)</t>
  </si>
  <si>
    <t>1.14</t>
  </si>
  <si>
    <t>QSFP-40G-SR-BD</t>
  </si>
  <si>
    <t>QSFP40G BiDi Short-reach Transceiver</t>
  </si>
  <si>
    <t>2.0</t>
  </si>
  <si>
    <t>5 Year - Warranty</t>
  </si>
  <si>
    <t>(d)  SITA reserves the right to award per site</t>
  </si>
  <si>
    <t>Supply and delivery of LAN Infrastructure equipment for WCG DEPARTMENT OF THE PREMIER, Directorate: Health and Social Development and Regional Services</t>
  </si>
  <si>
    <t>C9200-48P-E</t>
  </si>
  <si>
    <t>Catalyst 9200 48-port PoE+, Network Essentials</t>
  </si>
  <si>
    <t>CON-SSSNT-C92048PE</t>
  </si>
  <si>
    <t>SOLN SUPP 8X5XNBD Catalyst 9200 48-port PoE+, Network Esse</t>
  </si>
  <si>
    <t>C9200-NW-E-48</t>
  </si>
  <si>
    <t>C9200 Network Essentials, 48-port license</t>
  </si>
  <si>
    <t>C9200-NM-4X</t>
  </si>
  <si>
    <t>Catalyst 9200 4 x 10G Network Module</t>
  </si>
  <si>
    <t>C9200-DNA-E-48</t>
  </si>
  <si>
    <t>C9200 Cisco DNA Essentials, 48-Port Term Licenses</t>
  </si>
  <si>
    <t>C9200-DNA-E-48-5Y</t>
  </si>
  <si>
    <t>C9200 Cisco DNA Essentials, 48-Port, 5 Year Term License</t>
  </si>
  <si>
    <t>CON-SSTCM-C92E48</t>
  </si>
  <si>
    <t>SOLN SUPP SW SUBC9200 Cisco DNA Esse</t>
  </si>
  <si>
    <t>PWR-C6-1KWAC/2</t>
  </si>
  <si>
    <t>1KW AC Config 6 Power Supply - Secondary Power Supply</t>
  </si>
  <si>
    <t>CAB-CONSOLE-USB</t>
  </si>
  <si>
    <t>Console Cable 6ft with USB Type A and mini-B</t>
  </si>
  <si>
    <t>C9200-24P-A</t>
  </si>
  <si>
    <t>Catalyst 9200 24-port PoE+, Network Advantage</t>
  </si>
  <si>
    <t>CON-SSSNT-C92024PA</t>
  </si>
  <si>
    <t>SOLN SUPP 8X5XNBD Catalyst 9200 24-port PoE+, Network Adva</t>
  </si>
  <si>
    <t>C9200-NW-A-24</t>
  </si>
  <si>
    <t>C9200 Network Advantage, 24-port license</t>
  </si>
  <si>
    <t>C9200-DNA-A-24</t>
  </si>
  <si>
    <t>C9200 Cisco DNA Advantage, 24-port Term Licenses</t>
  </si>
  <si>
    <t>C9200-DNA-A-24-5Y</t>
  </si>
  <si>
    <t>C9200 Cisco DNA Advantage, 24-Port, 5 Year Term License</t>
  </si>
  <si>
    <t>CON-SSTCM-C92A24</t>
  </si>
  <si>
    <t>SOLN SUPP SW SUBC9200 Cisco DNA Adva</t>
  </si>
  <si>
    <t>3.11</t>
  </si>
  <si>
    <t>3.12</t>
  </si>
  <si>
    <t>PWR-C6-600WAC/2</t>
  </si>
  <si>
    <t>600W AC Config 6 Power Supply - Secondary Power Supply</t>
  </si>
  <si>
    <t>4.0</t>
  </si>
  <si>
    <t>C9300-48P-A</t>
  </si>
  <si>
    <t>Catalyst 9300 48-port PoE+, Network Advantage</t>
  </si>
  <si>
    <t>4.1</t>
  </si>
  <si>
    <t>CON-SSSNT-C93004PA</t>
  </si>
  <si>
    <t>SOLN SUPP 8X5XNBD Catalyst 9300 48-port PoE+, Network Adva</t>
  </si>
  <si>
    <t>4.2</t>
  </si>
  <si>
    <t>C9300-NW-A-48</t>
  </si>
  <si>
    <t>C9300 Network Advantage, 48-port license</t>
  </si>
  <si>
    <t>4.3</t>
  </si>
  <si>
    <t>4.4</t>
  </si>
  <si>
    <t>PWR-C1-715WAC-P</t>
  </si>
  <si>
    <t>715W AC 80+ platinum Config 1 Power Supply</t>
  </si>
  <si>
    <t>4.5</t>
  </si>
  <si>
    <t>4.6</t>
  </si>
  <si>
    <t>4.7</t>
  </si>
  <si>
    <t>STACK-T1-50CM</t>
  </si>
  <si>
    <t>50CM Type 1 Stacking Cable</t>
  </si>
  <si>
    <t>4.8</t>
  </si>
  <si>
    <t>4.9</t>
  </si>
  <si>
    <t>TE-C9K-SW</t>
  </si>
  <si>
    <t>TE agent for IOSXE on C9K</t>
  </si>
  <si>
    <t>4.10</t>
  </si>
  <si>
    <t>C9300-DNA-A-48</t>
  </si>
  <si>
    <t>C9300 DNA Advantage, 48-Port Term Licenses</t>
  </si>
  <si>
    <t>4.11</t>
  </si>
  <si>
    <t>C9300-DNA-A-48-5Y</t>
  </si>
  <si>
    <t>C9300 DNA Advantage, 48-Port, 5 Year Term License</t>
  </si>
  <si>
    <t>4.12</t>
  </si>
  <si>
    <t>CON-SSTCM-C93A48</t>
  </si>
  <si>
    <t>SOLN SUPP SW SUBC9300 DNA Advantage</t>
  </si>
  <si>
    <t>4.13</t>
  </si>
  <si>
    <t>4.14</t>
  </si>
  <si>
    <t>4.15</t>
  </si>
  <si>
    <t>D-DNAS-EXT-S-T</t>
  </si>
  <si>
    <t>Cisco DNA Spaces Extend Term License for Catalyst Switches</t>
  </si>
  <si>
    <t>4.16</t>
  </si>
  <si>
    <t>D-DNAS-EXT-S-5Y</t>
  </si>
  <si>
    <t>Cisco DNA Spaces Extend for Catalyst Switching - 5Year</t>
  </si>
  <si>
    <t>4.17</t>
  </si>
  <si>
    <t>TE-EMBEDDED-T</t>
  </si>
  <si>
    <t>Cisco ThousandEyes Enterprise Agent IBN Embedded</t>
  </si>
  <si>
    <t>4.18</t>
  </si>
  <si>
    <t>TE-EMBEDDED-T-5Y</t>
  </si>
  <si>
    <t>ThousandEyes - Enterprise Agents</t>
  </si>
  <si>
    <t>4.19</t>
  </si>
  <si>
    <t>C9300-NM-8X</t>
  </si>
  <si>
    <t>Catalyst 9300 8 x 10GE Network Module</t>
  </si>
  <si>
    <t>4.20</t>
  </si>
  <si>
    <t>4.21</t>
  </si>
  <si>
    <t>PWR-C1-715WAC-P/2</t>
  </si>
  <si>
    <t>715W AC 80+ platinum Config 1 SecondaryPower Supply</t>
  </si>
  <si>
    <t>4.22</t>
  </si>
  <si>
    <t>Supply, delivery of CISCO network equipment with CISCO five (5) year support for various sites ( WCED Kuilsriver, Government Motor Transport, Hugenote Memorial, Gouldburn and Saldanha Bay offices)</t>
  </si>
  <si>
    <t>(e) The price must include all cost to deliver the goods or render the service, including all applicable taxes, duty fees, logistics/delivery, storage, labour, overtime and subsistence and travel</t>
  </si>
  <si>
    <t>RFB 2761-2023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</si>
</sst>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Helvetica"/>
      <family val="2"/>
    </font>
    <font>
      <b/>
      <sz val="12"/>
      <color rgb="FFFF0000"/>
      <name val="Calibri Light"/>
      <family val="2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8"/>
      </bottom>
      <diagonal/>
    </border>
    <border>
      <left/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 style="thin">
        <color theme="8"/>
      </bottom>
      <diagonal/>
    </border>
    <border>
      <left/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indexed="64"/>
      </bottom>
      <diagonal/>
    </border>
    <border>
      <left/>
      <right style="medium">
        <color theme="8"/>
      </right>
      <top style="thin">
        <color theme="8"/>
      </top>
      <bottom style="thin">
        <color indexed="64"/>
      </bottom>
      <diagonal/>
    </border>
    <border>
      <left style="medium">
        <color theme="8"/>
      </left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/>
      </left>
      <right/>
      <top style="thin">
        <color theme="4"/>
      </top>
      <bottom style="thin">
        <color theme="8"/>
      </bottom>
      <diagonal/>
    </border>
    <border>
      <left/>
      <right style="thin">
        <color theme="4"/>
      </right>
      <top style="thin">
        <color theme="4"/>
      </top>
      <bottom style="thin">
        <color theme="8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1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top"/>
    </xf>
    <xf numFmtId="0" fontId="13" fillId="6" borderId="16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" fillId="3" borderId="11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vertical="top"/>
    </xf>
    <xf numFmtId="0" fontId="15" fillId="0" borderId="1" xfId="0" quotePrefix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0" borderId="7" xfId="0" quotePrefix="1" applyFont="1" applyFill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left" vertical="top" wrapText="1"/>
    </xf>
    <xf numFmtId="0" fontId="15" fillId="0" borderId="1" xfId="0" quotePrefix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44" fontId="14" fillId="3" borderId="16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7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19" fillId="0" borderId="35" xfId="2" applyFont="1" applyBorder="1" applyAlignment="1">
      <alignment horizontal="left" vertical="top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6" fillId="5" borderId="36" xfId="0" applyFont="1" applyFill="1" applyBorder="1" applyAlignment="1">
      <alignment horizontal="left" vertical="top" wrapText="1"/>
    </xf>
    <xf numFmtId="0" fontId="6" fillId="5" borderId="37" xfId="0" applyFont="1" applyFill="1" applyBorder="1" applyAlignment="1">
      <alignment horizontal="left" vertical="top" wrapText="1"/>
    </xf>
    <xf numFmtId="0" fontId="6" fillId="6" borderId="11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21" fillId="3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3" fillId="0" borderId="28" xfId="0" quotePrefix="1" applyFont="1" applyFill="1" applyBorder="1" applyAlignment="1">
      <alignment horizontal="left" vertical="top" wrapText="1"/>
    </xf>
    <xf numFmtId="0" fontId="3" fillId="0" borderId="29" xfId="0" quotePrefix="1" applyFont="1" applyFill="1" applyBorder="1" applyAlignment="1">
      <alignment horizontal="left" vertical="top" wrapText="1"/>
    </xf>
    <xf numFmtId="0" fontId="16" fillId="0" borderId="2" xfId="0" quotePrefix="1" applyFont="1" applyFill="1" applyBorder="1" applyAlignment="1">
      <alignment horizontal="left" vertical="top" wrapText="1"/>
    </xf>
    <xf numFmtId="0" fontId="16" fillId="0" borderId="8" xfId="0" quotePrefix="1" applyFont="1" applyFill="1" applyBorder="1" applyAlignment="1">
      <alignment horizontal="left" vertical="top" wrapText="1"/>
    </xf>
    <xf numFmtId="0" fontId="16" fillId="0" borderId="7" xfId="0" quotePrefix="1" applyFont="1" applyFill="1" applyBorder="1" applyAlignment="1">
      <alignment horizontal="left" vertical="top" wrapText="1"/>
    </xf>
    <xf numFmtId="0" fontId="15" fillId="0" borderId="28" xfId="0" quotePrefix="1" applyFont="1" applyFill="1" applyBorder="1" applyAlignment="1">
      <alignment horizontal="center" vertical="top" wrapText="1"/>
    </xf>
    <xf numFmtId="0" fontId="15" fillId="0" borderId="30" xfId="0" quotePrefix="1" applyFont="1" applyFill="1" applyBorder="1" applyAlignment="1">
      <alignment horizontal="center" vertical="top" wrapText="1"/>
    </xf>
    <xf numFmtId="0" fontId="15" fillId="0" borderId="29" xfId="0" quotePrefix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23" xfId="0" applyNumberFormat="1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8232B8CD-FBB5-4E48-8068-2FA783F3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2AB82830-1110-449D-BBE9-922C5F54C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B865-16C1-452A-8DA6-1B65084183FC}">
  <sheetPr>
    <pageSetUpPr fitToPage="1"/>
  </sheetPr>
  <dimension ref="A1:P92"/>
  <sheetViews>
    <sheetView zoomScaleNormal="100" workbookViewId="0">
      <selection activeCell="D15" sqref="D15:D17"/>
    </sheetView>
  </sheetViews>
  <sheetFormatPr defaultColWidth="9.109375" defaultRowHeight="14.4" x14ac:dyDescent="0.3"/>
  <cols>
    <col min="1" max="1" width="13.5546875" style="56" customWidth="1"/>
    <col min="2" max="2" width="23" style="52" customWidth="1"/>
    <col min="3" max="3" width="73.6640625" style="56" customWidth="1"/>
    <col min="4" max="4" width="13.33203125" style="57" customWidth="1"/>
    <col min="5" max="5" width="9.6640625" style="57" customWidth="1"/>
    <col min="6" max="6" width="7.5546875" style="57" customWidth="1"/>
    <col min="7" max="8" width="19.5546875" style="52" customWidth="1"/>
    <col min="9" max="9" width="17.21875" style="52" customWidth="1"/>
    <col min="10" max="10" width="32.77734375" style="52" customWidth="1"/>
    <col min="11" max="11" width="36.77734375" style="52" customWidth="1"/>
    <col min="12" max="16384" width="9.109375" style="52"/>
  </cols>
  <sheetData>
    <row r="1" spans="1:16" s="42" customFormat="1" ht="31.2" x14ac:dyDescent="0.6">
      <c r="A1" s="6"/>
      <c r="B1" s="2" t="s">
        <v>21</v>
      </c>
      <c r="C1" s="6"/>
      <c r="D1" s="3"/>
      <c r="E1" s="3"/>
      <c r="F1" s="80"/>
      <c r="G1" s="1"/>
      <c r="H1" s="1"/>
      <c r="I1" s="1"/>
      <c r="J1" s="1"/>
      <c r="K1" s="1"/>
    </row>
    <row r="2" spans="1:16" s="48" customFormat="1" ht="28.8" customHeight="1" x14ac:dyDescent="0.3">
      <c r="A2" s="46"/>
      <c r="B2" s="34" t="s">
        <v>39</v>
      </c>
      <c r="C2" s="46"/>
      <c r="D2" s="4"/>
      <c r="E2" s="4"/>
      <c r="F2" s="81"/>
      <c r="G2" s="47"/>
      <c r="H2" s="47"/>
      <c r="I2" s="47"/>
      <c r="J2" s="47"/>
      <c r="K2" s="47"/>
    </row>
    <row r="3" spans="1:16" s="50" customFormat="1" ht="15.6" x14ac:dyDescent="0.3">
      <c r="A3" s="25" t="s">
        <v>10</v>
      </c>
      <c r="B3" s="97" t="s">
        <v>258</v>
      </c>
      <c r="C3" s="98"/>
      <c r="D3" s="32"/>
      <c r="E3" s="32"/>
      <c r="F3" s="82"/>
      <c r="G3" s="31"/>
      <c r="H3" s="31"/>
      <c r="I3" s="49"/>
      <c r="J3" s="49"/>
      <c r="K3" s="49"/>
      <c r="L3" s="49"/>
      <c r="M3" s="49"/>
      <c r="N3" s="49"/>
      <c r="O3" s="49"/>
      <c r="P3" s="49"/>
    </row>
    <row r="4" spans="1:16" s="50" customFormat="1" ht="37.200000000000003" customHeight="1" x14ac:dyDescent="0.3">
      <c r="A4" s="59" t="s">
        <v>11</v>
      </c>
      <c r="B4" s="99" t="s">
        <v>256</v>
      </c>
      <c r="C4" s="100"/>
      <c r="D4" s="32"/>
      <c r="E4" s="32"/>
      <c r="F4" s="32"/>
      <c r="G4" s="35"/>
      <c r="H4" s="35"/>
      <c r="I4" s="49"/>
      <c r="J4" s="49"/>
      <c r="K4" s="49"/>
      <c r="L4" s="49"/>
      <c r="M4" s="49"/>
      <c r="N4" s="49"/>
      <c r="O4" s="49"/>
      <c r="P4" s="49"/>
    </row>
    <row r="5" spans="1:16" s="50" customFormat="1" ht="15.6" x14ac:dyDescent="0.3">
      <c r="A5" s="72" t="s">
        <v>22</v>
      </c>
      <c r="B5" s="101"/>
      <c r="C5" s="102"/>
      <c r="D5" s="32"/>
      <c r="E5" s="32"/>
      <c r="F5" s="83"/>
      <c r="G5" s="18"/>
      <c r="H5" s="18"/>
      <c r="I5" s="49"/>
      <c r="J5" s="49"/>
      <c r="K5" s="49"/>
      <c r="L5" s="49"/>
      <c r="M5" s="49"/>
      <c r="N5" s="49"/>
      <c r="O5" s="49"/>
      <c r="P5" s="49"/>
    </row>
    <row r="6" spans="1:16" s="48" customFormat="1" ht="15.6" x14ac:dyDescent="0.3">
      <c r="A6" s="60"/>
      <c r="B6" s="61"/>
      <c r="C6" s="60"/>
      <c r="D6" s="32"/>
      <c r="E6" s="32"/>
      <c r="F6" s="83"/>
      <c r="G6" s="18"/>
      <c r="H6" s="18"/>
      <c r="I6" s="49"/>
      <c r="J6" s="49"/>
      <c r="K6" s="49"/>
      <c r="L6" s="49"/>
      <c r="M6" s="49"/>
      <c r="N6" s="49"/>
      <c r="O6" s="49"/>
      <c r="P6" s="49"/>
    </row>
    <row r="7" spans="1:16" s="49" customFormat="1" ht="15.6" x14ac:dyDescent="0.3">
      <c r="A7" s="19" t="s">
        <v>7</v>
      </c>
      <c r="B7" s="20"/>
      <c r="C7" s="19"/>
      <c r="D7" s="20"/>
      <c r="E7" s="21"/>
      <c r="F7" s="83"/>
      <c r="G7" s="18"/>
      <c r="H7" s="18"/>
    </row>
    <row r="8" spans="1:16" s="49" customFormat="1" ht="15.6" x14ac:dyDescent="0.3">
      <c r="A8" s="33" t="s">
        <v>23</v>
      </c>
      <c r="B8" s="5"/>
      <c r="C8" s="33"/>
      <c r="D8" s="5"/>
      <c r="E8" s="5"/>
      <c r="F8" s="83"/>
      <c r="G8" s="18"/>
      <c r="H8" s="18"/>
    </row>
    <row r="9" spans="1:16" s="49" customFormat="1" ht="15.6" x14ac:dyDescent="0.3">
      <c r="A9" s="65" t="s">
        <v>38</v>
      </c>
      <c r="B9" s="22"/>
      <c r="C9" s="65"/>
      <c r="D9" s="23"/>
      <c r="E9" s="23"/>
      <c r="F9" s="83"/>
      <c r="G9" s="18"/>
      <c r="H9" s="18"/>
    </row>
    <row r="10" spans="1:16" s="49" customFormat="1" ht="15.6" x14ac:dyDescent="0.3">
      <c r="A10" s="30" t="s">
        <v>36</v>
      </c>
      <c r="B10" s="5"/>
      <c r="C10" s="30"/>
      <c r="D10" s="5"/>
      <c r="E10" s="5"/>
      <c r="F10" s="83"/>
      <c r="G10" s="18"/>
      <c r="H10" s="18"/>
    </row>
    <row r="11" spans="1:16" s="49" customFormat="1" ht="15.6" x14ac:dyDescent="0.3">
      <c r="A11" s="30" t="s">
        <v>167</v>
      </c>
      <c r="B11" s="5"/>
      <c r="C11" s="30"/>
      <c r="D11" s="5"/>
      <c r="E11" s="5"/>
      <c r="F11" s="83"/>
      <c r="G11" s="18"/>
      <c r="H11" s="18"/>
    </row>
    <row r="12" spans="1:16" s="49" customFormat="1" ht="15.6" x14ac:dyDescent="0.3">
      <c r="A12" s="30" t="s">
        <v>30</v>
      </c>
      <c r="B12" s="5"/>
      <c r="C12" s="30"/>
      <c r="D12" s="5"/>
      <c r="E12" s="5"/>
      <c r="F12" s="83"/>
      <c r="G12" s="18"/>
      <c r="H12" s="18"/>
    </row>
    <row r="13" spans="1:16" s="49" customFormat="1" ht="15.6" x14ac:dyDescent="0.3">
      <c r="A13" s="29" t="s">
        <v>33</v>
      </c>
      <c r="B13" s="5"/>
      <c r="C13" s="29"/>
      <c r="D13" s="5"/>
      <c r="E13" s="5"/>
      <c r="F13" s="83"/>
      <c r="G13" s="18"/>
      <c r="H13" s="18"/>
    </row>
    <row r="14" spans="1:16" s="49" customFormat="1" ht="15.6" customHeight="1" thickBot="1" x14ac:dyDescent="0.35">
      <c r="A14" s="5"/>
      <c r="B14" s="58" t="s">
        <v>3</v>
      </c>
      <c r="C14" s="86" t="s">
        <v>4</v>
      </c>
      <c r="D14" s="86"/>
      <c r="E14" s="84"/>
      <c r="F14" s="18"/>
      <c r="H14" s="18"/>
    </row>
    <row r="15" spans="1:16" s="49" customFormat="1" ht="16.2" thickBot="1" x14ac:dyDescent="0.35">
      <c r="A15" s="5"/>
      <c r="B15" s="36" t="s">
        <v>5</v>
      </c>
      <c r="C15" s="87"/>
      <c r="D15" s="95">
        <v>18.66</v>
      </c>
      <c r="E15" s="64"/>
      <c r="F15" s="103" t="s">
        <v>31</v>
      </c>
      <c r="H15" s="18"/>
    </row>
    <row r="16" spans="1:16" s="49" customFormat="1" ht="15.6" customHeight="1" thickBot="1" x14ac:dyDescent="0.35">
      <c r="A16" s="5"/>
      <c r="B16" s="36" t="s">
        <v>6</v>
      </c>
      <c r="C16" s="88"/>
      <c r="D16" s="96">
        <v>20.37</v>
      </c>
      <c r="E16" s="64"/>
      <c r="F16" s="103"/>
      <c r="H16" s="18"/>
    </row>
    <row r="17" spans="1:11" s="49" customFormat="1" ht="16.2" thickBot="1" x14ac:dyDescent="0.35">
      <c r="A17" s="5"/>
      <c r="B17" s="37" t="s">
        <v>8</v>
      </c>
      <c r="C17" s="88"/>
      <c r="D17" s="96">
        <v>23.58</v>
      </c>
      <c r="E17" s="64"/>
      <c r="F17" s="103"/>
      <c r="H17" s="18"/>
    </row>
    <row r="18" spans="1:11" s="49" customFormat="1" ht="15.6" x14ac:dyDescent="0.3">
      <c r="A18" s="24"/>
      <c r="B18" s="17"/>
      <c r="C18" s="24"/>
      <c r="D18" s="32"/>
      <c r="E18" s="32"/>
      <c r="F18" s="83"/>
      <c r="G18" s="18"/>
      <c r="H18" s="18"/>
    </row>
    <row r="19" spans="1:11" s="50" customFormat="1" ht="15.6" x14ac:dyDescent="0.3">
      <c r="A19" s="8"/>
      <c r="B19" s="9"/>
      <c r="C19" s="8"/>
      <c r="D19" s="89"/>
      <c r="E19" s="89"/>
      <c r="F19" s="104"/>
      <c r="G19" s="104"/>
      <c r="H19" s="104"/>
      <c r="I19" s="51"/>
      <c r="J19" s="51"/>
    </row>
    <row r="20" spans="1:11" ht="31.2" x14ac:dyDescent="0.3">
      <c r="A20" s="8" t="s">
        <v>0</v>
      </c>
      <c r="B20" s="9" t="s">
        <v>24</v>
      </c>
      <c r="C20" s="8"/>
      <c r="D20" s="89" t="s">
        <v>1</v>
      </c>
      <c r="E20" s="89" t="s">
        <v>19</v>
      </c>
      <c r="F20" s="89" t="s">
        <v>9</v>
      </c>
      <c r="G20" s="12" t="s">
        <v>18</v>
      </c>
      <c r="H20" s="12" t="s">
        <v>32</v>
      </c>
      <c r="I20" s="43" t="s">
        <v>20</v>
      </c>
      <c r="J20" s="44" t="s">
        <v>40</v>
      </c>
      <c r="K20" s="44" t="s">
        <v>35</v>
      </c>
    </row>
    <row r="21" spans="1:11" ht="30.6" customHeight="1" x14ac:dyDescent="0.3">
      <c r="A21" s="7">
        <v>1</v>
      </c>
      <c r="B21" s="107" t="s">
        <v>168</v>
      </c>
      <c r="C21" s="108"/>
      <c r="D21" s="40"/>
      <c r="E21" s="40"/>
      <c r="F21" s="41"/>
      <c r="G21" s="38"/>
      <c r="H21" s="39" t="s">
        <v>58</v>
      </c>
      <c r="I21" s="39">
        <f>SUBTOTAL(9,I23:I80)</f>
        <v>0</v>
      </c>
      <c r="J21" s="66"/>
      <c r="K21" s="66"/>
    </row>
    <row r="22" spans="1:11" ht="15.6" customHeight="1" thickBot="1" x14ac:dyDescent="0.35">
      <c r="A22" s="109" t="s">
        <v>122</v>
      </c>
      <c r="B22" s="110"/>
      <c r="C22" s="111"/>
      <c r="D22" s="40"/>
      <c r="E22" s="40"/>
      <c r="F22" s="41"/>
      <c r="G22" s="38"/>
      <c r="H22" s="39"/>
      <c r="I22" s="78"/>
      <c r="J22" s="66"/>
      <c r="K22" s="66"/>
    </row>
    <row r="23" spans="1:11" ht="16.2" thickBot="1" x14ac:dyDescent="0.35">
      <c r="A23" s="75" t="s">
        <v>50</v>
      </c>
      <c r="B23" s="90" t="s">
        <v>169</v>
      </c>
      <c r="C23" s="91" t="s">
        <v>170</v>
      </c>
      <c r="D23" s="77"/>
      <c r="E23" s="63">
        <v>0</v>
      </c>
      <c r="F23" s="85">
        <v>2</v>
      </c>
      <c r="G23" s="62">
        <v>0</v>
      </c>
      <c r="H23" s="13">
        <f>G23*F23</f>
        <v>0</v>
      </c>
      <c r="I23" s="53">
        <f>E23*H23</f>
        <v>0</v>
      </c>
      <c r="J23" s="67"/>
      <c r="K23" s="66"/>
    </row>
    <row r="24" spans="1:11" ht="16.2" thickBot="1" x14ac:dyDescent="0.35">
      <c r="A24" s="75" t="s">
        <v>125</v>
      </c>
      <c r="B24" s="92" t="s">
        <v>171</v>
      </c>
      <c r="C24" s="93" t="s">
        <v>172</v>
      </c>
      <c r="D24" s="77"/>
      <c r="E24" s="63">
        <v>0</v>
      </c>
      <c r="F24" s="85">
        <v>2</v>
      </c>
      <c r="G24" s="62">
        <v>0</v>
      </c>
      <c r="H24" s="13">
        <f>G24*F24</f>
        <v>0</v>
      </c>
      <c r="I24" s="53">
        <f>E24*H24</f>
        <v>0</v>
      </c>
      <c r="J24" s="67"/>
      <c r="K24" s="66"/>
    </row>
    <row r="25" spans="1:11" ht="16.2" thickBot="1" x14ac:dyDescent="0.35">
      <c r="A25" s="75" t="s">
        <v>128</v>
      </c>
      <c r="B25" s="92" t="s">
        <v>173</v>
      </c>
      <c r="C25" s="92" t="s">
        <v>174</v>
      </c>
      <c r="D25" s="77"/>
      <c r="E25" s="63">
        <v>0</v>
      </c>
      <c r="F25" s="85">
        <v>2</v>
      </c>
      <c r="G25" s="62">
        <v>0</v>
      </c>
      <c r="H25" s="13">
        <f t="shared" ref="H25:H73" si="0">G25*F25</f>
        <v>0</v>
      </c>
      <c r="I25" s="53">
        <f t="shared" ref="I25:I73" si="1">E25*H25</f>
        <v>0</v>
      </c>
      <c r="J25" s="67"/>
      <c r="K25" s="66"/>
    </row>
    <row r="26" spans="1:11" ht="16.2" thickBot="1" x14ac:dyDescent="0.35">
      <c r="A26" s="75" t="s">
        <v>131</v>
      </c>
      <c r="B26" s="92" t="s">
        <v>175</v>
      </c>
      <c r="C26" s="92" t="s">
        <v>176</v>
      </c>
      <c r="D26" s="77"/>
      <c r="E26" s="63">
        <v>0</v>
      </c>
      <c r="F26" s="85">
        <v>2</v>
      </c>
      <c r="G26" s="62">
        <v>0</v>
      </c>
      <c r="H26" s="13">
        <f t="shared" si="0"/>
        <v>0</v>
      </c>
      <c r="I26" s="53">
        <f t="shared" si="1"/>
        <v>0</v>
      </c>
      <c r="J26" s="67"/>
      <c r="K26" s="66"/>
    </row>
    <row r="27" spans="1:11" ht="16.2" thickBot="1" x14ac:dyDescent="0.35">
      <c r="A27" s="75" t="s">
        <v>134</v>
      </c>
      <c r="B27" s="92" t="s">
        <v>56</v>
      </c>
      <c r="C27" s="56" t="s">
        <v>57</v>
      </c>
      <c r="D27" s="77"/>
      <c r="E27" s="63">
        <v>0</v>
      </c>
      <c r="F27" s="85">
        <v>4</v>
      </c>
      <c r="G27" s="62">
        <v>0</v>
      </c>
      <c r="H27" s="13">
        <f t="shared" si="0"/>
        <v>0</v>
      </c>
      <c r="I27" s="53">
        <f t="shared" si="1"/>
        <v>0</v>
      </c>
      <c r="J27" s="67"/>
      <c r="K27" s="66"/>
    </row>
    <row r="28" spans="1:11" ht="16.2" thickBot="1" x14ac:dyDescent="0.35">
      <c r="A28" s="75" t="s">
        <v>137</v>
      </c>
      <c r="B28" s="92" t="s">
        <v>177</v>
      </c>
      <c r="C28" s="56" t="s">
        <v>178</v>
      </c>
      <c r="D28" s="77"/>
      <c r="E28" s="63">
        <v>0</v>
      </c>
      <c r="F28" s="85">
        <v>2</v>
      </c>
      <c r="G28" s="62">
        <v>0</v>
      </c>
      <c r="H28" s="13">
        <f t="shared" si="0"/>
        <v>0</v>
      </c>
      <c r="I28" s="53">
        <f t="shared" si="1"/>
        <v>0</v>
      </c>
      <c r="J28" s="67"/>
      <c r="K28" s="66"/>
    </row>
    <row r="29" spans="1:11" ht="16.2" thickBot="1" x14ac:dyDescent="0.35">
      <c r="A29" s="75" t="s">
        <v>140</v>
      </c>
      <c r="B29" s="92" t="s">
        <v>179</v>
      </c>
      <c r="C29" s="92" t="s">
        <v>180</v>
      </c>
      <c r="D29" s="77"/>
      <c r="E29" s="63">
        <v>0</v>
      </c>
      <c r="F29" s="85">
        <v>2</v>
      </c>
      <c r="G29" s="62">
        <v>0</v>
      </c>
      <c r="H29" s="13">
        <f t="shared" si="0"/>
        <v>0</v>
      </c>
      <c r="I29" s="53">
        <f t="shared" si="1"/>
        <v>0</v>
      </c>
      <c r="J29" s="67"/>
      <c r="K29" s="66"/>
    </row>
    <row r="30" spans="1:11" ht="16.2" thickBot="1" x14ac:dyDescent="0.35">
      <c r="A30" s="75" t="s">
        <v>143</v>
      </c>
      <c r="B30" s="92" t="s">
        <v>181</v>
      </c>
      <c r="C30" s="93" t="s">
        <v>182</v>
      </c>
      <c r="D30" s="77"/>
      <c r="E30" s="63">
        <v>0</v>
      </c>
      <c r="F30" s="85">
        <v>2</v>
      </c>
      <c r="G30" s="62">
        <v>0</v>
      </c>
      <c r="H30" s="13">
        <f t="shared" si="0"/>
        <v>0</v>
      </c>
      <c r="I30" s="53">
        <f t="shared" si="1"/>
        <v>0</v>
      </c>
      <c r="J30" s="67"/>
      <c r="K30" s="66"/>
    </row>
    <row r="31" spans="1:11" ht="16.2" thickBot="1" x14ac:dyDescent="0.35">
      <c r="A31" s="75" t="s">
        <v>146</v>
      </c>
      <c r="B31" s="92" t="s">
        <v>52</v>
      </c>
      <c r="C31" s="92" t="s">
        <v>53</v>
      </c>
      <c r="D31" s="77"/>
      <c r="E31" s="63">
        <v>0</v>
      </c>
      <c r="F31" s="85">
        <v>2</v>
      </c>
      <c r="G31" s="62">
        <v>0</v>
      </c>
      <c r="H31" s="13">
        <f t="shared" si="0"/>
        <v>0</v>
      </c>
      <c r="I31" s="53">
        <f t="shared" si="1"/>
        <v>0</v>
      </c>
      <c r="J31" s="67"/>
      <c r="K31" s="66"/>
    </row>
    <row r="32" spans="1:11" ht="16.2" thickBot="1" x14ac:dyDescent="0.35">
      <c r="A32" s="75" t="s">
        <v>149</v>
      </c>
      <c r="B32" s="92" t="s">
        <v>183</v>
      </c>
      <c r="C32" s="93" t="s">
        <v>184</v>
      </c>
      <c r="D32" s="77"/>
      <c r="E32" s="63">
        <v>0</v>
      </c>
      <c r="F32" s="85">
        <v>2</v>
      </c>
      <c r="G32" s="62">
        <v>0</v>
      </c>
      <c r="H32" s="13">
        <f t="shared" si="0"/>
        <v>0</v>
      </c>
      <c r="I32" s="53">
        <f t="shared" si="1"/>
        <v>0</v>
      </c>
      <c r="J32" s="67"/>
      <c r="K32" s="66"/>
    </row>
    <row r="33" spans="1:11" ht="16.2" thickBot="1" x14ac:dyDescent="0.35">
      <c r="A33" s="75" t="s">
        <v>152</v>
      </c>
      <c r="B33" s="92" t="s">
        <v>185</v>
      </c>
      <c r="C33" s="92" t="s">
        <v>186</v>
      </c>
      <c r="D33" s="77"/>
      <c r="E33" s="63">
        <v>0</v>
      </c>
      <c r="F33" s="85">
        <v>2</v>
      </c>
      <c r="G33" s="62">
        <v>0</v>
      </c>
      <c r="H33" s="13">
        <f t="shared" si="0"/>
        <v>0</v>
      </c>
      <c r="I33" s="53">
        <f t="shared" si="1"/>
        <v>0</v>
      </c>
      <c r="J33" s="67"/>
      <c r="K33" s="66"/>
    </row>
    <row r="34" spans="1:11" ht="16.2" thickBot="1" x14ac:dyDescent="0.35">
      <c r="A34" s="75" t="s">
        <v>165</v>
      </c>
      <c r="B34" s="90" t="s">
        <v>169</v>
      </c>
      <c r="C34" s="92" t="s">
        <v>170</v>
      </c>
      <c r="D34" s="77"/>
      <c r="E34" s="63">
        <v>0</v>
      </c>
      <c r="F34" s="85">
        <v>1</v>
      </c>
      <c r="G34" s="62">
        <v>0</v>
      </c>
      <c r="H34" s="13">
        <f t="shared" si="0"/>
        <v>0</v>
      </c>
      <c r="I34" s="53">
        <f t="shared" si="1"/>
        <v>0</v>
      </c>
      <c r="J34" s="67"/>
      <c r="K34" s="66"/>
    </row>
    <row r="35" spans="1:11" ht="16.2" thickBot="1" x14ac:dyDescent="0.35">
      <c r="A35" s="75" t="s">
        <v>12</v>
      </c>
      <c r="B35" s="92" t="s">
        <v>171</v>
      </c>
      <c r="C35" s="93" t="s">
        <v>172</v>
      </c>
      <c r="D35" s="77"/>
      <c r="E35" s="63">
        <v>0</v>
      </c>
      <c r="F35" s="85">
        <v>1</v>
      </c>
      <c r="G35" s="62">
        <v>0</v>
      </c>
      <c r="H35" s="13">
        <f t="shared" si="0"/>
        <v>0</v>
      </c>
      <c r="I35" s="53">
        <f t="shared" si="1"/>
        <v>0</v>
      </c>
      <c r="J35" s="67"/>
      <c r="K35" s="66"/>
    </row>
    <row r="36" spans="1:11" ht="16.2" thickBot="1" x14ac:dyDescent="0.35">
      <c r="A36" s="75" t="s">
        <v>13</v>
      </c>
      <c r="B36" s="92" t="s">
        <v>173</v>
      </c>
      <c r="C36" s="92" t="s">
        <v>174</v>
      </c>
      <c r="D36" s="77"/>
      <c r="E36" s="63">
        <v>0</v>
      </c>
      <c r="F36" s="85">
        <v>1</v>
      </c>
      <c r="G36" s="62">
        <v>0</v>
      </c>
      <c r="H36" s="13">
        <f t="shared" si="0"/>
        <v>0</v>
      </c>
      <c r="I36" s="53">
        <f t="shared" si="1"/>
        <v>0</v>
      </c>
      <c r="J36" s="67"/>
      <c r="K36" s="66"/>
    </row>
    <row r="37" spans="1:11" ht="16.2" thickBot="1" x14ac:dyDescent="0.35">
      <c r="A37" s="75" t="s">
        <v>14</v>
      </c>
      <c r="B37" s="92" t="s">
        <v>175</v>
      </c>
      <c r="C37" s="93" t="s">
        <v>176</v>
      </c>
      <c r="D37" s="77"/>
      <c r="E37" s="63">
        <v>0</v>
      </c>
      <c r="F37" s="85">
        <v>1</v>
      </c>
      <c r="G37" s="62">
        <v>0</v>
      </c>
      <c r="H37" s="13">
        <f t="shared" si="0"/>
        <v>0</v>
      </c>
      <c r="I37" s="53">
        <f t="shared" si="1"/>
        <v>0</v>
      </c>
      <c r="J37" s="67"/>
      <c r="K37" s="66"/>
    </row>
    <row r="38" spans="1:11" ht="16.2" thickBot="1" x14ac:dyDescent="0.35">
      <c r="A38" s="75" t="s">
        <v>41</v>
      </c>
      <c r="B38" s="92" t="s">
        <v>56</v>
      </c>
      <c r="C38" s="92" t="s">
        <v>57</v>
      </c>
      <c r="D38" s="77"/>
      <c r="E38" s="63">
        <v>0</v>
      </c>
      <c r="F38" s="85">
        <v>2</v>
      </c>
      <c r="G38" s="62">
        <v>0</v>
      </c>
      <c r="H38" s="13">
        <f t="shared" si="0"/>
        <v>0</v>
      </c>
      <c r="I38" s="53">
        <f t="shared" si="1"/>
        <v>0</v>
      </c>
      <c r="J38" s="67"/>
      <c r="K38" s="66"/>
    </row>
    <row r="39" spans="1:11" ht="16.2" thickBot="1" x14ac:dyDescent="0.35">
      <c r="A39" s="75" t="s">
        <v>42</v>
      </c>
      <c r="B39" s="92" t="s">
        <v>177</v>
      </c>
      <c r="C39" s="93" t="s">
        <v>178</v>
      </c>
      <c r="D39" s="77"/>
      <c r="E39" s="63">
        <v>0</v>
      </c>
      <c r="F39" s="85">
        <v>1</v>
      </c>
      <c r="G39" s="62">
        <v>0</v>
      </c>
      <c r="H39" s="13">
        <f t="shared" si="0"/>
        <v>0</v>
      </c>
      <c r="I39" s="53">
        <f t="shared" si="1"/>
        <v>0</v>
      </c>
      <c r="J39" s="67"/>
      <c r="K39" s="66"/>
    </row>
    <row r="40" spans="1:11" ht="16.2" thickBot="1" x14ac:dyDescent="0.35">
      <c r="A40" s="75" t="s">
        <v>79</v>
      </c>
      <c r="B40" s="92" t="s">
        <v>179</v>
      </c>
      <c r="C40" s="92" t="s">
        <v>180</v>
      </c>
      <c r="D40" s="77"/>
      <c r="E40" s="63">
        <v>0</v>
      </c>
      <c r="F40" s="85">
        <v>1</v>
      </c>
      <c r="G40" s="62">
        <v>0</v>
      </c>
      <c r="H40" s="13">
        <f t="shared" si="0"/>
        <v>0</v>
      </c>
      <c r="I40" s="53">
        <f t="shared" si="1"/>
        <v>0</v>
      </c>
      <c r="J40" s="67"/>
      <c r="K40" s="66"/>
    </row>
    <row r="41" spans="1:11" ht="16.2" thickBot="1" x14ac:dyDescent="0.35">
      <c r="A41" s="75" t="s">
        <v>82</v>
      </c>
      <c r="B41" s="92" t="s">
        <v>181</v>
      </c>
      <c r="C41" s="94" t="s">
        <v>182</v>
      </c>
      <c r="D41" s="77"/>
      <c r="E41" s="63">
        <v>0</v>
      </c>
      <c r="F41" s="85">
        <v>1</v>
      </c>
      <c r="G41" s="62">
        <v>0</v>
      </c>
      <c r="H41" s="13">
        <f t="shared" si="0"/>
        <v>0</v>
      </c>
      <c r="I41" s="53">
        <f t="shared" si="1"/>
        <v>0</v>
      </c>
      <c r="J41" s="67"/>
      <c r="K41" s="66"/>
    </row>
    <row r="42" spans="1:11" ht="16.2" thickBot="1" x14ac:dyDescent="0.35">
      <c r="A42" s="75" t="s">
        <v>85</v>
      </c>
      <c r="B42" s="92" t="s">
        <v>52</v>
      </c>
      <c r="C42" s="94" t="s">
        <v>53</v>
      </c>
      <c r="D42" s="77"/>
      <c r="E42" s="63">
        <v>0</v>
      </c>
      <c r="F42" s="85">
        <v>1</v>
      </c>
      <c r="G42" s="62">
        <v>0</v>
      </c>
      <c r="H42" s="13">
        <f t="shared" si="0"/>
        <v>0</v>
      </c>
      <c r="I42" s="53">
        <f t="shared" si="1"/>
        <v>0</v>
      </c>
      <c r="J42" s="67"/>
      <c r="K42" s="66"/>
    </row>
    <row r="43" spans="1:11" ht="16.2" thickBot="1" x14ac:dyDescent="0.35">
      <c r="A43" s="75" t="s">
        <v>88</v>
      </c>
      <c r="B43" s="92" t="s">
        <v>183</v>
      </c>
      <c r="C43" s="94" t="s">
        <v>184</v>
      </c>
      <c r="D43" s="77"/>
      <c r="E43" s="63">
        <v>0</v>
      </c>
      <c r="F43" s="85">
        <v>1</v>
      </c>
      <c r="G43" s="62">
        <v>0</v>
      </c>
      <c r="H43" s="13">
        <f t="shared" si="0"/>
        <v>0</v>
      </c>
      <c r="I43" s="53">
        <f t="shared" si="1"/>
        <v>0</v>
      </c>
      <c r="J43" s="67"/>
      <c r="K43" s="66"/>
    </row>
    <row r="44" spans="1:11" ht="16.2" thickBot="1" x14ac:dyDescent="0.35">
      <c r="A44" s="75" t="s">
        <v>95</v>
      </c>
      <c r="B44" s="92" t="s">
        <v>185</v>
      </c>
      <c r="C44" s="94" t="s">
        <v>186</v>
      </c>
      <c r="D44" s="77"/>
      <c r="E44" s="63">
        <v>0</v>
      </c>
      <c r="F44" s="85">
        <v>1</v>
      </c>
      <c r="G44" s="62">
        <v>0</v>
      </c>
      <c r="H44" s="13">
        <f t="shared" si="0"/>
        <v>0</v>
      </c>
      <c r="I44" s="53">
        <f t="shared" si="1"/>
        <v>0</v>
      </c>
      <c r="J44" s="67"/>
      <c r="K44" s="66"/>
    </row>
    <row r="45" spans="1:11" ht="16.2" thickBot="1" x14ac:dyDescent="0.35">
      <c r="A45" s="75" t="s">
        <v>54</v>
      </c>
      <c r="B45" s="90" t="s">
        <v>187</v>
      </c>
      <c r="C45" s="94" t="s">
        <v>188</v>
      </c>
      <c r="D45" s="77"/>
      <c r="E45" s="63">
        <v>0</v>
      </c>
      <c r="F45" s="85">
        <v>1</v>
      </c>
      <c r="G45" s="62">
        <v>0</v>
      </c>
      <c r="H45" s="13">
        <f t="shared" si="0"/>
        <v>0</v>
      </c>
      <c r="I45" s="53">
        <f t="shared" si="1"/>
        <v>0</v>
      </c>
      <c r="J45" s="67"/>
      <c r="K45" s="66"/>
    </row>
    <row r="46" spans="1:11" ht="16.2" thickBot="1" x14ac:dyDescent="0.35">
      <c r="A46" s="75" t="s">
        <v>15</v>
      </c>
      <c r="B46" s="92" t="s">
        <v>189</v>
      </c>
      <c r="C46" s="94" t="s">
        <v>190</v>
      </c>
      <c r="D46" s="77"/>
      <c r="E46" s="63">
        <v>0</v>
      </c>
      <c r="F46" s="85">
        <v>1</v>
      </c>
      <c r="G46" s="62">
        <v>0</v>
      </c>
      <c r="H46" s="13">
        <f t="shared" si="0"/>
        <v>0</v>
      </c>
      <c r="I46" s="53">
        <f t="shared" si="1"/>
        <v>0</v>
      </c>
      <c r="J46" s="67"/>
      <c r="K46" s="66"/>
    </row>
    <row r="47" spans="1:11" ht="16.2" thickBot="1" x14ac:dyDescent="0.35">
      <c r="A47" s="75" t="s">
        <v>16</v>
      </c>
      <c r="B47" s="92" t="s">
        <v>191</v>
      </c>
      <c r="C47" s="94" t="s">
        <v>192</v>
      </c>
      <c r="D47" s="77"/>
      <c r="E47" s="63">
        <v>0</v>
      </c>
      <c r="F47" s="85">
        <v>1</v>
      </c>
      <c r="G47" s="62">
        <v>0</v>
      </c>
      <c r="H47" s="13">
        <f t="shared" si="0"/>
        <v>0</v>
      </c>
      <c r="I47" s="53">
        <f t="shared" si="1"/>
        <v>0</v>
      </c>
      <c r="J47" s="67"/>
      <c r="K47" s="66"/>
    </row>
    <row r="48" spans="1:11" ht="16.2" thickBot="1" x14ac:dyDescent="0.35">
      <c r="A48" s="75" t="s">
        <v>17</v>
      </c>
      <c r="B48" s="92" t="s">
        <v>175</v>
      </c>
      <c r="C48" s="94" t="s">
        <v>176</v>
      </c>
      <c r="D48" s="77"/>
      <c r="E48" s="63">
        <v>0</v>
      </c>
      <c r="F48" s="85">
        <v>1</v>
      </c>
      <c r="G48" s="62">
        <v>0</v>
      </c>
      <c r="H48" s="13">
        <f t="shared" si="0"/>
        <v>0</v>
      </c>
      <c r="I48" s="53">
        <f t="shared" si="1"/>
        <v>0</v>
      </c>
      <c r="J48" s="67"/>
      <c r="K48" s="66"/>
    </row>
    <row r="49" spans="1:11" ht="16.2" thickBot="1" x14ac:dyDescent="0.35">
      <c r="A49" s="75" t="s">
        <v>43</v>
      </c>
      <c r="B49" s="92" t="s">
        <v>56</v>
      </c>
      <c r="C49" s="94" t="s">
        <v>57</v>
      </c>
      <c r="D49" s="77"/>
      <c r="E49" s="63">
        <v>0</v>
      </c>
      <c r="F49" s="85">
        <v>2</v>
      </c>
      <c r="G49" s="62">
        <v>0</v>
      </c>
      <c r="H49" s="13">
        <f t="shared" si="0"/>
        <v>0</v>
      </c>
      <c r="I49" s="53">
        <f t="shared" si="1"/>
        <v>0</v>
      </c>
      <c r="J49" s="67"/>
      <c r="K49" s="66"/>
    </row>
    <row r="50" spans="1:11" ht="16.2" thickBot="1" x14ac:dyDescent="0.35">
      <c r="A50" s="75" t="s">
        <v>44</v>
      </c>
      <c r="B50" s="92" t="s">
        <v>185</v>
      </c>
      <c r="C50" s="94" t="s">
        <v>186</v>
      </c>
      <c r="D50" s="77"/>
      <c r="E50" s="63">
        <v>0</v>
      </c>
      <c r="F50" s="85">
        <v>1</v>
      </c>
      <c r="G50" s="62">
        <v>0</v>
      </c>
      <c r="H50" s="13">
        <f t="shared" si="0"/>
        <v>0</v>
      </c>
      <c r="I50" s="53">
        <f t="shared" si="1"/>
        <v>0</v>
      </c>
      <c r="J50" s="67"/>
      <c r="K50" s="66"/>
    </row>
    <row r="51" spans="1:11" ht="16.2" thickBot="1" x14ac:dyDescent="0.35">
      <c r="A51" s="75" t="s">
        <v>45</v>
      </c>
      <c r="B51" s="92" t="s">
        <v>193</v>
      </c>
      <c r="C51" s="94" t="s">
        <v>194</v>
      </c>
      <c r="D51" s="77"/>
      <c r="E51" s="63">
        <v>0</v>
      </c>
      <c r="F51" s="85">
        <v>1</v>
      </c>
      <c r="G51" s="62">
        <v>0</v>
      </c>
      <c r="H51" s="13">
        <f t="shared" si="0"/>
        <v>0</v>
      </c>
      <c r="I51" s="53">
        <f t="shared" si="1"/>
        <v>0</v>
      </c>
      <c r="J51" s="67"/>
      <c r="K51" s="66"/>
    </row>
    <row r="52" spans="1:11" ht="16.2" thickBot="1" x14ac:dyDescent="0.35">
      <c r="A52" s="75" t="s">
        <v>46</v>
      </c>
      <c r="B52" s="92" t="s">
        <v>195</v>
      </c>
      <c r="C52" s="94" t="s">
        <v>196</v>
      </c>
      <c r="D52" s="77"/>
      <c r="E52" s="63">
        <v>0</v>
      </c>
      <c r="F52" s="85">
        <v>1</v>
      </c>
      <c r="G52" s="62">
        <v>0</v>
      </c>
      <c r="H52" s="13">
        <f t="shared" si="0"/>
        <v>0</v>
      </c>
      <c r="I52" s="53">
        <f t="shared" si="1"/>
        <v>0</v>
      </c>
      <c r="J52" s="67"/>
      <c r="K52" s="66"/>
    </row>
    <row r="53" spans="1:11" ht="16.2" thickBot="1" x14ac:dyDescent="0.35">
      <c r="A53" s="75" t="s">
        <v>47</v>
      </c>
      <c r="B53" s="92" t="s">
        <v>197</v>
      </c>
      <c r="C53" s="94" t="s">
        <v>198</v>
      </c>
      <c r="D53" s="77"/>
      <c r="E53" s="63">
        <v>0</v>
      </c>
      <c r="F53" s="85">
        <v>1</v>
      </c>
      <c r="G53" s="62">
        <v>0</v>
      </c>
      <c r="H53" s="13">
        <f t="shared" si="0"/>
        <v>0</v>
      </c>
      <c r="I53" s="53">
        <f t="shared" si="1"/>
        <v>0</v>
      </c>
      <c r="J53" s="67"/>
      <c r="K53" s="66"/>
    </row>
    <row r="54" spans="1:11" ht="16.2" thickBot="1" x14ac:dyDescent="0.35">
      <c r="A54" s="75" t="s">
        <v>48</v>
      </c>
      <c r="B54" s="92" t="s">
        <v>61</v>
      </c>
      <c r="C54" s="94" t="s">
        <v>64</v>
      </c>
      <c r="D54" s="77"/>
      <c r="E54" s="63">
        <v>0</v>
      </c>
      <c r="F54" s="85">
        <v>1</v>
      </c>
      <c r="G54" s="62">
        <v>0</v>
      </c>
      <c r="H54" s="13">
        <f t="shared" si="0"/>
        <v>0</v>
      </c>
      <c r="I54" s="53">
        <f t="shared" si="1"/>
        <v>0</v>
      </c>
      <c r="J54" s="67"/>
      <c r="K54" s="66"/>
    </row>
    <row r="55" spans="1:11" ht="16.2" thickBot="1" x14ac:dyDescent="0.35">
      <c r="A55" s="75" t="s">
        <v>49</v>
      </c>
      <c r="B55" s="92" t="s">
        <v>62</v>
      </c>
      <c r="C55" s="94" t="s">
        <v>65</v>
      </c>
      <c r="D55" s="77"/>
      <c r="E55" s="63">
        <v>0</v>
      </c>
      <c r="F55" s="85">
        <v>1</v>
      </c>
      <c r="G55" s="62">
        <v>0</v>
      </c>
      <c r="H55" s="13">
        <f t="shared" si="0"/>
        <v>0</v>
      </c>
      <c r="I55" s="53">
        <f t="shared" si="1"/>
        <v>0</v>
      </c>
      <c r="J55" s="67"/>
      <c r="K55" s="66"/>
    </row>
    <row r="56" spans="1:11" ht="16.2" thickBot="1" x14ac:dyDescent="0.35">
      <c r="A56" s="75" t="s">
        <v>199</v>
      </c>
      <c r="B56" s="92" t="s">
        <v>52</v>
      </c>
      <c r="C56" s="94" t="s">
        <v>53</v>
      </c>
      <c r="D56" s="77"/>
      <c r="E56" s="63">
        <v>0</v>
      </c>
      <c r="F56" s="85">
        <v>1</v>
      </c>
      <c r="G56" s="62">
        <v>0</v>
      </c>
      <c r="H56" s="13">
        <f t="shared" si="0"/>
        <v>0</v>
      </c>
      <c r="I56" s="53">
        <f t="shared" si="1"/>
        <v>0</v>
      </c>
      <c r="J56" s="67"/>
      <c r="K56" s="66"/>
    </row>
    <row r="57" spans="1:11" ht="16.2" thickBot="1" x14ac:dyDescent="0.35">
      <c r="A57" s="75" t="s">
        <v>200</v>
      </c>
      <c r="B57" s="92" t="s">
        <v>201</v>
      </c>
      <c r="C57" s="94" t="s">
        <v>202</v>
      </c>
      <c r="D57" s="77"/>
      <c r="E57" s="63">
        <v>0</v>
      </c>
      <c r="F57" s="85">
        <v>1</v>
      </c>
      <c r="G57" s="62">
        <v>0</v>
      </c>
      <c r="H57" s="13">
        <f t="shared" si="0"/>
        <v>0</v>
      </c>
      <c r="I57" s="53">
        <f t="shared" si="1"/>
        <v>0</v>
      </c>
      <c r="J57" s="67"/>
      <c r="K57" s="66"/>
    </row>
    <row r="58" spans="1:11" ht="16.2" thickBot="1" x14ac:dyDescent="0.35">
      <c r="A58" s="75" t="s">
        <v>203</v>
      </c>
      <c r="B58" s="90" t="s">
        <v>204</v>
      </c>
      <c r="C58" s="94" t="s">
        <v>205</v>
      </c>
      <c r="D58" s="77"/>
      <c r="E58" s="63">
        <v>0</v>
      </c>
      <c r="F58" s="85">
        <v>1</v>
      </c>
      <c r="G58" s="62">
        <v>0</v>
      </c>
      <c r="H58" s="13">
        <f t="shared" si="0"/>
        <v>0</v>
      </c>
      <c r="I58" s="53">
        <f t="shared" si="1"/>
        <v>0</v>
      </c>
      <c r="J58" s="67"/>
      <c r="K58" s="66"/>
    </row>
    <row r="59" spans="1:11" ht="16.2" thickBot="1" x14ac:dyDescent="0.35">
      <c r="A59" s="75" t="s">
        <v>206</v>
      </c>
      <c r="B59" s="92" t="s">
        <v>207</v>
      </c>
      <c r="C59" s="94" t="s">
        <v>208</v>
      </c>
      <c r="D59" s="77"/>
      <c r="E59" s="63">
        <v>0</v>
      </c>
      <c r="F59" s="85">
        <v>1</v>
      </c>
      <c r="G59" s="62">
        <v>0</v>
      </c>
      <c r="H59" s="13">
        <f t="shared" si="0"/>
        <v>0</v>
      </c>
      <c r="I59" s="53">
        <f t="shared" si="1"/>
        <v>0</v>
      </c>
      <c r="J59" s="67"/>
      <c r="K59" s="66"/>
    </row>
    <row r="60" spans="1:11" ht="16.2" thickBot="1" x14ac:dyDescent="0.35">
      <c r="A60" s="75" t="s">
        <v>209</v>
      </c>
      <c r="B60" s="92" t="s">
        <v>210</v>
      </c>
      <c r="C60" s="94" t="s">
        <v>211</v>
      </c>
      <c r="D60" s="77"/>
      <c r="E60" s="63">
        <v>0</v>
      </c>
      <c r="F60" s="85">
        <v>1</v>
      </c>
      <c r="G60" s="62">
        <v>0</v>
      </c>
      <c r="H60" s="13">
        <f t="shared" si="0"/>
        <v>0</v>
      </c>
      <c r="I60" s="53">
        <f t="shared" si="1"/>
        <v>0</v>
      </c>
      <c r="J60" s="67"/>
      <c r="K60" s="66"/>
    </row>
    <row r="61" spans="1:11" ht="16.2" thickBot="1" x14ac:dyDescent="0.35">
      <c r="A61" s="75" t="s">
        <v>212</v>
      </c>
      <c r="B61" s="92" t="s">
        <v>103</v>
      </c>
      <c r="C61" s="94" t="s">
        <v>104</v>
      </c>
      <c r="D61" s="77"/>
      <c r="E61" s="63">
        <v>0</v>
      </c>
      <c r="F61" s="85">
        <v>1</v>
      </c>
      <c r="G61" s="62">
        <v>0</v>
      </c>
      <c r="H61" s="13">
        <f t="shared" si="0"/>
        <v>0</v>
      </c>
      <c r="I61" s="53">
        <f t="shared" si="1"/>
        <v>0</v>
      </c>
      <c r="J61" s="67"/>
      <c r="K61" s="66"/>
    </row>
    <row r="62" spans="1:11" ht="16.2" thickBot="1" x14ac:dyDescent="0.35">
      <c r="A62" s="75" t="s">
        <v>213</v>
      </c>
      <c r="B62" s="92" t="s">
        <v>214</v>
      </c>
      <c r="C62" s="94" t="s">
        <v>215</v>
      </c>
      <c r="D62" s="77"/>
      <c r="E62" s="63">
        <v>0</v>
      </c>
      <c r="F62" s="85">
        <v>1</v>
      </c>
      <c r="G62" s="62">
        <v>0</v>
      </c>
      <c r="H62" s="13">
        <f t="shared" si="0"/>
        <v>0</v>
      </c>
      <c r="I62" s="53">
        <f t="shared" si="1"/>
        <v>0</v>
      </c>
      <c r="J62" s="67"/>
      <c r="K62" s="66"/>
    </row>
    <row r="63" spans="1:11" ht="16.2" thickBot="1" x14ac:dyDescent="0.35">
      <c r="A63" s="75" t="s">
        <v>216</v>
      </c>
      <c r="B63" s="92" t="s">
        <v>56</v>
      </c>
      <c r="C63" s="94" t="s">
        <v>57</v>
      </c>
      <c r="D63" s="77"/>
      <c r="E63" s="63">
        <v>0</v>
      </c>
      <c r="F63" s="85">
        <v>2</v>
      </c>
      <c r="G63" s="62">
        <v>0</v>
      </c>
      <c r="H63" s="13">
        <f t="shared" si="0"/>
        <v>0</v>
      </c>
      <c r="I63" s="53">
        <f t="shared" si="1"/>
        <v>0</v>
      </c>
      <c r="J63" s="67"/>
      <c r="K63" s="66"/>
    </row>
    <row r="64" spans="1:11" ht="16.2" thickBot="1" x14ac:dyDescent="0.35">
      <c r="A64" s="75" t="s">
        <v>217</v>
      </c>
      <c r="B64" s="92" t="s">
        <v>108</v>
      </c>
      <c r="C64" s="94" t="s">
        <v>109</v>
      </c>
      <c r="D64" s="77"/>
      <c r="E64" s="63">
        <v>0</v>
      </c>
      <c r="F64" s="85">
        <v>1</v>
      </c>
      <c r="G64" s="62">
        <v>0</v>
      </c>
      <c r="H64" s="13">
        <f t="shared" si="0"/>
        <v>0</v>
      </c>
      <c r="I64" s="53">
        <f t="shared" si="1"/>
        <v>0</v>
      </c>
      <c r="J64" s="67"/>
      <c r="K64" s="66"/>
    </row>
    <row r="65" spans="1:11" ht="16.2" thickBot="1" x14ac:dyDescent="0.35">
      <c r="A65" s="75" t="s">
        <v>218</v>
      </c>
      <c r="B65" s="92" t="s">
        <v>219</v>
      </c>
      <c r="C65" s="94" t="s">
        <v>220</v>
      </c>
      <c r="D65" s="77"/>
      <c r="E65" s="63">
        <v>0</v>
      </c>
      <c r="F65" s="85">
        <v>1</v>
      </c>
      <c r="G65" s="62">
        <v>0</v>
      </c>
      <c r="H65" s="13">
        <f t="shared" si="0"/>
        <v>0</v>
      </c>
      <c r="I65" s="53">
        <f t="shared" si="1"/>
        <v>0</v>
      </c>
      <c r="J65" s="67"/>
      <c r="K65" s="66"/>
    </row>
    <row r="66" spans="1:11" ht="16.2" thickBot="1" x14ac:dyDescent="0.35">
      <c r="A66" s="75" t="s">
        <v>221</v>
      </c>
      <c r="B66" s="92" t="s">
        <v>112</v>
      </c>
      <c r="C66" s="94" t="s">
        <v>113</v>
      </c>
      <c r="D66" s="77"/>
      <c r="E66" s="63">
        <v>0</v>
      </c>
      <c r="F66" s="85">
        <v>1</v>
      </c>
      <c r="G66" s="62">
        <v>0</v>
      </c>
      <c r="H66" s="13">
        <f t="shared" si="0"/>
        <v>0</v>
      </c>
      <c r="I66" s="53">
        <f t="shared" si="1"/>
        <v>0</v>
      </c>
      <c r="J66" s="67"/>
      <c r="K66" s="66"/>
    </row>
    <row r="67" spans="1:11" ht="16.2" thickBot="1" x14ac:dyDescent="0.35">
      <c r="A67" s="75" t="s">
        <v>222</v>
      </c>
      <c r="B67" s="92" t="s">
        <v>223</v>
      </c>
      <c r="C67" s="94" t="s">
        <v>224</v>
      </c>
      <c r="D67" s="77"/>
      <c r="E67" s="63">
        <v>0</v>
      </c>
      <c r="F67" s="85">
        <v>1</v>
      </c>
      <c r="G67" s="62">
        <v>0</v>
      </c>
      <c r="H67" s="13">
        <f t="shared" si="0"/>
        <v>0</v>
      </c>
      <c r="I67" s="53">
        <f t="shared" si="1"/>
        <v>0</v>
      </c>
      <c r="J67" s="67"/>
      <c r="K67" s="66"/>
    </row>
    <row r="68" spans="1:11" ht="16.2" thickBot="1" x14ac:dyDescent="0.35">
      <c r="A68" s="75" t="s">
        <v>225</v>
      </c>
      <c r="B68" s="92" t="s">
        <v>226</v>
      </c>
      <c r="C68" s="94" t="s">
        <v>227</v>
      </c>
      <c r="D68" s="77"/>
      <c r="E68" s="63">
        <v>0</v>
      </c>
      <c r="F68" s="85">
        <v>1</v>
      </c>
      <c r="G68" s="62">
        <v>0</v>
      </c>
      <c r="H68" s="13">
        <f t="shared" si="0"/>
        <v>0</v>
      </c>
      <c r="I68" s="53">
        <f t="shared" si="1"/>
        <v>0</v>
      </c>
      <c r="J68" s="67"/>
      <c r="K68" s="66"/>
    </row>
    <row r="69" spans="1:11" ht="16.2" thickBot="1" x14ac:dyDescent="0.35">
      <c r="A69" s="75" t="s">
        <v>228</v>
      </c>
      <c r="B69" s="92" t="s">
        <v>229</v>
      </c>
      <c r="C69" s="94" t="s">
        <v>230</v>
      </c>
      <c r="D69" s="77"/>
      <c r="E69" s="63">
        <v>0</v>
      </c>
      <c r="F69" s="85">
        <v>1</v>
      </c>
      <c r="G69" s="62">
        <v>0</v>
      </c>
      <c r="H69" s="13">
        <f t="shared" si="0"/>
        <v>0</v>
      </c>
      <c r="I69" s="53">
        <f t="shared" si="1"/>
        <v>0</v>
      </c>
      <c r="J69" s="67"/>
      <c r="K69" s="66"/>
    </row>
    <row r="70" spans="1:11" ht="16.2" thickBot="1" x14ac:dyDescent="0.35">
      <c r="A70" s="75" t="s">
        <v>231</v>
      </c>
      <c r="B70" s="92" t="s">
        <v>232</v>
      </c>
      <c r="C70" s="94" t="s">
        <v>233</v>
      </c>
      <c r="D70" s="77"/>
      <c r="E70" s="63">
        <v>0</v>
      </c>
      <c r="F70" s="85">
        <v>1</v>
      </c>
      <c r="G70" s="62">
        <v>0</v>
      </c>
      <c r="H70" s="13">
        <f t="shared" si="0"/>
        <v>0</v>
      </c>
      <c r="I70" s="53">
        <f t="shared" si="1"/>
        <v>0</v>
      </c>
      <c r="J70" s="67"/>
      <c r="K70" s="66"/>
    </row>
    <row r="71" spans="1:11" ht="16.2" thickBot="1" x14ac:dyDescent="0.35">
      <c r="A71" s="75" t="s">
        <v>234</v>
      </c>
      <c r="B71" s="92" t="s">
        <v>61</v>
      </c>
      <c r="C71" s="94" t="s">
        <v>64</v>
      </c>
      <c r="D71" s="77"/>
      <c r="E71" s="63">
        <v>0</v>
      </c>
      <c r="F71" s="85">
        <v>1</v>
      </c>
      <c r="G71" s="62">
        <v>0</v>
      </c>
      <c r="H71" s="13">
        <f t="shared" si="0"/>
        <v>0</v>
      </c>
      <c r="I71" s="53">
        <f t="shared" si="1"/>
        <v>0</v>
      </c>
      <c r="J71" s="67"/>
      <c r="K71" s="66"/>
    </row>
    <row r="72" spans="1:11" ht="16.2" thickBot="1" x14ac:dyDescent="0.35">
      <c r="A72" s="75" t="s">
        <v>235</v>
      </c>
      <c r="B72" s="92" t="s">
        <v>62</v>
      </c>
      <c r="C72" s="94" t="s">
        <v>65</v>
      </c>
      <c r="D72" s="77"/>
      <c r="E72" s="63">
        <v>0</v>
      </c>
      <c r="F72" s="85">
        <v>1</v>
      </c>
      <c r="G72" s="62">
        <v>0</v>
      </c>
      <c r="H72" s="13">
        <f t="shared" si="0"/>
        <v>0</v>
      </c>
      <c r="I72" s="53">
        <f t="shared" si="1"/>
        <v>0</v>
      </c>
      <c r="J72" s="67"/>
      <c r="K72" s="66"/>
    </row>
    <row r="73" spans="1:11" ht="16.2" thickBot="1" x14ac:dyDescent="0.35">
      <c r="A73" s="75" t="s">
        <v>236</v>
      </c>
      <c r="B73" s="92" t="s">
        <v>237</v>
      </c>
      <c r="C73" s="94" t="s">
        <v>238</v>
      </c>
      <c r="D73" s="77"/>
      <c r="E73" s="63">
        <v>0</v>
      </c>
      <c r="F73" s="85">
        <v>1</v>
      </c>
      <c r="G73" s="62">
        <v>0</v>
      </c>
      <c r="H73" s="13">
        <f t="shared" si="0"/>
        <v>0</v>
      </c>
      <c r="I73" s="53">
        <f t="shared" si="1"/>
        <v>0</v>
      </c>
      <c r="J73" s="67"/>
      <c r="K73" s="66"/>
    </row>
    <row r="74" spans="1:11" ht="16.2" thickBot="1" x14ac:dyDescent="0.35">
      <c r="A74" s="75" t="s">
        <v>239</v>
      </c>
      <c r="B74" s="92" t="s">
        <v>240</v>
      </c>
      <c r="C74" s="94" t="s">
        <v>241</v>
      </c>
      <c r="D74" s="77"/>
      <c r="E74" s="63">
        <v>0</v>
      </c>
      <c r="F74" s="85">
        <v>1</v>
      </c>
      <c r="G74" s="62">
        <v>0</v>
      </c>
      <c r="H74" s="13">
        <f>G74*F74</f>
        <v>0</v>
      </c>
      <c r="I74" s="53">
        <f>E74*H74</f>
        <v>0</v>
      </c>
      <c r="J74" s="67"/>
      <c r="K74" s="66"/>
    </row>
    <row r="75" spans="1:11" ht="16.2" thickBot="1" x14ac:dyDescent="0.35">
      <c r="A75" s="75" t="s">
        <v>242</v>
      </c>
      <c r="B75" s="92" t="s">
        <v>243</v>
      </c>
      <c r="C75" s="94" t="s">
        <v>244</v>
      </c>
      <c r="D75" s="77"/>
      <c r="E75" s="63">
        <v>0</v>
      </c>
      <c r="F75" s="85">
        <v>1</v>
      </c>
      <c r="G75" s="62">
        <v>0</v>
      </c>
      <c r="H75" s="13">
        <f t="shared" ref="H75:H80" si="2">G75*F75</f>
        <v>0</v>
      </c>
      <c r="I75" s="53">
        <f t="shared" ref="I75:I80" si="3">E75*H75</f>
        <v>0</v>
      </c>
      <c r="J75" s="67"/>
      <c r="K75" s="66"/>
    </row>
    <row r="76" spans="1:11" ht="16.2" customHeight="1" thickBot="1" x14ac:dyDescent="0.35">
      <c r="A76" s="75" t="s">
        <v>245</v>
      </c>
      <c r="B76" s="92" t="s">
        <v>246</v>
      </c>
      <c r="C76" s="94" t="s">
        <v>247</v>
      </c>
      <c r="D76" s="77"/>
      <c r="E76" s="63">
        <v>0</v>
      </c>
      <c r="F76" s="85">
        <v>1</v>
      </c>
      <c r="G76" s="62">
        <v>0</v>
      </c>
      <c r="H76" s="13">
        <f t="shared" si="2"/>
        <v>0</v>
      </c>
      <c r="I76" s="53">
        <f t="shared" si="3"/>
        <v>0</v>
      </c>
      <c r="J76" s="67"/>
      <c r="K76" s="66"/>
    </row>
    <row r="77" spans="1:11" ht="16.2" thickBot="1" x14ac:dyDescent="0.35">
      <c r="A77" s="75" t="s">
        <v>248</v>
      </c>
      <c r="B77" s="92" t="s">
        <v>249</v>
      </c>
      <c r="C77" s="94" t="s">
        <v>250</v>
      </c>
      <c r="D77" s="77"/>
      <c r="E77" s="63">
        <v>0</v>
      </c>
      <c r="F77" s="85">
        <v>1</v>
      </c>
      <c r="G77" s="62">
        <v>0</v>
      </c>
      <c r="H77" s="13">
        <f t="shared" si="2"/>
        <v>0</v>
      </c>
      <c r="I77" s="53">
        <f t="shared" si="3"/>
        <v>0</v>
      </c>
      <c r="J77" s="67"/>
      <c r="K77" s="66"/>
    </row>
    <row r="78" spans="1:11" ht="16.2" thickBot="1" x14ac:dyDescent="0.35">
      <c r="A78" s="75" t="s">
        <v>251</v>
      </c>
      <c r="B78" s="92" t="s">
        <v>52</v>
      </c>
      <c r="C78" s="94" t="s">
        <v>53</v>
      </c>
      <c r="D78" s="77"/>
      <c r="E78" s="63">
        <v>0</v>
      </c>
      <c r="F78" s="85">
        <v>1</v>
      </c>
      <c r="G78" s="62">
        <v>0</v>
      </c>
      <c r="H78" s="13">
        <f t="shared" si="2"/>
        <v>0</v>
      </c>
      <c r="I78" s="53">
        <f t="shared" si="3"/>
        <v>0</v>
      </c>
      <c r="J78" s="67"/>
      <c r="K78" s="66"/>
    </row>
    <row r="79" spans="1:11" ht="16.2" thickBot="1" x14ac:dyDescent="0.35">
      <c r="A79" s="75" t="s">
        <v>252</v>
      </c>
      <c r="B79" s="92" t="s">
        <v>253</v>
      </c>
      <c r="C79" s="94" t="s">
        <v>254</v>
      </c>
      <c r="D79" s="77"/>
      <c r="E79" s="63">
        <v>0</v>
      </c>
      <c r="F79" s="85">
        <v>1</v>
      </c>
      <c r="G79" s="62">
        <v>0</v>
      </c>
      <c r="H79" s="13">
        <f t="shared" si="2"/>
        <v>0</v>
      </c>
      <c r="I79" s="53">
        <f t="shared" si="3"/>
        <v>0</v>
      </c>
      <c r="J79" s="67"/>
      <c r="K79" s="66"/>
    </row>
    <row r="80" spans="1:11" ht="16.2" thickBot="1" x14ac:dyDescent="0.35">
      <c r="A80" s="75" t="s">
        <v>255</v>
      </c>
      <c r="B80" s="92" t="s">
        <v>185</v>
      </c>
      <c r="C80" s="94" t="s">
        <v>186</v>
      </c>
      <c r="D80" s="77"/>
      <c r="E80" s="63">
        <v>0</v>
      </c>
      <c r="F80" s="85">
        <v>1</v>
      </c>
      <c r="G80" s="62">
        <v>0</v>
      </c>
      <c r="H80" s="13">
        <f t="shared" si="2"/>
        <v>0</v>
      </c>
      <c r="I80" s="53">
        <f t="shared" si="3"/>
        <v>0</v>
      </c>
      <c r="J80" s="67"/>
      <c r="K80" s="66"/>
    </row>
    <row r="81" spans="1:11" ht="16.2" thickBot="1" x14ac:dyDescent="0.35">
      <c r="A81" s="112"/>
      <c r="B81" s="113"/>
      <c r="C81" s="113"/>
      <c r="D81" s="113"/>
      <c r="E81" s="113"/>
      <c r="F81" s="113"/>
      <c r="G81" s="113"/>
      <c r="H81" s="113"/>
      <c r="I81" s="113"/>
      <c r="J81" s="113"/>
      <c r="K81" s="114"/>
    </row>
    <row r="82" spans="1:11" ht="31.2" x14ac:dyDescent="0.3">
      <c r="A82" s="10"/>
      <c r="B82" s="11" t="s">
        <v>25</v>
      </c>
      <c r="C82" s="10"/>
      <c r="D82" s="14"/>
      <c r="E82" s="14"/>
      <c r="F82" s="15"/>
      <c r="G82" s="26"/>
      <c r="H82" s="16">
        <f>SUBTOTAL(9,H21:H81)</f>
        <v>0</v>
      </c>
      <c r="I82" s="16">
        <f>SUBTOTAL(9,I21:I81)</f>
        <v>0</v>
      </c>
      <c r="J82" s="67"/>
      <c r="K82" s="66"/>
    </row>
    <row r="83" spans="1:11" ht="15.6" x14ac:dyDescent="0.3">
      <c r="A83" s="10"/>
      <c r="B83" s="11" t="s">
        <v>2</v>
      </c>
      <c r="C83" s="10"/>
      <c r="D83" s="14"/>
      <c r="E83" s="14"/>
      <c r="F83" s="15"/>
      <c r="G83" s="26"/>
      <c r="H83" s="27">
        <f>H82*0.15</f>
        <v>0</v>
      </c>
      <c r="I83" s="54"/>
      <c r="J83" s="67"/>
      <c r="K83" s="66"/>
    </row>
    <row r="84" spans="1:11" ht="31.8" thickBot="1" x14ac:dyDescent="0.35">
      <c r="A84" s="10"/>
      <c r="B84" s="11" t="s">
        <v>26</v>
      </c>
      <c r="C84" s="10"/>
      <c r="D84" s="14"/>
      <c r="E84" s="14"/>
      <c r="F84" s="15"/>
      <c r="G84" s="26"/>
      <c r="H84" s="28">
        <f>H82+H83</f>
        <v>0</v>
      </c>
      <c r="I84" s="55"/>
      <c r="J84" s="67"/>
      <c r="K84" s="66"/>
    </row>
    <row r="85" spans="1:11" x14ac:dyDescent="0.3">
      <c r="A85" s="68"/>
      <c r="B85" s="69"/>
      <c r="C85" s="68"/>
      <c r="D85" s="70"/>
      <c r="E85" s="70"/>
      <c r="F85" s="70"/>
      <c r="G85" s="71"/>
      <c r="H85" s="71"/>
      <c r="I85" s="71"/>
      <c r="J85" s="71"/>
      <c r="K85" s="71"/>
    </row>
    <row r="86" spans="1:11" ht="15" thickBot="1" x14ac:dyDescent="0.35">
      <c r="A86" s="68"/>
      <c r="B86" s="71"/>
      <c r="C86" s="68"/>
      <c r="D86" s="70"/>
      <c r="E86" s="70"/>
      <c r="F86" s="70"/>
      <c r="G86" s="71"/>
      <c r="H86" s="71"/>
      <c r="I86" s="71"/>
      <c r="J86" s="71"/>
      <c r="K86" s="71"/>
    </row>
    <row r="87" spans="1:11" ht="25.8" customHeight="1" x14ac:dyDescent="0.3">
      <c r="A87" s="68"/>
      <c r="B87" s="115" t="s">
        <v>34</v>
      </c>
      <c r="C87" s="68"/>
      <c r="D87" s="118"/>
      <c r="E87" s="119"/>
      <c r="F87" s="120"/>
      <c r="G87" s="121"/>
      <c r="H87" s="71"/>
      <c r="I87" s="71"/>
      <c r="J87" s="71"/>
      <c r="K87" s="71"/>
    </row>
    <row r="88" spans="1:11" ht="17.399999999999999" customHeight="1" x14ac:dyDescent="0.3">
      <c r="A88" s="68"/>
      <c r="B88" s="116"/>
      <c r="C88" s="68"/>
      <c r="D88" s="122" t="s">
        <v>27</v>
      </c>
      <c r="E88" s="123"/>
      <c r="F88" s="73" t="s">
        <v>29</v>
      </c>
      <c r="G88" s="74"/>
      <c r="H88" s="71"/>
      <c r="I88" s="71"/>
      <c r="J88" s="71"/>
      <c r="K88" s="71"/>
    </row>
    <row r="89" spans="1:11" ht="34.799999999999997" customHeight="1" x14ac:dyDescent="0.3">
      <c r="A89" s="68"/>
      <c r="B89" s="116"/>
      <c r="C89" s="68"/>
      <c r="D89" s="124"/>
      <c r="E89" s="125"/>
      <c r="F89" s="126"/>
      <c r="G89" s="127"/>
      <c r="H89" s="71"/>
      <c r="I89" s="71"/>
      <c r="J89" s="71"/>
      <c r="K89" s="71"/>
    </row>
    <row r="90" spans="1:11" ht="19.2" customHeight="1" thickBot="1" x14ac:dyDescent="0.35">
      <c r="A90" s="68"/>
      <c r="B90" s="117"/>
      <c r="C90" s="68"/>
      <c r="D90" s="128" t="s">
        <v>37</v>
      </c>
      <c r="E90" s="129"/>
      <c r="F90" s="105" t="s">
        <v>28</v>
      </c>
      <c r="G90" s="106"/>
      <c r="H90" s="71"/>
      <c r="I90" s="71"/>
      <c r="J90" s="71"/>
      <c r="K90" s="71"/>
    </row>
    <row r="91" spans="1:11" x14ac:dyDescent="0.3">
      <c r="A91" s="68"/>
      <c r="B91" s="71"/>
      <c r="C91" s="68"/>
      <c r="D91" s="70"/>
      <c r="E91" s="70"/>
      <c r="F91" s="70"/>
      <c r="G91" s="71"/>
      <c r="H91" s="71"/>
      <c r="I91" s="71"/>
      <c r="J91" s="71"/>
      <c r="K91" s="71"/>
    </row>
    <row r="92" spans="1:11" x14ac:dyDescent="0.3">
      <c r="A92" s="68"/>
      <c r="B92" s="71"/>
      <c r="C92" s="68"/>
      <c r="D92" s="70"/>
      <c r="E92" s="70"/>
      <c r="F92" s="70"/>
      <c r="G92" s="71"/>
      <c r="H92" s="71"/>
      <c r="I92" s="71"/>
      <c r="J92" s="71"/>
      <c r="K92" s="71"/>
    </row>
  </sheetData>
  <sheetProtection formatCells="0" formatColumns="0" formatRows="0" insertRows="0"/>
  <protectedRanges>
    <protectedRange sqref="D87:G89" name="Range7"/>
    <protectedRange sqref="J21:K84" name="Range6"/>
    <protectedRange sqref="C15:E17" name="Range2"/>
    <protectedRange sqref="G21:G22" name="Range3_2"/>
  </protectedRanges>
  <mergeCells count="16">
    <mergeCell ref="F90:G90"/>
    <mergeCell ref="B21:C21"/>
    <mergeCell ref="A22:C22"/>
    <mergeCell ref="A81:K81"/>
    <mergeCell ref="B87:B90"/>
    <mergeCell ref="D87:E87"/>
    <mergeCell ref="F87:G87"/>
    <mergeCell ref="D88:E88"/>
    <mergeCell ref="D89:E89"/>
    <mergeCell ref="F89:G89"/>
    <mergeCell ref="D90:E90"/>
    <mergeCell ref="B3:C3"/>
    <mergeCell ref="B4:C4"/>
    <mergeCell ref="B5:C5"/>
    <mergeCell ref="F15:F17"/>
    <mergeCell ref="F19:H19"/>
  </mergeCells>
  <dataValidations count="2">
    <dataValidation type="list" allowBlank="1" showInputMessage="1" showErrorMessage="1" sqref="E15:E17" xr:uid="{02A06BE8-1C36-4503-A192-4710EE8BB509}">
      <formula1>" ,X"</formula1>
    </dataValidation>
    <dataValidation type="decimal" operator="greaterThanOrEqual" allowBlank="1" showInputMessage="1" showErrorMessage="1" sqref="F23:G80 C15:C17" xr:uid="{D8E195CB-705D-4969-97F9-C4E71059F7EE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3"/>
  <sheetViews>
    <sheetView zoomScaleNormal="100" workbookViewId="0">
      <selection activeCell="D15" sqref="D15:D17"/>
    </sheetView>
  </sheetViews>
  <sheetFormatPr defaultColWidth="9.109375" defaultRowHeight="14.4" x14ac:dyDescent="0.3"/>
  <cols>
    <col min="1" max="1" width="13.5546875" style="56" customWidth="1"/>
    <col min="2" max="2" width="23" style="52" customWidth="1"/>
    <col min="3" max="3" width="73.6640625" style="56" customWidth="1"/>
    <col min="4" max="4" width="13.33203125" style="57" customWidth="1"/>
    <col min="5" max="5" width="9.6640625" style="57" customWidth="1"/>
    <col min="6" max="6" width="7.5546875" style="57" customWidth="1"/>
    <col min="7" max="8" width="19.5546875" style="52" customWidth="1"/>
    <col min="9" max="9" width="17.21875" style="52" customWidth="1"/>
    <col min="10" max="10" width="32.77734375" style="52" customWidth="1"/>
    <col min="11" max="11" width="36.77734375" style="52" customWidth="1"/>
    <col min="12" max="16384" width="9.109375" style="52"/>
  </cols>
  <sheetData>
    <row r="1" spans="1:16" s="42" customFormat="1" ht="31.2" x14ac:dyDescent="0.6">
      <c r="A1" s="6"/>
      <c r="B1" s="2" t="s">
        <v>21</v>
      </c>
      <c r="C1" s="6"/>
      <c r="D1" s="3"/>
      <c r="E1" s="3"/>
      <c r="F1" s="80"/>
      <c r="G1" s="1"/>
      <c r="H1" s="1"/>
      <c r="I1" s="1"/>
      <c r="J1" s="1"/>
      <c r="K1" s="1"/>
    </row>
    <row r="2" spans="1:16" s="48" customFormat="1" ht="28.8" customHeight="1" x14ac:dyDescent="0.3">
      <c r="A2" s="46"/>
      <c r="B2" s="34" t="s">
        <v>39</v>
      </c>
      <c r="C2" s="46"/>
      <c r="D2" s="4"/>
      <c r="E2" s="4"/>
      <c r="F2" s="81"/>
      <c r="G2" s="47"/>
      <c r="H2" s="47"/>
      <c r="I2" s="47"/>
      <c r="J2" s="47"/>
      <c r="K2" s="47"/>
    </row>
    <row r="3" spans="1:16" s="50" customFormat="1" ht="15.6" x14ac:dyDescent="0.3">
      <c r="A3" s="25" t="s">
        <v>10</v>
      </c>
      <c r="B3" s="97" t="s">
        <v>258</v>
      </c>
      <c r="C3" s="98"/>
      <c r="D3" s="32"/>
      <c r="E3" s="32"/>
      <c r="F3" s="82"/>
      <c r="G3" s="31"/>
      <c r="H3" s="31"/>
      <c r="I3" s="49"/>
      <c r="J3" s="49"/>
      <c r="K3" s="49"/>
      <c r="L3" s="49"/>
      <c r="M3" s="49"/>
      <c r="N3" s="49"/>
      <c r="O3" s="49"/>
      <c r="P3" s="49"/>
    </row>
    <row r="4" spans="1:16" s="50" customFormat="1" ht="43.2" customHeight="1" x14ac:dyDescent="0.3">
      <c r="A4" s="59" t="s">
        <v>11</v>
      </c>
      <c r="B4" s="99" t="s">
        <v>256</v>
      </c>
      <c r="C4" s="100"/>
      <c r="D4" s="32"/>
      <c r="E4" s="32"/>
      <c r="F4" s="32"/>
      <c r="G4" s="35"/>
      <c r="H4" s="35"/>
      <c r="I4" s="49"/>
      <c r="J4" s="49"/>
      <c r="K4" s="49"/>
      <c r="L4" s="49"/>
      <c r="M4" s="49"/>
      <c r="N4" s="49"/>
      <c r="O4" s="49"/>
      <c r="P4" s="49"/>
    </row>
    <row r="5" spans="1:16" s="50" customFormat="1" ht="15.6" x14ac:dyDescent="0.3">
      <c r="A5" s="72" t="s">
        <v>22</v>
      </c>
      <c r="B5" s="101"/>
      <c r="C5" s="102"/>
      <c r="D5" s="32"/>
      <c r="E5" s="32"/>
      <c r="F5" s="83"/>
      <c r="G5" s="18"/>
      <c r="H5" s="18"/>
      <c r="I5" s="49"/>
      <c r="J5" s="49"/>
      <c r="K5" s="49"/>
      <c r="L5" s="49"/>
      <c r="M5" s="49"/>
      <c r="N5" s="49"/>
      <c r="O5" s="49"/>
      <c r="P5" s="49"/>
    </row>
    <row r="6" spans="1:16" s="48" customFormat="1" ht="15.6" x14ac:dyDescent="0.3">
      <c r="A6" s="60"/>
      <c r="B6" s="61"/>
      <c r="C6" s="60"/>
      <c r="D6" s="32"/>
      <c r="E6" s="32"/>
      <c r="F6" s="83"/>
      <c r="G6" s="18"/>
      <c r="H6" s="18"/>
      <c r="I6" s="49"/>
      <c r="J6" s="49"/>
      <c r="K6" s="49"/>
      <c r="L6" s="49"/>
      <c r="M6" s="49"/>
      <c r="N6" s="49"/>
      <c r="O6" s="49"/>
      <c r="P6" s="49"/>
    </row>
    <row r="7" spans="1:16" s="49" customFormat="1" ht="15.6" x14ac:dyDescent="0.3">
      <c r="A7" s="19" t="s">
        <v>7</v>
      </c>
      <c r="B7" s="20"/>
      <c r="C7" s="19"/>
      <c r="D7" s="20"/>
      <c r="E7" s="21"/>
      <c r="F7" s="83"/>
      <c r="G7" s="18"/>
      <c r="H7" s="18"/>
    </row>
    <row r="8" spans="1:16" s="49" customFormat="1" ht="15.6" x14ac:dyDescent="0.3">
      <c r="A8" s="33" t="s">
        <v>23</v>
      </c>
      <c r="B8" s="5"/>
      <c r="C8" s="33"/>
      <c r="D8" s="5"/>
      <c r="E8" s="5"/>
      <c r="F8" s="83"/>
      <c r="G8" s="18"/>
      <c r="H8" s="18"/>
    </row>
    <row r="9" spans="1:16" s="49" customFormat="1" ht="15.6" x14ac:dyDescent="0.3">
      <c r="A9" s="65" t="s">
        <v>38</v>
      </c>
      <c r="B9" s="22"/>
      <c r="C9" s="65"/>
      <c r="D9" s="23"/>
      <c r="E9" s="23"/>
      <c r="F9" s="83"/>
      <c r="G9" s="18"/>
      <c r="H9" s="18"/>
    </row>
    <row r="10" spans="1:16" s="49" customFormat="1" ht="15.6" x14ac:dyDescent="0.3">
      <c r="A10" s="30" t="s">
        <v>36</v>
      </c>
      <c r="B10" s="5"/>
      <c r="C10" s="30"/>
      <c r="D10" s="5"/>
      <c r="E10" s="5"/>
      <c r="F10" s="83"/>
      <c r="G10" s="18"/>
      <c r="H10" s="18"/>
    </row>
    <row r="11" spans="1:16" s="49" customFormat="1" ht="15.6" x14ac:dyDescent="0.3">
      <c r="A11" s="30" t="s">
        <v>167</v>
      </c>
      <c r="B11" s="5"/>
      <c r="C11" s="30"/>
      <c r="D11" s="5"/>
      <c r="E11" s="5"/>
      <c r="F11" s="83"/>
      <c r="G11" s="18"/>
      <c r="H11" s="18"/>
    </row>
    <row r="12" spans="1:16" s="49" customFormat="1" ht="15.6" x14ac:dyDescent="0.3">
      <c r="A12" s="30" t="s">
        <v>30</v>
      </c>
      <c r="B12" s="5"/>
      <c r="C12" s="30"/>
      <c r="D12" s="5"/>
      <c r="E12" s="5"/>
      <c r="F12" s="83"/>
      <c r="G12" s="18"/>
      <c r="H12" s="18"/>
    </row>
    <row r="13" spans="1:16" s="49" customFormat="1" ht="15.6" x14ac:dyDescent="0.3">
      <c r="A13" s="29" t="s">
        <v>33</v>
      </c>
      <c r="B13" s="5"/>
      <c r="C13" s="29"/>
      <c r="D13" s="5"/>
      <c r="E13" s="5"/>
      <c r="F13" s="83"/>
      <c r="G13" s="18"/>
      <c r="H13" s="18"/>
    </row>
    <row r="14" spans="1:16" s="49" customFormat="1" ht="15.6" customHeight="1" thickBot="1" x14ac:dyDescent="0.35">
      <c r="A14" s="5"/>
      <c r="B14" s="58" t="s">
        <v>3</v>
      </c>
      <c r="C14" s="86" t="s">
        <v>4</v>
      </c>
      <c r="D14" s="86"/>
      <c r="E14" s="84"/>
      <c r="F14" s="18"/>
      <c r="H14" s="18"/>
    </row>
    <row r="15" spans="1:16" s="49" customFormat="1" ht="16.2" thickBot="1" x14ac:dyDescent="0.35">
      <c r="A15" s="5"/>
      <c r="B15" s="36" t="s">
        <v>5</v>
      </c>
      <c r="C15" s="87"/>
      <c r="D15" s="95">
        <v>18.66</v>
      </c>
      <c r="E15" s="64"/>
      <c r="F15" s="103" t="s">
        <v>31</v>
      </c>
      <c r="H15" s="18"/>
    </row>
    <row r="16" spans="1:16" s="49" customFormat="1" ht="15.6" customHeight="1" thickBot="1" x14ac:dyDescent="0.35">
      <c r="A16" s="5"/>
      <c r="B16" s="36" t="s">
        <v>6</v>
      </c>
      <c r="C16" s="88"/>
      <c r="D16" s="96">
        <v>20.37</v>
      </c>
      <c r="E16" s="64"/>
      <c r="F16" s="103"/>
      <c r="H16" s="18"/>
    </row>
    <row r="17" spans="1:11" s="49" customFormat="1" ht="16.2" thickBot="1" x14ac:dyDescent="0.35">
      <c r="A17" s="5"/>
      <c r="B17" s="37" t="s">
        <v>8</v>
      </c>
      <c r="C17" s="88"/>
      <c r="D17" s="96">
        <v>23.58</v>
      </c>
      <c r="E17" s="64"/>
      <c r="F17" s="103"/>
      <c r="H17" s="18"/>
    </row>
    <row r="18" spans="1:11" s="49" customFormat="1" ht="15.6" x14ac:dyDescent="0.3">
      <c r="A18" s="24"/>
      <c r="B18" s="17"/>
      <c r="C18" s="24"/>
      <c r="D18" s="32"/>
      <c r="E18" s="32"/>
      <c r="F18" s="83"/>
      <c r="G18" s="18"/>
      <c r="H18" s="18"/>
    </row>
    <row r="19" spans="1:11" s="50" customFormat="1" ht="15.6" x14ac:dyDescent="0.3">
      <c r="A19" s="8"/>
      <c r="B19" s="9"/>
      <c r="C19" s="8"/>
      <c r="D19" s="45"/>
      <c r="E19" s="45"/>
      <c r="F19" s="104"/>
      <c r="G19" s="104"/>
      <c r="H19" s="104"/>
      <c r="I19" s="51"/>
      <c r="J19" s="51"/>
    </row>
    <row r="20" spans="1:11" ht="31.2" x14ac:dyDescent="0.3">
      <c r="A20" s="8" t="s">
        <v>0</v>
      </c>
      <c r="B20" s="9" t="s">
        <v>24</v>
      </c>
      <c r="C20" s="8"/>
      <c r="D20" s="45" t="s">
        <v>1</v>
      </c>
      <c r="E20" s="45" t="s">
        <v>19</v>
      </c>
      <c r="F20" s="76" t="s">
        <v>9</v>
      </c>
      <c r="G20" s="12" t="s">
        <v>18</v>
      </c>
      <c r="H20" s="12" t="s">
        <v>32</v>
      </c>
      <c r="I20" s="43" t="s">
        <v>20</v>
      </c>
      <c r="J20" s="44" t="s">
        <v>40</v>
      </c>
      <c r="K20" s="44" t="s">
        <v>35</v>
      </c>
    </row>
    <row r="21" spans="1:11" ht="18.600000000000001" customHeight="1" x14ac:dyDescent="0.3">
      <c r="A21" s="7">
        <v>1</v>
      </c>
      <c r="B21" s="107" t="s">
        <v>59</v>
      </c>
      <c r="C21" s="108"/>
      <c r="D21" s="40"/>
      <c r="E21" s="40"/>
      <c r="F21" s="41"/>
      <c r="G21" s="38"/>
      <c r="H21" s="39" t="s">
        <v>58</v>
      </c>
      <c r="I21" s="39">
        <f>SUBTOTAL(9,I23:I32)</f>
        <v>0</v>
      </c>
      <c r="J21" s="66"/>
      <c r="K21" s="66"/>
    </row>
    <row r="22" spans="1:11" ht="15.6" x14ac:dyDescent="0.3">
      <c r="A22" s="109" t="s">
        <v>60</v>
      </c>
      <c r="B22" s="110"/>
      <c r="C22" s="111"/>
      <c r="D22" s="40"/>
      <c r="E22" s="40"/>
      <c r="F22" s="41"/>
      <c r="G22" s="38"/>
      <c r="H22" s="39"/>
      <c r="I22" s="78"/>
      <c r="J22" s="66"/>
      <c r="K22" s="66"/>
    </row>
    <row r="23" spans="1:11" ht="21" customHeight="1" x14ac:dyDescent="0.3">
      <c r="A23" s="75" t="s">
        <v>50</v>
      </c>
      <c r="B23" s="79" t="s">
        <v>68</v>
      </c>
      <c r="C23" s="75" t="s">
        <v>69</v>
      </c>
      <c r="D23" s="77"/>
      <c r="E23" s="63">
        <v>0</v>
      </c>
      <c r="F23" s="75">
        <v>2</v>
      </c>
      <c r="G23" s="62">
        <v>0</v>
      </c>
      <c r="H23" s="13">
        <f>G23*F23</f>
        <v>0</v>
      </c>
      <c r="I23" s="53">
        <f>E23*H23</f>
        <v>0</v>
      </c>
      <c r="J23" s="67"/>
      <c r="K23" s="66"/>
    </row>
    <row r="24" spans="1:11" ht="15.6" x14ac:dyDescent="0.3">
      <c r="A24" s="75" t="s">
        <v>51</v>
      </c>
      <c r="B24" s="79" t="s">
        <v>70</v>
      </c>
      <c r="C24" s="75" t="s">
        <v>119</v>
      </c>
      <c r="D24" s="77"/>
      <c r="E24" s="63">
        <v>0</v>
      </c>
      <c r="F24" s="75">
        <v>2</v>
      </c>
      <c r="G24" s="62">
        <v>0</v>
      </c>
      <c r="H24" s="13">
        <f t="shared" ref="H24:H34" si="0">G24*F24</f>
        <v>0</v>
      </c>
      <c r="I24" s="53">
        <f t="shared" ref="I24:I32" si="1">E24*H24</f>
        <v>0</v>
      </c>
      <c r="J24" s="67"/>
      <c r="K24" s="66"/>
    </row>
    <row r="25" spans="1:11" ht="16.2" customHeight="1" x14ac:dyDescent="0.3">
      <c r="A25" s="75" t="s">
        <v>12</v>
      </c>
      <c r="B25" s="79" t="s">
        <v>71</v>
      </c>
      <c r="C25" s="75" t="s">
        <v>72</v>
      </c>
      <c r="D25" s="77"/>
      <c r="E25" s="63">
        <v>0</v>
      </c>
      <c r="F25" s="75">
        <v>2</v>
      </c>
      <c r="G25" s="62">
        <v>0</v>
      </c>
      <c r="H25" s="13">
        <f t="shared" si="0"/>
        <v>0</v>
      </c>
      <c r="I25" s="53">
        <f t="shared" si="1"/>
        <v>0</v>
      </c>
      <c r="J25" s="67"/>
      <c r="K25" s="66"/>
    </row>
    <row r="26" spans="1:11" ht="15.6" x14ac:dyDescent="0.3">
      <c r="A26" s="75" t="s">
        <v>13</v>
      </c>
      <c r="B26" s="79" t="s">
        <v>73</v>
      </c>
      <c r="C26" s="75" t="s">
        <v>74</v>
      </c>
      <c r="D26" s="77"/>
      <c r="E26" s="63">
        <v>0</v>
      </c>
      <c r="F26" s="75">
        <v>4</v>
      </c>
      <c r="G26" s="62">
        <v>0</v>
      </c>
      <c r="H26" s="13">
        <f t="shared" si="0"/>
        <v>0</v>
      </c>
      <c r="I26" s="53">
        <f t="shared" si="1"/>
        <v>0</v>
      </c>
      <c r="J26" s="67"/>
      <c r="K26" s="66"/>
    </row>
    <row r="27" spans="1:11" ht="15.6" x14ac:dyDescent="0.3">
      <c r="A27" s="75" t="s">
        <v>14</v>
      </c>
      <c r="B27" s="79" t="s">
        <v>63</v>
      </c>
      <c r="C27" s="75" t="s">
        <v>67</v>
      </c>
      <c r="D27" s="77"/>
      <c r="E27" s="63">
        <v>0</v>
      </c>
      <c r="F27" s="75">
        <v>2</v>
      </c>
      <c r="G27" s="62">
        <v>0</v>
      </c>
      <c r="H27" s="13">
        <f t="shared" si="0"/>
        <v>0</v>
      </c>
      <c r="I27" s="53">
        <f t="shared" si="1"/>
        <v>0</v>
      </c>
      <c r="J27" s="67"/>
      <c r="K27" s="66"/>
    </row>
    <row r="28" spans="1:11" ht="15.6" x14ac:dyDescent="0.3">
      <c r="A28" s="75" t="s">
        <v>41</v>
      </c>
      <c r="B28" s="79" t="s">
        <v>75</v>
      </c>
      <c r="C28" s="75" t="s">
        <v>76</v>
      </c>
      <c r="D28" s="77"/>
      <c r="E28" s="63">
        <v>0</v>
      </c>
      <c r="F28" s="75">
        <v>2</v>
      </c>
      <c r="G28" s="62">
        <v>0</v>
      </c>
      <c r="H28" s="13">
        <f t="shared" si="0"/>
        <v>0</v>
      </c>
      <c r="I28" s="53">
        <f t="shared" si="1"/>
        <v>0</v>
      </c>
      <c r="J28" s="67"/>
      <c r="K28" s="66"/>
    </row>
    <row r="29" spans="1:11" ht="15.6" x14ac:dyDescent="0.3">
      <c r="A29" s="75" t="s">
        <v>42</v>
      </c>
      <c r="B29" s="79" t="s">
        <v>77</v>
      </c>
      <c r="C29" s="75" t="s">
        <v>78</v>
      </c>
      <c r="D29" s="77"/>
      <c r="E29" s="63">
        <v>0</v>
      </c>
      <c r="F29" s="75">
        <v>2</v>
      </c>
      <c r="G29" s="62">
        <v>0</v>
      </c>
      <c r="H29" s="13">
        <f t="shared" si="0"/>
        <v>0</v>
      </c>
      <c r="I29" s="53">
        <f t="shared" si="1"/>
        <v>0</v>
      </c>
      <c r="J29" s="67"/>
      <c r="K29" s="66"/>
    </row>
    <row r="30" spans="1:11" ht="15.6" x14ac:dyDescent="0.3">
      <c r="A30" s="75" t="s">
        <v>79</v>
      </c>
      <c r="B30" s="79" t="s">
        <v>80</v>
      </c>
      <c r="C30" s="75" t="s">
        <v>81</v>
      </c>
      <c r="D30" s="77"/>
      <c r="E30" s="63">
        <v>0</v>
      </c>
      <c r="F30" s="75">
        <v>2</v>
      </c>
      <c r="G30" s="62">
        <v>0</v>
      </c>
      <c r="H30" s="13">
        <f t="shared" si="0"/>
        <v>0</v>
      </c>
      <c r="I30" s="53">
        <f t="shared" si="1"/>
        <v>0</v>
      </c>
      <c r="J30" s="67"/>
      <c r="K30" s="66"/>
    </row>
    <row r="31" spans="1:11" ht="15.6" x14ac:dyDescent="0.3">
      <c r="A31" s="75" t="s">
        <v>82</v>
      </c>
      <c r="B31" s="79" t="s">
        <v>83</v>
      </c>
      <c r="C31" s="75" t="s">
        <v>84</v>
      </c>
      <c r="D31" s="77"/>
      <c r="E31" s="63">
        <v>0</v>
      </c>
      <c r="F31" s="75">
        <v>2</v>
      </c>
      <c r="G31" s="62">
        <v>0</v>
      </c>
      <c r="H31" s="13">
        <f t="shared" si="0"/>
        <v>0</v>
      </c>
      <c r="I31" s="53">
        <f t="shared" si="1"/>
        <v>0</v>
      </c>
      <c r="J31" s="67"/>
      <c r="K31" s="66"/>
    </row>
    <row r="32" spans="1:11" ht="15.6" x14ac:dyDescent="0.3">
      <c r="A32" s="75" t="s">
        <v>85</v>
      </c>
      <c r="B32" s="79" t="s">
        <v>86</v>
      </c>
      <c r="C32" s="75" t="s">
        <v>87</v>
      </c>
      <c r="D32" s="77"/>
      <c r="E32" s="63">
        <v>0</v>
      </c>
      <c r="F32" s="75">
        <v>2</v>
      </c>
      <c r="G32" s="62">
        <v>0</v>
      </c>
      <c r="H32" s="13">
        <f t="shared" si="0"/>
        <v>0</v>
      </c>
      <c r="I32" s="53">
        <f t="shared" si="1"/>
        <v>0</v>
      </c>
      <c r="J32" s="67"/>
      <c r="K32" s="66"/>
    </row>
    <row r="33" spans="1:11" ht="15.6" x14ac:dyDescent="0.3">
      <c r="A33" s="75" t="s">
        <v>88</v>
      </c>
      <c r="B33" s="79" t="s">
        <v>89</v>
      </c>
      <c r="C33" s="75" t="s">
        <v>90</v>
      </c>
      <c r="D33" s="77"/>
      <c r="E33" s="63">
        <v>0</v>
      </c>
      <c r="F33" s="75">
        <v>2</v>
      </c>
      <c r="G33" s="62">
        <v>0</v>
      </c>
      <c r="H33" s="13">
        <f t="shared" si="0"/>
        <v>0</v>
      </c>
      <c r="I33" s="53">
        <f t="shared" ref="I33:I34" si="2">E33*H33</f>
        <v>0</v>
      </c>
      <c r="J33" s="67"/>
      <c r="K33" s="66"/>
    </row>
    <row r="34" spans="1:11" ht="15.6" x14ac:dyDescent="0.3">
      <c r="A34" s="75" t="s">
        <v>91</v>
      </c>
      <c r="B34" s="79" t="s">
        <v>92</v>
      </c>
      <c r="C34" s="75" t="s">
        <v>66</v>
      </c>
      <c r="D34" s="77"/>
      <c r="E34" s="63">
        <v>0</v>
      </c>
      <c r="F34" s="75">
        <v>2</v>
      </c>
      <c r="G34" s="62">
        <v>0</v>
      </c>
      <c r="H34" s="13">
        <f t="shared" si="0"/>
        <v>0</v>
      </c>
      <c r="I34" s="53">
        <f t="shared" si="2"/>
        <v>0</v>
      </c>
      <c r="J34" s="67"/>
      <c r="K34" s="66"/>
    </row>
    <row r="35" spans="1:11" ht="15.6" x14ac:dyDescent="0.3">
      <c r="A35" s="75" t="s">
        <v>93</v>
      </c>
      <c r="B35" s="79" t="s">
        <v>94</v>
      </c>
      <c r="C35" s="75" t="s">
        <v>118</v>
      </c>
      <c r="D35" s="77"/>
      <c r="E35" s="63">
        <v>0</v>
      </c>
      <c r="F35" s="75">
        <v>2</v>
      </c>
      <c r="G35" s="62">
        <v>0</v>
      </c>
      <c r="H35" s="13">
        <f t="shared" ref="H35:H51" si="3">G35*F35</f>
        <v>0</v>
      </c>
      <c r="I35" s="53">
        <f t="shared" ref="I35:I51" si="4">E35*H35</f>
        <v>0</v>
      </c>
      <c r="J35" s="67"/>
      <c r="K35" s="66"/>
    </row>
    <row r="36" spans="1:11" ht="15.6" x14ac:dyDescent="0.3">
      <c r="A36" s="75" t="s">
        <v>95</v>
      </c>
      <c r="B36" s="79" t="s">
        <v>61</v>
      </c>
      <c r="C36" s="75" t="s">
        <v>64</v>
      </c>
      <c r="D36" s="77"/>
      <c r="E36" s="63">
        <v>0</v>
      </c>
      <c r="F36" s="75">
        <v>3</v>
      </c>
      <c r="G36" s="62">
        <v>0</v>
      </c>
      <c r="H36" s="13">
        <f t="shared" si="3"/>
        <v>0</v>
      </c>
      <c r="I36" s="53">
        <f t="shared" si="4"/>
        <v>0</v>
      </c>
      <c r="J36" s="67"/>
      <c r="K36" s="66"/>
    </row>
    <row r="37" spans="1:11" ht="15.6" x14ac:dyDescent="0.3">
      <c r="A37" s="75" t="s">
        <v>96</v>
      </c>
      <c r="B37" s="79" t="s">
        <v>62</v>
      </c>
      <c r="C37" s="75" t="s">
        <v>65</v>
      </c>
      <c r="D37" s="77"/>
      <c r="E37" s="63">
        <v>0</v>
      </c>
      <c r="F37" s="75">
        <v>3</v>
      </c>
      <c r="G37" s="62">
        <v>0</v>
      </c>
      <c r="H37" s="13">
        <f t="shared" si="3"/>
        <v>0</v>
      </c>
      <c r="I37" s="53">
        <f t="shared" si="4"/>
        <v>0</v>
      </c>
      <c r="J37" s="67"/>
      <c r="K37" s="66"/>
    </row>
    <row r="38" spans="1:11" ht="16.2" customHeight="1" x14ac:dyDescent="0.3">
      <c r="A38" s="75" t="s">
        <v>97</v>
      </c>
      <c r="B38" s="79" t="s">
        <v>52</v>
      </c>
      <c r="C38" s="75" t="s">
        <v>53</v>
      </c>
      <c r="D38" s="77"/>
      <c r="E38" s="63">
        <v>0</v>
      </c>
      <c r="F38" s="75">
        <v>2</v>
      </c>
      <c r="G38" s="62">
        <v>0</v>
      </c>
      <c r="H38" s="13">
        <f t="shared" si="3"/>
        <v>0</v>
      </c>
      <c r="I38" s="53">
        <f t="shared" si="4"/>
        <v>0</v>
      </c>
      <c r="J38" s="67"/>
      <c r="K38" s="66"/>
    </row>
    <row r="39" spans="1:11" ht="15.6" x14ac:dyDescent="0.3">
      <c r="A39" s="75"/>
      <c r="B39" s="79"/>
      <c r="C39" s="75"/>
      <c r="D39" s="77"/>
      <c r="E39" s="63">
        <v>0</v>
      </c>
      <c r="F39" s="75"/>
      <c r="G39" s="62">
        <v>0</v>
      </c>
      <c r="H39" s="13">
        <f t="shared" si="3"/>
        <v>0</v>
      </c>
      <c r="I39" s="53">
        <f t="shared" si="4"/>
        <v>0</v>
      </c>
      <c r="J39" s="67"/>
      <c r="K39" s="66"/>
    </row>
    <row r="40" spans="1:11" ht="15.6" x14ac:dyDescent="0.3">
      <c r="A40" s="75" t="s">
        <v>54</v>
      </c>
      <c r="B40" s="79" t="s">
        <v>98</v>
      </c>
      <c r="C40" s="75" t="s">
        <v>99</v>
      </c>
      <c r="D40" s="77"/>
      <c r="E40" s="63">
        <v>0</v>
      </c>
      <c r="F40" s="75">
        <v>4</v>
      </c>
      <c r="G40" s="62">
        <v>0</v>
      </c>
      <c r="H40" s="13">
        <f t="shared" si="3"/>
        <v>0</v>
      </c>
      <c r="I40" s="53">
        <f t="shared" si="4"/>
        <v>0</v>
      </c>
      <c r="J40" s="67"/>
      <c r="K40" s="66"/>
    </row>
    <row r="41" spans="1:11" ht="16.2" customHeight="1" x14ac:dyDescent="0.3">
      <c r="A41" s="75" t="s">
        <v>55</v>
      </c>
      <c r="B41" s="79" t="s">
        <v>100</v>
      </c>
      <c r="C41" s="75" t="s">
        <v>120</v>
      </c>
      <c r="D41" s="77"/>
      <c r="E41" s="63">
        <v>0</v>
      </c>
      <c r="F41" s="75">
        <v>4</v>
      </c>
      <c r="G41" s="62">
        <v>0</v>
      </c>
      <c r="H41" s="13">
        <f t="shared" si="3"/>
        <v>0</v>
      </c>
      <c r="I41" s="53">
        <f t="shared" si="4"/>
        <v>0</v>
      </c>
      <c r="J41" s="67"/>
      <c r="K41" s="66"/>
    </row>
    <row r="42" spans="1:11" ht="15.6" x14ac:dyDescent="0.3">
      <c r="A42" s="75" t="s">
        <v>15</v>
      </c>
      <c r="B42" s="79" t="s">
        <v>101</v>
      </c>
      <c r="C42" s="75" t="s">
        <v>102</v>
      </c>
      <c r="D42" s="77"/>
      <c r="E42" s="63">
        <v>0</v>
      </c>
      <c r="F42" s="75">
        <v>4</v>
      </c>
      <c r="G42" s="62">
        <v>0</v>
      </c>
      <c r="H42" s="13">
        <f t="shared" si="3"/>
        <v>0</v>
      </c>
      <c r="I42" s="53">
        <f t="shared" si="4"/>
        <v>0</v>
      </c>
      <c r="J42" s="67"/>
      <c r="K42" s="66"/>
    </row>
    <row r="43" spans="1:11" ht="15.6" x14ac:dyDescent="0.3">
      <c r="A43" s="75" t="s">
        <v>16</v>
      </c>
      <c r="B43" s="79" t="s">
        <v>103</v>
      </c>
      <c r="C43" s="75" t="s">
        <v>104</v>
      </c>
      <c r="D43" s="77"/>
      <c r="E43" s="63">
        <v>0</v>
      </c>
      <c r="F43" s="75">
        <v>4</v>
      </c>
      <c r="G43" s="62">
        <v>0</v>
      </c>
      <c r="H43" s="13">
        <f t="shared" si="3"/>
        <v>0</v>
      </c>
      <c r="I43" s="53">
        <f t="shared" si="4"/>
        <v>0</v>
      </c>
      <c r="J43" s="67"/>
      <c r="K43" s="66"/>
    </row>
    <row r="44" spans="1:11" ht="15.6" x14ac:dyDescent="0.3">
      <c r="A44" s="75" t="s">
        <v>17</v>
      </c>
      <c r="B44" s="79" t="s">
        <v>105</v>
      </c>
      <c r="C44" s="75" t="s">
        <v>106</v>
      </c>
      <c r="D44" s="77"/>
      <c r="E44" s="63">
        <v>0</v>
      </c>
      <c r="F44" s="75">
        <v>4</v>
      </c>
      <c r="G44" s="62">
        <v>0</v>
      </c>
      <c r="H44" s="13">
        <f t="shared" si="3"/>
        <v>0</v>
      </c>
      <c r="I44" s="53">
        <f t="shared" si="4"/>
        <v>0</v>
      </c>
      <c r="J44" s="67"/>
      <c r="K44" s="66"/>
    </row>
    <row r="45" spans="1:11" ht="15.6" x14ac:dyDescent="0.3">
      <c r="A45" s="75" t="s">
        <v>43</v>
      </c>
      <c r="B45" s="79" t="s">
        <v>107</v>
      </c>
      <c r="C45" s="75" t="s">
        <v>84</v>
      </c>
      <c r="D45" s="77"/>
      <c r="E45" s="63">
        <v>0</v>
      </c>
      <c r="F45" s="75">
        <v>4</v>
      </c>
      <c r="G45" s="62">
        <v>0</v>
      </c>
      <c r="H45" s="13">
        <f t="shared" si="3"/>
        <v>0</v>
      </c>
      <c r="I45" s="53">
        <f t="shared" si="4"/>
        <v>0</v>
      </c>
      <c r="J45" s="67"/>
      <c r="K45" s="66"/>
    </row>
    <row r="46" spans="1:11" ht="16.2" customHeight="1" x14ac:dyDescent="0.3">
      <c r="A46" s="75" t="s">
        <v>44</v>
      </c>
      <c r="B46" s="79" t="s">
        <v>56</v>
      </c>
      <c r="C46" s="75" t="s">
        <v>57</v>
      </c>
      <c r="D46" s="77"/>
      <c r="E46" s="63">
        <v>0</v>
      </c>
      <c r="F46" s="75">
        <v>4</v>
      </c>
      <c r="G46" s="62">
        <v>0</v>
      </c>
      <c r="H46" s="13">
        <f t="shared" si="3"/>
        <v>0</v>
      </c>
      <c r="I46" s="53">
        <f t="shared" si="4"/>
        <v>0</v>
      </c>
      <c r="J46" s="67"/>
      <c r="K46" s="66"/>
    </row>
    <row r="47" spans="1:11" ht="15.6" x14ac:dyDescent="0.3">
      <c r="A47" s="75" t="s">
        <v>45</v>
      </c>
      <c r="B47" s="79" t="s">
        <v>108</v>
      </c>
      <c r="C47" s="75" t="s">
        <v>109</v>
      </c>
      <c r="D47" s="77"/>
      <c r="E47" s="63">
        <v>0</v>
      </c>
      <c r="F47" s="75">
        <v>4</v>
      </c>
      <c r="G47" s="62">
        <v>0</v>
      </c>
      <c r="H47" s="13">
        <f t="shared" si="3"/>
        <v>0</v>
      </c>
      <c r="I47" s="53">
        <f t="shared" si="4"/>
        <v>0</v>
      </c>
      <c r="J47" s="67"/>
      <c r="K47" s="66"/>
    </row>
    <row r="48" spans="1:11" ht="16.2" customHeight="1" x14ac:dyDescent="0.3">
      <c r="A48" s="75" t="s">
        <v>46</v>
      </c>
      <c r="B48" s="79" t="s">
        <v>110</v>
      </c>
      <c r="C48" s="75" t="s">
        <v>111</v>
      </c>
      <c r="D48" s="77"/>
      <c r="E48" s="63">
        <v>0</v>
      </c>
      <c r="F48" s="75">
        <v>4</v>
      </c>
      <c r="G48" s="62">
        <v>0</v>
      </c>
      <c r="H48" s="13">
        <f t="shared" si="3"/>
        <v>0</v>
      </c>
      <c r="I48" s="53">
        <f t="shared" si="4"/>
        <v>0</v>
      </c>
      <c r="J48" s="67"/>
      <c r="K48" s="66"/>
    </row>
    <row r="49" spans="1:11" ht="15.6" x14ac:dyDescent="0.3">
      <c r="A49" s="75" t="s">
        <v>47</v>
      </c>
      <c r="B49" s="79" t="s">
        <v>112</v>
      </c>
      <c r="C49" s="75" t="s">
        <v>113</v>
      </c>
      <c r="D49" s="77"/>
      <c r="E49" s="63">
        <v>0</v>
      </c>
      <c r="F49" s="75">
        <v>4</v>
      </c>
      <c r="G49" s="62">
        <v>0</v>
      </c>
      <c r="H49" s="13">
        <f t="shared" si="3"/>
        <v>0</v>
      </c>
      <c r="I49" s="53">
        <f t="shared" si="4"/>
        <v>0</v>
      </c>
      <c r="J49" s="67"/>
      <c r="K49" s="66"/>
    </row>
    <row r="50" spans="1:11" ht="15.6" x14ac:dyDescent="0.3">
      <c r="A50" s="75" t="s">
        <v>48</v>
      </c>
      <c r="B50" s="79" t="s">
        <v>114</v>
      </c>
      <c r="C50" s="75" t="s">
        <v>115</v>
      </c>
      <c r="D50" s="77"/>
      <c r="E50" s="63">
        <v>0</v>
      </c>
      <c r="F50" s="75">
        <v>4</v>
      </c>
      <c r="G50" s="62">
        <v>0</v>
      </c>
      <c r="H50" s="13">
        <f t="shared" si="3"/>
        <v>0</v>
      </c>
      <c r="I50" s="53">
        <f t="shared" si="4"/>
        <v>0</v>
      </c>
      <c r="J50" s="67"/>
      <c r="K50" s="66"/>
    </row>
    <row r="51" spans="1:11" ht="15.6" x14ac:dyDescent="0.3">
      <c r="A51" s="75" t="s">
        <v>49</v>
      </c>
      <c r="B51" s="79" t="s">
        <v>116</v>
      </c>
      <c r="C51" s="75" t="s">
        <v>117</v>
      </c>
      <c r="D51" s="77"/>
      <c r="E51" s="63">
        <v>0</v>
      </c>
      <c r="F51" s="75">
        <v>4</v>
      </c>
      <c r="G51" s="62">
        <v>0</v>
      </c>
      <c r="H51" s="13">
        <f t="shared" si="3"/>
        <v>0</v>
      </c>
      <c r="I51" s="53">
        <f t="shared" si="4"/>
        <v>0</v>
      </c>
      <c r="J51" s="67"/>
      <c r="K51" s="66"/>
    </row>
    <row r="52" spans="1:11" ht="16.2" thickBot="1" x14ac:dyDescent="0.35">
      <c r="A52" s="75"/>
      <c r="B52" s="79"/>
      <c r="C52" s="75"/>
      <c r="D52" s="77"/>
      <c r="E52" s="63">
        <v>0</v>
      </c>
      <c r="F52" s="85"/>
      <c r="G52" s="62">
        <v>0</v>
      </c>
      <c r="H52" s="13">
        <f t="shared" ref="H52" si="5">G52*F52</f>
        <v>0</v>
      </c>
      <c r="I52" s="53">
        <f t="shared" ref="I52" si="6">E52*H52</f>
        <v>0</v>
      </c>
      <c r="J52" s="67"/>
      <c r="K52" s="66"/>
    </row>
    <row r="53" spans="1:11" ht="31.2" x14ac:dyDescent="0.3">
      <c r="A53" s="10"/>
      <c r="B53" s="11" t="s">
        <v>25</v>
      </c>
      <c r="C53" s="10"/>
      <c r="D53" s="14"/>
      <c r="E53" s="14"/>
      <c r="F53" s="15"/>
      <c r="G53" s="26"/>
      <c r="H53" s="16">
        <f>SUBTOTAL(9,H21:H52)</f>
        <v>0</v>
      </c>
      <c r="I53" s="16">
        <f>SUBTOTAL(9,I21:I52)</f>
        <v>0</v>
      </c>
      <c r="J53" s="67"/>
      <c r="K53" s="66"/>
    </row>
    <row r="54" spans="1:11" ht="15.6" x14ac:dyDescent="0.3">
      <c r="A54" s="10"/>
      <c r="B54" s="11" t="s">
        <v>2</v>
      </c>
      <c r="C54" s="10"/>
      <c r="D54" s="14"/>
      <c r="E54" s="14"/>
      <c r="F54" s="15"/>
      <c r="G54" s="26"/>
      <c r="H54" s="27">
        <f>H53*0.15</f>
        <v>0</v>
      </c>
      <c r="I54" s="54"/>
      <c r="J54" s="67"/>
      <c r="K54" s="66"/>
    </row>
    <row r="55" spans="1:11" ht="31.8" thickBot="1" x14ac:dyDescent="0.35">
      <c r="A55" s="10"/>
      <c r="B55" s="11" t="s">
        <v>26</v>
      </c>
      <c r="C55" s="10"/>
      <c r="D55" s="14"/>
      <c r="E55" s="14"/>
      <c r="F55" s="15"/>
      <c r="G55" s="26"/>
      <c r="H55" s="28">
        <f>H53+H54</f>
        <v>0</v>
      </c>
      <c r="I55" s="55"/>
      <c r="J55" s="67"/>
      <c r="K55" s="66"/>
    </row>
    <row r="56" spans="1:11" x14ac:dyDescent="0.3">
      <c r="A56" s="68"/>
      <c r="B56" s="69"/>
      <c r="C56" s="68"/>
      <c r="D56" s="70"/>
      <c r="E56" s="70"/>
      <c r="F56" s="70"/>
      <c r="G56" s="71"/>
      <c r="H56" s="71"/>
      <c r="I56" s="71"/>
      <c r="J56" s="71"/>
      <c r="K56" s="71"/>
    </row>
    <row r="57" spans="1:11" ht="15" thickBot="1" x14ac:dyDescent="0.35">
      <c r="A57" s="68"/>
      <c r="B57" s="71"/>
      <c r="C57" s="68"/>
      <c r="D57" s="70"/>
      <c r="E57" s="70"/>
      <c r="F57" s="70"/>
      <c r="G57" s="71"/>
      <c r="H57" s="71"/>
      <c r="I57" s="71"/>
      <c r="J57" s="71"/>
      <c r="K57" s="71"/>
    </row>
    <row r="58" spans="1:11" ht="25.8" customHeight="1" x14ac:dyDescent="0.3">
      <c r="A58" s="68"/>
      <c r="B58" s="115" t="s">
        <v>34</v>
      </c>
      <c r="C58" s="68"/>
      <c r="D58" s="118"/>
      <c r="E58" s="119"/>
      <c r="F58" s="120"/>
      <c r="G58" s="121"/>
      <c r="H58" s="71"/>
      <c r="I58" s="71"/>
      <c r="J58" s="71"/>
      <c r="K58" s="71"/>
    </row>
    <row r="59" spans="1:11" ht="17.399999999999999" customHeight="1" x14ac:dyDescent="0.3">
      <c r="A59" s="68"/>
      <c r="B59" s="116"/>
      <c r="C59" s="68"/>
      <c r="D59" s="122" t="s">
        <v>27</v>
      </c>
      <c r="E59" s="123"/>
      <c r="F59" s="73" t="s">
        <v>29</v>
      </c>
      <c r="G59" s="74"/>
      <c r="H59" s="71"/>
      <c r="I59" s="71"/>
      <c r="J59" s="71"/>
      <c r="K59" s="71"/>
    </row>
    <row r="60" spans="1:11" ht="34.799999999999997" customHeight="1" x14ac:dyDescent="0.3">
      <c r="A60" s="68"/>
      <c r="B60" s="116"/>
      <c r="C60" s="68"/>
      <c r="D60" s="124"/>
      <c r="E60" s="125"/>
      <c r="F60" s="126"/>
      <c r="G60" s="127"/>
      <c r="H60" s="71"/>
      <c r="I60" s="71"/>
      <c r="J60" s="71"/>
      <c r="K60" s="71"/>
    </row>
    <row r="61" spans="1:11" ht="19.2" customHeight="1" thickBot="1" x14ac:dyDescent="0.35">
      <c r="A61" s="68"/>
      <c r="B61" s="117"/>
      <c r="C61" s="68"/>
      <c r="D61" s="128" t="s">
        <v>37</v>
      </c>
      <c r="E61" s="129"/>
      <c r="F61" s="105" t="s">
        <v>28</v>
      </c>
      <c r="G61" s="106"/>
      <c r="H61" s="71"/>
      <c r="I61" s="71"/>
      <c r="J61" s="71"/>
      <c r="K61" s="71"/>
    </row>
    <row r="62" spans="1:11" x14ac:dyDescent="0.3">
      <c r="A62" s="68"/>
      <c r="B62" s="71"/>
      <c r="C62" s="68"/>
      <c r="D62" s="70"/>
      <c r="E62" s="70"/>
      <c r="F62" s="70"/>
      <c r="G62" s="71"/>
      <c r="H62" s="71"/>
      <c r="I62" s="71"/>
      <c r="J62" s="71"/>
      <c r="K62" s="71"/>
    </row>
    <row r="63" spans="1:11" x14ac:dyDescent="0.3">
      <c r="A63" s="68"/>
      <c r="B63" s="71"/>
      <c r="C63" s="68"/>
      <c r="D63" s="70"/>
      <c r="E63" s="70"/>
      <c r="F63" s="70"/>
      <c r="G63" s="71"/>
      <c r="H63" s="71"/>
      <c r="I63" s="71"/>
      <c r="J63" s="71"/>
      <c r="K63" s="71"/>
    </row>
  </sheetData>
  <sheetProtection formatCells="0" formatColumns="0" formatRows="0" insertRows="0"/>
  <protectedRanges>
    <protectedRange sqref="D58:G60" name="Range7"/>
    <protectedRange sqref="J21:K55" name="Range6"/>
    <protectedRange sqref="G21:G22" name="Range3_2"/>
    <protectedRange sqref="D15:D17" name="Range2_3"/>
  </protectedRanges>
  <mergeCells count="15">
    <mergeCell ref="A22:C22"/>
    <mergeCell ref="B21:C21"/>
    <mergeCell ref="D58:E58"/>
    <mergeCell ref="B58:B61"/>
    <mergeCell ref="F60:G60"/>
    <mergeCell ref="F58:G58"/>
    <mergeCell ref="D59:E59"/>
    <mergeCell ref="D60:E60"/>
    <mergeCell ref="D61:E61"/>
    <mergeCell ref="F61:G61"/>
    <mergeCell ref="B3:C3"/>
    <mergeCell ref="B4:C4"/>
    <mergeCell ref="B5:C5"/>
    <mergeCell ref="F19:H19"/>
    <mergeCell ref="F15:F17"/>
  </mergeCells>
  <phoneticPr fontId="12" type="noConversion"/>
  <dataValidations count="2">
    <dataValidation type="decimal" operator="greaterThanOrEqual" allowBlank="1" showInputMessage="1" showErrorMessage="1" sqref="G23:G52 C15:C17" xr:uid="{8C15FC5A-F30C-4ABB-9E84-56D0A532AF68}">
      <formula1>0</formula1>
    </dataValidation>
    <dataValidation type="list" allowBlank="1" showInputMessage="1" showErrorMessage="1" sqref="E15:E17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E339-6708-41CC-9917-74C0F039CC2E}">
  <sheetPr>
    <pageSetUpPr fitToPage="1"/>
  </sheetPr>
  <dimension ref="A1:P50"/>
  <sheetViews>
    <sheetView tabSelected="1" zoomScaleNormal="100" workbookViewId="0">
      <selection activeCell="D15" sqref="D15:D17"/>
    </sheetView>
  </sheetViews>
  <sheetFormatPr defaultColWidth="9.109375" defaultRowHeight="14.4" x14ac:dyDescent="0.3"/>
  <cols>
    <col min="1" max="1" width="13.5546875" style="56" customWidth="1"/>
    <col min="2" max="2" width="23" style="52" customWidth="1"/>
    <col min="3" max="3" width="73.6640625" style="56" customWidth="1"/>
    <col min="4" max="4" width="13.33203125" style="57" customWidth="1"/>
    <col min="5" max="5" width="9.6640625" style="57" customWidth="1"/>
    <col min="6" max="6" width="7.5546875" style="57" customWidth="1"/>
    <col min="7" max="8" width="19.5546875" style="52" customWidth="1"/>
    <col min="9" max="9" width="17.21875" style="52" customWidth="1"/>
    <col min="10" max="10" width="32.77734375" style="52" customWidth="1"/>
    <col min="11" max="11" width="36.77734375" style="52" customWidth="1"/>
    <col min="12" max="16384" width="9.109375" style="52"/>
  </cols>
  <sheetData>
    <row r="1" spans="1:16" s="42" customFormat="1" ht="31.2" x14ac:dyDescent="0.6">
      <c r="A1" s="6"/>
      <c r="B1" s="2" t="s">
        <v>21</v>
      </c>
      <c r="C1" s="6"/>
      <c r="D1" s="3"/>
      <c r="E1" s="3"/>
      <c r="F1" s="80"/>
      <c r="G1" s="1"/>
      <c r="H1" s="1"/>
      <c r="I1" s="1"/>
      <c r="J1" s="1"/>
      <c r="K1" s="1"/>
    </row>
    <row r="2" spans="1:16" s="48" customFormat="1" ht="28.8" customHeight="1" x14ac:dyDescent="0.3">
      <c r="A2" s="46"/>
      <c r="B2" s="34" t="s">
        <v>39</v>
      </c>
      <c r="C2" s="46"/>
      <c r="D2" s="4"/>
      <c r="E2" s="4"/>
      <c r="F2" s="81"/>
      <c r="G2" s="47"/>
      <c r="H2" s="47"/>
      <c r="I2" s="47"/>
      <c r="J2" s="47"/>
      <c r="K2" s="47"/>
    </row>
    <row r="3" spans="1:16" s="50" customFormat="1" ht="15.6" x14ac:dyDescent="0.3">
      <c r="A3" s="25" t="s">
        <v>10</v>
      </c>
      <c r="B3" s="97" t="s">
        <v>258</v>
      </c>
      <c r="C3" s="98"/>
      <c r="D3" s="32"/>
      <c r="E3" s="32"/>
      <c r="F3" s="82"/>
      <c r="G3" s="31"/>
      <c r="H3" s="31"/>
      <c r="I3" s="49"/>
      <c r="J3" s="49"/>
      <c r="K3" s="49"/>
      <c r="L3" s="49"/>
      <c r="M3" s="49"/>
      <c r="N3" s="49"/>
      <c r="O3" s="49"/>
      <c r="P3" s="49"/>
    </row>
    <row r="4" spans="1:16" s="50" customFormat="1" ht="34.799999999999997" customHeight="1" x14ac:dyDescent="0.3">
      <c r="A4" s="59" t="s">
        <v>11</v>
      </c>
      <c r="B4" s="99" t="s">
        <v>256</v>
      </c>
      <c r="C4" s="100"/>
      <c r="D4" s="32"/>
      <c r="E4" s="32"/>
      <c r="F4" s="32"/>
      <c r="G4" s="35"/>
      <c r="H4" s="35"/>
      <c r="I4" s="49"/>
      <c r="J4" s="49"/>
      <c r="K4" s="49"/>
      <c r="L4" s="49"/>
      <c r="M4" s="49"/>
      <c r="N4" s="49"/>
      <c r="O4" s="49"/>
      <c r="P4" s="49"/>
    </row>
    <row r="5" spans="1:16" s="50" customFormat="1" ht="15.6" x14ac:dyDescent="0.3">
      <c r="A5" s="72" t="s">
        <v>22</v>
      </c>
      <c r="B5" s="101"/>
      <c r="C5" s="102"/>
      <c r="D5" s="32"/>
      <c r="E5" s="32"/>
      <c r="F5" s="83"/>
      <c r="G5" s="18"/>
      <c r="H5" s="18"/>
      <c r="I5" s="49"/>
      <c r="J5" s="49"/>
      <c r="K5" s="49"/>
      <c r="L5" s="49"/>
      <c r="M5" s="49"/>
      <c r="N5" s="49"/>
      <c r="O5" s="49"/>
      <c r="P5" s="49"/>
    </row>
    <row r="6" spans="1:16" s="48" customFormat="1" ht="15.6" x14ac:dyDescent="0.3">
      <c r="A6" s="60"/>
      <c r="B6" s="61"/>
      <c r="C6" s="60"/>
      <c r="D6" s="32"/>
      <c r="E6" s="32"/>
      <c r="F6" s="83"/>
      <c r="G6" s="18"/>
      <c r="H6" s="18"/>
      <c r="I6" s="49"/>
      <c r="J6" s="49"/>
      <c r="K6" s="49"/>
      <c r="L6" s="49"/>
      <c r="M6" s="49"/>
      <c r="N6" s="49"/>
      <c r="O6" s="49"/>
      <c r="P6" s="49"/>
    </row>
    <row r="7" spans="1:16" s="49" customFormat="1" ht="15.6" x14ac:dyDescent="0.3">
      <c r="A7" s="19" t="s">
        <v>7</v>
      </c>
      <c r="B7" s="20"/>
      <c r="C7" s="19"/>
      <c r="D7" s="20"/>
      <c r="E7" s="21"/>
      <c r="F7" s="83"/>
      <c r="G7" s="18"/>
      <c r="H7" s="18"/>
    </row>
    <row r="8" spans="1:16" s="49" customFormat="1" ht="15.6" x14ac:dyDescent="0.3">
      <c r="A8" s="33" t="s">
        <v>23</v>
      </c>
      <c r="B8" s="5"/>
      <c r="C8" s="33"/>
      <c r="D8" s="5"/>
      <c r="E8" s="5"/>
      <c r="F8" s="83"/>
      <c r="G8" s="18"/>
      <c r="H8" s="18"/>
    </row>
    <row r="9" spans="1:16" s="49" customFormat="1" ht="15.6" x14ac:dyDescent="0.3">
      <c r="A9" s="65" t="s">
        <v>38</v>
      </c>
      <c r="B9" s="22"/>
      <c r="C9" s="65"/>
      <c r="D9" s="23"/>
      <c r="E9" s="23"/>
      <c r="F9" s="83"/>
      <c r="G9" s="18"/>
      <c r="H9" s="18"/>
    </row>
    <row r="10" spans="1:16" s="49" customFormat="1" ht="15.6" x14ac:dyDescent="0.3">
      <c r="A10" s="30" t="s">
        <v>36</v>
      </c>
      <c r="B10" s="5"/>
      <c r="C10" s="30"/>
      <c r="D10" s="5"/>
      <c r="E10" s="5"/>
      <c r="F10" s="83"/>
      <c r="G10" s="18"/>
      <c r="H10" s="18"/>
    </row>
    <row r="11" spans="1:16" s="49" customFormat="1" ht="15.6" x14ac:dyDescent="0.3">
      <c r="A11" s="30" t="s">
        <v>167</v>
      </c>
      <c r="B11" s="5"/>
      <c r="C11" s="30"/>
      <c r="D11" s="5"/>
      <c r="E11" s="5"/>
      <c r="F11" s="83"/>
      <c r="G11" s="18"/>
      <c r="H11" s="18"/>
    </row>
    <row r="12" spans="1:16" s="49" customFormat="1" ht="15.6" x14ac:dyDescent="0.3">
      <c r="A12" s="30" t="s">
        <v>257</v>
      </c>
      <c r="B12" s="5"/>
      <c r="C12" s="30"/>
      <c r="D12" s="5"/>
      <c r="E12" s="5"/>
      <c r="F12" s="83"/>
      <c r="G12" s="18"/>
      <c r="H12" s="18"/>
    </row>
    <row r="13" spans="1:16" s="49" customFormat="1" ht="15.6" x14ac:dyDescent="0.3">
      <c r="A13" s="29" t="s">
        <v>33</v>
      </c>
      <c r="B13" s="5"/>
      <c r="C13" s="29"/>
      <c r="D13" s="5"/>
      <c r="E13" s="5"/>
      <c r="F13" s="83"/>
      <c r="G13" s="18"/>
      <c r="H13" s="18"/>
    </row>
    <row r="14" spans="1:16" s="49" customFormat="1" ht="15.6" customHeight="1" thickBot="1" x14ac:dyDescent="0.35">
      <c r="A14" s="5"/>
      <c r="B14" s="58" t="s">
        <v>3</v>
      </c>
      <c r="C14" s="86" t="s">
        <v>4</v>
      </c>
      <c r="D14" s="86"/>
      <c r="E14" s="84"/>
      <c r="F14" s="18"/>
      <c r="H14" s="18"/>
    </row>
    <row r="15" spans="1:16" s="49" customFormat="1" ht="16.2" thickBot="1" x14ac:dyDescent="0.35">
      <c r="A15" s="5"/>
      <c r="B15" s="36" t="s">
        <v>5</v>
      </c>
      <c r="C15" s="87"/>
      <c r="D15" s="95">
        <v>18.66</v>
      </c>
      <c r="E15" s="64"/>
      <c r="F15" s="103" t="s">
        <v>31</v>
      </c>
      <c r="H15" s="18"/>
    </row>
    <row r="16" spans="1:16" s="49" customFormat="1" ht="15.6" customHeight="1" thickBot="1" x14ac:dyDescent="0.35">
      <c r="A16" s="5"/>
      <c r="B16" s="36" t="s">
        <v>6</v>
      </c>
      <c r="C16" s="88"/>
      <c r="D16" s="96">
        <v>20.37</v>
      </c>
      <c r="E16" s="64"/>
      <c r="F16" s="103"/>
      <c r="H16" s="18"/>
    </row>
    <row r="17" spans="1:11" s="49" customFormat="1" ht="16.2" thickBot="1" x14ac:dyDescent="0.35">
      <c r="A17" s="5"/>
      <c r="B17" s="37" t="s">
        <v>8</v>
      </c>
      <c r="C17" s="88"/>
      <c r="D17" s="96">
        <v>23.58</v>
      </c>
      <c r="E17" s="64"/>
      <c r="F17" s="103"/>
      <c r="H17" s="18"/>
    </row>
    <row r="18" spans="1:11" s="49" customFormat="1" ht="15.6" x14ac:dyDescent="0.3">
      <c r="A18" s="24"/>
      <c r="B18" s="17"/>
      <c r="C18" s="24"/>
      <c r="D18" s="32"/>
      <c r="E18" s="32"/>
      <c r="F18" s="83"/>
      <c r="G18" s="18"/>
      <c r="H18" s="18"/>
    </row>
    <row r="19" spans="1:11" s="50" customFormat="1" ht="15.6" x14ac:dyDescent="0.3">
      <c r="A19" s="8"/>
      <c r="B19" s="9"/>
      <c r="C19" s="8"/>
      <c r="D19" s="89"/>
      <c r="E19" s="89"/>
      <c r="F19" s="104"/>
      <c r="G19" s="104"/>
      <c r="H19" s="104"/>
      <c r="I19" s="51"/>
      <c r="J19" s="51"/>
    </row>
    <row r="20" spans="1:11" ht="31.2" x14ac:dyDescent="0.3">
      <c r="A20" s="8" t="s">
        <v>0</v>
      </c>
      <c r="B20" s="9" t="s">
        <v>24</v>
      </c>
      <c r="C20" s="8"/>
      <c r="D20" s="89" t="s">
        <v>1</v>
      </c>
      <c r="E20" s="89" t="s">
        <v>19</v>
      </c>
      <c r="F20" s="89" t="s">
        <v>9</v>
      </c>
      <c r="G20" s="12" t="s">
        <v>18</v>
      </c>
      <c r="H20" s="12" t="s">
        <v>32</v>
      </c>
      <c r="I20" s="43" t="s">
        <v>20</v>
      </c>
      <c r="J20" s="44" t="s">
        <v>40</v>
      </c>
      <c r="K20" s="44" t="s">
        <v>35</v>
      </c>
    </row>
    <row r="21" spans="1:11" ht="18.600000000000001" customHeight="1" x14ac:dyDescent="0.3">
      <c r="A21" s="7">
        <v>1</v>
      </c>
      <c r="B21" s="107" t="s">
        <v>121</v>
      </c>
      <c r="C21" s="108"/>
      <c r="D21" s="40"/>
      <c r="E21" s="40"/>
      <c r="F21" s="41"/>
      <c r="G21" s="38"/>
      <c r="H21" s="39" t="s">
        <v>58</v>
      </c>
      <c r="I21" s="39">
        <f>SUBTOTAL(9,I23:I33)</f>
        <v>0</v>
      </c>
      <c r="J21" s="66"/>
      <c r="K21" s="66"/>
    </row>
    <row r="22" spans="1:11" ht="15.6" customHeight="1" x14ac:dyDescent="0.3">
      <c r="A22" s="109" t="s">
        <v>122</v>
      </c>
      <c r="B22" s="110"/>
      <c r="C22" s="111"/>
      <c r="D22" s="40"/>
      <c r="E22" s="40"/>
      <c r="F22" s="41"/>
      <c r="G22" s="38"/>
      <c r="H22" s="39"/>
      <c r="I22" s="78"/>
      <c r="J22" s="66"/>
      <c r="K22" s="66"/>
    </row>
    <row r="23" spans="1:11" ht="15.6" x14ac:dyDescent="0.3">
      <c r="A23" s="75" t="s">
        <v>50</v>
      </c>
      <c r="B23" s="75" t="s">
        <v>123</v>
      </c>
      <c r="C23" s="75" t="s">
        <v>124</v>
      </c>
      <c r="D23" s="77"/>
      <c r="E23" s="63">
        <v>0</v>
      </c>
      <c r="F23" s="85">
        <v>1</v>
      </c>
      <c r="G23" s="62">
        <v>0</v>
      </c>
      <c r="H23" s="13">
        <f>G23*F23</f>
        <v>0</v>
      </c>
      <c r="I23" s="53">
        <f>E23*H23</f>
        <v>0</v>
      </c>
      <c r="J23" s="67"/>
      <c r="K23" s="66"/>
    </row>
    <row r="24" spans="1:11" ht="15.6" x14ac:dyDescent="0.3">
      <c r="A24" s="75" t="s">
        <v>125</v>
      </c>
      <c r="B24" s="75" t="s">
        <v>126</v>
      </c>
      <c r="C24" s="75" t="s">
        <v>127</v>
      </c>
      <c r="D24" s="77"/>
      <c r="E24" s="63">
        <v>0</v>
      </c>
      <c r="F24" s="85">
        <v>1</v>
      </c>
      <c r="G24" s="62">
        <v>0</v>
      </c>
      <c r="H24" s="13">
        <f>G24*F24</f>
        <v>0</v>
      </c>
      <c r="I24" s="53">
        <f>E24*H24</f>
        <v>0</v>
      </c>
      <c r="J24" s="67"/>
      <c r="K24" s="66"/>
    </row>
    <row r="25" spans="1:11" ht="15.6" x14ac:dyDescent="0.3">
      <c r="A25" s="75" t="s">
        <v>128</v>
      </c>
      <c r="B25" s="75" t="s">
        <v>129</v>
      </c>
      <c r="C25" s="75" t="s">
        <v>130</v>
      </c>
      <c r="D25" s="77"/>
      <c r="E25" s="63">
        <v>0</v>
      </c>
      <c r="F25" s="85">
        <v>1</v>
      </c>
      <c r="G25" s="62">
        <v>0</v>
      </c>
      <c r="H25" s="13">
        <f t="shared" ref="H25:H38" si="0">G25*F25</f>
        <v>0</v>
      </c>
      <c r="I25" s="53">
        <f t="shared" ref="I25:I38" si="1">E25*H25</f>
        <v>0</v>
      </c>
      <c r="J25" s="67"/>
      <c r="K25" s="66"/>
    </row>
    <row r="26" spans="1:11" ht="16.2" customHeight="1" x14ac:dyDescent="0.3">
      <c r="A26" s="75" t="s">
        <v>131</v>
      </c>
      <c r="B26" s="75" t="s">
        <v>132</v>
      </c>
      <c r="C26" s="75" t="s">
        <v>133</v>
      </c>
      <c r="D26" s="77"/>
      <c r="E26" s="63">
        <v>0</v>
      </c>
      <c r="F26" s="85">
        <v>1</v>
      </c>
      <c r="G26" s="62">
        <v>0</v>
      </c>
      <c r="H26" s="13">
        <f t="shared" si="0"/>
        <v>0</v>
      </c>
      <c r="I26" s="53">
        <f t="shared" si="1"/>
        <v>0</v>
      </c>
      <c r="J26" s="67"/>
      <c r="K26" s="66"/>
    </row>
    <row r="27" spans="1:11" ht="15.6" x14ac:dyDescent="0.3">
      <c r="A27" s="75" t="s">
        <v>134</v>
      </c>
      <c r="B27" s="75" t="s">
        <v>135</v>
      </c>
      <c r="C27" s="75" t="s">
        <v>136</v>
      </c>
      <c r="D27" s="77"/>
      <c r="E27" s="63">
        <v>0</v>
      </c>
      <c r="F27" s="85">
        <v>1</v>
      </c>
      <c r="G27" s="62">
        <v>0</v>
      </c>
      <c r="H27" s="13">
        <f t="shared" si="0"/>
        <v>0</v>
      </c>
      <c r="I27" s="53">
        <f t="shared" si="1"/>
        <v>0</v>
      </c>
      <c r="J27" s="67"/>
      <c r="K27" s="66"/>
    </row>
    <row r="28" spans="1:11" ht="15.6" x14ac:dyDescent="0.3">
      <c r="A28" s="75" t="s">
        <v>137</v>
      </c>
      <c r="B28" s="75" t="s">
        <v>138</v>
      </c>
      <c r="C28" s="75" t="s">
        <v>139</v>
      </c>
      <c r="D28" s="77"/>
      <c r="E28" s="63">
        <v>0</v>
      </c>
      <c r="F28" s="85">
        <v>4</v>
      </c>
      <c r="G28" s="62">
        <v>0</v>
      </c>
      <c r="H28" s="13">
        <f t="shared" si="0"/>
        <v>0</v>
      </c>
      <c r="I28" s="53">
        <f t="shared" si="1"/>
        <v>0</v>
      </c>
      <c r="J28" s="67"/>
      <c r="K28" s="66"/>
    </row>
    <row r="29" spans="1:11" ht="15.6" x14ac:dyDescent="0.3">
      <c r="A29" s="75" t="s">
        <v>140</v>
      </c>
      <c r="B29" s="75" t="s">
        <v>141</v>
      </c>
      <c r="C29" s="75" t="s">
        <v>142</v>
      </c>
      <c r="D29" s="77"/>
      <c r="E29" s="63">
        <v>0</v>
      </c>
      <c r="F29" s="85">
        <v>4</v>
      </c>
      <c r="G29" s="62">
        <v>0</v>
      </c>
      <c r="H29" s="13">
        <f t="shared" si="0"/>
        <v>0</v>
      </c>
      <c r="I29" s="53">
        <f t="shared" si="1"/>
        <v>0</v>
      </c>
      <c r="J29" s="67"/>
      <c r="K29" s="66"/>
    </row>
    <row r="30" spans="1:11" ht="15.6" x14ac:dyDescent="0.3">
      <c r="A30" s="75" t="s">
        <v>143</v>
      </c>
      <c r="B30" s="75" t="s">
        <v>144</v>
      </c>
      <c r="C30" s="75" t="s">
        <v>145</v>
      </c>
      <c r="D30" s="77"/>
      <c r="E30" s="63">
        <v>0</v>
      </c>
      <c r="F30" s="85">
        <v>1</v>
      </c>
      <c r="G30" s="62">
        <v>0</v>
      </c>
      <c r="H30" s="13">
        <f t="shared" si="0"/>
        <v>0</v>
      </c>
      <c r="I30" s="53">
        <f t="shared" si="1"/>
        <v>0</v>
      </c>
      <c r="J30" s="67"/>
      <c r="K30" s="66"/>
    </row>
    <row r="31" spans="1:11" ht="15.6" x14ac:dyDescent="0.3">
      <c r="A31" s="75" t="s">
        <v>146</v>
      </c>
      <c r="B31" s="75" t="s">
        <v>147</v>
      </c>
      <c r="C31" s="75" t="s">
        <v>148</v>
      </c>
      <c r="D31" s="77"/>
      <c r="E31" s="63">
        <v>0</v>
      </c>
      <c r="F31" s="85">
        <v>1</v>
      </c>
      <c r="G31" s="62">
        <v>0</v>
      </c>
      <c r="H31" s="13">
        <f t="shared" si="0"/>
        <v>0</v>
      </c>
      <c r="I31" s="53">
        <f t="shared" si="1"/>
        <v>0</v>
      </c>
      <c r="J31" s="67"/>
      <c r="K31" s="66"/>
    </row>
    <row r="32" spans="1:11" ht="15.6" x14ac:dyDescent="0.3">
      <c r="A32" s="75" t="s">
        <v>149</v>
      </c>
      <c r="B32" s="75" t="s">
        <v>150</v>
      </c>
      <c r="C32" s="75" t="s">
        <v>151</v>
      </c>
      <c r="D32" s="77"/>
      <c r="E32" s="63">
        <v>0</v>
      </c>
      <c r="F32" s="85">
        <v>1</v>
      </c>
      <c r="G32" s="62">
        <v>0</v>
      </c>
      <c r="H32" s="13">
        <f t="shared" si="0"/>
        <v>0</v>
      </c>
      <c r="I32" s="53">
        <f t="shared" si="1"/>
        <v>0</v>
      </c>
      <c r="J32" s="67"/>
      <c r="K32" s="66"/>
    </row>
    <row r="33" spans="1:11" ht="15.6" x14ac:dyDescent="0.3">
      <c r="A33" s="75" t="s">
        <v>152</v>
      </c>
      <c r="B33" s="75" t="s">
        <v>153</v>
      </c>
      <c r="C33" s="75" t="s">
        <v>154</v>
      </c>
      <c r="D33" s="77"/>
      <c r="E33" s="63">
        <v>0</v>
      </c>
      <c r="F33" s="85">
        <v>1</v>
      </c>
      <c r="G33" s="62">
        <v>0</v>
      </c>
      <c r="H33" s="13">
        <f t="shared" si="0"/>
        <v>0</v>
      </c>
      <c r="I33" s="53">
        <f t="shared" si="1"/>
        <v>0</v>
      </c>
      <c r="J33" s="67"/>
      <c r="K33" s="66"/>
    </row>
    <row r="34" spans="1:11" ht="15.6" x14ac:dyDescent="0.3">
      <c r="A34" s="75" t="s">
        <v>155</v>
      </c>
      <c r="B34" s="75" t="s">
        <v>156</v>
      </c>
      <c r="C34" s="75" t="s">
        <v>157</v>
      </c>
      <c r="D34" s="77"/>
      <c r="E34" s="63">
        <v>0</v>
      </c>
      <c r="F34" s="85">
        <v>1</v>
      </c>
      <c r="G34" s="62">
        <v>0</v>
      </c>
      <c r="H34" s="13">
        <f t="shared" si="0"/>
        <v>0</v>
      </c>
      <c r="I34" s="53">
        <f t="shared" si="1"/>
        <v>0</v>
      </c>
      <c r="J34" s="67"/>
      <c r="K34" s="66"/>
    </row>
    <row r="35" spans="1:11" ht="15.6" x14ac:dyDescent="0.3">
      <c r="A35" s="75" t="s">
        <v>158</v>
      </c>
      <c r="B35" s="75" t="s">
        <v>52</v>
      </c>
      <c r="C35" s="75" t="s">
        <v>53</v>
      </c>
      <c r="D35" s="77"/>
      <c r="E35" s="63">
        <v>0</v>
      </c>
      <c r="F35" s="85">
        <v>1</v>
      </c>
      <c r="G35" s="62">
        <v>0</v>
      </c>
      <c r="H35" s="13">
        <f t="shared" si="0"/>
        <v>0</v>
      </c>
      <c r="I35" s="53">
        <f t="shared" si="1"/>
        <v>0</v>
      </c>
      <c r="J35" s="67"/>
      <c r="K35" s="66"/>
    </row>
    <row r="36" spans="1:11" ht="15.6" x14ac:dyDescent="0.3">
      <c r="A36" s="75" t="s">
        <v>159</v>
      </c>
      <c r="B36" s="75" t="s">
        <v>160</v>
      </c>
      <c r="C36" s="75" t="s">
        <v>161</v>
      </c>
      <c r="D36" s="77"/>
      <c r="E36" s="63">
        <v>0</v>
      </c>
      <c r="F36" s="85">
        <v>6</v>
      </c>
      <c r="G36" s="62">
        <v>0</v>
      </c>
      <c r="H36" s="13">
        <f t="shared" si="0"/>
        <v>0</v>
      </c>
      <c r="I36" s="53">
        <f t="shared" si="1"/>
        <v>0</v>
      </c>
      <c r="J36" s="67"/>
      <c r="K36" s="66"/>
    </row>
    <row r="37" spans="1:11" ht="15.6" x14ac:dyDescent="0.3">
      <c r="A37" s="75" t="s">
        <v>162</v>
      </c>
      <c r="B37" s="75" t="s">
        <v>163</v>
      </c>
      <c r="C37" s="75" t="s">
        <v>164</v>
      </c>
      <c r="D37" s="77"/>
      <c r="E37" s="63">
        <v>0</v>
      </c>
      <c r="F37" s="85">
        <v>2</v>
      </c>
      <c r="G37" s="62">
        <v>0</v>
      </c>
      <c r="H37" s="13">
        <f t="shared" si="0"/>
        <v>0</v>
      </c>
      <c r="I37" s="53">
        <f t="shared" si="1"/>
        <v>0</v>
      </c>
      <c r="J37" s="67"/>
      <c r="K37" s="66"/>
    </row>
    <row r="38" spans="1:11" ht="15.6" x14ac:dyDescent="0.3">
      <c r="A38" s="75" t="s">
        <v>165</v>
      </c>
      <c r="B38" s="75"/>
      <c r="C38" s="75" t="s">
        <v>166</v>
      </c>
      <c r="D38" s="77"/>
      <c r="E38" s="63">
        <v>0</v>
      </c>
      <c r="F38" s="85">
        <v>1</v>
      </c>
      <c r="G38" s="62">
        <v>0</v>
      </c>
      <c r="H38" s="13">
        <f t="shared" si="0"/>
        <v>0</v>
      </c>
      <c r="I38" s="53">
        <f t="shared" si="1"/>
        <v>0</v>
      </c>
      <c r="J38" s="67"/>
      <c r="K38" s="66"/>
    </row>
    <row r="39" spans="1:11" ht="16.2" thickBot="1" x14ac:dyDescent="0.3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4"/>
    </row>
    <row r="40" spans="1:11" ht="31.2" x14ac:dyDescent="0.3">
      <c r="A40" s="10"/>
      <c r="B40" s="11" t="s">
        <v>25</v>
      </c>
      <c r="C40" s="10"/>
      <c r="D40" s="14"/>
      <c r="E40" s="14"/>
      <c r="F40" s="15"/>
      <c r="G40" s="26"/>
      <c r="H40" s="16">
        <f>SUBTOTAL(9,H21:H39)</f>
        <v>0</v>
      </c>
      <c r="I40" s="16">
        <f>SUBTOTAL(9,I21:I39)</f>
        <v>0</v>
      </c>
      <c r="J40" s="67"/>
      <c r="K40" s="66"/>
    </row>
    <row r="41" spans="1:11" ht="15.6" x14ac:dyDescent="0.3">
      <c r="A41" s="10"/>
      <c r="B41" s="11" t="s">
        <v>2</v>
      </c>
      <c r="C41" s="10"/>
      <c r="D41" s="14"/>
      <c r="E41" s="14"/>
      <c r="F41" s="15"/>
      <c r="G41" s="26"/>
      <c r="H41" s="27">
        <f>H40*0.15</f>
        <v>0</v>
      </c>
      <c r="I41" s="54"/>
      <c r="J41" s="67"/>
      <c r="K41" s="66"/>
    </row>
    <row r="42" spans="1:11" ht="31.8" thickBot="1" x14ac:dyDescent="0.35">
      <c r="A42" s="10"/>
      <c r="B42" s="11" t="s">
        <v>26</v>
      </c>
      <c r="C42" s="10"/>
      <c r="D42" s="14"/>
      <c r="E42" s="14"/>
      <c r="F42" s="15"/>
      <c r="G42" s="26"/>
      <c r="H42" s="28">
        <f>H40+H41</f>
        <v>0</v>
      </c>
      <c r="I42" s="55"/>
      <c r="J42" s="67"/>
      <c r="K42" s="66"/>
    </row>
    <row r="43" spans="1:11" x14ac:dyDescent="0.3">
      <c r="A43" s="68"/>
      <c r="B43" s="69"/>
      <c r="C43" s="68"/>
      <c r="D43" s="70"/>
      <c r="E43" s="70"/>
      <c r="F43" s="70"/>
      <c r="G43" s="71"/>
      <c r="H43" s="71"/>
      <c r="I43" s="71"/>
      <c r="J43" s="71"/>
      <c r="K43" s="71"/>
    </row>
    <row r="44" spans="1:11" ht="15" thickBot="1" x14ac:dyDescent="0.35">
      <c r="A44" s="68"/>
      <c r="B44" s="71"/>
      <c r="C44" s="68"/>
      <c r="D44" s="70"/>
      <c r="E44" s="70"/>
      <c r="F44" s="70"/>
      <c r="G44" s="71"/>
      <c r="H44" s="71"/>
      <c r="I44" s="71"/>
      <c r="J44" s="71"/>
      <c r="K44" s="71"/>
    </row>
    <row r="45" spans="1:11" ht="25.8" customHeight="1" x14ac:dyDescent="0.3">
      <c r="A45" s="68"/>
      <c r="B45" s="115" t="s">
        <v>34</v>
      </c>
      <c r="C45" s="68"/>
      <c r="D45" s="118"/>
      <c r="E45" s="119"/>
      <c r="F45" s="120"/>
      <c r="G45" s="121"/>
      <c r="H45" s="71"/>
      <c r="I45" s="71"/>
      <c r="J45" s="71"/>
      <c r="K45" s="71"/>
    </row>
    <row r="46" spans="1:11" ht="17.399999999999999" customHeight="1" x14ac:dyDescent="0.3">
      <c r="A46" s="68"/>
      <c r="B46" s="116"/>
      <c r="C46" s="68"/>
      <c r="D46" s="122" t="s">
        <v>27</v>
      </c>
      <c r="E46" s="123"/>
      <c r="F46" s="73" t="s">
        <v>29</v>
      </c>
      <c r="G46" s="74"/>
      <c r="H46" s="71"/>
      <c r="I46" s="71"/>
      <c r="J46" s="71"/>
      <c r="K46" s="71"/>
    </row>
    <row r="47" spans="1:11" ht="34.799999999999997" customHeight="1" x14ac:dyDescent="0.3">
      <c r="A47" s="68"/>
      <c r="B47" s="116"/>
      <c r="C47" s="68"/>
      <c r="D47" s="124"/>
      <c r="E47" s="125"/>
      <c r="F47" s="126"/>
      <c r="G47" s="127"/>
      <c r="H47" s="71"/>
      <c r="I47" s="71"/>
      <c r="J47" s="71"/>
      <c r="K47" s="71"/>
    </row>
    <row r="48" spans="1:11" ht="19.2" customHeight="1" thickBot="1" x14ac:dyDescent="0.35">
      <c r="A48" s="68"/>
      <c r="B48" s="117"/>
      <c r="C48" s="68"/>
      <c r="D48" s="128" t="s">
        <v>37</v>
      </c>
      <c r="E48" s="129"/>
      <c r="F48" s="105" t="s">
        <v>28</v>
      </c>
      <c r="G48" s="106"/>
      <c r="H48" s="71"/>
      <c r="I48" s="71"/>
      <c r="J48" s="71"/>
      <c r="K48" s="71"/>
    </row>
    <row r="49" spans="1:11" x14ac:dyDescent="0.3">
      <c r="A49" s="68"/>
      <c r="B49" s="71"/>
      <c r="C49" s="68"/>
      <c r="D49" s="70"/>
      <c r="E49" s="70"/>
      <c r="F49" s="70"/>
      <c r="G49" s="71"/>
      <c r="H49" s="71"/>
      <c r="I49" s="71"/>
      <c r="J49" s="71"/>
      <c r="K49" s="71"/>
    </row>
    <row r="50" spans="1:11" x14ac:dyDescent="0.3">
      <c r="A50" s="68"/>
      <c r="B50" s="71"/>
      <c r="C50" s="68"/>
      <c r="D50" s="70"/>
      <c r="E50" s="70"/>
      <c r="F50" s="70"/>
      <c r="G50" s="71"/>
      <c r="H50" s="71"/>
      <c r="I50" s="71"/>
      <c r="J50" s="71"/>
      <c r="K50" s="71"/>
    </row>
  </sheetData>
  <sheetProtection formatCells="0" formatColumns="0" formatRows="0" insertRows="0"/>
  <protectedRanges>
    <protectedRange sqref="D45:G47" name="Range7"/>
    <protectedRange sqref="J21:K42" name="Range6"/>
    <protectedRange sqref="G21:G22" name="Range3_2"/>
    <protectedRange sqref="D15:D17" name="Range2_3"/>
  </protectedRanges>
  <mergeCells count="16">
    <mergeCell ref="F48:G48"/>
    <mergeCell ref="B21:C21"/>
    <mergeCell ref="A22:C22"/>
    <mergeCell ref="A39:K39"/>
    <mergeCell ref="B45:B48"/>
    <mergeCell ref="D45:E45"/>
    <mergeCell ref="F45:G45"/>
    <mergeCell ref="D46:E46"/>
    <mergeCell ref="D47:E47"/>
    <mergeCell ref="F47:G47"/>
    <mergeCell ref="D48:E48"/>
    <mergeCell ref="B3:C3"/>
    <mergeCell ref="B4:C4"/>
    <mergeCell ref="B5:C5"/>
    <mergeCell ref="F15:F17"/>
    <mergeCell ref="F19:H19"/>
  </mergeCells>
  <dataValidations count="2">
    <dataValidation type="list" allowBlank="1" showInputMessage="1" showErrorMessage="1" sqref="E15:E17" xr:uid="{F0A063C2-F4EF-4922-89B3-BEAD7676C2B8}">
      <formula1>" ,X"</formula1>
    </dataValidation>
    <dataValidation type="decimal" operator="greaterThanOrEqual" allowBlank="1" showInputMessage="1" showErrorMessage="1" sqref="F23:G38 C15:C17" xr:uid="{73030413-2FB5-449F-B90E-BD231D8D5487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71F6D4113994F8930E0DA7AE9A151" ma:contentTypeVersion="13" ma:contentTypeDescription="Create a new document." ma:contentTypeScope="" ma:versionID="9d0aa56c2a62d2484ff3d0f5806d53e6">
  <xsd:schema xmlns:xsd="http://www.w3.org/2001/XMLSchema" xmlns:xs="http://www.w3.org/2001/XMLSchema" xmlns:p="http://schemas.microsoft.com/office/2006/metadata/properties" xmlns:ns3="40f39c29-03d9-4aa9-99f2-68326d8d4a48" xmlns:ns4="f82fbf17-e6fc-4aa4-8e46-84c62cefc512" targetNamespace="http://schemas.microsoft.com/office/2006/metadata/properties" ma:root="true" ma:fieldsID="ff3800cd497ce593636ca0304d09b611" ns3:_="" ns4:_="">
    <xsd:import namespace="40f39c29-03d9-4aa9-99f2-68326d8d4a48"/>
    <xsd:import namespace="f82fbf17-e6fc-4aa4-8e46-84c62cefc5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39c29-03d9-4aa9-99f2-68326d8d4a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fbf17-e6fc-4aa4-8e46-84c62cefc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2fbf17-e6fc-4aa4-8e46-84c62cefc512" xsi:nil="true"/>
  </documentManagement>
</p:properties>
</file>

<file path=customXml/itemProps1.xml><?xml version="1.0" encoding="utf-8"?>
<ds:datastoreItem xmlns:ds="http://schemas.openxmlformats.org/officeDocument/2006/customXml" ds:itemID="{331A42CC-B8C8-4EDD-B2EC-C68BEAB0D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39c29-03d9-4aa9-99f2-68326d8d4a48"/>
    <ds:schemaRef ds:uri="f82fbf17-e6fc-4aa4-8e46-84c62cefc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7AE30-E96A-4CEF-9B88-DEB835F3FD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33015-285F-4E69-B533-134CA7534FA8}">
  <ds:schemaRefs>
    <ds:schemaRef ds:uri="http://purl.org/dc/dcmitype/"/>
    <ds:schemaRef ds:uri="http://schemas.microsoft.com/office/2006/documentManagement/types"/>
    <ds:schemaRef ds:uri="f82fbf17-e6fc-4aa4-8e46-84c62cefc51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0f39c29-03d9-4aa9-99f2-68326d8d4a48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HUGENOTE-GOULDBURN-SALDHANA BAY</vt:lpstr>
      <vt:lpstr>WCED KUILSRIVER EMDC</vt:lpstr>
      <vt:lpstr>Government Motor Transaport</vt:lpstr>
      <vt:lpstr>'Government Motor Transaport'!Print_Area</vt:lpstr>
      <vt:lpstr>'HUGENOTE-GOULDBURN-SALDHANA BAY'!Print_Area</vt:lpstr>
      <vt:lpstr>'WCED KUILSRIVER EMDC'!Print_Area</vt:lpstr>
      <vt:lpstr>'Government Motor Transaport'!Print_Titles</vt:lpstr>
      <vt:lpstr>'HUGENOTE-GOULDBURN-SALDHANA BAY'!Print_Titles</vt:lpstr>
      <vt:lpstr>'WCED KUILSRIVER EMDC'!Print_Titles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Nonhle Mkhwanazi</cp:lastModifiedBy>
  <cp:lastPrinted>2020-07-02T18:44:36Z</cp:lastPrinted>
  <dcterms:created xsi:type="dcterms:W3CDTF">2017-06-15T23:28:53Z</dcterms:created>
  <dcterms:modified xsi:type="dcterms:W3CDTF">2023-06-29T09:32:54Z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0x0101000B771F6D4113994F8930E0DA7AE9A151</vt:lpwstr>
  </property>
</Properties>
</file>